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 &gt;&gt;" sheetId="1" r:id="rId4"/>
    <sheet state="visible" name="Exploration&gt;&gt;" sheetId="2" r:id="rId5"/>
    <sheet state="visible" name="stock" sheetId="3" r:id="rId6"/>
    <sheet state="visible" name="model_type" sheetId="4" r:id="rId7"/>
    <sheet state="visible" name="price" sheetId="5" r:id="rId8"/>
    <sheet state="visible" name="sales" sheetId="6" r:id="rId9"/>
    <sheet state="visible" name="return" sheetId="7" r:id="rId10"/>
    <sheet state="visible" name="transaction" sheetId="8" r:id="rId11"/>
    <sheet state="visible" name="parcel" sheetId="9" r:id="rId12"/>
    <sheet state="visible" name="parcel_product" sheetId="10" r:id="rId13"/>
    <sheet state="visible" name="funnel" sheetId="11" r:id="rId14"/>
    <sheet state="visible" name="prospect" sheetId="12" r:id="rId15"/>
    <sheet state="visible" name="turnover analysis" sheetId="13" r:id="rId16"/>
    <sheet state="visible" name="stock analysis" sheetId="14" r:id="rId17"/>
    <sheet state="visible" name="customer satisfaction - quality" sheetId="15" r:id="rId18"/>
    <sheet state="visible" name="customer satisfaction - deliver" sheetId="16" r:id="rId19"/>
    <sheet state="visible" name="funnel_acquisition" sheetId="17" r:id="rId20"/>
    <sheet state="visible" name="CEO" sheetId="18" r:id="rId21"/>
  </sheets>
  <definedNames>
    <definedName hidden="1" localSheetId="6" name="_xlnm._FilterDatabase">return!$A$1:$J$225</definedName>
    <definedName hidden="1" localSheetId="13" name="_xlnm._FilterDatabase">'stock analysis'!$C$16</definedName>
  </definedNames>
  <calcPr/>
  <pivotCaches>
    <pivotCache cacheId="0" r:id="rId22"/>
    <pivotCache cacheId="1" r:id="rId23"/>
    <pivotCache cacheId="2" r:id="rId24"/>
    <pivotCache cacheId="3" r:id="rId25"/>
  </pivotCaches>
</workbook>
</file>

<file path=xl/sharedStrings.xml><?xml version="1.0" encoding="utf-8"?>
<sst xmlns="http://schemas.openxmlformats.org/spreadsheetml/2006/main" count="9376" uniqueCount="908">
  <si>
    <t>PRODUCT_ID</t>
  </si>
  <si>
    <t>MODEL</t>
  </si>
  <si>
    <t>MODEL TYPE</t>
  </si>
  <si>
    <t>MODEL NAME</t>
  </si>
  <si>
    <t>COLOR</t>
  </si>
  <si>
    <t>SIZE</t>
  </si>
  <si>
    <t>NEW</t>
  </si>
  <si>
    <t>FORECAST_STOCK</t>
  </si>
  <si>
    <t>STOCK</t>
  </si>
  <si>
    <t>MODEL_PRICE</t>
  </si>
  <si>
    <t>GAP_STOCK_FORECAST</t>
  </si>
  <si>
    <t>ACC001-B01-BL-L</t>
  </si>
  <si>
    <t>Gourde plastique recyclé - Protect 750 ml</t>
  </si>
  <si>
    <t>BL</t>
  </si>
  <si>
    <t>L</t>
  </si>
  <si>
    <t>ACC002-B02-PI-S</t>
  </si>
  <si>
    <t>Gourde - Sunrise 500 ml</t>
  </si>
  <si>
    <t>PI</t>
  </si>
  <si>
    <t>S</t>
  </si>
  <si>
    <t>ACC003-M01-WH</t>
  </si>
  <si>
    <t>Tapis de yoga recyclé - F3</t>
  </si>
  <si>
    <t>WH</t>
  </si>
  <si>
    <t>ACC004-B03-POP-L</t>
  </si>
  <si>
    <t>Gourde - Protect 750 ml</t>
  </si>
  <si>
    <t>ALU</t>
  </si>
  <si>
    <t>ACC005-B04-SUN-S</t>
  </si>
  <si>
    <t>Gourde - Protect 600 ml</t>
  </si>
  <si>
    <t>M</t>
  </si>
  <si>
    <t>ACC006AR01-M02</t>
  </si>
  <si>
    <t>Tapis de yoga - Alexandra Rosenfeld - Cork</t>
  </si>
  <si>
    <t>CO</t>
  </si>
  <si>
    <t>ACC007AR01-B05-L</t>
  </si>
  <si>
    <t>Gourde Alexandre Rosenfeld</t>
  </si>
  <si>
    <t>BR001AR01-JL02-W</t>
  </si>
  <si>
    <t>BRASSIERE YVETTE</t>
  </si>
  <si>
    <t>XL</t>
  </si>
  <si>
    <t>XS</t>
  </si>
  <si>
    <t>XXL</t>
  </si>
  <si>
    <t>BR001P1-JL02-W</t>
  </si>
  <si>
    <t>Brassière Support Me Softly</t>
  </si>
  <si>
    <t>BR001P3-JL02-W</t>
  </si>
  <si>
    <t>MO</t>
  </si>
  <si>
    <t>NA</t>
  </si>
  <si>
    <t>EB</t>
  </si>
  <si>
    <t>BR002P3-JL02-W</t>
  </si>
  <si>
    <t>Brassière Level Up</t>
  </si>
  <si>
    <t>BU</t>
  </si>
  <si>
    <t>LG001P1-JL02-W</t>
  </si>
  <si>
    <t>Legging Get in Shape</t>
  </si>
  <si>
    <t>LG002AR01-JL02-W</t>
  </si>
  <si>
    <t>Legging Ava</t>
  </si>
  <si>
    <t>LG002P3-JL02-W</t>
  </si>
  <si>
    <t>LG003P3-JL02-M</t>
  </si>
  <si>
    <t>Legging Men in Tights</t>
  </si>
  <si>
    <t>LG53001P3-JL02-W</t>
  </si>
  <si>
    <t>Legging Get in Shape - The 53</t>
  </si>
  <si>
    <t>LS001P3-SL02-M</t>
  </si>
  <si>
    <t>Haut à manches longues - Homme - Motivation</t>
  </si>
  <si>
    <t>GR</t>
  </si>
  <si>
    <t>LS001P3-SL02-W</t>
  </si>
  <si>
    <t>Haut à manches longues - Femme - Motivation</t>
  </si>
  <si>
    <t>SH001P1-SL01-M</t>
  </si>
  <si>
    <t>Short Sport One For All</t>
  </si>
  <si>
    <t>SH002P3-JL02-W</t>
  </si>
  <si>
    <t>Short de sport femme Back On Track</t>
  </si>
  <si>
    <t>SH003P02-SL01-M</t>
  </si>
  <si>
    <t>LI</t>
  </si>
  <si>
    <t>SH004P2-JL02-M</t>
  </si>
  <si>
    <t>Short de Compression Hit The Road</t>
  </si>
  <si>
    <t>SH15001P3-JL02-W</t>
  </si>
  <si>
    <t>Short Get Shorty</t>
  </si>
  <si>
    <t>SHNB003P02-SL01</t>
  </si>
  <si>
    <t>Short de Sport One For All (No Net)</t>
  </si>
  <si>
    <t>SHSF-EP</t>
  </si>
  <si>
    <t>Short sans filet  - Episod</t>
  </si>
  <si>
    <t>SN001P01-JL01-U</t>
  </si>
  <si>
    <t>Tour de cou - L'Infini</t>
  </si>
  <si>
    <t>SA</t>
  </si>
  <si>
    <t>TK001P3-FJ01_W</t>
  </si>
  <si>
    <t>Débardeur de sport Get Comfy</t>
  </si>
  <si>
    <t>TK001P3-FJ01-M</t>
  </si>
  <si>
    <t>Haut sans manche Muscle Tee</t>
  </si>
  <si>
    <t>TK001P3-FJ01-W</t>
  </si>
  <si>
    <t>TK001P3-TT01-W</t>
  </si>
  <si>
    <t>Débardeur Get Comfy Quick Dry</t>
  </si>
  <si>
    <t>GG</t>
  </si>
  <si>
    <t>TK002P3-FJ01-W</t>
  </si>
  <si>
    <t>Débardeur de sport Free Your Mind</t>
  </si>
  <si>
    <t>T-shirt de Sport Femme Get Ready</t>
  </si>
  <si>
    <t>TK002P3-TT01-W</t>
  </si>
  <si>
    <t>TS001-FJ01-U</t>
  </si>
  <si>
    <t>T-shirt sport - Original 2 NO PRINT</t>
  </si>
  <si>
    <t>TS001AR01-FJ01-U</t>
  </si>
  <si>
    <t>T-Shirt Jim</t>
  </si>
  <si>
    <t>VI</t>
  </si>
  <si>
    <t>TS001BTB-MAM01_U</t>
  </si>
  <si>
    <t>T-shirt sport - MAAM</t>
  </si>
  <si>
    <t>TS001BTB-MARATHON01-MAM01-U</t>
  </si>
  <si>
    <t>T-shirt sport - Marathon Tours - MAAM</t>
  </si>
  <si>
    <t>TS001P1-TT01-U</t>
  </si>
  <si>
    <t>T-shirt Technique Agility</t>
  </si>
  <si>
    <t>TS001P3-FJ01_U</t>
  </si>
  <si>
    <t>T-shirt de Sport Iconic</t>
  </si>
  <si>
    <t>TS001P3-FJ01-U</t>
  </si>
  <si>
    <t>TS001P3-FJ01-W</t>
  </si>
  <si>
    <t>TS001P3-TT01-W</t>
  </si>
  <si>
    <t>TS001P4-FJ01-U</t>
  </si>
  <si>
    <t>T-shirt sport Iconic Manifesto</t>
  </si>
  <si>
    <t>TSC001P3-FJ01-W</t>
  </si>
  <si>
    <t>Crop-top sport Smooth Operator</t>
  </si>
  <si>
    <t>MI</t>
  </si>
  <si>
    <t>MODEL_TYPE</t>
  </si>
  <si>
    <t>Top</t>
  </si>
  <si>
    <t>T-Shirt</t>
  </si>
  <si>
    <t>crop top</t>
  </si>
  <si>
    <t>Legging</t>
  </si>
  <si>
    <t>Short</t>
  </si>
  <si>
    <t>Accessories</t>
  </si>
  <si>
    <t>PRICE</t>
  </si>
  <si>
    <t>YEAR</t>
  </si>
  <si>
    <t>MONTH</t>
  </si>
  <si>
    <t>QTY</t>
  </si>
  <si>
    <t>unit price</t>
  </si>
  <si>
    <t>turnover</t>
  </si>
  <si>
    <t>model type</t>
  </si>
  <si>
    <t>TS001BTB-MAM01_U_WH_XL</t>
  </si>
  <si>
    <t>BR001P1-JL02-W_BL_XXL</t>
  </si>
  <si>
    <t>BR001P1-JL02-W_BL_M</t>
  </si>
  <si>
    <t>BR001P1-JL02-W_BL_S</t>
  </si>
  <si>
    <t>TS001-FJ01-U_WH_S</t>
  </si>
  <si>
    <t>TS001-FJ01-U_MO_M</t>
  </si>
  <si>
    <t>TS001-FJ01-U_BL_S</t>
  </si>
  <si>
    <t>TS001-FJ01-U_BL_M</t>
  </si>
  <si>
    <t>SHSF-EP_BL_M</t>
  </si>
  <si>
    <t>TSC001P3-FJ01-W_BL_M</t>
  </si>
  <si>
    <t>BR001P1-JL02-W_BL_XL</t>
  </si>
  <si>
    <t>TS001P3-TT01-W_GG_XS</t>
  </si>
  <si>
    <t>TS001P3-TT01-W_GG_L</t>
  </si>
  <si>
    <t>TK002P3-FJ01-W_NA_M</t>
  </si>
  <si>
    <t>TK002P3-FJ01-W_BL_L</t>
  </si>
  <si>
    <t>TK002P3-FJ01-W_NA_XL</t>
  </si>
  <si>
    <t>TK002P3-FJ01-W_MO_XL</t>
  </si>
  <si>
    <t>TK002P3-FJ01-W_BL_M</t>
  </si>
  <si>
    <t>TK002P3-TT01-W_GG_M</t>
  </si>
  <si>
    <t>TK002P3-TT01-W_GG_S</t>
  </si>
  <si>
    <t>TS001P3-FJ01_U_MO_L</t>
  </si>
  <si>
    <t>TS001P3-FJ01_U_BL_S</t>
  </si>
  <si>
    <t>TS001P3-FJ01_U_WH_M</t>
  </si>
  <si>
    <t>TS001P3-FJ01_U_WH_S</t>
  </si>
  <si>
    <t>TS001P3-FJ01_U_SA_XXL</t>
  </si>
  <si>
    <t>TK002P3-FJ01-W_BL_XS</t>
  </si>
  <si>
    <t>TK002P3-FJ01-W_MO_S</t>
  </si>
  <si>
    <t>LG002P3-JL02-W_NA_L</t>
  </si>
  <si>
    <t>TK002P3-FJ01-W_BL_XL</t>
  </si>
  <si>
    <t>TS001P4-FJ01-U_LI_L</t>
  </si>
  <si>
    <t>TS001P3-TT01-W_GG_XL</t>
  </si>
  <si>
    <t>SH003P02-SL01-M_LI_S</t>
  </si>
  <si>
    <t>BR001P3-JL02-W_NA_XL</t>
  </si>
  <si>
    <t>BR001P3-JL02-W_MO_L</t>
  </si>
  <si>
    <t>SH004P2-JL02-M_NA_S</t>
  </si>
  <si>
    <t>LG003P3-JL02-M_BL_XS</t>
  </si>
  <si>
    <t>TK002P3-FJ01-W_MO_L</t>
  </si>
  <si>
    <t>SH004P2-JL02-M_BL_XL</t>
  </si>
  <si>
    <t>SN001P01-JL01-U_MO_</t>
  </si>
  <si>
    <t>TS001P3-FJ01-W_MO_L</t>
  </si>
  <si>
    <t>LG002P3-JL02-W_EB_XXL</t>
  </si>
  <si>
    <t>LG002P3-JL02-W_MO_XL</t>
  </si>
  <si>
    <t>LG002P3-JL02-W_NA_M</t>
  </si>
  <si>
    <t>LG003P3-JL02-M_MO_L</t>
  </si>
  <si>
    <t>LG003P3-JL02-M_MO_XL</t>
  </si>
  <si>
    <t>LS001P3-SL02-W_BL_XL</t>
  </si>
  <si>
    <t>LS001P3-SL02-W_GR_M</t>
  </si>
  <si>
    <t>LG001P1-JL02-W_BL_S</t>
  </si>
  <si>
    <t>LG001P1-JL02-W_BL_M</t>
  </si>
  <si>
    <t>LG001P1-JL02-W_BL_XS</t>
  </si>
  <si>
    <t>SH001P1-SL01-M_NA_S</t>
  </si>
  <si>
    <t>SH001P1-SL01-M_NA_M</t>
  </si>
  <si>
    <t>SH004P2-JL02-M_BL_L</t>
  </si>
  <si>
    <t>SH004P2-JL02-M_BL_XS</t>
  </si>
  <si>
    <t>SH004P2-JL02-M_MO_M</t>
  </si>
  <si>
    <t>SH004P2-JL02-M_BL_S</t>
  </si>
  <si>
    <t>SH004P2-JL02-M_MO_S</t>
  </si>
  <si>
    <t>SH004P2-JL02-M_BL_M</t>
  </si>
  <si>
    <t>SH004P2-JL02-M_MO_L</t>
  </si>
  <si>
    <t>TS001P4-FJ01-U_BL_XL</t>
  </si>
  <si>
    <t>SHNB003P02-SL01_MO_M</t>
  </si>
  <si>
    <t>SHNB003P02-SL01_NA_S</t>
  </si>
  <si>
    <t>TK001P3-FJ01_W_BL_XL</t>
  </si>
  <si>
    <t>SH15001P3-JL02-W_NA_XL</t>
  </si>
  <si>
    <t>SN001P01-JL01-U_GR_</t>
  </si>
  <si>
    <t>TK001P3-FJ01-W_LI_S</t>
  </si>
  <si>
    <t>TK001P3-FJ01-W_LI_L</t>
  </si>
  <si>
    <t>TK001P3-FJ01-M_LI_S</t>
  </si>
  <si>
    <t>TK001P3-FJ01-M_MO_S</t>
  </si>
  <si>
    <t>TK001P3-FJ01-M_BL_S</t>
  </si>
  <si>
    <t>SH002P3-JL02-W_MO_M</t>
  </si>
  <si>
    <t>SH002P3-JL02-W_BL_M</t>
  </si>
  <si>
    <t>SH002P3-JL02-W_MO_L</t>
  </si>
  <si>
    <t>BR001AR01-JL02-W_BL_M</t>
  </si>
  <si>
    <t>BR001AR01-JL02-W_BL_L</t>
  </si>
  <si>
    <t>LS001P3-SL02-M_GR_S</t>
  </si>
  <si>
    <t>LG002P3-JL02-W_EB_L</t>
  </si>
  <si>
    <t>LG003P3-JL02-M_BL_M</t>
  </si>
  <si>
    <t>LS001P3-SL02-M_BL_M</t>
  </si>
  <si>
    <t>LS001P3-SL02-M_GR_M</t>
  </si>
  <si>
    <t>LS001P3-SL02-M_GR_L</t>
  </si>
  <si>
    <t>LS001P3-SL02-M_BL_XS</t>
  </si>
  <si>
    <t>TS001P3-FJ01-U_BU_M</t>
  </si>
  <si>
    <t>TS001P3-FJ01-W_BL_L</t>
  </si>
  <si>
    <t>TS001P3-FJ01-W_MO_S</t>
  </si>
  <si>
    <t>TS001P3-FJ01-U_LI_L</t>
  </si>
  <si>
    <t>TS001P3-FJ01-U_LI_XL</t>
  </si>
  <si>
    <t>TS001P3-FJ01-U_NA_XXL</t>
  </si>
  <si>
    <t>TS001P3-FJ01-U_NA_S</t>
  </si>
  <si>
    <t>TS001P3-FJ01-U_BU_L</t>
  </si>
  <si>
    <t>TS001P3-FJ01-U_LI_S</t>
  </si>
  <si>
    <t>TS001P3-FJ01-U_LI_XS</t>
  </si>
  <si>
    <t>TS001P3-FJ01-U_LI_XXL</t>
  </si>
  <si>
    <t>TS001P3-FJ01-U_BU_XS</t>
  </si>
  <si>
    <t>SHNB003P02-SL01_LI_L</t>
  </si>
  <si>
    <t>SHNB003P02-SL01_MO_S</t>
  </si>
  <si>
    <t>BR001P3-JL02-W_MO_XL</t>
  </si>
  <si>
    <t>BR001P3-JL02-W_NA_XS</t>
  </si>
  <si>
    <t>TS001P3-FJ01_U_MO_XL</t>
  </si>
  <si>
    <t>TS001P3-FJ01_U_WH_XL</t>
  </si>
  <si>
    <t>LG002P3-JL02-W_BL_XXL</t>
  </si>
  <si>
    <t>LG002P3-JL02-W_BU_S</t>
  </si>
  <si>
    <t>LG002P3-JL02-W_MO_M</t>
  </si>
  <si>
    <t>LG002P3-JL02-W_BU_M</t>
  </si>
  <si>
    <t>LG002P3-JL02-W_EB_M</t>
  </si>
  <si>
    <t>LG002P3-JL02-W_NA_S</t>
  </si>
  <si>
    <t>LS001P3-SL02-W_GR_XL</t>
  </si>
  <si>
    <t>LS001P3-SL02-W_GR_S</t>
  </si>
  <si>
    <t>LS001P3-SL02-W_BL_M</t>
  </si>
  <si>
    <t>TS001P3-FJ01-W_MO_M</t>
  </si>
  <si>
    <t>TS001P3-FJ01_U_SA_M</t>
  </si>
  <si>
    <t>TS001P3-FJ01_U_BL_L</t>
  </si>
  <si>
    <t>TS001P3-FJ01_U_MO_S</t>
  </si>
  <si>
    <t>BR002P3-JL02-W_NA_XS</t>
  </si>
  <si>
    <t>BR002P3-JL02-W_BU_S</t>
  </si>
  <si>
    <t>BR002P3-JL02-W_EB_M</t>
  </si>
  <si>
    <t>BR002P3-JL02-W_NA_M</t>
  </si>
  <si>
    <t>BR002P3-JL02-W_BU_XXL</t>
  </si>
  <si>
    <t>BR002P3-JL02-W_NA_XXL</t>
  </si>
  <si>
    <t>BR002P3-JL02-W_BU_XS</t>
  </si>
  <si>
    <t>BR002P3-JL02-W_MO_XXL</t>
  </si>
  <si>
    <t>BR002P3-JL02-W_NA_L</t>
  </si>
  <si>
    <t>BR002P3-JL02-W_MO_S</t>
  </si>
  <si>
    <t>BR002P3-JL02-W_MO_M</t>
  </si>
  <si>
    <t>BR002P3-JL02-W_MO_L</t>
  </si>
  <si>
    <t>SH15001P3-JL02-W_EB_XL</t>
  </si>
  <si>
    <t>SH15001P3-JL02-W_BL_S</t>
  </si>
  <si>
    <t>SH15001P3-JL02-W_EB_S</t>
  </si>
  <si>
    <t>TK001P3-FJ01_W_SA_L</t>
  </si>
  <si>
    <t>TK001P3-FJ01_W_BL_XS</t>
  </si>
  <si>
    <t>TK001P3-FJ01_W_BL_M</t>
  </si>
  <si>
    <t>TS001P3-FJ01_U_MO_M</t>
  </si>
  <si>
    <t>TS001P3-FJ01_U_SA_XL</t>
  </si>
  <si>
    <t>TS001P3-FJ01_U_MO_XS</t>
  </si>
  <si>
    <t>TS001P3-FJ01_U_BL_M</t>
  </si>
  <si>
    <t>TK001P3-TT01-W_GG_S</t>
  </si>
  <si>
    <t>TK001P3-TT01-W_GG_XS</t>
  </si>
  <si>
    <t>TS001P4-FJ01-U_BL_L</t>
  </si>
  <si>
    <t>TS001P4-FJ01-U_LI_S</t>
  </si>
  <si>
    <t>TS001P4-FJ01-U_SA_S</t>
  </si>
  <si>
    <t>TS001P3-FJ01-W_BL_S</t>
  </si>
  <si>
    <t>TS001P3-FJ01-W_BL_M</t>
  </si>
  <si>
    <t>BR001P3-JL02-W_EB_XS</t>
  </si>
  <si>
    <t>BR001P3-JL02-W_EB_XL</t>
  </si>
  <si>
    <t>BR001P3-JL02-W_MO_S</t>
  </si>
  <si>
    <t>BR001P3-JL02-W_MO_XS</t>
  </si>
  <si>
    <t>BR001P3-JL02-W_EB_M</t>
  </si>
  <si>
    <t>BR001P3-JL02-W_NA_M</t>
  </si>
  <si>
    <t>SH003P02-SL01-M_LI_M</t>
  </si>
  <si>
    <t>SH003P02-SL01-M_BL_M</t>
  </si>
  <si>
    <t>LG002P3-JL02-W_MO_L</t>
  </si>
  <si>
    <t>TK001P3-TT01-W_GG_M</t>
  </si>
  <si>
    <t>TS001P4-FJ01-U_SA_M</t>
  </si>
  <si>
    <t>TS001P4-FJ01-U_LI_XL</t>
  </si>
  <si>
    <t>TS001P4-FJ01-U_LI_M</t>
  </si>
  <si>
    <t>SH002P3-JL02-W_NA_L</t>
  </si>
  <si>
    <t>SH002P3-JL02-W_MO_XXL</t>
  </si>
  <si>
    <t>SH002P3-JL02-W_NA_XL</t>
  </si>
  <si>
    <t>SH002P3-JL02-W_MO_S</t>
  </si>
  <si>
    <t>SH002P3-JL02-W_BL_L</t>
  </si>
  <si>
    <t>SH002P3-JL02-W_NA_S</t>
  </si>
  <si>
    <t>LG002AR01-JL02-W_BL_XS</t>
  </si>
  <si>
    <t>LG002AR01-JL02-W_BL_L</t>
  </si>
  <si>
    <t>TS001AR01-FJ01-U_VI_M</t>
  </si>
  <si>
    <t>TK001P3-TT01-W_GG_L</t>
  </si>
  <si>
    <t>BR001P3-JL02-W_EB_S</t>
  </si>
  <si>
    <t>TK001P3-FJ01-M_BU_M</t>
  </si>
  <si>
    <t>TK001P3-FJ01-M_BU_S</t>
  </si>
  <si>
    <t>TK001P3-FJ01-M_BL_M</t>
  </si>
  <si>
    <t>TK001P3-FJ01-M_LI_M</t>
  </si>
  <si>
    <t>TK001P3-FJ01-M_SA_M</t>
  </si>
  <si>
    <t>LG002P3-JL02-W_BU_L</t>
  </si>
  <si>
    <t>TK001P3-FJ01-W_LI_XL</t>
  </si>
  <si>
    <t>TK001P3-FJ01-W_LI_M</t>
  </si>
  <si>
    <t>SHNB003P02-SL01_NA_XS</t>
  </si>
  <si>
    <t>LG002AR01-JL02-W_BL_M</t>
  </si>
  <si>
    <t>LG002AR01-JL02-W_BL_S</t>
  </si>
  <si>
    <t>TK001P3-TT01-W_GG_XL</t>
  </si>
  <si>
    <t>TS001BTB-MARATHON01-MAM01-U_NA_XS</t>
  </si>
  <si>
    <t>SHNB003P02-SL01_NA_M</t>
  </si>
  <si>
    <t>SHNB003P02-SL01_LI_M</t>
  </si>
  <si>
    <t>SHNB003P02-SL01_BL_XS</t>
  </si>
  <si>
    <t>SHNB003P02-SL01_BL_XL</t>
  </si>
  <si>
    <t>ACC002-B02-PI-S_PI_S</t>
  </si>
  <si>
    <t>TS001P3-TT01-W_GG_S</t>
  </si>
  <si>
    <t>SH15001P3-JL02-W_EB_M</t>
  </si>
  <si>
    <t>SH15001P3-JL02-W_NA_M</t>
  </si>
  <si>
    <t>SH15001P3-JL02-W_BL_XS</t>
  </si>
  <si>
    <t>SH15001P3-JL02-W_BL_L</t>
  </si>
  <si>
    <t>SH15001P3-JL02-W_BL_XL</t>
  </si>
  <si>
    <t>SH15001P3-JL02-W_NA_S</t>
  </si>
  <si>
    <t>TS001BTB-MAM01_U_WH_XS</t>
  </si>
  <si>
    <t>TS001BTB-MAM01_U_WH_M</t>
  </si>
  <si>
    <t>TS001BTB-MAM01_U_WH_S</t>
  </si>
  <si>
    <t>TS001BTB-MARATHON01-MAM01-U_NA_S</t>
  </si>
  <si>
    <t>TS001BTB-MAM01_U_BL_S</t>
  </si>
  <si>
    <t>TS001BTB-MAM01_U_BL_XS</t>
  </si>
  <si>
    <t>TS001BTB-MARATHON01-MAM01-U_NA_M</t>
  </si>
  <si>
    <t>SH002P3-JL02-W_NA_M</t>
  </si>
  <si>
    <t>SH002P3-JL02-W_BL_S</t>
  </si>
  <si>
    <t>SH002P3-JL02-W_BL_XL</t>
  </si>
  <si>
    <t>SH004P2-JL02-M_NA_M</t>
  </si>
  <si>
    <t>TS001BTB-MAM01_U_BL_M</t>
  </si>
  <si>
    <t>TS001BTB-MAM01_U_WH_L</t>
  </si>
  <si>
    <t>TS001BTB-MAM01_U_BL_L</t>
  </si>
  <si>
    <t>TS001P3-FJ01-W_MO_XS</t>
  </si>
  <si>
    <t>SHNB003P02-SL01_LI_XL</t>
  </si>
  <si>
    <t>SHNB003P02-SL01_NA_XL</t>
  </si>
  <si>
    <t>SHNB003P02-SL01_BL_S</t>
  </si>
  <si>
    <t>SHNB003P02-SL01_BL_L</t>
  </si>
  <si>
    <t>SHNB003P02-SL01_LI_S</t>
  </si>
  <si>
    <t>SHNB003P02-SL01_NA_L</t>
  </si>
  <si>
    <t>SHNB003P02-SL01_NA_XXL</t>
  </si>
  <si>
    <t>LG002P3-JL02-W_BU_XXL</t>
  </si>
  <si>
    <t>LG002P3-JL02-W_EB_S</t>
  </si>
  <si>
    <t>LS001P3-SL02-M_GR_XL</t>
  </si>
  <si>
    <t>LS001P3-SL02-M_GR_XXL</t>
  </si>
  <si>
    <t>LS001P3-SL02-M_BL_S</t>
  </si>
  <si>
    <t>TK001P3-FJ01_W_BL_S</t>
  </si>
  <si>
    <t>ACC001-B01-BL-L_BL_L</t>
  </si>
  <si>
    <t>TSC001P3-FJ01-W_BL_S</t>
  </si>
  <si>
    <t>TS001-FJ01-U_WH_M</t>
  </si>
  <si>
    <t>TSC001P3-FJ01-W_MO_M</t>
  </si>
  <si>
    <t>TSC001P3-FJ01-W_SA_M</t>
  </si>
  <si>
    <t>TSC001P3-FJ01-W_BU_M</t>
  </si>
  <si>
    <t>TK002P3-FJ01-W_NA_XS</t>
  </si>
  <si>
    <t>TK002P3-FJ01-W_MO_M</t>
  </si>
  <si>
    <t>TS001P3-FJ01_U_MO_XXL</t>
  </si>
  <si>
    <t>ACC004-B03-POP-L_ALU_L</t>
  </si>
  <si>
    <t>TS001P3-TT01-W_GG_M</t>
  </si>
  <si>
    <t>SH003P02-SL01-M_BL_S</t>
  </si>
  <si>
    <t>BR001P3-JL02-W_NA_L</t>
  </si>
  <si>
    <t>LG003P3-JL02-M_MO_S</t>
  </si>
  <si>
    <t>LG003P3-JL02-M_BL_S</t>
  </si>
  <si>
    <t>LS001P3-SL02-W_GR_L</t>
  </si>
  <si>
    <t>LG001P1-JL02-W_BL_L</t>
  </si>
  <si>
    <t>LG001P1-JL02-W_BL_XL</t>
  </si>
  <si>
    <t>SH004P2-JL02-M_BL_XXL</t>
  </si>
  <si>
    <t>SH15001P3-JL02-W_BL_XXL</t>
  </si>
  <si>
    <t>SH15001P3-JL02-W_EB_XXL</t>
  </si>
  <si>
    <t>TK001P3-FJ01-M_SA_L</t>
  </si>
  <si>
    <t>TS001P3-FJ01-W_BL_XL</t>
  </si>
  <si>
    <t>LG002P3-JL02-W_MO_S</t>
  </si>
  <si>
    <t>LG003P3-JL02-M_MO_M</t>
  </si>
  <si>
    <t>LS001P3-SL02-W_BL_XS</t>
  </si>
  <si>
    <t>LS001P3-SL02-M_BL_XXL</t>
  </si>
  <si>
    <t>LS001P3-SL02-M_BL_L</t>
  </si>
  <si>
    <t>LG53001P3-JL02-W_NA_M</t>
  </si>
  <si>
    <t>TS001P3-FJ01-U_LI_M</t>
  </si>
  <si>
    <t>SHNB003P02-SL01_BL_M</t>
  </si>
  <si>
    <t>LG002P3-JL02-W_BU_XL</t>
  </si>
  <si>
    <t>LG002P3-JL02-W_EB_XS</t>
  </si>
  <si>
    <t>TS001P3-FJ01_U_BL_XL</t>
  </si>
  <si>
    <t>BR002P3-JL02-W_BU_XL</t>
  </si>
  <si>
    <t>BR002P3-JL02-W_MO_XS</t>
  </si>
  <si>
    <t>BR002P3-JL02-W_NA_S</t>
  </si>
  <si>
    <t>BR002P3-JL02-W_NA_XL</t>
  </si>
  <si>
    <t>BR002P3-JL02-W_EB_XL</t>
  </si>
  <si>
    <t>BR002P3-JL02-W_BL_M</t>
  </si>
  <si>
    <t>TS001P3-FJ01_U_BL_XXL</t>
  </si>
  <si>
    <t>TS001P3-FJ01_U_SA_S</t>
  </si>
  <si>
    <t>BR001P3-JL02-W_EB_L</t>
  </si>
  <si>
    <t>SH002P3-JL02-W_NA_XXL</t>
  </si>
  <si>
    <t>TK001P3-FJ01-M_SA_S</t>
  </si>
  <si>
    <t>TS001P3-FJ01-U_NA_XS</t>
  </si>
  <si>
    <t>SHNB003P02-SL01_MO_XS</t>
  </si>
  <si>
    <t>LG002AR01-JL02-W_BL_XXL</t>
  </si>
  <si>
    <t>TS001BTB-MAM01_U_BL_XL</t>
  </si>
  <si>
    <t>SH002P3-JL02-W_BL_XS</t>
  </si>
  <si>
    <t>TS001BTB-MARATHON01-MAM01-U_NA_XL</t>
  </si>
  <si>
    <t>SH004P2-JL02-M_NA_XL</t>
  </si>
  <si>
    <t>SH004P2-JL02-M_NA_L</t>
  </si>
  <si>
    <t>TK001P3-FJ01_W_SA_M</t>
  </si>
  <si>
    <t>TK002P3-FJ01-W_MO_XS</t>
  </si>
  <si>
    <t>SH001P1-SL01-M_NA_L</t>
  </si>
  <si>
    <t>TK001P3-FJ01_W_SA_XS</t>
  </si>
  <si>
    <t>TK001P3-FJ01_W_SA_XL</t>
  </si>
  <si>
    <t>TK002P3-TT01-W_GG_XL</t>
  </si>
  <si>
    <t>TS001P3-FJ01-U_BU_XXL</t>
  </si>
  <si>
    <t>LG002P3-JL02-W_NA_XS</t>
  </si>
  <si>
    <t>LG002P3-JL02-W_BU_XS</t>
  </si>
  <si>
    <t>BR002P3-JL02-W_BU_M</t>
  </si>
  <si>
    <t>BR002P3-JL02-W_BL_XS</t>
  </si>
  <si>
    <t>BR002P3-JL02-W_EB_S</t>
  </si>
  <si>
    <t>SH001P1-SL01-M_NA_XL</t>
  </si>
  <si>
    <t>TS001P3-FJ01_U_BL_XS</t>
  </si>
  <si>
    <t>TS001P3-FJ01_U_WH_XS</t>
  </si>
  <si>
    <t>TS001P4-FJ01-U_LI_XS</t>
  </si>
  <si>
    <t>SH002P3-JL02-W_MO_XL</t>
  </si>
  <si>
    <t>TK001P3-FJ01-M_LI_L</t>
  </si>
  <si>
    <t>SH15001P3-JL02-W_EB_L</t>
  </si>
  <si>
    <t>SHNB003P02-SL01_MO_XXL</t>
  </si>
  <si>
    <t>SHNB003P02-SL01_BL_XXL</t>
  </si>
  <si>
    <t>LS001P3-SL02-M_GR_XS</t>
  </si>
  <si>
    <t>TSC001P3-FJ01-W_MI_M</t>
  </si>
  <si>
    <t>TSC001P3-FJ01-W_LI_M</t>
  </si>
  <si>
    <t>BR001P1-JL02-W_BL_XS</t>
  </si>
  <si>
    <t>SH003P02-SL01-M_BL_L</t>
  </si>
  <si>
    <t>SH004P2-JL02-M_MO_XL</t>
  </si>
  <si>
    <t>SH004P2-JL02-M_MO_XXL</t>
  </si>
  <si>
    <t>TS001P3-FJ01-U_NA_M</t>
  </si>
  <si>
    <t>SH15001P3-JL02-W_NA_XS</t>
  </si>
  <si>
    <t>BR002P3-JL02-W_EB_XS</t>
  </si>
  <si>
    <t>BR002P3-JL02-W_BL_S</t>
  </si>
  <si>
    <t>TS001P4-FJ01-U_BL_XS</t>
  </si>
  <si>
    <t>TK001P3-FJ01_W_SA_S</t>
  </si>
  <si>
    <t>LG002AR01-JL02-W_BL_XL</t>
  </si>
  <si>
    <t>TK002P3-FJ01-W_NA_S</t>
  </si>
  <si>
    <t>LG003P3-JL02-M_BL_XXL</t>
  </si>
  <si>
    <t>LG003P3-JL02-M_MO_XXL</t>
  </si>
  <si>
    <t>SH15001P3-JL02-W_NA_XXL</t>
  </si>
  <si>
    <t>TS001P3-FJ01-U_NA_L</t>
  </si>
  <si>
    <t>TS001P3-FJ01-U_BU_XL</t>
  </si>
  <si>
    <t>LG002P3-JL02-W_NA_XXL</t>
  </si>
  <si>
    <t>BR002P3-JL02-W_BL_L</t>
  </si>
  <si>
    <t>BR002P3-JL02-W_BL_XXL</t>
  </si>
  <si>
    <t>BR002P3-JL02-W_EB_XXL</t>
  </si>
  <si>
    <t>TS001P4-FJ01-U_SA_XL</t>
  </si>
  <si>
    <t>SH002P3-JL02-W_MO_XS</t>
  </si>
  <si>
    <t>SHNB003P02-SL01_MO_XL</t>
  </si>
  <si>
    <t>SHNB003P02-SL01_LI_XS</t>
  </si>
  <si>
    <t>SH15001P3-JL02-W_EB_XS</t>
  </si>
  <si>
    <t>TK002P3-TT01-W_GG_L</t>
  </si>
  <si>
    <t>LS001P3-SL02-W_BL_XXL</t>
  </si>
  <si>
    <t>BR002P3-JL02-W_MO_XL</t>
  </si>
  <si>
    <t>TK001P3-FJ01_W_BL_L</t>
  </si>
  <si>
    <t>TS001P3-FJ01_U_SA_XS</t>
  </si>
  <si>
    <t>TS001P4-FJ01-U_LI_XXL</t>
  </si>
  <si>
    <t>TS001P4-FJ01-U_SA_XS</t>
  </si>
  <si>
    <t>BR001P3-JL02-W_EB_XXL</t>
  </si>
  <si>
    <t>SH15001P3-JL02-W_NA_L</t>
  </si>
  <si>
    <t>SH002P3-JL02-W_BL_XXL</t>
  </si>
  <si>
    <t>SH004P2-JL02-M_NA_XS</t>
  </si>
  <si>
    <t>TK002P3-TT01-W_GG_XS</t>
  </si>
  <si>
    <t>SH004P2-JL02-M_MO_XS</t>
  </si>
  <si>
    <t>LG003P3-JL02-M_BL_L</t>
  </si>
  <si>
    <t>LS001P3-SL02-W_GR_XS</t>
  </si>
  <si>
    <t>LG003P3-JL02-M_MO_XS</t>
  </si>
  <si>
    <t>BR002P3-JL02-W_BL_XL</t>
  </si>
  <si>
    <t>SHNB003P02-SL01_LI_XXL</t>
  </si>
  <si>
    <t>SH004P2-JL02-M_NA_XXL</t>
  </si>
  <si>
    <t>SH001P1-SL01-M_NA_XS</t>
  </si>
  <si>
    <t>TS001P3-FJ01-U_BU_S</t>
  </si>
  <si>
    <t>SHSF-EP_BL_XS</t>
  </si>
  <si>
    <t>BR001AR01-JL02-W_BL_S</t>
  </si>
  <si>
    <t>SHSF-EP_BL_L</t>
  </si>
  <si>
    <t>SHSF-EP_BL_XL</t>
  </si>
  <si>
    <t>LG003P3-JL02-M_BL_XL</t>
  </si>
  <si>
    <t>BR001P1-JL02-W_BL_L</t>
  </si>
  <si>
    <t>LG53001P3-JL02-W_BL_M</t>
  </si>
  <si>
    <t>SHSF-EP_BL_S</t>
  </si>
  <si>
    <t>TK002P3-FJ01-W_BL_S</t>
  </si>
  <si>
    <t>TK002P3-FJ01-W_NA_L</t>
  </si>
  <si>
    <t>BR001P3-JL02-W_MO_M</t>
  </si>
  <si>
    <t>LS001P3-SL02-W_GR_XXL</t>
  </si>
  <si>
    <t>SN001P01-JL01-U_SA_</t>
  </si>
  <si>
    <t>TS001P4-FJ01-U_BL_S</t>
  </si>
  <si>
    <t>LS001P3-SL02-M_BL_XL</t>
  </si>
  <si>
    <t>TS001P3-FJ01-U_NA_XL</t>
  </si>
  <si>
    <t>BR001P3-JL02-W_NA_S</t>
  </si>
  <si>
    <t>SHNB003P02-SL01_MO_L</t>
  </si>
  <si>
    <t>LS001P3-SL02-W_BL_L</t>
  </si>
  <si>
    <t>LS001P3-SL02-W_BL_S</t>
  </si>
  <si>
    <t>BR002P3-JL02-W_EB_L</t>
  </si>
  <si>
    <t>BR002P3-JL02-W_BU_L</t>
  </si>
  <si>
    <t>TS001P3-FJ01_U_WH_L</t>
  </si>
  <si>
    <t>TS001P3-FJ01_U_SA_L</t>
  </si>
  <si>
    <t>TS001P4-FJ01-U_SA_XXL</t>
  </si>
  <si>
    <t>TS001P4-FJ01-U_SA_L</t>
  </si>
  <si>
    <t>TS001P3-FJ01-W_MO_XL</t>
  </si>
  <si>
    <t>TS001P4-FJ01-U_BL_M</t>
  </si>
  <si>
    <t>TK001P3-FJ01-M_MO_M</t>
  </si>
  <si>
    <t>LG002P3-JL02-W_EB_XL</t>
  </si>
  <si>
    <t>TK001P3-FJ01-W_LI_XS</t>
  </si>
  <si>
    <t>SH15001P3-JL02-W_BL_M</t>
  </si>
  <si>
    <t>TS001BTB-MARATHON01-MAM01-U_NA_L</t>
  </si>
  <si>
    <t>SH002P3-JL02-W_NA_XS</t>
  </si>
  <si>
    <t>LG002P3-JL02-W_NA_XL</t>
  </si>
  <si>
    <t>TK001P3-FJ01-M_BL_L</t>
  </si>
  <si>
    <t>LG002P3-JL02-W_MO_XS</t>
  </si>
  <si>
    <t>REQUEST</t>
  </si>
  <si>
    <t>REASON</t>
  </si>
  <si>
    <t>COMMENT</t>
  </si>
  <si>
    <t>DATE_REQUEST</t>
  </si>
  <si>
    <t>STATUS_RETURN</t>
  </si>
  <si>
    <t>STATUS_REQUEST</t>
  </si>
  <si>
    <t>Brassière sport - Imparable</t>
  </si>
  <si>
    <t>Refund</t>
  </si>
  <si>
    <t>No reason</t>
  </si>
  <si>
    <t>Done</t>
  </si>
  <si>
    <t>Size</t>
  </si>
  <si>
    <t>Too small</t>
  </si>
  <si>
    <t>Too big</t>
  </si>
  <si>
    <t>Exchange</t>
  </si>
  <si>
    <t>Legging - Inséparable</t>
  </si>
  <si>
    <t>Wrong product</t>
  </si>
  <si>
    <t>Etiquettage</t>
  </si>
  <si>
    <t>Short de sport femme</t>
  </si>
  <si>
    <t>Short de sport homme</t>
  </si>
  <si>
    <t>T-shirt sport - Original</t>
  </si>
  <si>
    <t>Fit</t>
  </si>
  <si>
    <t>T-shirt Iconic Manifesto</t>
  </si>
  <si>
    <t>Couleur</t>
  </si>
  <si>
    <t>Interne</t>
  </si>
  <si>
    <t>Transport</t>
  </si>
  <si>
    <t>Colissimo</t>
  </si>
  <si>
    <t>Model</t>
  </si>
  <si>
    <t>Product default</t>
  </si>
  <si>
    <t>Other seam (Autres coutures)</t>
  </si>
  <si>
    <t>crotch seam (Couture entrejambe)</t>
  </si>
  <si>
    <t>Logistic</t>
  </si>
  <si>
    <t>Pending</t>
  </si>
  <si>
    <t>REFUND</t>
  </si>
  <si>
    <t>DATE_DATE</t>
  </si>
  <si>
    <t>MODEL_NAME</t>
  </si>
  <si>
    <t>parcel_id</t>
  </si>
  <si>
    <t>Numero de suivi</t>
  </si>
  <si>
    <t>Transporter</t>
  </si>
  <si>
    <t>Priority</t>
  </si>
  <si>
    <t>Purchase Date</t>
  </si>
  <si>
    <t>Shipping Date</t>
  </si>
  <si>
    <t>Delivery Date</t>
  </si>
  <si>
    <t>Status</t>
  </si>
  <si>
    <t>purchase_date_date</t>
  </si>
  <si>
    <t>shipping_date_date</t>
  </si>
  <si>
    <t>delivery_date_date</t>
  </si>
  <si>
    <t>delay_purchase_shipping</t>
  </si>
  <si>
    <t>delay_shipping_delivery</t>
  </si>
  <si>
    <t>delay_purchase_delivery</t>
  </si>
  <si>
    <t>https://www.colissimo.fr/entreprise/colis/login?sid=07b5b5cdb5da7611055460146bdbb679&amp;cab=9C00474277744</t>
  </si>
  <si>
    <t>colissimo</t>
  </si>
  <si>
    <t>High</t>
  </si>
  <si>
    <t>Delivered</t>
  </si>
  <si>
    <t>https://www.colissimo.fr/entreprise/colis/login?sid=07b5b5cdb5da7611055460146bdbb679&amp;cab=9C00474277745</t>
  </si>
  <si>
    <t>Medium</t>
  </si>
  <si>
    <t>Cancelled</t>
  </si>
  <si>
    <t>https://www.colissimo.fr/entreprise/colis/login?sid=07b5b5cdb5da7611055460146bdbb679&amp;cab=9C00474277746</t>
  </si>
  <si>
    <t>https://www.colissimo.fr/entreprise/colis/login?sid=07b5b5cdb5da7611055460146bdbb679&amp;cab=9C00474277747</t>
  </si>
  <si>
    <t>Low</t>
  </si>
  <si>
    <t>https://www.colissimo.fr/entreprise/colis/login?sid=07b5b5cdb5da7611055460146bdbb679&amp;cab=9C00474277748</t>
  </si>
  <si>
    <t>https://www.colissimo.fr/entreprise/colis/login?sid=07b5b5cdb5da7611055460146bdbb679&amp;cab=9C00474277749</t>
  </si>
  <si>
    <t>https://www.colissimo.fr/entreprise/colis/login?sid=07b5b5cdb5da7611055460146bdbb679&amp;cab=9C00474277750</t>
  </si>
  <si>
    <t>https://www.colissimo.fr/entreprise/colis/login?sid=07b5b5cdb5da7611055460146bdbb679&amp;cab=9C00474277751</t>
  </si>
  <si>
    <t>https://www.colissimo.fr/entreprise/colis/login?sid=07b5b5cdb5da7611055460146bdbb679&amp;cab=9C00474277752</t>
  </si>
  <si>
    <t>https://www.colissimo.fr/entreprise/colis/login?sid=07b5b5cdb5da7611055460146bdbb679&amp;cab=9C00474277753</t>
  </si>
  <si>
    <t>https://www.colissimo.fr/entreprise/colis/login?sid=07b5b5cdb5da7611055460146bdbb679&amp;cab=9C00474277754</t>
  </si>
  <si>
    <t>https://www.colissimo.fr/entreprise/colis/login?sid=07b5b5cdb5da7611055460146bdbb679&amp;cab=9C00474277755</t>
  </si>
  <si>
    <t>https://www.colissimo.fr/entreprise/colis/login?sid=07b5b5cdb5da7611055460146bdbb679&amp;cab=9C00474277756</t>
  </si>
  <si>
    <t>https://www.colissimo.fr/entreprise/colis/login?sid=07b5b5cdb5da7611055460146bdbb679&amp;cab=9C00474277757</t>
  </si>
  <si>
    <t>https://www.colissimo.fr/entreprise/colis/login?sid=07b5b5cdb5da7611055460146bdbb679&amp;cab=9C00474277758</t>
  </si>
  <si>
    <t>https://www.colissimo.fr/entreprise/colis/login?sid=07b5b5cdb5da7611055460146bdbb679&amp;cab=9C00474277759</t>
  </si>
  <si>
    <t>https://www.colissimo.fr/entreprise/colis/login?sid=07b5b5cdb5da7611055460146bdbb679&amp;cab=9C00474277760</t>
  </si>
  <si>
    <t>https://www.colissimo.fr/entreprise/colis/login?sid=07b5b5cdb5da7611055460146bdbb679&amp;cab=9C00474277761</t>
  </si>
  <si>
    <t>https://www.colissimo.fr/entreprise/colis/login?sid=07b5b5cdb5da7611055460146bdbb679&amp;cab=9C00474277762</t>
  </si>
  <si>
    <t>https://www.colissimo.fr/entreprise/colis/login?sid=07b5b5cdb5da7611055460146bdbb679&amp;cab=9C00474277763</t>
  </si>
  <si>
    <t>https://www.colissimo.fr/entreprise/colis/login?sid=07b5b5cdb5da7611055460146bdbb679&amp;cab=9C00474277764</t>
  </si>
  <si>
    <t>https://www.colissimo.fr/entreprise/colis/login?sid=07b5b5cdb5da7611055460146bdbb679&amp;cab=9C00474277765</t>
  </si>
  <si>
    <t>https://www.ups.com/WebTracking/processInputRequest?tracknum=1Z0W264A0433253204&amp;loc=fr_FR</t>
  </si>
  <si>
    <t>In Transit</t>
  </si>
  <si>
    <t>https://www.ups.com/WebTracking/processInputRequest?tracknum=1Z0W264A6836860325&amp;loc=fr_FR</t>
  </si>
  <si>
    <t>ups</t>
  </si>
  <si>
    <t>https://www.ups.com/WebTracking/processInputRequest?tracknum=1Z0W264A6812985094&amp;loc=fr_FR</t>
  </si>
  <si>
    <t>https://www.ups.com/WebTracking/processInputRequest?tracknum=1Z0W264A6839429939&amp;loc=fr_FR</t>
  </si>
  <si>
    <t>https://www.ups.com/WebTracking/processInputRequest?tracknum=1Z0W264A6807664888&amp;loc=fr_FR</t>
  </si>
  <si>
    <t>https://www.ups.com/WebTracking/processInputRequest?tracknum=1Z0W264A6803768274&amp;loc=fr_FR</t>
  </si>
  <si>
    <t>https://www.colissimo.fr/entreprise/colis/login?sid=07b5b5cdb5da7611055460146bdbb679&amp;cab=9C00474277766</t>
  </si>
  <si>
    <t>https://www.ups.com/WebTracking/processInputRequest?tracknum=1Z0W264A6819701850&amp;loc=fr_FR</t>
  </si>
  <si>
    <t>https://www.colissimo.fr/entreprise/colis/login?sid=07b5b5cdb5da7611055460146bdbb679&amp;cab=9C00474277767</t>
  </si>
  <si>
    <t>https://www.ups.com/WebTracking/processInputRequest?tracknum=1Z0W264A6808017950&amp;loc=fr_FR</t>
  </si>
  <si>
    <t>https://www.ups.com/WebTracking/processInputRequest?tracknum=1Z0W264A6811916375&amp;loc=fr_FR</t>
  </si>
  <si>
    <t>In Progress</t>
  </si>
  <si>
    <t>PARCEL_ID</t>
  </si>
  <si>
    <t>company</t>
  </si>
  <si>
    <t>Sector</t>
  </si>
  <si>
    <t>Deal Stage</t>
  </si>
  <si>
    <t>date_lead</t>
  </si>
  <si>
    <t>date opportunity</t>
  </si>
  <si>
    <t>date customer</t>
  </si>
  <si>
    <t>date lost</t>
  </si>
  <si>
    <t>priority</t>
  </si>
  <si>
    <t>priority_matching</t>
  </si>
  <si>
    <t>delay_lead_opportunity</t>
  </si>
  <si>
    <t>is_lead</t>
  </si>
  <si>
    <t>is_opportunity</t>
  </si>
  <si>
    <t>is_customer</t>
  </si>
  <si>
    <t>is_lost</t>
  </si>
  <si>
    <t>Bicycle Store</t>
  </si>
  <si>
    <t>Wholesale</t>
  </si>
  <si>
    <t>4 - Lost</t>
  </si>
  <si>
    <t>Climb</t>
  </si>
  <si>
    <t>Gym</t>
  </si>
  <si>
    <t>Animo</t>
  </si>
  <si>
    <t>Dancefloor</t>
  </si>
  <si>
    <t>Automne</t>
  </si>
  <si>
    <t>3 - Customer</t>
  </si>
  <si>
    <t>Belleville</t>
  </si>
  <si>
    <t>Altermundi Groupe</t>
  </si>
  <si>
    <t>24SF</t>
  </si>
  <si>
    <t>E-Commerce</t>
  </si>
  <si>
    <t>24ST</t>
  </si>
  <si>
    <t>Equino</t>
  </si>
  <si>
    <t>BlissSport</t>
  </si>
  <si>
    <t>Flame</t>
  </si>
  <si>
    <t>Fusion</t>
  </si>
  <si>
    <t>Gymate</t>
  </si>
  <si>
    <t>Humble</t>
  </si>
  <si>
    <t>Dream</t>
  </si>
  <si>
    <t>Small</t>
  </si>
  <si>
    <t>Nomade Studio Carnac</t>
  </si>
  <si>
    <t>Marseille Club</t>
  </si>
  <si>
    <t>Urban Runner</t>
  </si>
  <si>
    <t>SNAP</t>
  </si>
  <si>
    <t>Sareno</t>
  </si>
  <si>
    <t>Journey</t>
  </si>
  <si>
    <t>Hardloopee</t>
  </si>
  <si>
    <t>Intersport</t>
  </si>
  <si>
    <t>Citadelle</t>
  </si>
  <si>
    <t>Club Moli</t>
  </si>
  <si>
    <t>2 - Opportunity</t>
  </si>
  <si>
    <t>Crazy Running</t>
  </si>
  <si>
    <t>Nauti</t>
  </si>
  <si>
    <t>SheActive</t>
  </si>
  <si>
    <t>Concept B Pilates</t>
  </si>
  <si>
    <t>Shinsegae</t>
  </si>
  <si>
    <t>Oral</t>
  </si>
  <si>
    <t>Decathlon</t>
  </si>
  <si>
    <t>Distance Running</t>
  </si>
  <si>
    <t>Fleux</t>
  </si>
  <si>
    <t>Place des Tendance</t>
  </si>
  <si>
    <t>Pullma</t>
  </si>
  <si>
    <t>Corporate</t>
  </si>
  <si>
    <t>Riveren</t>
  </si>
  <si>
    <t>Four Nation</t>
  </si>
  <si>
    <t>Gingko Yoga Studio</t>
  </si>
  <si>
    <t>Meudon Running</t>
  </si>
  <si>
    <t>Soba Lesquin</t>
  </si>
  <si>
    <t>Mirovia</t>
  </si>
  <si>
    <t>Good Hoody</t>
  </si>
  <si>
    <t>1 - Lead</t>
  </si>
  <si>
    <t>Groupe Chalhoub</t>
  </si>
  <si>
    <t>Paris Run Zoo</t>
  </si>
  <si>
    <t>Passion</t>
  </si>
  <si>
    <t>Selfridget</t>
  </si>
  <si>
    <t>Set &amp; Steack</t>
  </si>
  <si>
    <t>Alliances</t>
  </si>
  <si>
    <t>Yin National</t>
  </si>
  <si>
    <t>Hamilius</t>
  </si>
  <si>
    <t>Hunting</t>
  </si>
  <si>
    <t>Puigi</t>
  </si>
  <si>
    <t>Royal Cheese</t>
  </si>
  <si>
    <t>Shinzou Running</t>
  </si>
  <si>
    <t>Snow</t>
  </si>
  <si>
    <t>Centre Ville</t>
  </si>
  <si>
    <t>Chelsea Club</t>
  </si>
  <si>
    <t>Crédit Agriculture</t>
  </si>
  <si>
    <t>Ekosport</t>
  </si>
  <si>
    <t>Running Nice</t>
  </si>
  <si>
    <t>Farfetch</t>
  </si>
  <si>
    <t>Frans Booni</t>
  </si>
  <si>
    <t>Running Tours</t>
  </si>
  <si>
    <t>Running Versailles</t>
  </si>
  <si>
    <t>Fred Segia</t>
  </si>
  <si>
    <t>Salty Days</t>
  </si>
  <si>
    <t>Gagou</t>
  </si>
  <si>
    <t>I Running</t>
  </si>
  <si>
    <t>Run Store</t>
  </si>
  <si>
    <t>Snow premium</t>
  </si>
  <si>
    <t>Chullan</t>
  </si>
  <si>
    <t>Icons</t>
  </si>
  <si>
    <t>Smetsi</t>
  </si>
  <si>
    <t>Soho House</t>
  </si>
  <si>
    <t>INSECTI</t>
  </si>
  <si>
    <t>Spode</t>
  </si>
  <si>
    <t>Sanna Conscious Concept</t>
  </si>
  <si>
    <t>SNSR</t>
  </si>
  <si>
    <t>Clarinas</t>
  </si>
  <si>
    <t>KTMG</t>
  </si>
  <si>
    <t>Keller Sports</t>
  </si>
  <si>
    <t>Steva</t>
  </si>
  <si>
    <t>Sud Running</t>
  </si>
  <si>
    <t>Sorali</t>
  </si>
  <si>
    <t>Trakker</t>
  </si>
  <si>
    <t>Galleries Royal</t>
  </si>
  <si>
    <t>Société globale</t>
  </si>
  <si>
    <t>Corvatsch &amp; Pesko</t>
  </si>
  <si>
    <t>Kurer</t>
  </si>
  <si>
    <t>The Broken Army</t>
  </si>
  <si>
    <t>Trentotto</t>
  </si>
  <si>
    <t>Wanderlust</t>
  </si>
  <si>
    <t>Satnam</t>
  </si>
  <si>
    <t>Sport</t>
  </si>
  <si>
    <t>SPR Athlete Factory</t>
  </si>
  <si>
    <t>Agolu</t>
  </si>
  <si>
    <t>Go Sport</t>
  </si>
  <si>
    <t>Scape Shop Fontainebleau</t>
  </si>
  <si>
    <t>All Troucks</t>
  </si>
  <si>
    <t>KX</t>
  </si>
  <si>
    <t>Kutchui</t>
  </si>
  <si>
    <t>Steel</t>
  </si>
  <si>
    <t>La Garconnière</t>
  </si>
  <si>
    <t>YogaNest</t>
  </si>
  <si>
    <t>Staiou</t>
  </si>
  <si>
    <t>La Paranthèse</t>
  </si>
  <si>
    <t>Sustainable Clothing</t>
  </si>
  <si>
    <t>La Randonnée</t>
  </si>
  <si>
    <t>Le Shop</t>
  </si>
  <si>
    <t>Sweat</t>
  </si>
  <si>
    <t>Swedish Fit</t>
  </si>
  <si>
    <t>Lorea</t>
  </si>
  <si>
    <t>Terre Groupe</t>
  </si>
  <si>
    <t>LUISAVIA</t>
  </si>
  <si>
    <t>Lunaru</t>
  </si>
  <si>
    <t>The Apartment</t>
  </si>
  <si>
    <t>Titoloi</t>
  </si>
  <si>
    <t>Yoga Paris</t>
  </si>
  <si>
    <t>To Kyma</t>
  </si>
  <si>
    <t>Meeri</t>
  </si>
  <si>
    <t>Urioge</t>
  </si>
  <si>
    <t>A Few Store</t>
  </si>
  <si>
    <t>Miintopa</t>
  </si>
  <si>
    <t>XIV Running Montparnasse</t>
  </si>
  <si>
    <t>Mirroli</t>
  </si>
  <si>
    <t>TOP PERF CHANTILLY</t>
  </si>
  <si>
    <t>Terre Happy Studio</t>
  </si>
  <si>
    <t>Alpiniste</t>
  </si>
  <si>
    <t>MobHouse</t>
  </si>
  <si>
    <t>Affelour</t>
  </si>
  <si>
    <t>Amuse</t>
  </si>
  <si>
    <t>Modo International</t>
  </si>
  <si>
    <t>Modo Yoga</t>
  </si>
  <si>
    <t>Anthologie</t>
  </si>
  <si>
    <t>Archive 1820</t>
  </si>
  <si>
    <t>Mr. Potter</t>
  </si>
  <si>
    <t>Ken Group</t>
  </si>
  <si>
    <t>MyTheres</t>
  </si>
  <si>
    <t>Kithees</t>
  </si>
  <si>
    <t>Naos</t>
  </si>
  <si>
    <t>Neiwa</t>
  </si>
  <si>
    <t>The New You</t>
  </si>
  <si>
    <t>Athlérunning</t>
  </si>
  <si>
    <t>Net A Porter</t>
  </si>
  <si>
    <t>The Next Door</t>
  </si>
  <si>
    <t>KM21</t>
  </si>
  <si>
    <t>No Concept</t>
  </si>
  <si>
    <t>Ochir sport</t>
  </si>
  <si>
    <t>Korner</t>
  </si>
  <si>
    <t>Barry's</t>
  </si>
  <si>
    <t>Oiseas</t>
  </si>
  <si>
    <t>The Studio</t>
  </si>
  <si>
    <t>L'exceptionnel</t>
  </si>
  <si>
    <t>On My Skiny</t>
  </si>
  <si>
    <t>To Good</t>
  </si>
  <si>
    <t>Orangeade</t>
  </si>
  <si>
    <t>Phenili</t>
  </si>
  <si>
    <t>Trail and the city</t>
  </si>
  <si>
    <t>BHR</t>
  </si>
  <si>
    <t>Psyclou</t>
  </si>
  <si>
    <t>Punch Studio</t>
  </si>
  <si>
    <t>United Brand</t>
  </si>
  <si>
    <t>United Runner</t>
  </si>
  <si>
    <t>Qee</t>
  </si>
  <si>
    <t>BXR</t>
  </si>
  <si>
    <t>Aspria</t>
  </si>
  <si>
    <t>Qoqar</t>
  </si>
  <si>
    <t>La Source</t>
  </si>
  <si>
    <t>Rebel</t>
  </si>
  <si>
    <t>Cap Running</t>
  </si>
  <si>
    <t>Rocycle</t>
  </si>
  <si>
    <t>Campz</t>
  </si>
  <si>
    <t>Royalcheese</t>
  </si>
  <si>
    <t>Rrunning</t>
  </si>
  <si>
    <t>Lullu</t>
  </si>
  <si>
    <t>Lunaria</t>
  </si>
  <si>
    <t>Running Marseille</t>
  </si>
  <si>
    <t>Running Lille</t>
  </si>
  <si>
    <t>Jogging</t>
  </si>
  <si>
    <t>L'Usinage</t>
  </si>
  <si>
    <t>Le Vieux</t>
  </si>
  <si>
    <t>La Haute Route</t>
  </si>
  <si>
    <t>Be Cycle</t>
  </si>
  <si>
    <t>Bilocca</t>
  </si>
  <si>
    <t>Canvas</t>
  </si>
  <si>
    <t>Quantity sold</t>
  </si>
  <si>
    <t>Distinct products sold</t>
  </si>
  <si>
    <t>Turnover</t>
  </si>
  <si>
    <t>Turnover %</t>
  </si>
  <si>
    <t>Average product price</t>
  </si>
  <si>
    <t>Grand Total</t>
  </si>
  <si>
    <t>4 Total</t>
  </si>
  <si>
    <t>Accessories Total</t>
  </si>
  <si>
    <t>5 Total</t>
  </si>
  <si>
    <t>crop top Total</t>
  </si>
  <si>
    <t>6 Total</t>
  </si>
  <si>
    <t>Legging Total</t>
  </si>
  <si>
    <t>7 Total</t>
  </si>
  <si>
    <t>Short Total</t>
  </si>
  <si>
    <t>8 Total</t>
  </si>
  <si>
    <t>T-Shirt Total</t>
  </si>
  <si>
    <t>9 Total</t>
  </si>
  <si>
    <t>Top Total</t>
  </si>
  <si>
    <t>AVERAGE GAP_STOCK_FORECAST</t>
  </si>
  <si>
    <t>CALCULATED AVG GAP_STOCK_FORECAST</t>
  </si>
  <si>
    <t>SUM of QTY</t>
  </si>
  <si>
    <t>Fit Total</t>
  </si>
  <si>
    <t>No reason Total</t>
  </si>
  <si>
    <t>Product default Total</t>
  </si>
  <si>
    <t>Size Total</t>
  </si>
  <si>
    <t>Transport Total</t>
  </si>
  <si>
    <t>Wrong product Total</t>
  </si>
  <si>
    <t>Shipping to delivery delay per transporter</t>
  </si>
  <si>
    <t>nb_parcels</t>
  </si>
  <si>
    <t>Purchase to delivery delay per transporter</t>
  </si>
  <si>
    <t>Average</t>
  </si>
  <si>
    <t>Minimum</t>
  </si>
  <si>
    <t>Maximum</t>
  </si>
  <si>
    <t>Median</t>
  </si>
  <si>
    <t>nb_companies</t>
  </si>
  <si>
    <t>AVERAGE of delay_lead_opportunity</t>
  </si>
  <si>
    <t>1 - High</t>
  </si>
  <si>
    <t>2 - Medium</t>
  </si>
  <si>
    <t>3 - Low</t>
  </si>
  <si>
    <t>Corporate Total</t>
  </si>
  <si>
    <t>Total leads</t>
  </si>
  <si>
    <t>Total opportunities</t>
  </si>
  <si>
    <t>Total customers</t>
  </si>
  <si>
    <t>Total lost</t>
  </si>
  <si>
    <t>Gym Total</t>
  </si>
  <si>
    <t>Lead2Opportunity</t>
  </si>
  <si>
    <t>Opportunity2Customer</t>
  </si>
  <si>
    <t>Lead2Customer</t>
  </si>
  <si>
    <t>% Lost</t>
  </si>
  <si>
    <t>E-Commerce Total</t>
  </si>
  <si>
    <t>Wholesale Total</t>
  </si>
  <si>
    <t>Department name:</t>
  </si>
  <si>
    <t>CEO</t>
  </si>
  <si>
    <t>Mission</t>
  </si>
  <si>
    <t>Have an overview of the company's health to be able to make key business decisions and share insights with stakeholders</t>
  </si>
  <si>
    <t>Main KPIs</t>
  </si>
  <si>
    <t>KPI name</t>
  </si>
  <si>
    <t>Definition</t>
  </si>
  <si>
    <t>Why it is useful for the department</t>
  </si>
  <si>
    <t>Total turnover</t>
  </si>
  <si>
    <t>Total turnover generated by sales per month</t>
  </si>
  <si>
    <t>It gives an idea of the financial performance of the company</t>
  </si>
  <si>
    <t>Top product categories</t>
  </si>
  <si>
    <t>Product categories generating the biggest turnover</t>
  </si>
  <si>
    <t>It enables to choose which categories to follow up in particular</t>
  </si>
  <si>
    <t>Stock risk</t>
  </si>
  <si>
    <t>Comparison between real and forecast stock</t>
  </si>
  <si>
    <t>It enables to identify the biggest risks in terms of purchase and stock management</t>
  </si>
  <si>
    <t>Top return methods</t>
  </si>
  <si>
    <t>If the return generates a refund or an exchange</t>
  </si>
  <si>
    <t>It doesn't have the same financial impact for the company</t>
  </si>
  <si>
    <t>Top return reasons</t>
  </si>
  <si>
    <t>Top reasons for which products are being returned</t>
  </si>
  <si>
    <t>It enables to adapt the offer depending on the most common return reasons</t>
  </si>
  <si>
    <t>Shipping lead time</t>
  </si>
  <si>
    <t>Delay between delivery date and shipping date</t>
  </si>
  <si>
    <t>It enables to select carefully the transporters to work with</t>
  </si>
  <si>
    <t>% of customers per funnel stage</t>
  </si>
  <si>
    <t>% of customers for each priority level at each stage</t>
  </si>
  <si>
    <t>It enables to identify the risks areas in terms of sales performance</t>
  </si>
  <si>
    <t>Funnel conversion rates</t>
  </si>
  <si>
    <t>Conversion from lead to opportunity, from opportunity to customer and from lead to customer</t>
  </si>
  <si>
    <t>Overview of the sales performance</t>
  </si>
  <si>
    <t>Main results</t>
  </si>
  <si>
    <t>&gt; TURNOVER ANALYSIS</t>
  </si>
  <si>
    <t>SUM de TURNOVER</t>
  </si>
  <si>
    <t>Total pour 2021</t>
  </si>
  <si>
    <t>Total général</t>
  </si>
  <si>
    <t>&gt; STOCK RISKS</t>
  </si>
  <si>
    <t>&gt; CUSTOMER SATISFACTION</t>
  </si>
  <si>
    <t>Total stock average</t>
  </si>
  <si>
    <t>SUM de QTY</t>
  </si>
  <si>
    <t>AVERAGE de DELAY_SHIPPING_TO_DELIVERY</t>
  </si>
  <si>
    <t>MIN de DELAY_SHIPPING_TO_DELIVERY</t>
  </si>
  <si>
    <t>MAX de DELAY_SHIPPING_TO_DELIVERY</t>
  </si>
  <si>
    <t>MEDIAN de DELAY_SHIPPING_TO_DELIVERY</t>
  </si>
  <si>
    <t>COUNTUNIQUE de parcel_id</t>
  </si>
  <si>
    <t>&gt; SALES PERFORMANCE</t>
  </si>
  <si>
    <t>COUNTA de company</t>
  </si>
  <si>
    <t>priority_renaming</t>
  </si>
  <si>
    <t>Lost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</si>
</sst>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€]#,##0"/>
    <numFmt numFmtId="165" formatCode="dd/mm/yyyy"/>
    <numFmt numFmtId="166" formatCode="yyyy-mm-dd"/>
    <numFmt numFmtId="167" formatCode="dd&quot;/&quot;mm&quot;/&quot;yyyy"/>
    <numFmt numFmtId="168" formatCode="M/d/yyyy"/>
    <numFmt numFmtId="169" formatCode="mmmm d, yyyy"/>
    <numFmt numFmtId="170" formatCode="0.0%"/>
    <numFmt numFmtId="171" formatCode="[$€]#,##0.0"/>
    <numFmt numFmtId="172" formatCode="#,##0.0"/>
    <numFmt numFmtId="173" formatCode="#,##0\ [$€-1]"/>
  </numFmts>
  <fonts count="18">
    <font>
      <sz val="10.0"/>
      <color rgb="FF000000"/>
      <name val="Arial"/>
      <scheme val="minor"/>
    </font>
    <font>
      <b/>
      <color rgb="FFFFFFFF"/>
      <name val="Arial"/>
    </font>
    <font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rgb="FFFFFFFF"/>
      <name val="Arial"/>
      <scheme val="minor"/>
    </font>
    <font>
      <sz val="9.0"/>
      <color theme="1"/>
      <name val="Google Sans Mono"/>
    </font>
    <font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sz val="9.0"/>
      <color rgb="FF000000"/>
      <name val="&quot;Google Sans Mono&quot;"/>
    </font>
    <font>
      <color rgb="FFF3F3F3"/>
      <name val="Arial"/>
    </font>
    <font>
      <i/>
      <color theme="1"/>
      <name val="Arial"/>
    </font>
    <font>
      <b/>
      <color theme="1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b/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A61C00"/>
        <bgColor rgb="FFA61C00"/>
      </patternFill>
    </fill>
    <fill>
      <patternFill patternType="solid">
        <fgColor rgb="FFFFE4E4"/>
        <bgColor rgb="FFFFE4E4"/>
      </patternFill>
    </fill>
    <fill>
      <patternFill patternType="solid">
        <fgColor rgb="FF0C343D"/>
        <bgColor rgb="FF0C343D"/>
      </patternFill>
    </fill>
    <fill>
      <patternFill patternType="solid">
        <fgColor rgb="FF4C1130"/>
        <bgColor rgb="FF4C1130"/>
      </patternFill>
    </fill>
    <fill>
      <patternFill patternType="solid">
        <fgColor rgb="FF0B5394"/>
        <bgColor rgb="FF0B5394"/>
      </patternFill>
    </fill>
    <fill>
      <patternFill patternType="solid">
        <fgColor rgb="FFF4CCCC"/>
        <bgColor rgb="FFF4CCCC"/>
      </patternFill>
    </fill>
    <fill>
      <patternFill patternType="solid">
        <fgColor rgb="FFEEF7FF"/>
        <bgColor rgb="FFEEF7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660000"/>
        <bgColor rgb="FF660000"/>
      </patternFill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</fills>
  <borders count="17">
    <border/>
    <border>
      <left style="thin">
        <color rgb="FF000000"/>
      </left>
    </border>
    <border>
      <bottom style="thick">
        <color rgb="FF8093B3"/>
      </bottom>
    </border>
    <border>
      <right style="thin">
        <color rgb="FFFFFFFF"/>
      </right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right style="thin">
        <color rgb="FFFFFFFF"/>
      </right>
      <bottom style="double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vertical="bottom"/>
    </xf>
    <xf borderId="0" fillId="3" fontId="1" numFmtId="10" xfId="0" applyAlignment="1" applyFont="1" applyNumberFormat="1">
      <alignment horizontal="center" vertical="bottom"/>
    </xf>
    <xf borderId="0" fillId="4" fontId="2" numFmtId="0" xfId="0" applyFill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5" fontId="3" numFmtId="0" xfId="0" applyAlignment="1" applyBorder="1" applyFill="1" applyFont="1">
      <alignment horizontal="right" vertical="bottom"/>
    </xf>
    <xf borderId="0" fillId="5" fontId="3" numFmtId="10" xfId="0" applyAlignment="1" applyFont="1" applyNumberFormat="1">
      <alignment vertical="bottom"/>
    </xf>
    <xf borderId="0" fillId="5" fontId="2" numFmtId="0" xfId="0" applyFont="1"/>
    <xf borderId="0" fillId="5" fontId="2" numFmtId="10" xfId="0" applyAlignment="1" applyFont="1" applyNumberFormat="1">
      <alignment horizontal="center"/>
    </xf>
    <xf borderId="0" fillId="2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" numFmtId="3" xfId="0" applyAlignment="1" applyFont="1" applyNumberFormat="1">
      <alignment vertical="bottom"/>
    </xf>
    <xf borderId="1" fillId="6" fontId="1" numFmtId="0" xfId="0" applyAlignment="1" applyBorder="1" applyFill="1" applyFont="1">
      <alignment vertical="bottom"/>
    </xf>
    <xf borderId="0" fillId="6" fontId="5" numFmtId="0" xfId="0" applyAlignment="1" applyFont="1">
      <alignment readingOrder="0"/>
    </xf>
    <xf borderId="0" fillId="6" fontId="1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7" fontId="6" numFmtId="0" xfId="0" applyAlignment="1" applyFill="1" applyFont="1">
      <alignment horizontal="right" vertical="bottom"/>
    </xf>
    <xf borderId="0" fillId="7" fontId="7" numFmtId="164" xfId="0" applyFont="1" applyNumberFormat="1"/>
    <xf borderId="0" fillId="7" fontId="3" numFmtId="0" xfId="0" applyAlignment="1" applyFont="1">
      <alignment vertical="bottom"/>
    </xf>
    <xf borderId="1" fillId="7" fontId="3" numFmtId="0" xfId="0" applyAlignment="1" applyBorder="1" applyFont="1">
      <alignment horizontal="right" vertical="bottom"/>
    </xf>
    <xf borderId="0" fillId="8" fontId="1" numFmtId="0" xfId="0" applyAlignment="1" applyFill="1" applyFont="1">
      <alignment vertical="bottom"/>
    </xf>
    <xf borderId="0" fillId="4" fontId="8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8" fontId="4" numFmtId="0" xfId="0" applyAlignment="1" applyFont="1">
      <alignment vertical="bottom"/>
    </xf>
    <xf borderId="0" fillId="9" fontId="4" numFmtId="0" xfId="0" applyAlignment="1" applyFill="1" applyFont="1">
      <alignment vertical="bottom"/>
    </xf>
    <xf borderId="1" fillId="10" fontId="1" numFmtId="168" xfId="0" applyAlignment="1" applyBorder="1" applyFill="1" applyFont="1" applyNumberFormat="1">
      <alignment readingOrder="0" vertical="bottom"/>
    </xf>
    <xf borderId="0" fillId="10" fontId="1" numFmtId="168" xfId="0" applyAlignment="1" applyFont="1" applyNumberFormat="1">
      <alignment readingOrder="0" vertical="bottom"/>
    </xf>
    <xf borderId="0" fillId="10" fontId="1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0" fontId="3" numFmtId="169" xfId="0" applyAlignment="1" applyFont="1" applyNumberFormat="1">
      <alignment horizontal="right" vertical="bottom"/>
    </xf>
    <xf borderId="1" fillId="12" fontId="8" numFmtId="168" xfId="0" applyAlignment="1" applyBorder="1" applyFill="1" applyFont="1" applyNumberFormat="1">
      <alignment vertical="bottom"/>
    </xf>
    <xf borderId="0" fillId="12" fontId="8" numFmtId="168" xfId="0" applyAlignment="1" applyFont="1" applyNumberFormat="1">
      <alignment vertical="bottom"/>
    </xf>
    <xf borderId="0" fillId="12" fontId="8" numFmtId="0" xfId="0" applyAlignment="1" applyFont="1">
      <alignment vertical="bottom"/>
    </xf>
    <xf borderId="0" fillId="12" fontId="10" numFmtId="0" xfId="0" applyFont="1"/>
    <xf borderId="0" fillId="13" fontId="3" numFmtId="0" xfId="0" applyAlignment="1" applyFill="1" applyFont="1">
      <alignment vertical="bottom"/>
    </xf>
    <xf borderId="0" fillId="14" fontId="3" numFmtId="0" xfId="0" applyAlignment="1" applyFill="1" applyFont="1">
      <alignment vertical="bottom"/>
    </xf>
    <xf borderId="0" fillId="12" fontId="2" numFmtId="168" xfId="0" applyFont="1" applyNumberFormat="1"/>
    <xf borderId="0" fillId="12" fontId="2" numFmtId="0" xfId="0" applyFont="1"/>
    <xf borderId="0" fillId="9" fontId="1" numFmtId="0" xfId="0" applyAlignment="1" applyFont="1">
      <alignment vertical="bottom"/>
    </xf>
    <xf borderId="0" fillId="2" fontId="11" numFmtId="0" xfId="0" applyAlignment="1" applyFont="1">
      <alignment vertical="bottom"/>
    </xf>
    <xf borderId="1" fillId="9" fontId="1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15" fontId="4" numFmtId="0" xfId="0" applyAlignment="1" applyFill="1" applyFont="1">
      <alignment vertical="bottom"/>
    </xf>
    <xf borderId="0" fillId="0" fontId="7" numFmtId="3" xfId="0" applyAlignment="1" applyFont="1" applyNumberFormat="1">
      <alignment horizontal="left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7" numFmtId="170" xfId="0" applyAlignment="1" applyFont="1" applyNumberFormat="1">
      <alignment horizontal="center"/>
    </xf>
    <xf borderId="0" fillId="0" fontId="7" numFmtId="171" xfId="0" applyAlignment="1" applyFont="1" applyNumberFormat="1">
      <alignment horizontal="center"/>
    </xf>
    <xf borderId="0" fillId="0" fontId="7" numFmtId="3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0" fillId="0" fontId="7" numFmtId="170" xfId="0" applyFont="1" applyNumberFormat="1"/>
    <xf borderId="2" fillId="16" fontId="12" numFmtId="0" xfId="0" applyAlignment="1" applyBorder="1" applyFill="1" applyFont="1">
      <alignment vertical="bottom"/>
    </xf>
    <xf borderId="2" fillId="17" fontId="4" numFmtId="9" xfId="0" applyAlignment="1" applyBorder="1" applyFill="1" applyFont="1" applyNumberFormat="1">
      <alignment horizontal="center" vertical="bottom"/>
    </xf>
    <xf borderId="0" fillId="0" fontId="7" numFmtId="0" xfId="0" applyFont="1"/>
    <xf borderId="0" fillId="0" fontId="7" numFmtId="9" xfId="0" applyAlignment="1" applyFont="1" applyNumberFormat="1">
      <alignment horizontal="center"/>
    </xf>
    <xf borderId="3" fillId="18" fontId="3" numFmtId="0" xfId="0" applyAlignment="1" applyBorder="1" applyFill="1" applyFont="1">
      <alignment vertical="bottom"/>
    </xf>
    <xf borderId="0" fillId="4" fontId="3" numFmtId="9" xfId="0" applyAlignment="1" applyFont="1" applyNumberFormat="1">
      <alignment horizontal="center" vertical="bottom"/>
    </xf>
    <xf borderId="4" fillId="18" fontId="3" numFmtId="0" xfId="0" applyAlignment="1" applyBorder="1" applyFont="1">
      <alignment vertical="bottom"/>
    </xf>
    <xf borderId="5" fillId="4" fontId="3" numFmtId="9" xfId="0" applyAlignment="1" applyBorder="1" applyFont="1" applyNumberFormat="1">
      <alignment horizontal="center" vertical="bottom"/>
    </xf>
    <xf borderId="0" fillId="16" fontId="3" numFmtId="0" xfId="0" applyAlignment="1" applyFont="1">
      <alignment vertical="bottom"/>
    </xf>
    <xf borderId="0" fillId="16" fontId="3" numFmtId="9" xfId="0" applyAlignment="1" applyFont="1" applyNumberFormat="1">
      <alignment horizontal="center" vertical="bottom"/>
    </xf>
    <xf borderId="0" fillId="0" fontId="7" numFmtId="3" xfId="0" applyFont="1" applyNumberFormat="1"/>
    <xf borderId="0" fillId="0" fontId="7" numFmtId="10" xfId="0" applyAlignment="1" applyFont="1" applyNumberFormat="1">
      <alignment horizontal="center"/>
    </xf>
    <xf borderId="0" fillId="0" fontId="7" numFmtId="9" xfId="0" applyFont="1" applyNumberFormat="1"/>
    <xf borderId="0" fillId="19" fontId="5" numFmtId="0" xfId="0" applyAlignment="1" applyFill="1" applyFont="1">
      <alignment horizontal="center" readingOrder="0"/>
    </xf>
    <xf borderId="0" fillId="0" fontId="7" numFmtId="172" xfId="0" applyAlignment="1" applyFont="1" applyNumberFormat="1">
      <alignment horizontal="center"/>
    </xf>
    <xf borderId="0" fillId="0" fontId="7" numFmtId="9" xfId="0" applyAlignment="1" applyFont="1" applyNumberFormat="1">
      <alignment horizontal="left"/>
    </xf>
    <xf borderId="6" fillId="20" fontId="13" numFmtId="0" xfId="0" applyAlignment="1" applyBorder="1" applyFill="1" applyFont="1">
      <alignment readingOrder="0"/>
    </xf>
    <xf borderId="7" fillId="20" fontId="13" numFmtId="170" xfId="0" applyAlignment="1" applyBorder="1" applyFont="1" applyNumberFormat="1">
      <alignment horizontal="center"/>
    </xf>
    <xf borderId="8" fillId="20" fontId="13" numFmtId="0" xfId="0" applyAlignment="1" applyBorder="1" applyFont="1">
      <alignment readingOrder="0"/>
    </xf>
    <xf borderId="9" fillId="20" fontId="13" numFmtId="170" xfId="0" applyAlignment="1" applyBorder="1" applyFont="1" applyNumberFormat="1">
      <alignment horizontal="center"/>
    </xf>
    <xf borderId="10" fillId="20" fontId="13" numFmtId="0" xfId="0" applyAlignment="1" applyBorder="1" applyFont="1">
      <alignment readingOrder="0"/>
    </xf>
    <xf borderId="11" fillId="20" fontId="13" numFmtId="170" xfId="0" applyAlignment="1" applyBorder="1" applyFont="1" applyNumberFormat="1">
      <alignment horizontal="center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12" fillId="0" fontId="15" numFmtId="0" xfId="0" applyAlignment="1" applyBorder="1" applyFont="1">
      <alignment shrinkToFit="0" vertical="bottom" wrapText="1"/>
    </xf>
    <xf borderId="12" fillId="0" fontId="3" numFmtId="0" xfId="0" applyAlignment="1" applyBorder="1" applyFont="1">
      <alignment vertical="bottom"/>
    </xf>
    <xf borderId="13" fillId="0" fontId="3" numFmtId="0" xfId="0" applyAlignment="1" applyBorder="1" applyFont="1">
      <alignment horizontal="center" shrinkToFit="0" vertical="bottom" wrapText="1"/>
    </xf>
    <xf borderId="12" fillId="0" fontId="3" numFmtId="0" xfId="0" applyAlignment="1" applyBorder="1" applyFont="1">
      <alignment horizontal="center" shrinkToFit="0" vertical="bottom" wrapText="1"/>
    </xf>
    <xf borderId="14" fillId="0" fontId="16" numFmtId="0" xfId="0" applyBorder="1" applyFont="1"/>
    <xf borderId="12" fillId="0" fontId="16" numFmtId="0" xfId="0" applyBorder="1" applyFont="1"/>
    <xf borderId="13" fillId="0" fontId="3" numFmtId="0" xfId="0" applyAlignment="1" applyBorder="1" applyFont="1">
      <alignment shrinkToFit="0" vertical="bottom" wrapText="1"/>
    </xf>
    <xf borderId="12" fillId="0" fontId="3" numFmtId="0" xfId="0" applyAlignment="1" applyBorder="1" applyFont="1">
      <alignment shrinkToFit="0" vertical="bottom" wrapText="1"/>
    </xf>
    <xf borderId="12" fillId="0" fontId="3" numFmtId="0" xfId="0" applyAlignment="1" applyBorder="1" applyFont="1">
      <alignment shrinkToFit="0" vertical="bottom" wrapText="1"/>
    </xf>
    <xf borderId="2" fillId="16" fontId="12" numFmtId="3" xfId="0" applyAlignment="1" applyBorder="1" applyFont="1" applyNumberFormat="1">
      <alignment vertical="bottom"/>
    </xf>
    <xf borderId="2" fillId="17" fontId="4" numFmtId="0" xfId="0" applyAlignment="1" applyBorder="1" applyFont="1">
      <alignment vertical="bottom"/>
    </xf>
    <xf borderId="2" fillId="17" fontId="4" numFmtId="0" xfId="0" applyAlignment="1" applyBorder="1" applyFont="1">
      <alignment shrinkToFit="0" vertical="bottom" wrapText="0"/>
    </xf>
    <xf borderId="3" fillId="18" fontId="3" numFmtId="0" xfId="0" applyAlignment="1" applyBorder="1" applyFont="1">
      <alignment horizontal="right" vertical="bottom"/>
    </xf>
    <xf borderId="3" fillId="18" fontId="3" numFmtId="3" xfId="0" applyAlignment="1" applyBorder="1" applyFont="1" applyNumberFormat="1">
      <alignment horizontal="right" vertical="bottom"/>
    </xf>
    <xf borderId="0" fillId="4" fontId="3" numFmtId="173" xfId="0" applyAlignment="1" applyFont="1" applyNumberFormat="1">
      <alignment horizontal="right" vertical="bottom"/>
    </xf>
    <xf borderId="0" fillId="4" fontId="3" numFmtId="10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4" fillId="18" fontId="3" numFmtId="3" xfId="0" applyAlignment="1" applyBorder="1" applyFont="1" applyNumberFormat="1">
      <alignment horizontal="right" vertical="bottom"/>
    </xf>
    <xf borderId="5" fillId="4" fontId="3" numFmtId="173" xfId="0" applyAlignment="1" applyBorder="1" applyFont="1" applyNumberFormat="1">
      <alignment horizontal="right" vertical="bottom"/>
    </xf>
    <xf borderId="5" fillId="4" fontId="3" numFmtId="10" xfId="0" applyAlignment="1" applyBorder="1" applyFont="1" applyNumberFormat="1">
      <alignment horizontal="right" vertical="bottom"/>
    </xf>
    <xf borderId="15" fillId="16" fontId="3" numFmtId="0" xfId="0" applyAlignment="1" applyBorder="1" applyFont="1">
      <alignment vertical="bottom"/>
    </xf>
    <xf borderId="15" fillId="16" fontId="3" numFmtId="173" xfId="0" applyAlignment="1" applyBorder="1" applyFont="1" applyNumberFormat="1">
      <alignment horizontal="right" vertical="bottom"/>
    </xf>
    <xf borderId="15" fillId="16" fontId="3" numFmtId="10" xfId="0" applyAlignment="1" applyBorder="1" applyFont="1" applyNumberFormat="1">
      <alignment horizontal="right" vertical="bottom"/>
    </xf>
    <xf borderId="0" fillId="16" fontId="17" numFmtId="0" xfId="0" applyAlignment="1" applyFont="1">
      <alignment vertical="bottom"/>
    </xf>
    <xf borderId="0" fillId="16" fontId="17" numFmtId="173" xfId="0" applyAlignment="1" applyFont="1" applyNumberFormat="1">
      <alignment horizontal="right" vertical="bottom"/>
    </xf>
    <xf borderId="0" fillId="16" fontId="17" numFmtId="10" xfId="0" applyAlignment="1" applyFont="1" applyNumberFormat="1">
      <alignment horizontal="right" vertical="bottom"/>
    </xf>
    <xf borderId="16" fillId="18" fontId="3" numFmtId="0" xfId="0" applyAlignment="1" applyBorder="1" applyFont="1">
      <alignment vertical="bottom"/>
    </xf>
    <xf borderId="15" fillId="4" fontId="3" numFmtId="10" xfId="0" applyAlignment="1" applyBorder="1" applyFont="1" applyNumberFormat="1">
      <alignment horizontal="right" vertical="bottom"/>
    </xf>
    <xf borderId="0" fillId="16" fontId="12" numFmtId="0" xfId="0" applyAlignment="1" applyFont="1">
      <alignment vertical="bottom"/>
    </xf>
    <xf borderId="2" fillId="16" fontId="3" numFmtId="0" xfId="0" applyAlignment="1" applyBorder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2" xfId="0" applyAlignment="1" applyFont="1" applyNumberFormat="1">
      <alignment horizontal="right" vertical="bottom"/>
    </xf>
    <xf borderId="15" fillId="4" fontId="3" numFmtId="2" xfId="0" applyAlignment="1" applyBorder="1" applyFont="1" applyNumberFormat="1">
      <alignment horizontal="right" vertical="bottom"/>
    </xf>
    <xf borderId="15" fillId="4" fontId="3" numFmtId="0" xfId="0" applyAlignment="1" applyBorder="1" applyFont="1">
      <alignment horizontal="right" vertical="bottom"/>
    </xf>
    <xf borderId="0" fillId="16" fontId="17" numFmtId="2" xfId="0" applyAlignment="1" applyFont="1" applyNumberFormat="1">
      <alignment horizontal="right" vertical="bottom"/>
    </xf>
    <xf borderId="0" fillId="16" fontId="17" numFmtId="0" xfId="0" applyAlignment="1" applyFont="1">
      <alignment horizontal="right" vertical="bottom"/>
    </xf>
    <xf borderId="0" fillId="16" fontId="12" numFmtId="0" xfId="0" applyAlignment="1" applyFont="1">
      <alignment shrinkToFit="0" vertical="bottom" wrapText="0"/>
    </xf>
    <xf borderId="0" fillId="0" fontId="3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pivotCacheDefinition" Target="pivotCache/pivotCacheDefinition1.xml"/><Relationship Id="rId21" Type="http://schemas.openxmlformats.org/officeDocument/2006/relationships/worksheet" Target="worksheets/sheet18.xml"/><Relationship Id="rId24" Type="http://schemas.openxmlformats.org/officeDocument/2006/relationships/pivotCacheDefinition" Target="pivotCache/pivotCacheDefinition3.xml"/><Relationship Id="rId23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Evolution of turnover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5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'turnover analysis'!$A$1:$A$7</c:f>
            </c:strRef>
          </c:cat>
          <c:val>
            <c:numRef>
              <c:f>'turnover analysis'!$D$1:$D$7</c:f>
              <c:numCache/>
            </c:numRef>
          </c:val>
        </c:ser>
        <c:axId val="1173224246"/>
        <c:axId val="865883810"/>
      </c:barChart>
      <c:catAx>
        <c:axId val="1173224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5883810"/>
      </c:catAx>
      <c:valAx>
        <c:axId val="865883810"/>
        <c:scaling>
          <c:orientation val="minMax"/>
          <c:max val="7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3224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9525</xdr:rowOff>
    </xdr:from>
    <xdr:ext cx="6276975" cy="3876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186" sheet="sales"/>
  </cacheSource>
  <cacheFields>
    <cacheField name="YEAR" numFmtId="0">
      <sharedItems containsSemiMixedTypes="0" containsString="0" containsNumber="1" containsInteger="1">
        <n v="2021.0"/>
      </sharedItems>
    </cacheField>
    <cacheField name="MONTH" numFmtId="3">
      <sharedItems containsSemiMixedTypes="0" containsString="0" containsNumber="1" containsInteger="1">
        <n v="4.0"/>
        <n v="5.0"/>
        <n v="9.0"/>
        <n v="8.0"/>
        <n v="6.0"/>
        <n v="7.0"/>
      </sharedItems>
    </cacheField>
    <cacheField name="PRODUCT_ID" numFmtId="0">
      <sharedItems>
        <s v="TS001BTB-MAM01_U_WH_XL"/>
        <s v="BR001P1-JL02-W_BL_XXL"/>
        <s v="BR001P1-JL02-W_BL_M"/>
        <s v="BR001P1-JL02-W_BL_S"/>
        <s v="TS001-FJ01-U_WH_S"/>
        <s v="TS001-FJ01-U_MO_M"/>
        <s v="TS001-FJ01-U_BL_S"/>
        <s v="TS001-FJ01-U_BL_M"/>
        <s v="SHSF-EP_BL_M"/>
        <s v="TSC001P3-FJ01-W_BL_M"/>
        <s v="BR001P1-JL02-W_BL_XL"/>
        <s v="TS001P3-TT01-W_GG_XS"/>
        <s v="TS001P3-TT01-W_GG_L"/>
        <s v="TK002P3-FJ01-W_NA_M"/>
        <s v="TK002P3-FJ01-W_BL_L"/>
        <s v="TK002P3-FJ01-W_NA_XL"/>
        <s v="TK002P3-FJ01-W_MO_XL"/>
        <s v="TK002P3-FJ01-W_BL_M"/>
        <s v="TK002P3-TT01-W_GG_M"/>
        <s v="TK002P3-TT01-W_GG_S"/>
        <s v="TS001P3-FJ01_U_MO_L"/>
        <s v="TS001P3-FJ01_U_BL_S"/>
        <s v="TS001P3-FJ01_U_WH_M"/>
        <s v="TS001P3-FJ01_U_WH_S"/>
        <s v="TS001P3-FJ01_U_SA_XXL"/>
        <s v="TK002P3-FJ01-W_BL_XS"/>
        <s v="TK002P3-FJ01-W_MO_S"/>
        <s v="LG002P3-JL02-W_NA_L"/>
        <s v="TK002P3-FJ01-W_BL_XL"/>
        <s v="TS001P4-FJ01-U_LI_L"/>
        <s v="TS001P3-TT01-W_GG_XL"/>
        <s v="SH003P02-SL01-M_LI_S"/>
        <s v="BR001P3-JL02-W_NA_XL"/>
        <s v="BR001P3-JL02-W_MO_L"/>
        <s v="SH004P2-JL02-M_NA_S"/>
        <s v="LG003P3-JL02-M_BL_XS"/>
        <s v="TK002P3-FJ01-W_MO_L"/>
        <s v="SH004P2-JL02-M_BL_XL"/>
        <s v="SN001P01-JL01-U_MO_"/>
        <s v="TS001P3-FJ01-W_MO_L"/>
        <s v="LG002P3-JL02-W_EB_XXL"/>
        <s v="LG002P3-JL02-W_MO_XL"/>
        <s v="LG002P3-JL02-W_NA_M"/>
        <s v="LG003P3-JL02-M_MO_L"/>
        <s v="LG003P3-JL02-M_MO_XL"/>
        <s v="LS001P3-SL02-W_BL_XL"/>
        <s v="LS001P3-SL02-W_GR_M"/>
        <s v="LG001P1-JL02-W_BL_S"/>
        <s v="LG001P1-JL02-W_BL_M"/>
        <s v="LG001P1-JL02-W_BL_XS"/>
        <s v="SH001P1-SL01-M_NA_S"/>
        <s v="SH001P1-SL01-M_NA_M"/>
        <s v="SH004P2-JL02-M_BL_L"/>
        <s v="SH004P2-JL02-M_BL_XS"/>
        <s v="SH004P2-JL02-M_MO_M"/>
        <s v="SH004P2-JL02-M_BL_S"/>
        <s v="SH004P2-JL02-M_MO_S"/>
        <s v="SH004P2-JL02-M_BL_M"/>
        <s v="SH004P2-JL02-M_MO_L"/>
        <s v="TS001P4-FJ01-U_BL_XL"/>
        <s v="SHNB003P02-SL01_MO_M"/>
        <s v="SHNB003P02-SL01_NA_S"/>
        <s v="TK001P3-FJ01_W_BL_XL"/>
        <s v="SH15001P3-JL02-W_NA_XL"/>
        <s v="SN001P01-JL01-U_GR_"/>
        <s v="TK001P3-FJ01-W_LI_S"/>
        <s v="TK001P3-FJ01-W_LI_L"/>
        <s v="TK001P3-FJ01-M_LI_S"/>
        <s v="TK001P3-FJ01-M_MO_S"/>
        <s v="TK001P3-FJ01-M_BL_S"/>
        <s v="SH002P3-JL02-W_MO_M"/>
        <s v="SH002P3-JL02-W_BL_M"/>
        <s v="SH002P3-JL02-W_MO_L"/>
        <s v="BR001AR01-JL02-W_BL_M"/>
        <s v="BR001AR01-JL02-W_BL_L"/>
        <s v="LS001P3-SL02-M_GR_S"/>
        <s v="LG002P3-JL02-W_EB_L"/>
        <s v="LG003P3-JL02-M_BL_M"/>
        <s v="LS001P3-SL02-M_BL_M"/>
        <s v="LS001P3-SL02-M_GR_M"/>
        <s v="LS001P3-SL02-M_GR_L"/>
        <s v="LS001P3-SL02-M_BL_XS"/>
        <s v="TS001P3-FJ01-U_BU_M"/>
        <s v="TS001P3-FJ01-W_BL_L"/>
        <s v="TS001P3-FJ01-W_MO_S"/>
        <s v="TS001P3-FJ01-U_LI_L"/>
        <s v="TS001P3-FJ01-U_LI_XL"/>
        <s v="TS001P3-FJ01-U_NA_XXL"/>
        <s v="TS001P3-FJ01-U_NA_S"/>
        <s v="TS001P3-FJ01-U_BU_L"/>
        <s v="TS001P3-FJ01-U_LI_S"/>
        <s v="TS001P3-FJ01-U_LI_XS"/>
        <s v="TS001P3-FJ01-U_LI_XXL"/>
        <s v="TS001P3-FJ01-U_BU_XS"/>
        <s v="SHNB003P02-SL01_LI_L"/>
        <s v="SHNB003P02-SL01_MO_S"/>
        <s v="BR001P3-JL02-W_MO_XL"/>
        <s v="BR001P3-JL02-W_NA_XS"/>
        <s v="TS001P3-FJ01_U_MO_XL"/>
        <s v="TS001P3-FJ01_U_WH_XL"/>
        <s v="LG002P3-JL02-W_BL_XXL"/>
        <s v="LG002P3-JL02-W_BU_S"/>
        <s v="LG002P3-JL02-W_MO_M"/>
        <s v="LG002P3-JL02-W_BU_M"/>
        <s v="LG002P3-JL02-W_EB_M"/>
        <s v="LG002P3-JL02-W_NA_S"/>
        <s v="LS001P3-SL02-W_GR_XL"/>
        <s v="LS001P3-SL02-W_GR_S"/>
        <s v="LS001P3-SL02-W_BL_M"/>
        <s v="TS001P3-FJ01-W_MO_M"/>
        <s v="TS001P3-FJ01_U_SA_M"/>
        <s v="TS001P3-FJ01_U_BL_L"/>
        <s v="TS001P3-FJ01_U_MO_S"/>
        <s v="BR002P3-JL02-W_NA_XS"/>
        <s v="BR002P3-JL02-W_BU_S"/>
        <s v="BR002P3-JL02-W_EB_M"/>
        <s v="BR002P3-JL02-W_NA_M"/>
        <s v="BR002P3-JL02-W_BU_XXL"/>
        <s v="BR002P3-JL02-W_NA_XXL"/>
        <s v="BR002P3-JL02-W_BU_XS"/>
        <s v="BR002P3-JL02-W_MO_XXL"/>
        <s v="BR002P3-JL02-W_NA_L"/>
        <s v="BR002P3-JL02-W_MO_S"/>
        <s v="BR002P3-JL02-W_MO_M"/>
        <s v="BR002P3-JL02-W_MO_L"/>
        <s v="SH15001P3-JL02-W_EB_XL"/>
        <s v="SH15001P3-JL02-W_BL_S"/>
        <s v="SH15001P3-JL02-W_EB_S"/>
        <s v="TK001P3-FJ01_W_SA_L"/>
        <s v="TK001P3-FJ01_W_BL_XS"/>
        <s v="TK001P3-FJ01_W_BL_M"/>
        <s v="TS001P3-FJ01_U_MO_M"/>
        <s v="TS001P3-FJ01_U_SA_XL"/>
        <s v="TS001P3-FJ01_U_MO_XS"/>
        <s v="TS001P3-FJ01_U_BL_M"/>
        <s v="TK001P3-TT01-W_GG_S"/>
        <s v="TK001P3-TT01-W_GG_XS"/>
        <s v="TS001P4-FJ01-U_BL_L"/>
        <s v="TS001P4-FJ01-U_LI_S"/>
        <s v="TS001P4-FJ01-U_SA_S"/>
        <s v="TS001P3-FJ01-W_BL_S"/>
        <s v="TS001P3-FJ01-W_BL_M"/>
        <s v="BR001P3-JL02-W_EB_XS"/>
        <s v="BR001P3-JL02-W_EB_XL"/>
        <s v="BR001P3-JL02-W_MO_S"/>
        <s v="BR001P3-JL02-W_MO_XS"/>
        <s v="BR001P3-JL02-W_EB_M"/>
        <s v="BR001P3-JL02-W_NA_M"/>
        <s v="SH003P02-SL01-M_LI_M"/>
        <s v="SH003P02-SL01-M_BL_M"/>
        <s v="LG002P3-JL02-W_MO_L"/>
        <s v="TK001P3-TT01-W_GG_M"/>
        <s v="TS001P4-FJ01-U_SA_M"/>
        <s v="TS001P4-FJ01-U_LI_XL"/>
        <s v="TS001P4-FJ01-U_LI_M"/>
        <s v="SH002P3-JL02-W_NA_L"/>
        <s v="SH002P3-JL02-W_MO_XXL"/>
        <s v="SH002P3-JL02-W_NA_XL"/>
        <s v="SH002P3-JL02-W_MO_S"/>
        <s v="SH002P3-JL02-W_BL_L"/>
        <s v="SH002P3-JL02-W_NA_S"/>
        <s v="LG002AR01-JL02-W_BL_XS"/>
        <s v="LG002AR01-JL02-W_BL_L"/>
        <s v="TS001AR01-FJ01-U_VI_M"/>
        <s v="TK001P3-TT01-W_GG_L"/>
        <s v="BR001P3-JL02-W_EB_S"/>
        <s v="TK001P3-FJ01-M_BU_M"/>
        <s v="TK001P3-FJ01-M_BU_S"/>
        <s v="TK001P3-FJ01-M_BL_M"/>
        <s v="TK001P3-FJ01-M_LI_M"/>
        <s v="TK001P3-FJ01-M_SA_M"/>
        <s v="LG002P3-JL02-W_BU_L"/>
        <s v="TK001P3-FJ01-W_LI_XL"/>
        <s v="TK001P3-FJ01-W_LI_M"/>
        <s v="SHNB003P02-SL01_NA_XS"/>
        <s v="LG002AR01-JL02-W_BL_M"/>
        <s v="LG002AR01-JL02-W_BL_S"/>
        <s v="TK001P3-TT01-W_GG_XL"/>
        <s v="TS001BTB-MARATHON01-MAM01-U_NA_XS"/>
        <s v="SHNB003P02-SL01_NA_M"/>
        <s v="SHNB003P02-SL01_LI_M"/>
        <s v="SHNB003P02-SL01_BL_XS"/>
        <s v="SHNB003P02-SL01_BL_XL"/>
        <s v="ACC002-B02-PI-S_PI_S"/>
        <s v="TS001P3-TT01-W_GG_S"/>
        <s v="SH15001P3-JL02-W_EB_M"/>
        <s v="SH15001P3-JL02-W_NA_M"/>
        <s v="SH15001P3-JL02-W_BL_XS"/>
        <s v="SH15001P3-JL02-W_BL_L"/>
        <s v="SH15001P3-JL02-W_BL_XL"/>
        <s v="SH15001P3-JL02-W_NA_S"/>
        <s v="TS001BTB-MAM01_U_WH_XS"/>
        <s v="TS001BTB-MAM01_U_WH_M"/>
        <s v="TS001BTB-MAM01_U_WH_S"/>
        <s v="TS001BTB-MARATHON01-MAM01-U_NA_S"/>
        <s v="TS001BTB-MAM01_U_BL_S"/>
        <s v="TS001BTB-MAM01_U_BL_XS"/>
        <s v="TS001BTB-MARATHON01-MAM01-U_NA_M"/>
        <s v="SH002P3-JL02-W_NA_M"/>
        <s v="SH002P3-JL02-W_BL_S"/>
        <s v="SH002P3-JL02-W_BL_XL"/>
        <s v="SH004P2-JL02-M_NA_M"/>
        <s v="TS001BTB-MAM01_U_BL_M"/>
        <s v="TS001BTB-MAM01_U_WH_L"/>
        <s v="TS001BTB-MAM01_U_BL_L"/>
        <s v="TS001P3-FJ01-W_MO_XS"/>
        <s v="SHNB003P02-SL01_LI_XL"/>
        <s v="SHNB003P02-SL01_NA_XL"/>
        <s v="SHNB003P02-SL01_BL_S"/>
        <s v="SHNB003P02-SL01_BL_L"/>
        <s v="SHNB003P02-SL01_LI_S"/>
        <s v="SHNB003P02-SL01_NA_L"/>
        <s v="SHNB003P02-SL01_NA_XXL"/>
        <s v="LG002P3-JL02-W_BU_XXL"/>
        <s v="LG002P3-JL02-W_EB_S"/>
        <s v="LS001P3-SL02-M_GR_XL"/>
        <s v="LS001P3-SL02-M_GR_XXL"/>
        <s v="LS001P3-SL02-M_BL_S"/>
        <s v="TK001P3-FJ01_W_BL_S"/>
        <s v="ACC001-B01-BL-L_BL_L"/>
        <s v="TSC001P3-FJ01-W_BL_S"/>
        <s v="TS001-FJ01-U_WH_M"/>
        <s v="TSC001P3-FJ01-W_MO_M"/>
        <s v="TSC001P3-FJ01-W_SA_M"/>
        <s v="TSC001P3-FJ01-W_BU_M"/>
        <s v="TK002P3-FJ01-W_NA_XS"/>
        <s v="TK002P3-FJ01-W_MO_M"/>
        <s v="TS001P3-FJ01_U_MO_XXL"/>
        <s v="ACC004-B03-POP-L_ALU_L"/>
        <s v="TS001P3-TT01-W_GG_M"/>
        <s v="SH003P02-SL01-M_BL_S"/>
        <s v="BR001P3-JL02-W_NA_L"/>
        <s v="LG003P3-JL02-M_MO_S"/>
        <s v="LG003P3-JL02-M_BL_S"/>
        <s v="LS001P3-SL02-W_GR_L"/>
        <s v="LG001P1-JL02-W_BL_L"/>
        <s v="LG001P1-JL02-W_BL_XL"/>
        <s v="SH004P2-JL02-M_BL_XXL"/>
        <s v="SH15001P3-JL02-W_BL_XXL"/>
        <s v="SH15001P3-JL02-W_EB_XXL"/>
        <s v="TK001P3-FJ01-M_SA_L"/>
        <s v="TS001P3-FJ01-W_BL_XL"/>
        <s v="LG002P3-JL02-W_MO_S"/>
        <s v="LG003P3-JL02-M_MO_M"/>
        <s v="LS001P3-SL02-W_BL_XS"/>
        <s v="LS001P3-SL02-M_BL_XXL"/>
        <s v="LS001P3-SL02-M_BL_L"/>
        <s v="LG53001P3-JL02-W_NA_M"/>
        <s v="TS001P3-FJ01-U_LI_M"/>
        <s v="SHNB003P02-SL01_BL_M"/>
        <s v="LG002P3-JL02-W_BU_XL"/>
        <s v="LG002P3-JL02-W_EB_XS"/>
        <s v="TS001P3-FJ01_U_BL_XL"/>
        <s v="BR002P3-JL02-W_BU_XL"/>
        <s v="BR002P3-JL02-W_MO_XS"/>
        <s v="BR002P3-JL02-W_NA_S"/>
        <s v="BR002P3-JL02-W_NA_XL"/>
        <s v="BR002P3-JL02-W_EB_XL"/>
        <s v="BR002P3-JL02-W_BL_M"/>
        <s v="TS001P3-FJ01_U_BL_XXL"/>
        <s v="TS001P3-FJ01_U_SA_S"/>
        <s v="BR001P3-JL02-W_EB_L"/>
        <s v="SH002P3-JL02-W_NA_XXL"/>
        <s v="TK001P3-FJ01-M_SA_S"/>
        <s v="TS001P3-FJ01-U_NA_XS"/>
        <s v="SHNB003P02-SL01_MO_XS"/>
        <s v="LG002AR01-JL02-W_BL_XXL"/>
        <s v="TS001BTB-MAM01_U_BL_XL"/>
        <s v="SH002P3-JL02-W_BL_XS"/>
        <s v="TS001BTB-MARATHON01-MAM01-U_NA_XL"/>
        <s v="SH004P2-JL02-M_NA_XL"/>
        <s v="SH004P2-JL02-M_NA_L"/>
        <s v="TK001P3-FJ01_W_SA_M"/>
        <s v="TK002P3-FJ01-W_MO_XS"/>
        <s v="SH001P1-SL01-M_NA_L"/>
        <s v="TK001P3-FJ01_W_SA_XS"/>
        <s v="TK001P3-FJ01_W_SA_XL"/>
        <s v="TK002P3-TT01-W_GG_XL"/>
        <s v="TS001P3-FJ01-U_BU_XXL"/>
        <s v="LG002P3-JL02-W_NA_XS"/>
        <s v="LG002P3-JL02-W_BU_XS"/>
        <s v="BR002P3-JL02-W_BU_M"/>
        <s v="BR002P3-JL02-W_BL_XS"/>
        <s v="BR002P3-JL02-W_EB_S"/>
        <s v="SH001P1-SL01-M_NA_XL"/>
        <s v="TS001P3-FJ01_U_BL_XS"/>
        <s v="TS001P3-FJ01_U_WH_XS"/>
        <s v="TS001P4-FJ01-U_LI_XS"/>
        <s v="SH002P3-JL02-W_MO_XL"/>
        <s v="TK001P3-FJ01-M_LI_L"/>
        <s v="SH15001P3-JL02-W_EB_L"/>
        <s v="SHNB003P02-SL01_MO_XXL"/>
        <s v="SHNB003P02-SL01_BL_XXL"/>
        <s v="LS001P3-SL02-M_GR_XS"/>
        <s v="TSC001P3-FJ01-W_MI_M"/>
        <s v="TSC001P3-FJ01-W_LI_M"/>
        <s v="BR001P1-JL02-W_BL_XS"/>
        <s v="SH003P02-SL01-M_BL_L"/>
        <s v="SH004P2-JL02-M_MO_XL"/>
        <s v="SH004P2-JL02-M_MO_XXL"/>
        <s v="TS001P3-FJ01-U_NA_M"/>
        <s v="SH15001P3-JL02-W_NA_XS"/>
        <s v="BR002P3-JL02-W_EB_XS"/>
        <s v="BR002P3-JL02-W_BL_S"/>
        <s v="TS001P4-FJ01-U_BL_XS"/>
        <s v="TK001P3-FJ01_W_SA_S"/>
        <s v="LG002AR01-JL02-W_BL_XL"/>
        <s v="TK002P3-FJ01-W_NA_S"/>
        <s v="LG003P3-JL02-M_BL_XXL"/>
        <s v="LG003P3-JL02-M_MO_XXL"/>
        <s v="SH15001P3-JL02-W_NA_XXL"/>
        <s v="TS001P3-FJ01-U_NA_L"/>
        <s v="TS001P3-FJ01-U_BU_XL"/>
        <s v="LG002P3-JL02-W_NA_XXL"/>
        <s v="BR002P3-JL02-W_BL_L"/>
        <s v="BR002P3-JL02-W_BL_XXL"/>
        <s v="BR002P3-JL02-W_EB_XXL"/>
        <s v="TS001P4-FJ01-U_SA_XL"/>
        <s v="SH002P3-JL02-W_MO_XS"/>
        <s v="SHNB003P02-SL01_MO_XL"/>
        <s v="SHNB003P02-SL01_LI_XS"/>
        <s v="SH15001P3-JL02-W_EB_XS"/>
        <s v="TK002P3-TT01-W_GG_L"/>
        <s v="LS001P3-SL02-W_BL_XXL"/>
        <s v="BR002P3-JL02-W_MO_XL"/>
        <s v="TK001P3-FJ01_W_BL_L"/>
        <s v="TS001P3-FJ01_U_SA_XS"/>
        <s v="TS001P4-FJ01-U_LI_XXL"/>
        <s v="TS001P4-FJ01-U_SA_XS"/>
        <s v="BR001P3-JL02-W_EB_XXL"/>
        <s v="SH15001P3-JL02-W_NA_L"/>
        <s v="SH002P3-JL02-W_BL_XXL"/>
        <s v="SH004P2-JL02-M_NA_XS"/>
        <s v="TK002P3-TT01-W_GG_XS"/>
        <s v="SH004P2-JL02-M_MO_XS"/>
        <s v="LG003P3-JL02-M_BL_L"/>
        <s v="LS001P3-SL02-W_GR_XS"/>
        <s v="LG003P3-JL02-M_MO_XS"/>
        <s v="BR002P3-JL02-W_BL_XL"/>
        <s v="SHNB003P02-SL01_LI_XXL"/>
        <s v="SH004P2-JL02-M_NA_XXL"/>
        <s v="SH001P1-SL01-M_NA_XS"/>
        <s v="TS001P3-FJ01-U_BU_S"/>
        <s v="SHSF-EP_BL_XS"/>
        <s v="BR001AR01-JL02-W_BL_S"/>
        <s v="SHSF-EP_BL_L"/>
        <s v="SHSF-EP_BL_XL"/>
        <s v="LG003P3-JL02-M_BL_XL"/>
        <s v="BR001P1-JL02-W_BL_L"/>
        <s v="LG53001P3-JL02-W_BL_M"/>
        <s v="SHSF-EP_BL_S"/>
        <s v="TK002P3-FJ01-W_BL_S"/>
        <s v="TK002P3-FJ01-W_NA_L"/>
        <s v="BR001P3-JL02-W_MO_M"/>
        <s v="LS001P3-SL02-W_GR_XXL"/>
        <s v="SN001P01-JL01-U_SA_"/>
        <s v="TS001P4-FJ01-U_BL_S"/>
        <s v="LS001P3-SL02-M_BL_XL"/>
        <s v="TS001P3-FJ01-U_NA_XL"/>
        <s v="BR001P3-JL02-W_NA_S"/>
        <s v="SHNB003P02-SL01_MO_L"/>
        <s v="LS001P3-SL02-W_BL_L"/>
        <s v="LS001P3-SL02-W_BL_S"/>
        <s v="BR002P3-JL02-W_EB_L"/>
        <s v="BR002P3-JL02-W_BU_L"/>
        <s v="TS001P3-FJ01_U_WH_L"/>
        <s v="TS001P3-FJ01_U_SA_L"/>
        <s v="TS001P4-FJ01-U_SA_XXL"/>
        <s v="TS001P4-FJ01-U_SA_L"/>
        <s v="TS001P3-FJ01-W_MO_XL"/>
        <s v="TS001P4-FJ01-U_BL_M"/>
        <s v="TK001P3-FJ01-M_MO_M"/>
        <s v="LG002P3-JL02-W_EB_XL"/>
        <s v="TK001P3-FJ01-W_LI_XS"/>
        <s v="SH15001P3-JL02-W_BL_M"/>
        <s v="TS001BTB-MARATHON01-MAM01-U_NA_L"/>
        <s v="SH002P3-JL02-W_NA_XS"/>
        <s v="LG002P3-JL02-W_NA_XL"/>
        <s v="TK001P3-FJ01-M_BL_L"/>
        <s v="LG002P3-JL02-W_MO_XS"/>
      </sharedItems>
    </cacheField>
    <cacheField name="QTY" numFmtId="0">
      <sharedItems containsSemiMixedTypes="0" containsString="0" containsNumber="1" containsInteger="1">
        <n v="519.0"/>
        <n v="29.0"/>
        <n v="19.0"/>
        <n v="259.0"/>
        <n v="333.0"/>
        <n v="40.0"/>
        <n v="224.0"/>
        <n v="171.0"/>
        <n v="5.0"/>
        <n v="15.0"/>
        <n v="12.0"/>
        <n v="17.0"/>
        <n v="2.0"/>
        <n v="51.0"/>
        <n v="64.0"/>
        <n v="60.0"/>
        <n v="22.0"/>
        <n v="6.0"/>
        <n v="27.0"/>
        <n v="62.0"/>
        <n v="38.0"/>
        <n v="45.0"/>
        <n v="20.0"/>
        <n v="76.0"/>
        <n v="58.0"/>
        <n v="8.0"/>
        <n v="46.0"/>
        <n v="66.0"/>
        <n v="148.0"/>
        <n v="75.0"/>
        <n v="52.0"/>
        <n v="14.0"/>
        <n v="34.0"/>
        <n v="65.0"/>
        <n v="36.0"/>
        <n v="49.0"/>
        <n v="30.0"/>
        <n v="18.0"/>
        <n v="11.0"/>
        <n v="47.0"/>
        <n v="23.0"/>
        <n v="92.0"/>
        <n v="31.0"/>
        <n v="28.0"/>
        <n v="61.0"/>
        <n v="33.0"/>
        <n v="161.0"/>
        <n v="113.0"/>
        <n v="59.0"/>
        <n v="7.0"/>
        <n v="26.0"/>
        <n v="70.0"/>
        <n v="32.0"/>
        <n v="21.0"/>
        <n v="84.0"/>
        <n v="184.0"/>
        <n v="325.0"/>
        <n v="218.0"/>
        <n v="4.0"/>
        <n v="39.0"/>
        <n v="54.0"/>
        <n v="81.0"/>
        <n v="232.0"/>
        <n v="245.0"/>
        <n v="175.0"/>
        <n v="211.0"/>
        <n v="48.0"/>
        <n v="9.0"/>
        <n v="67.0"/>
        <n v="37.0"/>
        <n v="10.0"/>
        <n v="101.0"/>
        <n v="74.0"/>
        <n v="115.0"/>
        <n v="105.0"/>
        <n v="57.0"/>
        <n v="13.0"/>
        <n v="50.0"/>
        <n v="44.0"/>
        <n v="55.0"/>
        <n v="168.0"/>
        <n v="156.0"/>
        <n v="272.0"/>
        <n v="68.0"/>
        <n v="25.0"/>
        <n v="69.0"/>
        <n v="128.0"/>
        <n v="132.0"/>
        <n v="122.0"/>
        <n v="217.0"/>
        <n v="149.0"/>
        <n v="137.0"/>
        <n v="24.0"/>
        <n v="88.0"/>
        <n v="35.0"/>
        <n v="41.0"/>
        <n v="124.0"/>
        <n v="103.0"/>
        <n v="136.0"/>
        <n v="274.0"/>
        <n v="114.0"/>
        <n v="102.0"/>
        <n v="53.0"/>
        <n v="3.0"/>
        <n v="108.0"/>
        <n v="42.0"/>
        <n v="89.0"/>
        <n v="77.0"/>
        <n v="16.0"/>
        <n v="107.0"/>
        <n v="109.0"/>
        <n v="337.0"/>
        <n v="126.0"/>
        <n v="477.0"/>
        <n v="63.0"/>
        <n v="80.0"/>
        <n v="110.0"/>
        <n v="120.0"/>
        <n v="225.0"/>
        <n v="143.0"/>
        <n v="144.0"/>
        <n v="130.0"/>
        <n v="86.0"/>
        <n v="160.0"/>
        <n v="176.0"/>
        <n v="104.0"/>
        <n v="118.0"/>
        <n v="72.0"/>
        <n v="90.0"/>
        <n v="43.0"/>
        <n v="159.0"/>
        <n v="100.0"/>
        <n v="73.0"/>
        <n v="805.0"/>
        <n v="1874.0"/>
        <n v="567.0"/>
        <n v="446.0"/>
        <n v="312.0"/>
        <n v="681.0"/>
        <n v="675.0"/>
        <n v="671.0"/>
        <n v="326.0"/>
        <n v="375.0"/>
        <n v="311.0"/>
        <n v="348.0"/>
        <n v="535.0"/>
        <n v="1419.0"/>
        <n v="1039.0"/>
        <n v="808.0"/>
        <n v="622.0"/>
        <n v="97.0"/>
        <n v="79.0"/>
        <n v="138.0"/>
        <n v="303.0"/>
        <n v="82.0"/>
        <n v="125.0"/>
        <n v="111.0"/>
        <n v="419.0"/>
        <n v="56.0"/>
        <n v="121.0"/>
        <n v="1.0"/>
        <n v="389.0"/>
        <n v="226.0"/>
        <n v="254.0"/>
        <n v="247.0"/>
        <n v="363.0"/>
        <n v="454.0"/>
        <n v="155.0"/>
        <n v="71.0"/>
        <n v="194.0"/>
        <n v="291.0"/>
        <n v="287.0"/>
        <n v="289.0"/>
        <n v="267.0"/>
        <n v="94.0"/>
        <n v="78.0"/>
        <n v="183.0"/>
        <n v="216.0"/>
        <n v="157.0"/>
        <n v="116.0"/>
        <n v="207.0"/>
        <n v="165.0"/>
        <n v="166.0"/>
        <n v="220.0"/>
        <n v="96.0"/>
        <n v="167.0"/>
        <n v="119.0"/>
        <n v="314.0"/>
        <n v="191.0"/>
        <n v="305.0"/>
        <n v="316.0"/>
        <n v="386.0"/>
        <n v="229.0"/>
        <n v="196.0"/>
        <n v="85.0"/>
        <n v="106.0"/>
        <n v="127.0"/>
        <n v="140.0"/>
        <n v="91.0"/>
        <n v="288.0"/>
        <n v="219.0"/>
        <n v="635.0"/>
        <n v="223.0"/>
        <n v="151.0"/>
        <n v="172.0"/>
        <n v="83.0"/>
        <n v="192.0"/>
        <n v="228.0"/>
        <n v="93.0"/>
        <n v="396.0"/>
        <n v="329.0"/>
        <n v="261.0"/>
        <n v="213.0"/>
        <n v="205.0"/>
        <n v="1175.0"/>
        <n v="1341.0"/>
        <n v="1248.0"/>
        <n v="566.0"/>
        <n v="602.0"/>
        <n v="586.0"/>
        <n v="283.0"/>
        <n v="380.0"/>
        <n v="248.0"/>
        <n v="154.0"/>
        <n v="230.0"/>
        <n v="243.0"/>
        <n v="465.0"/>
        <n v="422.0"/>
        <n v="643.0"/>
        <n v="1414.0"/>
        <n v="1118.0"/>
        <n v="867.0"/>
        <n v="614.0"/>
        <n v="235.0"/>
        <n v="187.0"/>
        <n v="227.0"/>
        <n v="361.0"/>
        <n v="903.0"/>
        <n v="204.0"/>
        <n v="290.0"/>
        <n v="355.0"/>
        <n v="538.0"/>
        <n v="263.0"/>
        <n v="98.0"/>
        <n v="310.0"/>
        <n v="99.0"/>
        <n v="145.0"/>
        <n v="139.0"/>
        <n v="158.0"/>
        <n v="141.0"/>
        <n v="406.0"/>
        <n v="112.0"/>
        <n v="135.0"/>
        <n v="117.0"/>
        <n v="442.0"/>
        <n v="208.0"/>
        <n v="572.0"/>
        <n v="186.0"/>
        <n v="134.0"/>
        <n v="129.0"/>
        <n v="212.0"/>
        <n v="1960.0"/>
        <n v="810.0"/>
        <n v="307.0"/>
        <n v="236.0"/>
        <n v="542.0"/>
        <n v="653.0"/>
        <n v="292.0"/>
        <n v="516.0"/>
        <n v="142.0"/>
        <n v="1665.0"/>
        <n v="929.0"/>
        <n v="1209.0"/>
        <n v="554.0"/>
        <n v="95.0"/>
      </sharedItems>
    </cacheField>
    <cacheField name="unit price" numFmtId="0">
      <sharedItems containsSemiMixedTypes="0" containsString="0" containsNumber="1" containsInteger="1">
        <n v="30.0"/>
        <n v="16.0"/>
        <n v="21.0"/>
        <n v="23.0"/>
        <n v="24.0"/>
        <n v="32.0"/>
        <n v="28.0"/>
        <n v="20.0"/>
        <n v="5.0"/>
        <n v="18.0"/>
        <n v="6.0"/>
        <n v="10.0"/>
      </sharedItems>
    </cacheField>
    <cacheField name="turnover" numFmtId="164">
      <sharedItems containsSemiMixedTypes="0" containsString="0" containsNumber="1" containsInteger="1">
        <n v="15570.0"/>
        <n v="464.0"/>
        <n v="304.0"/>
        <n v="4144.0"/>
        <n v="5328.0"/>
        <n v="640.0"/>
        <n v="3584.0"/>
        <n v="2736.0"/>
        <n v="105.0"/>
        <n v="315.0"/>
        <n v="252.0"/>
        <n v="357.0"/>
        <n v="46.0"/>
        <n v="816.0"/>
        <n v="1024.0"/>
        <n v="960.0"/>
        <n v="80.0"/>
        <n v="528.0"/>
        <n v="144.0"/>
        <n v="648.0"/>
        <n v="1984.0"/>
        <n v="1216.0"/>
        <n v="1440.0"/>
        <n v="608.0"/>
        <n v="2432.0"/>
        <n v="928.0"/>
        <n v="128.0"/>
        <n v="1288.0"/>
        <n v="1848.0"/>
        <n v="2100.0"/>
        <n v="1456.0"/>
        <n v="532.0"/>
        <n v="392.0"/>
        <n v="1280.0"/>
        <n v="1088.0"/>
        <n v="2080.0"/>
        <n v="756.0"/>
        <n v="1029.0"/>
        <n v="360.0"/>
        <n v="432.0"/>
        <n v="352.0"/>
        <n v="987.0"/>
        <n v="483.0"/>
        <n v="1932.0"/>
        <n v="620.0"/>
        <n v="560.0"/>
        <n v="1220.0"/>
        <n v="460.0"/>
        <n v="896.0"/>
        <n v="440.0"/>
        <n v="660.0"/>
        <n v="805.0"/>
        <n v="565.0"/>
        <n v="380.0"/>
        <n v="1416.0"/>
        <n v="147.0"/>
        <n v="546.0"/>
        <n v="1470.0"/>
        <n v="736.0"/>
        <n v="1500.0"/>
        <n v="1040.0"/>
        <n v="1680.0"/>
        <n v="3680.0"/>
        <n v="6500.0"/>
        <n v="4360.0"/>
        <n v="378.0"/>
        <n v="294.0"/>
        <n v="84.0"/>
        <n v="480.0"/>
        <n v="1248.0"/>
        <n v="384.0"/>
        <n v="540.0"/>
        <n v="1080.0"/>
        <n v="1620.0"/>
        <n v="680.0"/>
        <n v="4640.0"/>
        <n v="4900.0"/>
        <n v="3500.0"/>
        <n v="4220.0"/>
        <n v="810.0"/>
        <n v="1504.0"/>
        <n v="1152.0"/>
        <n v="240.0"/>
        <n v="45.0"/>
        <n v="1072.0"/>
        <n v="1110.0"/>
        <n v="486.0"/>
        <n v="180.0"/>
        <n v="108.0"/>
        <n v="198.0"/>
        <n v="2020.0"/>
        <n v="1400.0"/>
        <n v="1480.0"/>
        <n v="2300.0"/>
        <n v="1140.0"/>
        <n v="864.0"/>
        <n v="312.0"/>
        <n v="1000.0"/>
        <n v="924.0"/>
        <n v="1155.0"/>
        <n v="3864.0"/>
        <n v="3120.0"/>
        <n v="5440.0"/>
        <n v="1360.0"/>
        <n v="500.0"/>
        <n v="1380.0"/>
        <n v="280.0"/>
        <n v="3072.0"/>
        <n v="3168.0"/>
        <n v="2928.0"/>
        <n v="5208.0"/>
        <n v="3576.0"/>
        <n v="3288.0"/>
        <n v="400.0"/>
        <n v="260.0"/>
        <n v="520.0"/>
        <n v="140.0"/>
        <n v="220.0"/>
        <n v="340.0"/>
        <n v="768.0"/>
        <n v="441.0"/>
        <n v="476.0"/>
        <n v="840.0"/>
        <n v="693.0"/>
        <n v="798.0"/>
        <n v="1197.0"/>
        <n v="735.0"/>
        <n v="861.0"/>
        <n v="2604.0"/>
        <n v="777.0"/>
        <n v="672.0"/>
        <n v="720.0"/>
        <n v="2060.0"/>
        <n v="2720.0"/>
        <n v="5480.0"/>
        <n v="2576.0"/>
        <n v="2856.0"/>
        <n v="1484.0"/>
        <n v="462.0"/>
        <n v="126.0"/>
        <n v="1113.0"/>
        <n v="504.0"/>
        <n v="945.0"/>
        <n v="1218.0"/>
        <n v="1449.0"/>
        <n v="63.0"/>
        <n v="168.0"/>
        <n v="210.0"/>
        <n v="525.0"/>
        <n v="819.0"/>
        <n v="2268.0"/>
        <n v="882.0"/>
        <n v="714.0"/>
        <n v="820.0"/>
        <n v="1780.0"/>
        <n v="1540.0"/>
        <n v="256.0"/>
        <n v="208.0"/>
        <n v="880.0"/>
        <n v="2492.0"/>
        <n v="2828.0"/>
        <n v="1260.0"/>
        <n v="4172.0"/>
        <n v="2996.0"/>
        <n v="3052.0"/>
        <n v="512.0"/>
        <n v="448.0"/>
        <n v="1170.0"/>
        <n v="1560.0"/>
        <n v="1950.0"/>
        <n v="1272.0"/>
        <n v="8088.0"/>
        <n v="3024.0"/>
        <n v="11448.0"/>
        <n v="567.0"/>
        <n v="1323.0"/>
        <n v="399.0"/>
        <n v="2310.0"/>
        <n v="1281.0"/>
        <n v="2520.0"/>
        <n v="4725.0"/>
        <n v="2772.0"/>
        <n v="1120.0"/>
        <n v="1408.0"/>
        <n v="2288.0"/>
        <n v="2304.0"/>
        <n v="3270.0"/>
        <n v="570.0"/>
        <n v="2010.0"/>
        <n v="2760.0"/>
        <n v="1100.0"/>
        <n v="420.0"/>
        <n v="1720.0"/>
        <n v="1008.0"/>
        <n v="408.0"/>
        <n v="308.0"/>
        <n v="2562.0"/>
        <n v="2394.0"/>
        <n v="846.0"/>
        <n v="576.0"/>
        <n v="90.0"/>
        <n v="3312.0"/>
        <n v="2880.0"/>
        <n v="1872.0"/>
        <n v="2124.0"/>
        <n v="828.0"/>
        <n v="1512.0"/>
        <n v="320.0"/>
        <n v="1224.0"/>
        <n v="1632.0"/>
        <n v="336.0"/>
        <n v="3240.0"/>
        <n v="1824.0"/>
        <n v="1312.0"/>
        <n v="1376.0"/>
        <n v="276.0"/>
        <n v="1584.0"/>
        <n v="552.0"/>
        <n v="3180.0"/>
        <n v="2000.0"/>
        <n v="1460.0"/>
        <n v="740.0"/>
        <n v="920.0"/>
        <n v="1060.0"/>
        <n v="580.0"/>
        <n v="1760.0"/>
        <n v="24150.0"/>
        <n v="56220.0"/>
        <n v="17010.0"/>
        <n v="13380.0"/>
        <n v="9360.0"/>
        <n v="20430.0"/>
        <n v="20250.0"/>
        <n v="20130.0"/>
        <n v="9780.0"/>
        <n v="11250.0"/>
        <n v="9330.0"/>
        <n v="900.0"/>
        <n v="940.0"/>
        <n v="10440.0"/>
        <n v="16050.0"/>
        <n v="2360.0"/>
        <n v="3200.0"/>
        <n v="42570.0"/>
        <n v="31170.0"/>
        <n v="24240.0"/>
        <n v="18660.0"/>
        <n v="1056.0"/>
        <n v="800.0"/>
        <n v="1568.0"/>
        <n v="224.0"/>
        <n v="1134.0"/>
        <n v="1554.0"/>
        <n v="980.0"/>
        <n v="96.0"/>
        <n v="1978.0"/>
        <n v="416.0"/>
        <n v="2944.0"/>
        <n v="1856.0"/>
        <n v="1372.0"/>
        <n v="196.0"/>
        <n v="2208.0"/>
        <n v="2328.0"/>
        <n v="1092.0"/>
        <n v="851.0"/>
        <n v="966.0"/>
        <n v="1580.0"/>
        <n v="1239.0"/>
        <n v="300.0"/>
        <n v="200.0"/>
        <n v="75.0"/>
        <n v="162.0"/>
        <n v="306.0"/>
        <n v="72.0"/>
        <n v="1320.0"/>
        <n v="3174.0"/>
        <n v="2980.0"/>
        <n v="700.0"/>
        <n v="160.0"/>
        <n v="760.0"/>
        <n v="120.0"/>
        <n v="588.0"/>
        <n v="2289.0"/>
        <n v="6060.0"/>
        <n v="1316.0"/>
        <n v="1064.0"/>
        <n v="231.0"/>
        <n v="1722.0"/>
        <n v="2500.0"/>
        <n v="1820.0"/>
        <n v="273.0"/>
        <n v="342.0"/>
        <n v="324.0"/>
        <n v="522.0"/>
        <n v="704.0"/>
        <n v="2664.0"/>
        <n v="1200.0"/>
        <n v="984.0"/>
        <n v="1230.0"/>
        <n v="1664.0"/>
        <n v="12570.0"/>
        <n v="100.0"/>
        <n v="2400.0"/>
        <n v="752.0"/>
        <n v="1424.0"/>
        <n v="1232.0"/>
        <n v="897.0"/>
        <n v="1104.0"/>
        <n v="95.0"/>
        <n v="32.0"/>
        <n v="1600.0"/>
        <n v="644.0"/>
        <n v="1176.0"/>
        <n v="64.0"/>
        <n v="3388.0"/>
        <n v="784.0"/>
        <n v="630.0"/>
        <n v="1344.0"/>
        <n v="792.0"/>
        <n v="288.0"/>
        <n v="600.0"/>
        <n v="272.0"/>
        <n v="1148.0"/>
        <n v="780.0"/>
        <n v="390.0"/>
        <n v="1020.0"/>
        <n v="2070.0"/>
        <n v="112.0"/>
        <n v="1888.0"/>
        <n v="92.0"/>
        <n v="230.0"/>
        <n v="1368.0"/>
        <n v="184.0"/>
        <n v="234.0"/>
        <n v="189.0"/>
        <n v="176.0"/>
        <n v="592.0"/>
        <n v="60.0"/>
        <n v="270.0"/>
        <n v="544.0"/>
        <n v="3780.0"/>
        <n v="1659.0"/>
        <n v="48.0"/>
        <n v="759.0"/>
        <n v="322.0"/>
        <n v="832.0"/>
        <n v="42.0"/>
        <n v="40.0"/>
        <n v="23.0"/>
        <n v="56.0"/>
        <n v="1127.0"/>
        <n v="24.0"/>
        <n v="21.0"/>
        <n v="207.0"/>
        <n v="16.0"/>
        <n v="11670.0"/>
        <n v="3616.0"/>
        <n v="4064.0"/>
        <n v="5187.0"/>
        <n v="7623.0"/>
        <n v="9534.0"/>
        <n v="138.0"/>
        <n v="496.0"/>
        <n v="992.0"/>
        <n v="1696.0"/>
        <n v="2336.0"/>
        <n v="2848.0"/>
        <n v="2368.0"/>
        <n v="192.0"/>
        <n v="952.0"/>
        <n v="4340.0"/>
        <n v="3108.0"/>
        <n v="1960.0"/>
        <n v="550.0"/>
        <n v="710.0"/>
        <n v="4656.0"/>
        <n v="6111.0"/>
        <n v="6027.0"/>
        <n v="6069.0"/>
        <n v="5607.0"/>
        <n v="2162.0"/>
        <n v="598.0"/>
        <n v="605.0"/>
        <n v="1071.0"/>
        <n v="1617.0"/>
        <n v="3660.0"/>
        <n v="1840.0"/>
        <n v="4320.0"/>
        <n v="450.0"/>
        <n v="1792.0"/>
        <n v="170.0"/>
        <n v="990.0"/>
        <n v="2260.0"/>
        <n v="1880.0"/>
        <n v="651.0"/>
        <n v="3611.0"/>
        <n v="2875.0"/>
        <n v="1656.0"/>
        <n v="2320.0"/>
        <n v="4140.0"/>
        <n v="3960.0"/>
        <n v="3984.0"/>
        <n v="5280.0"/>
        <n v="2331.0"/>
        <n v="609.0"/>
        <n v="2016.0"/>
        <n v="3904.0"/>
        <n v="3264.0"/>
        <n v="1302.0"/>
        <n v="903.0"/>
        <n v="1869.0"/>
        <n v="3507.0"/>
        <n v="2380.0"/>
        <n v="1640.0"/>
        <n v="6280.0"/>
        <n v="3820.0"/>
        <n v="4400.0"/>
        <n v="3520.0"/>
        <n v="6100.0"/>
        <n v="6320.0"/>
        <n v="7720.0"/>
        <n v="5496.0"/>
        <n v="4704.0"/>
        <n v="7800.0"/>
        <n v="2800.0"/>
        <n v="1876.0"/>
        <n v="2226.0"/>
        <n v="1050.0"/>
        <n v="2220.0"/>
        <n v="3556.0"/>
        <n v="868.0"/>
        <n v="1036.0"/>
        <n v="3920.0"/>
        <n v="2548.0"/>
        <n v="2190.0"/>
        <n v="8640.0"/>
        <n v="5256.0"/>
        <n v="15240.0"/>
        <n v="4416.0"/>
        <n v="2184.0"/>
        <n v="1638.0"/>
        <n v="1701.0"/>
        <n v="4683.0"/>
        <n v="2416.0"/>
        <n v="1728.0"/>
        <n v="2752.0"/>
        <n v="2340.0"/>
        <n v="2490.0"/>
        <n v="6750.0"/>
        <n v="5760.0"/>
        <n v="4950.0"/>
        <n v="860.0"/>
        <n v="1700.0"/>
        <n v="666.0"/>
        <n v="216.0"/>
        <n v="4104.0"/>
        <n v="1926.0"/>
        <n v="774.0"/>
        <n v="1296.0"/>
        <n v="1350.0"/>
        <n v="944.0"/>
        <n v="1536.0"/>
        <n v="2496.0"/>
        <n v="1340.0"/>
        <n v="1860.0"/>
        <n v="7920.0"/>
        <n v="6580.0"/>
        <n v="5220.0"/>
        <n v="4260.0"/>
        <n v="4100.0"/>
        <n v="35250.0"/>
        <n v="40230.0"/>
        <n v="37440.0"/>
        <n v="16980.0"/>
        <n v="18060.0"/>
        <n v="17580.0"/>
        <n v="8490.0"/>
        <n v="6390.0"/>
        <n v="3480.0"/>
        <n v="6570.0"/>
        <n v="11400.0"/>
        <n v="7440.0"/>
        <n v="4620.0"/>
        <n v="6900.0"/>
        <n v="7290.0"/>
        <n v="13950.0"/>
        <n v="1240.0"/>
        <n v="2280.0"/>
        <n v="12660.0"/>
        <n v="2540.0"/>
        <n v="19290.0"/>
        <n v="42420.0"/>
        <n v="33540.0"/>
        <n v="26010.0"/>
        <n v="18420.0"/>
        <n v="5250.0"/>
        <n v="115.0"/>
        <n v="1472.0"/>
        <n v="506.0"/>
        <n v="1564.0"/>
        <n v="335.0"/>
        <n v="1407.0"/>
        <n v="414.0"/>
        <n v="1740.0"/>
        <n v="696.0"/>
        <n v="1365.0"/>
        <n v="2478.0"/>
        <n v="1428.0"/>
        <n v="4700.0"/>
        <n v="2480.0"/>
        <n v="2408.0"/>
        <n v="2044.0"/>
        <n v="2877.0"/>
        <n v="1548.0"/>
        <n v="1420.0"/>
        <n v="5610.0"/>
        <n v="5130.0"/>
        <n v="6810.0"/>
        <n v="10830.0"/>
        <n v="27090.0"/>
        <n v="6120.0"/>
        <n v="305.0"/>
        <n v="368.0"/>
        <n v="1410.0"/>
        <n v="1920.0"/>
        <n v="2820.0"/>
        <n v="69.0"/>
        <n v="3304.0"/>
        <n v="575.0"/>
        <n v="510.0"/>
        <n v="744.0"/>
        <n v="1032.0"/>
        <n v="345.0"/>
        <n v="624.0"/>
        <n v="28.0"/>
        <n v="456.0"/>
        <n v="6.0"/>
        <n v="20.0"/>
        <n v="36.0"/>
        <n v="30.0"/>
        <n v="5680.0"/>
        <n v="11298.0"/>
        <n v="5523.0"/>
        <n v="4788.0"/>
        <n v="3192.0"/>
        <n v="2744.0"/>
        <n v="6510.0"/>
        <n v="6825.0"/>
        <n v="1743.0"/>
        <n v="1265.0"/>
        <n v="2040.0"/>
        <n v="6220.0"/>
        <n v="2740.0"/>
        <n v="430.0"/>
        <n v="465.0"/>
        <n v="2160.0"/>
        <n v="1940.0"/>
        <n v="1180.0"/>
        <n v="3818.0"/>
        <n v="2806.0"/>
        <n v="3151.0"/>
        <n v="1980.0"/>
        <n v="3432.0"/>
        <n v="2625.0"/>
        <n v="1911.0"/>
        <n v="2780.0"/>
        <n v="3160.0"/>
        <n v="8120.0"/>
        <n v="4368.0"/>
        <n v="2940.0"/>
        <n v="1806.0"/>
        <n v="2352.0"/>
        <n v="2835.0"/>
        <n v="2120.0"/>
        <n v="150.0"/>
        <n v="3552.0"/>
        <n v="2448.0"/>
        <n v="10608.0"/>
        <n v="2037.0"/>
        <n v="2688.0"/>
        <n v="1596.0"/>
        <n v="17160.0"/>
        <n v="3210.0"/>
        <n v="3570.0"/>
        <n v="2580.0"/>
        <n v="3720.0"/>
        <n v="1392.0"/>
        <n v="3348.0"/>
        <n v="2790.0"/>
        <n v="2412.0"/>
        <n v="1998.0"/>
        <n v="2502.0"/>
        <n v="656.0"/>
        <n v="1770.0"/>
        <n v="2640.0"/>
        <n v="2144.0"/>
        <n v="4240.0"/>
        <n v="58800.0"/>
        <n v="24300.0"/>
        <n v="9210.0"/>
        <n v="7080.0"/>
        <n v="10110.0"/>
        <n v="16260.0"/>
        <n v="19590.0"/>
        <n v="6210.0"/>
        <n v="8760.0"/>
        <n v="1160.0"/>
        <n v="15480.0"/>
        <n v="4980.0"/>
        <n v="2240.0"/>
        <n v="2840.0"/>
        <n v="49950.0"/>
        <n v="27870.0"/>
        <n v="36270.0"/>
        <n v="16620.0"/>
        <n v="3384.0"/>
        <n v="943.0"/>
        <n v="529.0"/>
        <n v="2121.0"/>
        <n v="2185.0"/>
        <n v="2808.0"/>
        <n v="1386.0"/>
        <n v="2200.0"/>
        <n v="1520.0"/>
        <n v="870.0"/>
        <n v="750.0"/>
        <n v="1290.0"/>
        <n v="264.0"/>
        <n v="713.0"/>
        <n v="989.0"/>
        <n v="728.0"/>
        <n v="621.0"/>
        <n v="1752.0"/>
        <n v="1530.0"/>
        <n v="3003.0"/>
        <n v="1679.0"/>
        <n v="299.0"/>
        <n v="364.0"/>
        <n v="1219.0"/>
        <n v="12.0"/>
      </sharedItems>
    </cacheField>
    <cacheField name="model type" numFmtId="0">
      <sharedItems>
        <s v="T-Shirt"/>
        <s v="crop top"/>
        <s v="Accessories"/>
        <s v="Top"/>
        <s v="Legging"/>
        <s v="Short"/>
      </sharedItems>
    </cacheField>
    <cacheField name="Average product price" formula="turnover/QTY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25" sheet="return"/>
  </cacheSource>
  <cacheFields>
    <cacheField name="MODEL NAME" numFmtId="0">
      <sharedItems>
        <s v="Brassière sport - Imparable"/>
        <s v="Legging - Inséparable"/>
        <s v="Short de sport femme"/>
        <s v="Short de sport homme"/>
        <s v="T-shirt sport - Original"/>
        <s v="T-shirt Iconic Manifesto"/>
      </sharedItems>
    </cacheField>
    <cacheField name="MODEL TYPE" numFmtId="0">
      <sharedItems>
        <s v="crop top"/>
        <s v="Legging"/>
        <s v="Short"/>
        <s v="T-Shirt"/>
      </sharedItems>
    </cacheField>
    <cacheField name="SIZE" numFmtId="0">
      <sharedItems>
        <s v="S"/>
        <s v="XS"/>
        <s v="M"/>
        <s v="L"/>
        <s v="XL"/>
      </sharedItems>
    </cacheField>
    <cacheField name="QTY" numFmtId="0">
      <sharedItems containsSemiMixedTypes="0" containsString="0" containsNumber="1" containsInteger="1">
        <n v="1.0"/>
        <n v="2.0"/>
        <n v="5.0"/>
        <n v="3.0"/>
      </sharedItems>
    </cacheField>
    <cacheField name="REQUEST" numFmtId="0">
      <sharedItems>
        <s v="Refund"/>
        <s v="Exchange"/>
      </sharedItems>
    </cacheField>
    <cacheField name="REASON" numFmtId="0">
      <sharedItems>
        <s v="No reason"/>
        <s v="Size"/>
        <s v="Wrong product"/>
        <s v="Fit"/>
        <s v="Transport"/>
        <s v="Product default"/>
      </sharedItems>
    </cacheField>
    <cacheField name="COMMENT" numFmtId="0">
      <sharedItems containsBlank="1">
        <m/>
        <s v="Too small"/>
        <s v="Too big"/>
        <s v="Etiquettage"/>
        <s v="Couleur"/>
        <s v="Interne"/>
        <s v="Colissimo"/>
        <s v="Model"/>
        <s v="Other seam (Autres coutures)"/>
        <s v="crotch seam (Couture entrejambe)"/>
        <s v="Logistic"/>
      </sharedItems>
    </cacheField>
    <cacheField name="DATE_REQUEST" numFmtId="165">
      <sharedItems containsSemiMixedTypes="0" containsDate="1" containsString="0">
        <d v="2022-01-03T00:00:00Z"/>
        <d v="2022-01-13T00:00:00Z"/>
        <d v="2022-01-18T00:00:00Z"/>
        <d v="2022-01-24T00:00:00Z"/>
        <d v="2022-01-31T00:00:00Z"/>
        <d v="2022-02-01T00:00:00Z"/>
        <d v="2022-02-03T00:00:00Z"/>
        <d v="2022-02-13T00:00:00Z"/>
        <d v="2022-02-15T00:00:00Z"/>
        <d v="2022-02-21T00:00:00Z"/>
        <d v="2022-02-24T00:00:00Z"/>
        <d v="2022-02-25T00:00:00Z"/>
        <d v="2022-03-01T00:00:00Z"/>
        <d v="2022-03-16T00:00:00Z"/>
        <d v="2022-03-17T00:00:00Z"/>
        <d v="2022-03-21T00:00:00Z"/>
        <d v="2022-03-27T00:00:00Z"/>
        <d v="2022-04-07T00:00:00Z"/>
        <d v="2022-04-12T00:00:00Z"/>
        <d v="2022-04-14T00:00:00Z"/>
        <d v="2022-04-15T00:00:00Z"/>
        <d v="2022-04-19T00:00:00Z"/>
        <d v="2022-04-25T00:00:00Z"/>
        <d v="2022-04-26T00:00:00Z"/>
        <d v="2022-04-29T00:00:00Z"/>
        <d v="2022-05-01T00:00:00Z"/>
        <d v="2022-05-02T00:00:00Z"/>
        <d v="2022-05-05T00:00:00Z"/>
        <d v="2022-05-09T00:00:00Z"/>
        <d v="2022-05-10T00:00:00Z"/>
        <d v="2022-05-16T00:00:00Z"/>
        <d v="2022-05-17T00:00:00Z"/>
        <d v="2022-05-20T00:00:00Z"/>
        <d v="2022-05-24T00:00:00Z"/>
        <d v="2022-05-25T00:00:00Z"/>
        <d v="2022-05-30T00:00:00Z"/>
        <d v="2022-06-07T00:00:00Z"/>
        <d v="2022-06-13T00:00:00Z"/>
        <d v="2022-06-16T00:00:00Z"/>
        <d v="2022-06-20T00:00:00Z"/>
        <d v="2022-06-23T00:00:00Z"/>
        <d v="2022-06-27T00:00:00Z"/>
        <d v="2022-06-28T00:00:00Z"/>
        <d v="2022-06-30T00:00:00Z"/>
        <d v="2022-07-01T00:00:00Z"/>
        <d v="2022-07-04T00:00:00Z"/>
        <d v="2022-07-07T00:00:00Z"/>
        <d v="2022-07-12T00:00:00Z"/>
        <d v="2022-07-13T00:00:00Z"/>
        <d v="2022-07-20T00:00:00Z"/>
        <d v="2022-07-27T00:00:00Z"/>
        <d v="2022-08-03T00:00:00Z"/>
        <d v="2022-08-05T00:00:00Z"/>
        <d v="2022-09-13T00:00:00Z"/>
        <d v="2022-09-14T00:00:00Z"/>
        <d v="2022-11-01T00:00:00Z"/>
        <d v="2022-12-01T00:00:00Z"/>
      </sharedItems>
    </cacheField>
    <cacheField name="STATUS_RETURN" numFmtId="0">
      <sharedItems>
        <s v="Done"/>
        <s v="Pending"/>
      </sharedItems>
    </cacheField>
    <cacheField name="STATUS_REQUEST" numFmtId="0">
      <sharedItems>
        <s v="Done"/>
        <s v="Pending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50" sheet="parcel"/>
  </cacheSource>
  <cacheFields>
    <cacheField name="parcel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</sharedItems>
    </cacheField>
    <cacheField name="Numero de suivi" numFmtId="0">
      <sharedItems>
        <s v="https://www.colissimo.fr/entreprise/colis/login?sid=07b5b5cdb5da7611055460146bdbb679&amp;cab=9C00474277744"/>
        <s v="https://www.colissimo.fr/entreprise/colis/login?sid=07b5b5cdb5da7611055460146bdbb679&amp;cab=9C00474277745"/>
        <s v="https://www.colissimo.fr/entreprise/colis/login?sid=07b5b5cdb5da7611055460146bdbb679&amp;cab=9C00474277746"/>
        <s v="https://www.colissimo.fr/entreprise/colis/login?sid=07b5b5cdb5da7611055460146bdbb679&amp;cab=9C00474277747"/>
        <s v="https://www.colissimo.fr/entreprise/colis/login?sid=07b5b5cdb5da7611055460146bdbb679&amp;cab=9C00474277748"/>
        <s v="https://www.colissimo.fr/entreprise/colis/login?sid=07b5b5cdb5da7611055460146bdbb679&amp;cab=9C00474277749"/>
        <s v="https://www.colissimo.fr/entreprise/colis/login?sid=07b5b5cdb5da7611055460146bdbb679&amp;cab=9C00474277750"/>
        <s v="https://www.colissimo.fr/entreprise/colis/login?sid=07b5b5cdb5da7611055460146bdbb679&amp;cab=9C00474277751"/>
        <s v="https://www.colissimo.fr/entreprise/colis/login?sid=07b5b5cdb5da7611055460146bdbb679&amp;cab=9C00474277752"/>
        <s v="https://www.colissimo.fr/entreprise/colis/login?sid=07b5b5cdb5da7611055460146bdbb679&amp;cab=9C00474277753"/>
        <s v="https://www.colissimo.fr/entreprise/colis/login?sid=07b5b5cdb5da7611055460146bdbb679&amp;cab=9C00474277754"/>
        <s v="https://www.colissimo.fr/entreprise/colis/login?sid=07b5b5cdb5da7611055460146bdbb679&amp;cab=9C00474277755"/>
        <s v="https://www.colissimo.fr/entreprise/colis/login?sid=07b5b5cdb5da7611055460146bdbb679&amp;cab=9C00474277756"/>
        <s v="https://www.colissimo.fr/entreprise/colis/login?sid=07b5b5cdb5da7611055460146bdbb679&amp;cab=9C00474277757"/>
        <s v="https://www.colissimo.fr/entreprise/colis/login?sid=07b5b5cdb5da7611055460146bdbb679&amp;cab=9C00474277758"/>
        <s v="https://www.colissimo.fr/entreprise/colis/login?sid=07b5b5cdb5da7611055460146bdbb679&amp;cab=9C00474277759"/>
        <s v="https://www.colissimo.fr/entreprise/colis/login?sid=07b5b5cdb5da7611055460146bdbb679&amp;cab=9C00474277760"/>
        <s v="https://www.colissimo.fr/entreprise/colis/login?sid=07b5b5cdb5da7611055460146bdbb679&amp;cab=9C00474277761"/>
        <s v="https://www.colissimo.fr/entreprise/colis/login?sid=07b5b5cdb5da7611055460146bdbb679&amp;cab=9C00474277762"/>
        <s v="https://www.colissimo.fr/entreprise/colis/login?sid=07b5b5cdb5da7611055460146bdbb679&amp;cab=9C00474277763"/>
        <s v="https://www.colissimo.fr/entreprise/colis/login?sid=07b5b5cdb5da7611055460146bdbb679&amp;cab=9C00474277764"/>
        <s v="https://www.colissimo.fr/entreprise/colis/login?sid=07b5b5cdb5da7611055460146bdbb679&amp;cab=9C00474277765"/>
        <s v="https://www.ups.com/WebTracking/processInputRequest?tracknum=1Z0W264A0433253204&amp;loc=fr_FR"/>
        <s v="https://www.ups.com/WebTracking/processInputRequest?tracknum=1Z0W264A6836860325&amp;loc=fr_FR"/>
        <s v="https://www.ups.com/WebTracking/processInputRequest?tracknum=1Z0W264A6812985094&amp;loc=fr_FR"/>
        <s v="https://www.ups.com/WebTracking/processInputRequest?tracknum=1Z0W264A6839429939&amp;loc=fr_FR"/>
        <s v="https://www.ups.com/WebTracking/processInputRequest?tracknum=1Z0W264A6807664888&amp;loc=fr_FR"/>
        <s v="https://www.ups.com/WebTracking/processInputRequest?tracknum=1Z0W264A6803768274&amp;loc=fr_FR"/>
        <s v="https://www.colissimo.fr/entreprise/colis/login?sid=07b5b5cdb5da7611055460146bdbb679&amp;cab=9C00474277766"/>
        <s v="https://www.ups.com/WebTracking/processInputRequest?tracknum=1Z0W264A6819701850&amp;loc=fr_FR"/>
        <s v="https://www.colissimo.fr/entreprise/colis/login?sid=07b5b5cdb5da7611055460146bdbb679&amp;cab=9C00474277767"/>
        <s v="https://www.ups.com/WebTracking/processInputRequest?tracknum=1Z0W264A6808017950&amp;loc=fr_FR"/>
        <s v="https://www.ups.com/WebTracking/processInputRequest?tracknum=1Z0W264A6811916375&amp;loc=fr_FR"/>
      </sharedItems>
    </cacheField>
    <cacheField name="Transporter" numFmtId="0">
      <sharedItems>
        <s v="colissimo"/>
        <s v="ups"/>
      </sharedItems>
    </cacheField>
    <cacheField name="Priority" numFmtId="0">
      <sharedItems>
        <s v="High"/>
        <s v="Medium"/>
        <s v="Low"/>
      </sharedItems>
    </cacheField>
    <cacheField name="Purchase Date" numFmtId="169">
      <sharedItems containsSemiMixedTypes="0" containsDate="1" containsString="0">
        <d v="2022-04-06T00:00:00Z"/>
        <d v="2022-04-07T00:00:00Z"/>
        <d v="2022-04-08T00:00:00Z"/>
        <d v="2022-05-25T00:00:00Z"/>
        <d v="2022-06-01T00:00:00Z"/>
        <d v="2022-06-02T00:00:00Z"/>
        <d v="2022-06-03T00:00:00Z"/>
        <d v="2022-06-16T00:00:00Z"/>
        <d v="2022-06-17T00:00:00Z"/>
        <d v="2022-06-23T00:00:00Z"/>
        <d v="2022-07-14T00:00:00Z"/>
        <d v="2022-07-15T00:00:00Z"/>
        <d v="2022-07-16T00:00:00Z"/>
        <d v="2022-07-22T00:00:00Z"/>
        <d v="2022-07-25T00:00:00Z"/>
        <d v="2022-08-05T00:00:00Z"/>
        <d v="2022-08-06T00:00:00Z"/>
        <d v="2022-08-26T00:00:00Z"/>
        <d v="2022-08-29T00:00:00Z"/>
        <d v="2022-08-30T00:00:00Z"/>
        <d v="2022-08-31T00:00:00Z"/>
        <d v="2022-09-07T00:00:00Z"/>
        <d v="2022-09-09T00:00:00Z"/>
        <d v="2022-09-14T00:00:00Z"/>
        <d v="2022-09-15T00:00:00Z"/>
        <d v="2022-09-16T00:00:00Z"/>
        <d v="2022-09-19T00:00:00Z"/>
      </sharedItems>
    </cacheField>
    <cacheField name="Shipping Date" numFmtId="169">
      <sharedItems containsDate="1" containsString="0" containsBlank="1">
        <d v="2022-04-08T00:00:00Z"/>
        <d v="2022-04-10T00:00:00Z"/>
        <d v="2022-05-28T00:00:00Z"/>
        <d v="2022-06-05T00:00:00Z"/>
        <d v="2022-06-04T00:00:00Z"/>
        <d v="2022-06-17T00:00:00Z"/>
        <d v="2022-06-19T00:00:00Z"/>
        <d v="2022-06-26T00:00:00Z"/>
        <d v="2022-06-27T00:00:00Z"/>
        <d v="2022-06-25T00:00:00Z"/>
        <d v="2022-07-16T00:00:00Z"/>
        <d v="2022-07-17T00:00:00Z"/>
        <d v="2022-07-18T00:00:00Z"/>
        <d v="2022-07-24T00:00:00Z"/>
        <d v="2022-07-26T00:00:00Z"/>
        <d v="2022-08-07T00:00:00Z"/>
        <d v="2022-08-08T00:00:00Z"/>
        <d v="2022-08-28T00:00:00Z"/>
        <d v="2022-08-31T00:00:00Z"/>
        <d v="2022-09-01T00:00:00Z"/>
        <d v="2022-09-02T00:00:00Z"/>
        <d v="2022-09-10T00:00:00Z"/>
        <d v="2022-09-11T00:00:00Z"/>
        <d v="2022-09-12T00:00:00Z"/>
        <d v="2022-09-16T00:00:00Z"/>
        <m/>
      </sharedItems>
    </cacheField>
    <cacheField name="Delivery Date" numFmtId="169">
      <sharedItems containsDate="1" containsString="0" containsBlank="1">
        <d v="2022-04-09T00:00:00Z"/>
        <m/>
        <d v="2022-04-13T00:00:00Z"/>
        <d v="2022-05-30T00:00:00Z"/>
        <d v="2022-06-08T00:00:00Z"/>
        <d v="2022-06-06T00:00:00Z"/>
        <d v="2022-06-07T00:00:00Z"/>
        <d v="2022-06-19T00:00:00Z"/>
        <d v="2022-06-21T00:00:00Z"/>
        <d v="2022-06-28T00:00:00Z"/>
        <d v="2022-06-29T00:00:00Z"/>
        <d v="2022-06-27T00:00:00Z"/>
        <d v="2022-07-17T00:00:00Z"/>
        <d v="2022-07-19T00:00:00Z"/>
        <d v="2022-07-20T00:00:00Z"/>
        <d v="2022-07-28T00:00:00Z"/>
        <d v="2022-07-29T00:00:00Z"/>
        <d v="2022-08-09T00:00:00Z"/>
        <d v="2022-08-13T00:00:00Z"/>
        <d v="2022-08-08T00:00:00Z"/>
        <d v="2022-08-30T00:00:00Z"/>
        <d v="2022-08-29T00:00:00Z"/>
        <d v="2022-09-02T00:00:00Z"/>
        <d v="2022-09-03T00:00:00Z"/>
        <d v="2022-09-04T00:00:00Z"/>
      </sharedItems>
    </cacheField>
    <cacheField name="Status" numFmtId="0">
      <sharedItems>
        <s v="Delivered"/>
        <s v="Cancelled"/>
        <s v="In Transit"/>
        <s v="In Progress"/>
      </sharedItems>
    </cacheField>
    <cacheField name="purchase_date_date" numFmtId="168">
      <sharedItems containsSemiMixedTypes="0" containsDate="1" containsString="0">
        <d v="2022-04-06T00:00:00Z"/>
        <d v="2022-04-07T00:00:00Z"/>
        <d v="2022-04-08T00:00:00Z"/>
        <d v="2022-05-25T00:00:00Z"/>
        <d v="2022-06-01T00:00:00Z"/>
        <d v="2022-06-02T00:00:00Z"/>
        <d v="2022-06-03T00:00:00Z"/>
        <d v="2022-06-16T00:00:00Z"/>
        <d v="2022-06-17T00:00:00Z"/>
        <d v="2022-06-23T00:00:00Z"/>
        <d v="2022-07-14T00:00:00Z"/>
        <d v="2022-07-15T00:00:00Z"/>
        <d v="2022-07-16T00:00:00Z"/>
        <d v="2022-07-22T00:00:00Z"/>
        <d v="2022-07-25T00:00:00Z"/>
        <d v="2022-08-05T00:00:00Z"/>
        <d v="2022-08-06T00:00:00Z"/>
        <d v="2022-08-26T00:00:00Z"/>
        <d v="2022-08-29T00:00:00Z"/>
        <d v="2022-08-30T00:00:00Z"/>
        <d v="2022-08-31T00:00:00Z"/>
        <d v="2022-09-07T00:00:00Z"/>
        <d v="2022-09-09T00:00:00Z"/>
        <d v="2022-09-14T00:00:00Z"/>
        <d v="2022-09-15T00:00:00Z"/>
        <d v="2022-09-16T00:00:00Z"/>
        <d v="2022-09-19T00:00:00Z"/>
      </sharedItems>
    </cacheField>
    <cacheField name="shipping_date_date">
      <sharedItems containsDate="1" containsMixedTypes="1">
        <d v="2022-04-08T00:00:00Z"/>
        <d v="2022-04-10T00:00:00Z"/>
        <d v="2022-05-28T00:00:00Z"/>
        <d v="2022-06-05T00:00:00Z"/>
        <d v="2022-06-04T00:00:00Z"/>
        <d v="2022-06-17T00:00:00Z"/>
        <d v="2022-06-19T00:00:00Z"/>
        <d v="2022-06-26T00:00:00Z"/>
        <d v="2022-06-27T00:00:00Z"/>
        <d v="2022-06-25T00:00:00Z"/>
        <d v="2022-07-16T00:00:00Z"/>
        <d v="2022-07-17T00:00:00Z"/>
        <d v="2022-07-18T00:00:00Z"/>
        <d v="2022-07-24T00:00:00Z"/>
        <d v="2022-07-26T00:00:00Z"/>
        <d v="2022-08-07T00:00:00Z"/>
        <d v="2022-08-08T00:00:00Z"/>
        <d v="2022-08-28T00:00:00Z"/>
        <d v="2022-08-31T00:00:00Z"/>
        <d v="2022-09-01T00:00:00Z"/>
        <d v="2022-09-02T00:00:00Z"/>
        <d v="2022-09-10T00:00:00Z"/>
        <d v="2022-09-11T00:00:00Z"/>
        <d v="2022-09-12T00:00:00Z"/>
        <d v="2022-09-16T00:00:00Z"/>
        <s v=""/>
      </sharedItems>
    </cacheField>
    <cacheField name="delivery_date_date">
      <sharedItems containsDate="1" containsMixedTypes="1">
        <d v="2022-04-09T00:00:00Z"/>
        <s v=""/>
        <d v="2022-04-13T00:00:00Z"/>
        <d v="2022-05-30T00:00:00Z"/>
        <d v="2022-06-08T00:00:00Z"/>
        <d v="2022-06-06T00:00:00Z"/>
        <d v="2022-06-07T00:00:00Z"/>
        <d v="2022-06-19T00:00:00Z"/>
        <d v="2022-06-21T00:00:00Z"/>
        <d v="2022-06-28T00:00:00Z"/>
        <d v="2022-06-29T00:00:00Z"/>
        <d v="2022-06-27T00:00:00Z"/>
        <d v="2022-07-17T00:00:00Z"/>
        <d v="2022-07-19T00:00:00Z"/>
        <d v="2022-07-20T00:00:00Z"/>
        <d v="2022-07-28T00:00:00Z"/>
        <d v="2022-07-29T00:00:00Z"/>
        <d v="2022-08-09T00:00:00Z"/>
        <d v="2022-08-13T00:00:00Z"/>
        <d v="2022-08-08T00:00:00Z"/>
        <d v="2022-08-30T00:00:00Z"/>
        <d v="2022-08-29T00:00:00Z"/>
        <d v="2022-09-02T00:00:00Z"/>
        <d v="2022-09-03T00:00:00Z"/>
        <d v="2022-09-04T00:00:00Z"/>
      </sharedItems>
    </cacheField>
    <cacheField name="delay_purchase_shipping">
      <sharedItems containsMixedTypes="1" containsNumber="1" containsInteger="1">
        <n v="2.0"/>
        <n v="3.0"/>
        <n v="4.0"/>
        <n v="1.0"/>
        <s v=""/>
      </sharedItems>
    </cacheField>
    <cacheField name="delay_shipping_delivery">
      <sharedItems containsMixedTypes="1" containsNumber="1" containsInteger="1">
        <n v="1.0"/>
        <s v=""/>
        <n v="3.0"/>
        <n v="2.0"/>
        <n v="6.0"/>
        <n v="0.0"/>
      </sharedItems>
    </cacheField>
    <cacheField name="delay_purchase_delivery">
      <sharedItems containsMixedTypes="1" containsNumber="1" containsInteger="1">
        <n v="3.0"/>
        <s v=""/>
        <n v="5.0"/>
        <n v="7.0"/>
        <n v="4.0"/>
        <n v="6.0"/>
        <n v="8.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90" sheet="funnel"/>
  </cacheSource>
  <cacheFields>
    <cacheField name="company" numFmtId="0">
      <sharedItems>
        <s v="Bicycle Store"/>
        <s v="Climb"/>
        <s v="Animo"/>
        <s v="Dancefloor"/>
        <s v="Automne"/>
        <s v="Belleville"/>
        <s v="Altermundi Groupe"/>
        <s v="24SF"/>
        <s v="24ST"/>
        <s v="Equino"/>
        <s v="BlissSport"/>
        <s v="Flame"/>
        <s v="Fusion"/>
        <s v="Gymate"/>
        <s v="Humble"/>
        <s v="Dream"/>
        <s v="Small"/>
        <s v="Nomade Studio Carnac"/>
        <s v="Marseille Club"/>
        <s v="Urban Runner"/>
        <s v="SNAP"/>
        <s v="Sareno"/>
        <s v="Journey"/>
        <s v="Hardloopee"/>
        <s v="Intersport"/>
        <s v="Citadelle"/>
        <s v="Club Moli"/>
        <s v="Crazy Running"/>
        <s v="Nauti"/>
        <s v="SheActive"/>
        <s v="Concept B Pilates"/>
        <s v="Shinsegae"/>
        <s v="Oral"/>
        <s v="Decathlon"/>
        <s v="Distance Running"/>
        <s v="Fleux"/>
        <s v="Place des Tendance"/>
        <s v="Pullma"/>
        <s v="Riveren"/>
        <s v="Four Nation"/>
        <s v="Gingko Yoga Studio"/>
        <s v="Meudon Running"/>
        <s v="Soba Lesquin"/>
        <s v="Mirovia"/>
        <s v="Good Hoody"/>
        <s v="Groupe Chalhoub"/>
        <s v="Paris Run Zoo"/>
        <s v="Passion"/>
        <s v="Selfridget"/>
        <s v="Set &amp; Steack"/>
        <s v="Alliances"/>
        <s v="Yin National"/>
        <s v="Hamilius"/>
        <s v="Hunting"/>
        <s v="Puigi"/>
        <s v="Royal Cheese"/>
        <s v="Shinzou Running"/>
        <s v="Snow"/>
        <s v="Centre Ville"/>
        <s v="Chelsea Club"/>
        <s v="Crédit Agriculture"/>
        <s v="Ekosport"/>
        <s v="Running Nice"/>
        <s v="Farfetch"/>
        <s v="Frans Booni"/>
        <s v="Running Tours"/>
        <s v="Running Versailles"/>
        <s v="Fred Segia"/>
        <s v="Salty Days"/>
        <s v="Gagou"/>
        <s v="I Running"/>
        <s v="Run Store"/>
        <s v="Snow premium"/>
        <s v="Chullan"/>
        <s v="Icons"/>
        <s v="Smetsi"/>
        <s v="Soho House"/>
        <s v="INSECTI"/>
        <s v="Spode"/>
        <s v="Sanna Conscious Concept"/>
        <s v="SNSR"/>
        <s v="Clarinas"/>
        <s v="KTMG"/>
        <s v="Keller Sports"/>
        <s v="Steva"/>
        <s v="Sud Running"/>
        <s v="Sorali"/>
        <s v="Trakker"/>
        <s v="Galleries Royal"/>
        <s v="Société globale"/>
        <s v="Corvatsch &amp; Pesko"/>
        <s v="Kurer"/>
        <s v="The Broken Army"/>
        <s v="Trentotto"/>
        <s v="Wanderlust"/>
        <s v="Satnam"/>
        <s v="Sport"/>
        <s v="SPR Athlete Factory"/>
        <s v="Agolu"/>
        <s v="Go Sport"/>
        <s v="Scape Shop Fontainebleau"/>
        <s v="All Troucks"/>
        <s v="KX"/>
        <s v="Kutchui"/>
        <s v="Steel"/>
        <s v="La Garconnière"/>
        <s v="YogaNest"/>
        <s v="Staiou"/>
        <s v="La Paranthèse"/>
        <s v="Sustainable Clothing"/>
        <s v="La Randonnée"/>
        <s v="Le Shop"/>
        <s v="Sweat"/>
        <s v="Swedish Fit"/>
        <s v="Lorea"/>
        <s v="Terre Groupe"/>
        <s v="LUISAVIA"/>
        <s v="Lunaru"/>
        <s v="The Apartment"/>
        <s v="Titoloi"/>
        <s v="Yoga Paris"/>
        <s v="To Kyma"/>
        <s v="Meeri"/>
        <s v="Urioge"/>
        <s v="A Few Store"/>
        <s v="Miintopa"/>
        <s v="XIV Running Montparnasse"/>
        <s v="Mirroli"/>
        <s v="TOP PERF CHANTILLY"/>
        <s v="Terre Happy Studio"/>
        <s v="Alpiniste"/>
        <s v="MobHouse"/>
        <s v="Affelour"/>
        <s v="Amuse"/>
        <s v="Modo International"/>
        <s v="Modo Yoga"/>
        <s v="Anthologie"/>
        <s v="Archive 1820"/>
        <s v="Mr. Potter"/>
        <s v="Ken Group"/>
        <s v="MyTheres"/>
        <s v="Kithees"/>
        <s v="Naos"/>
        <s v="Neiwa"/>
        <s v="The New You"/>
        <s v="Athlérunning"/>
        <s v="Net A Porter"/>
        <s v="The Next Door"/>
        <s v="KM21"/>
        <s v="No Concept"/>
        <s v="Ochir sport"/>
        <s v="Korner"/>
        <s v="Barry's"/>
        <s v="Oiseas"/>
        <s v="The Studio"/>
        <s v="L'exceptionnel"/>
        <s v="On My Skiny"/>
        <s v="To Good"/>
        <s v="Orangeade"/>
        <s v="Phenili"/>
        <s v="Trail and the city"/>
        <s v="BHR"/>
        <s v="Psyclou"/>
        <s v="Punch Studio"/>
        <s v="United Brand"/>
        <s v="United Runner"/>
        <s v="Qee"/>
        <s v="BXR"/>
        <s v="Aspria"/>
        <s v="Qoqar"/>
        <s v="La Source"/>
        <s v="Rebel"/>
        <s v="Cap Running"/>
        <s v="Rocycle"/>
        <s v="Campz"/>
        <s v="Royalcheese"/>
        <s v="Rrunning"/>
        <s v="Lullu"/>
        <s v="Lunaria"/>
        <s v="Running Marseille"/>
        <s v="Running Lille"/>
        <s v="Jogging"/>
        <s v="L'Usinage"/>
        <s v="Le Vieux"/>
        <s v="La Haute Route"/>
        <s v="Be Cycle"/>
        <s v="Bilocca"/>
        <s v="Canvas"/>
      </sharedItems>
    </cacheField>
    <cacheField name="Sector" numFmtId="0">
      <sharedItems containsBlank="1">
        <s v="Wholesale"/>
        <s v="Gym"/>
        <s v="E-Commerce"/>
        <s v="Corporate"/>
        <m/>
      </sharedItems>
    </cacheField>
    <cacheField name="Deal Stage" numFmtId="0">
      <sharedItems>
        <s v="4 - Lost"/>
        <s v="3 - Customer"/>
        <s v="2 - Opportunity"/>
        <s v="1 - Lead"/>
      </sharedItems>
    </cacheField>
    <cacheField name="date_lead" numFmtId="165">
      <sharedItems containsSemiMixedTypes="0" containsDate="1" containsString="0">
        <d v="2022-05-24T00:00:00Z"/>
        <d v="2022-05-28T00:00:00Z"/>
        <d v="2022-05-23T00:00:00Z"/>
        <d v="2022-05-30T00:00:00Z"/>
        <d v="2022-05-22T00:00:00Z"/>
        <d v="2022-05-20T00:00:00Z"/>
        <d v="2022-05-21T00:00:00Z"/>
        <d v="2022-06-01T00:00:00Z"/>
        <d v="2022-05-25T00:00:00Z"/>
        <d v="2022-06-02T00:00:00Z"/>
        <d v="2022-06-09T00:00:00Z"/>
        <d v="2022-06-11T00:00:00Z"/>
        <d v="2022-05-31T00:00:00Z"/>
        <d v="2022-07-10T00:00:00Z"/>
        <d v="2022-06-23T00:00:00Z"/>
        <d v="2022-06-21T00:00:00Z"/>
        <d v="2022-07-20T00:00:00Z"/>
        <d v="2022-07-12T00:00:00Z"/>
        <d v="2022-07-09T00:00:00Z"/>
        <d v="2022-08-09T00:00:00Z"/>
        <d v="2022-08-11T00:00:00Z"/>
        <d v="2022-06-22T00:00:00Z"/>
        <d v="2022-05-29T00:00:00Z"/>
        <d v="2022-06-24T00:00:00Z"/>
        <d v="2022-06-28T00:00:00Z"/>
        <d v="2022-06-30T00:00:00Z"/>
        <d v="2022-07-02T00:00:00Z"/>
        <d v="2022-07-03T00:00:00Z"/>
        <d v="2022-06-03T00:00:00Z"/>
        <d v="2022-07-06T00:00:00Z"/>
        <d v="2022-07-07T00:00:00Z"/>
        <d v="2022-06-29T00:00:00Z"/>
        <d v="2022-07-11T00:00:00Z"/>
        <d v="2022-07-05T00:00:00Z"/>
        <d v="2022-07-13T00:00:00Z"/>
        <d v="2022-07-14T00:00:00Z"/>
        <d v="2022-07-15T00:00:00Z"/>
        <d v="2022-07-16T00:00:00Z"/>
        <d v="2022-07-17T00:00:00Z"/>
        <d v="2022-07-18T00:00:00Z"/>
        <d v="2022-07-19T00:00:00Z"/>
        <d v="2022-07-21T00:00:00Z"/>
        <d v="2022-07-22T00:00:00Z"/>
        <d v="2022-07-23T00:00:00Z"/>
        <d v="2022-07-24T00:00:00Z"/>
        <d v="2022-07-25T00:00:00Z"/>
        <d v="2022-07-26T00:00:00Z"/>
        <d v="2022-07-27T00:00:00Z"/>
        <d v="2022-07-28T00:00:00Z"/>
        <d v="2022-08-04T00:00:00Z"/>
        <d v="2022-08-05T00:00:00Z"/>
        <d v="2022-08-06T00:00:00Z"/>
        <d v="2022-08-07T00:00:00Z"/>
        <d v="2022-08-08T00:00:00Z"/>
        <d v="2022-08-10T00:00:00Z"/>
        <d v="2022-08-12T00:00:00Z"/>
        <d v="2022-08-13T00:00:00Z"/>
        <d v="2022-08-14T00:00:00Z"/>
        <d v="2022-08-15T00:00:00Z"/>
        <d v="2022-08-16T00:00:00Z"/>
        <d v="2022-08-17T00:00:00Z"/>
        <d v="2022-08-18T00:00:00Z"/>
        <d v="2022-08-19T00:00:00Z"/>
        <d v="2022-08-20T00:00:00Z"/>
        <d v="2022-08-21T00:00:00Z"/>
        <d v="2022-08-22T00:00:00Z"/>
        <d v="2022-08-23T00:00:00Z"/>
        <d v="2022-08-24T00:00:00Z"/>
        <d v="2022-08-25T00:00:00Z"/>
        <d v="2022-08-26T00:00:00Z"/>
        <d v="2022-08-27T00:00:00Z"/>
        <d v="2022-08-28T00:00:00Z"/>
        <d v="2022-08-29T00:00:00Z"/>
        <d v="2022-08-30T00:00:00Z"/>
        <d v="2022-08-31T00:00:00Z"/>
        <d v="2022-07-29T00:00:00Z"/>
      </sharedItems>
    </cacheField>
    <cacheField name="date opportunity" numFmtId="165">
      <sharedItems containsDate="1" containsString="0" containsBlank="1">
        <d v="2022-06-04T00:00:00Z"/>
        <d v="2022-06-17T00:00:00Z"/>
        <d v="2022-05-23T00:00:00Z"/>
        <d v="2022-06-15T00:00:00Z"/>
        <d v="2022-05-31T00:00:00Z"/>
        <d v="2022-05-27T00:00:00Z"/>
        <d v="2022-06-08T00:00:00Z"/>
        <d v="2022-06-11T00:00:00Z"/>
        <d v="2022-05-21T00:00:00Z"/>
        <d v="2022-06-07T00:00:00Z"/>
        <d v="2022-06-12T00:00:00Z"/>
        <d v="2022-06-03T00:00:00Z"/>
        <d v="2022-07-03T00:00:00Z"/>
        <d v="2022-06-30T00:00:00Z"/>
        <d v="2022-07-14T00:00:00Z"/>
        <d v="2022-07-06T00:00:00Z"/>
        <d v="2022-07-09T00:00:00Z"/>
        <d v="2022-07-27T00:00:00Z"/>
        <d v="2022-07-26T00:00:00Z"/>
        <d v="2022-08-01T00:00:00Z"/>
        <d v="2022-09-01T00:00:00Z"/>
        <d v="2022-06-13T00:00:00Z"/>
        <d v="2022-08-27T00:00:00Z"/>
        <m/>
        <d v="2022-07-12T00:00:00Z"/>
        <d v="2022-07-01T00:00:00Z"/>
        <d v="2022-06-26T00:00:00Z"/>
        <d v="2022-07-04T00:00:00Z"/>
        <d v="2022-07-15T00:00:00Z"/>
        <d v="2022-07-19T00:00:00Z"/>
        <d v="2022-07-22T00:00:00Z"/>
        <d v="2022-07-21T00:00:00Z"/>
        <d v="2022-07-29T00:00:00Z"/>
        <d v="2022-07-31T00:00:00Z"/>
        <d v="2022-08-06T00:00:00Z"/>
        <d v="2022-07-24T00:00:00Z"/>
        <d v="2022-08-08T00:00:00Z"/>
        <d v="2022-07-23T00:00:00Z"/>
        <d v="2022-08-10T00:00:00Z"/>
        <d v="2022-08-13T00:00:00Z"/>
        <d v="2022-08-16T00:00:00Z"/>
        <d v="2022-08-12T00:00:00Z"/>
        <d v="2022-08-29T00:00:00Z"/>
        <d v="2022-08-26T00:00:00Z"/>
        <d v="2022-08-31T00:00:00Z"/>
        <d v="2022-09-03T00:00:00Z"/>
        <d v="2022-09-02T00:00:00Z"/>
        <d v="2022-09-04T00:00:00Z"/>
        <d v="2022-08-21T00:00:00Z"/>
        <d v="2022-08-22T00:00:00Z"/>
        <d v="2022-08-30T00:00:00Z"/>
        <d v="2022-09-07T00:00:00Z"/>
        <d v="2022-09-08T00:00:00Z"/>
        <d v="2022-09-10T00:00:00Z"/>
        <d v="2022-09-13T00:00:00Z"/>
        <d v="2022-09-05T00:00:00Z"/>
        <d v="2022-09-12T00:00:00Z"/>
        <d v="2022-09-06T00:00:00Z"/>
        <d v="2022-09-09T00:00:00Z"/>
        <d v="2022-09-15T00:00:00Z"/>
      </sharedItems>
    </cacheField>
    <cacheField name="date customer" numFmtId="0">
      <sharedItems containsDate="1" containsString="0" containsBlank="1">
        <m/>
        <d v="2022-06-08T00:00:00Z"/>
        <d v="2022-05-31T00:00:00Z"/>
        <d v="2022-06-27T00:00:00Z"/>
        <d v="2022-06-17T00:00:00Z"/>
        <d v="2022-07-21T00:00:00Z"/>
        <d v="2022-07-20T00:00:00Z"/>
        <d v="2022-07-14T00:00:00Z"/>
        <d v="2022-07-24T00:00:00Z"/>
        <d v="2022-07-25T00:00:00Z"/>
        <d v="2022-07-31T00:00:00Z"/>
        <d v="2022-07-16T00:00:00Z"/>
        <d v="2022-08-13T00:00:00Z"/>
        <d v="2022-08-17T00:00:00Z"/>
        <d v="2022-08-01T00:00:00Z"/>
        <d v="2022-07-28T00:00:00Z"/>
        <d v="2022-08-16T00:00:00Z"/>
        <d v="2022-08-23T00:00:00Z"/>
        <d v="2022-08-29T00:00:00Z"/>
        <d v="2022-08-27T00:00:00Z"/>
        <d v="2022-09-05T00:00:00Z"/>
        <d v="2022-09-14T00:00:00Z"/>
        <d v="2022-09-09T00:00:00Z"/>
      </sharedItems>
    </cacheField>
    <cacheField name="date lost" numFmtId="165">
      <sharedItems containsDate="1" containsString="0" containsBlank="1">
        <d v="2022-06-19T00:00:00Z"/>
        <d v="2022-06-20T00:00:00Z"/>
        <d v="2022-06-01T00:00:00Z"/>
        <d v="2022-06-21T00:00:00Z"/>
        <m/>
        <d v="2022-06-08T00:00:00Z"/>
        <d v="2022-06-22T00:00:00Z"/>
        <d v="2022-05-23T00:00:00Z"/>
        <d v="2022-06-17T00:00:00Z"/>
        <d v="2022-07-13T00:00:00Z"/>
        <d v="2022-07-08T00:00:00Z"/>
        <d v="2022-07-22T00:00:00Z"/>
        <d v="2022-07-19T00:00:00Z"/>
        <d v="2022-07-21T00:00:00Z"/>
        <d v="2022-07-29T00:00:00Z"/>
        <d v="2022-08-06T00:00:00Z"/>
        <d v="2022-08-02T00:00:00Z"/>
        <d v="2022-09-08T00:00:00Z"/>
        <d v="2022-09-10T00:00:00Z"/>
        <d v="2022-06-14T00:00:00Z"/>
        <d v="2022-06-18T00:00:00Z"/>
        <d v="2022-06-28T00:00:00Z"/>
        <d v="2022-06-23T00:00:00Z"/>
        <d v="2022-06-05T00:00:00Z"/>
        <d v="2022-06-27T00:00:00Z"/>
        <d v="2022-06-25T00:00:00Z"/>
        <d v="2022-07-16T00:00:00Z"/>
        <d v="2022-07-03T00:00:00Z"/>
        <d v="2022-06-30T00:00:00Z"/>
        <d v="2022-07-12T00:00:00Z"/>
        <d v="2022-07-24T00:00:00Z"/>
        <d v="2022-07-31T00:00:00Z"/>
        <d v="2022-08-11T00:00:00Z"/>
        <d v="2022-08-09T00:00:00Z"/>
        <d v="2022-08-17T00:00:00Z"/>
        <d v="2022-08-19T00:00:00Z"/>
        <d v="2022-08-13T00:00:00Z"/>
        <d v="2022-08-04T00:00:00Z"/>
        <d v="2022-08-29T00:00:00Z"/>
        <d v="2022-09-01T00:00:00Z"/>
        <d v="2022-09-07T00:00:00Z"/>
        <d v="2022-08-31T00:00:00Z"/>
        <d v="2022-08-16T00:00:00Z"/>
        <d v="2022-07-27T00:00:00Z"/>
        <d v="2022-08-24T00:00:00Z"/>
        <d v="2022-08-10T00:00:00Z"/>
        <d v="2022-09-03T00:00:00Z"/>
      </sharedItems>
    </cacheField>
    <cacheField name="priority" numFmtId="0">
      <sharedItems>
        <s v="High"/>
        <s v="Medium"/>
        <s v="Low"/>
      </sharedItems>
    </cacheField>
    <cacheField name="priority_matching" numFmtId="0">
      <sharedItems>
        <s v="1 - High"/>
        <s v="2 - Medium"/>
        <s v="3 - Low"/>
      </sharedItems>
    </cacheField>
    <cacheField name="delay_lead_opportunity">
      <sharedItems containsMixedTypes="1" containsNumber="1" containsInteger="1">
        <n v="11.0"/>
        <n v="20.0"/>
        <n v="0.0"/>
        <n v="16.0"/>
        <n v="7.0"/>
        <n v="3.0"/>
        <n v="17.0"/>
        <n v="22.0"/>
        <n v="6.0"/>
        <n v="18.0"/>
        <n v="1.0"/>
        <n v="2.0"/>
        <n v="24.0"/>
        <n v="19.0"/>
        <n v="12.0"/>
        <n v="4.0"/>
        <n v="13.0"/>
        <n v="14.0"/>
        <n v="23.0"/>
        <s v=""/>
        <n v="8.0"/>
        <n v="10.0"/>
        <n v="9.0"/>
        <n v="5.0"/>
        <n v="15.0"/>
      </sharedItems>
    </cacheField>
    <cacheField name="is_lead" numFmtId="0">
      <sharedItems containsSemiMixedTypes="0" containsString="0" containsNumber="1" containsInteger="1">
        <n v="1.0"/>
      </sharedItems>
    </cacheField>
    <cacheField name="is_opportunity" numFmtId="0">
      <sharedItems containsSemiMixedTypes="0" containsString="0" containsNumber="1" containsInteger="1">
        <n v="1.0"/>
        <n v="0.0"/>
      </sharedItems>
    </cacheField>
    <cacheField name="is_customer" numFmtId="0">
      <sharedItems containsSemiMixedTypes="0" containsString="0" containsNumber="1" containsInteger="1">
        <n v="0.0"/>
        <n v="1.0"/>
      </sharedItems>
    </cacheField>
    <cacheField name="is_lost" numFmtId="0">
      <sharedItems containsSemiMixedTypes="0" containsString="0" containsNumber="1" containsInteger="1">
        <n v="1.0"/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urnover analysis" cacheId="0" dataCaption="" compact="0" compactData="0">
  <location ref="A1:E8" firstHeaderRow="0" firstDataRow="2" firstDataCol="0"/>
  <pivotFields>
    <pivotField name="YEAR" compact="0" outline="0" multipleItemSelectionAllowed="1" showAll="0">
      <items>
        <item x="0"/>
        <item t="default"/>
      </items>
    </pivotField>
    <pivotField name="MONTH" axis="axisRow" compact="0" numFmtId="3" outline="0" multipleItemSelectionAllowed="1" showAll="0" sortType="ascending">
      <items>
        <item x="0"/>
        <item x="1"/>
        <item x="4"/>
        <item x="5"/>
        <item x="3"/>
        <item x="2"/>
        <item t="default"/>
      </items>
    </pivotField>
    <pivotField name="PRODUCT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t="default"/>
      </items>
    </pivotField>
    <pivotField name="Q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urnover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t="default"/>
      </items>
    </pivotField>
    <pivotField name="model 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compact="0" outline="0" subtotalTop="0" dragToRow="0" dragToCol="0" dragToPage="0" showAll="0" includeNewItemsInFilter="1" defaultSubtotal="0"/>
  </pivotFields>
  <rowFields>
    <field x="1"/>
  </rowFields>
  <colFields>
    <field x="-2"/>
  </colFields>
  <dataFields>
    <dataField name="Quantity sold" fld="3" baseField="0"/>
    <dataField name="Distinct products sold" fld="2" subtotal="count" baseField="0"/>
    <dataField name="Turnover" fld="5" baseField="0"/>
    <dataField name="Turnover %" fld="5" showDataAs="percentOfTotal" baseField="0" numFmtId="10"/>
  </dataFields>
</pivotTableDefinition>
</file>

<file path=xl/pivotTables/pivotTable2.xml><?xml version="1.0" encoding="utf-8"?>
<pivotTableDefinition xmlns="http://schemas.openxmlformats.org/spreadsheetml/2006/main" name="turnover analysis 2" cacheId="0" dataCaption="" compact="0" compactData="0">
  <location ref="G1:M44" firstHeaderRow="0" firstDataRow="3" firstDataCol="0"/>
  <pivotFields>
    <pivotField name="YEAR" compact="0" outline="0" multipleItemSelectionAllowed="1" showAll="0">
      <items>
        <item x="0"/>
        <item t="default"/>
      </items>
    </pivotField>
    <pivotField name="MONTH" axis="axisRow" compact="0" numFmtId="3" outline="0" multipleItemSelectionAllowed="1" showAll="0" sortType="ascending">
      <items>
        <item x="0"/>
        <item x="1"/>
        <item x="4"/>
        <item x="5"/>
        <item x="3"/>
        <item x="2"/>
        <item t="default"/>
      </items>
    </pivotField>
    <pivotField name="PRODUCT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t="default"/>
      </items>
    </pivotField>
    <pivotField name="Q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urnover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t="default"/>
      </items>
    </pivotField>
    <pivotField name="model type" axis="axisRow" compact="0" outline="0" multipleItemSelectionAllowed="1" showAll="0" sortType="ascending">
      <items>
        <item x="2"/>
        <item x="1"/>
        <item x="4"/>
        <item x="5"/>
        <item x="0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"/>
    <field x="6"/>
  </rowFields>
  <colFields>
    <field x="-2"/>
  </colFields>
  <dataFields>
    <dataField name="Quantity sold" fld="3" baseField="0"/>
    <dataField name="Distinct products sold" fld="2" subtotal="count" baseField="0"/>
    <dataField name="Turnover" fld="5" baseField="0"/>
    <dataField name="Turnover %" fld="5" showDataAs="percentOfCol" baseField="0" numFmtId="10"/>
    <dataField name="SUM of Average product price" fld="7" baseField="0"/>
  </dataFields>
</pivotTableDefinition>
</file>

<file path=xl/pivotTables/pivotTable3.xml><?xml version="1.0" encoding="utf-8"?>
<pivotTableDefinition xmlns="http://schemas.openxmlformats.org/spreadsheetml/2006/main" name="turnover analysis 3" cacheId="0" dataCaption="" compact="0" compactData="0">
  <location ref="O1:U44" firstHeaderRow="0" firstDataRow="3" firstDataCol="0"/>
  <pivotFields>
    <pivotField name="YEAR" compact="0" outline="0" multipleItemSelectionAllowed="1" showAll="0">
      <items>
        <item x="0"/>
        <item t="default"/>
      </items>
    </pivotField>
    <pivotField name="MONTH" axis="axisRow" compact="0" numFmtId="3" outline="0" multipleItemSelectionAllowed="1" showAll="0" sortType="ascending">
      <items>
        <item x="0"/>
        <item x="1"/>
        <item x="4"/>
        <item x="5"/>
        <item x="3"/>
        <item x="2"/>
        <item t="default"/>
      </items>
    </pivotField>
    <pivotField name="PRODUCT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t="default"/>
      </items>
    </pivotField>
    <pivotField name="Q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urnover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t="default"/>
      </items>
    </pivotField>
    <pivotField name="model type" axis="axisRow" compact="0" outline="0" multipleItemSelectionAllowed="1" showAll="0" sortType="ascending">
      <items>
        <item x="2"/>
        <item x="1"/>
        <item x="4"/>
        <item x="5"/>
        <item x="0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6"/>
    <field x="1"/>
  </rowFields>
  <colFields>
    <field x="-2"/>
  </colFields>
  <dataFields>
    <dataField name="Quantity sold" fld="3" baseField="0"/>
    <dataField name="Distinct products sold" fld="2" subtotal="count" baseField="0"/>
    <dataField name="Turnover" fld="5" baseField="0"/>
    <dataField name="Turnover %" fld="5" showDataAs="percentOfCol" baseField="0" numFmtId="10"/>
    <dataField name="SUM of Average product price" fld="7" baseField="0"/>
  </dataFields>
</pivotTableDefinition>
</file>

<file path=xl/pivotTables/pivotTable4.xml><?xml version="1.0" encoding="utf-8"?>
<pivotTableDefinition xmlns="http://schemas.openxmlformats.org/spreadsheetml/2006/main" name="customer satisfaction - quality" cacheId="1" dataCaption="" compact="0" compactData="0">
  <location ref="A1:D9" firstHeaderRow="0" firstDataRow="1" firstDataCol="1"/>
  <pivotFields>
    <pivotField name="MODEL NAME" axis="axisRow" compact="0" outline="0" multipleItemSelectionAllowed="1" showAll="0" sortType="ascending">
      <items>
        <item x="0"/>
        <item x="1"/>
        <item x="2"/>
        <item x="3"/>
        <item x="5"/>
        <item x="4"/>
        <item t="default"/>
      </items>
    </pivotField>
    <pivotField name="MODEL TYPE" compact="0" outline="0" multipleItemSelectionAllowed="1" showAll="0">
      <items>
        <item x="0"/>
        <item x="1"/>
        <item x="2"/>
        <item x="3"/>
        <item t="default"/>
      </items>
    </pivotField>
    <pivotField name="SIZ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TY" dataField="1" compact="0" outline="0" multipleItemSelectionAllowed="1" showAll="0">
      <items>
        <item x="0"/>
        <item x="1"/>
        <item x="2"/>
        <item x="3"/>
        <item t="default"/>
      </items>
    </pivotField>
    <pivotField name="REQUEST" axis="axisCol" compact="0" outline="0" multipleItemSelectionAllowed="1" showAll="0" sortType="ascending">
      <items>
        <item x="1"/>
        <item x="0"/>
        <item t="default"/>
      </items>
    </pivotField>
    <pivotField name="REAS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TE_REQUE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STATUS_RETURN" compact="0" outline="0" multipleItemSelectionAllowed="1" showAll="0">
      <items>
        <item x="0"/>
        <item x="1"/>
        <item t="default"/>
      </items>
    </pivotField>
    <pivotField name="STATUS_REQUEST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4"/>
  </colFields>
  <dataFields>
    <dataField name="SUM of QTY" fld="3" showDataAs="percentOfRow" baseField="0" numFmtId="10"/>
  </dataFields>
</pivotTableDefinition>
</file>

<file path=xl/pivotTables/pivotTable5.xml><?xml version="1.0" encoding="utf-8"?>
<pivotTableDefinition xmlns="http://schemas.openxmlformats.org/spreadsheetml/2006/main" name="customer satisfaction - quality 2" cacheId="1" dataCaption="" compact="0" compactData="0">
  <location ref="G1:O9" firstHeaderRow="0" firstDataRow="2" firstDataCol="1"/>
  <pivotFields>
    <pivotField name="MODEL NAME" axis="axisRow" compact="0" outline="0" multipleItemSelectionAllowed="1" showAll="0" sortType="ascending">
      <items>
        <item x="0"/>
        <item x="1"/>
        <item x="2"/>
        <item x="3"/>
        <item x="5"/>
        <item x="4"/>
        <item t="default"/>
      </items>
    </pivotField>
    <pivotField name="MODEL TYPE" axis="axisRow" compact="0" outline="0" multipleItemSelectionAllowed="1" showAll="0" sortType="descending" defaultSubtotal="0">
      <items>
        <item x="0"/>
        <item x="1"/>
        <item x="2"/>
        <item x="3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IZ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TY" dataField="1" compact="0" outline="0" multipleItemSelectionAllowed="1" showAll="0">
      <items>
        <item x="0"/>
        <item x="1"/>
        <item x="2"/>
        <item x="3"/>
        <item t="default"/>
      </items>
    </pivotField>
    <pivotField name="REQUEST" compact="0" outline="0" multipleItemSelectionAllowed="1" showAll="0">
      <items>
        <item x="0"/>
        <item x="1"/>
        <item t="default"/>
      </items>
    </pivotField>
    <pivotField name="REASON" axis="axisCol" compact="0" outline="0" multipleItemSelectionAllowed="1" showAll="0" sortType="ascending">
      <items>
        <item x="3"/>
        <item x="0"/>
        <item x="5"/>
        <item x="1"/>
        <item x="4"/>
        <item x="2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TE_REQUE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STATUS_RETURN" compact="0" outline="0" multipleItemSelectionAllowed="1" showAll="0">
      <items>
        <item x="0"/>
        <item x="1"/>
        <item t="default"/>
      </items>
    </pivotField>
    <pivotField name="STATUS_REQUEST" compact="0" outline="0" multipleItemSelectionAllowed="1" showAll="0">
      <items>
        <item x="0"/>
        <item x="1"/>
        <item t="default"/>
      </items>
    </pivotField>
  </pivotFields>
  <rowFields>
    <field x="1"/>
    <field x="0"/>
  </rowFields>
  <colFields>
    <field x="5"/>
  </colFields>
  <dataFields>
    <dataField name="SUM of QTY" fld="3" baseField="0"/>
  </dataFields>
</pivotTableDefinition>
</file>

<file path=xl/pivotTables/pivotTable6.xml><?xml version="1.0" encoding="utf-8"?>
<pivotTableDefinition xmlns="http://schemas.openxmlformats.org/spreadsheetml/2006/main" name="customer satisfaction - quality 3" cacheId="1" dataCaption="" compact="0" compactData="0">
  <location ref="A12:E49" firstHeaderRow="0" firstDataRow="2" firstDataCol="1"/>
  <pivotFields>
    <pivotField name="MODEL NAME" axis="axisRow" compact="0" outline="0" multipleItemSelectionAllowed="1" showAll="0" sortType="ascending">
      <items>
        <item x="0"/>
        <item x="1"/>
        <item x="2"/>
        <item x="3"/>
        <item x="5"/>
        <item x="4"/>
        <item t="default"/>
      </items>
    </pivotField>
    <pivotField name="MODEL TYPE" compact="0" outline="0" multipleItemSelectionAllowed="1" showAll="0">
      <items>
        <item x="0"/>
        <item x="1"/>
        <item x="2"/>
        <item x="3"/>
        <item t="default"/>
      </items>
    </pivotField>
    <pivotField name="SIZ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TY" dataField="1" compact="0" outline="0" multipleItemSelectionAllowed="1" showAll="0">
      <items>
        <item x="0"/>
        <item x="1"/>
        <item x="2"/>
        <item x="3"/>
        <item t="default"/>
      </items>
    </pivotField>
    <pivotField name="REQUEST" axis="axisCol" compact="0" outline="0" multipleItemSelectionAllowed="1" showAll="0" sortType="ascending">
      <items>
        <item x="1"/>
        <item x="0"/>
        <item t="default"/>
      </items>
    </pivotField>
    <pivotField name="REASON" axis="axisRow" compact="0" outline="0" multipleItemSelectionAllowed="1" showAll="0" sortType="ascending">
      <items>
        <item x="3"/>
        <item x="0"/>
        <item x="5"/>
        <item x="1"/>
        <item x="4"/>
        <item x="2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TE_REQUE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STATUS_RETURN" compact="0" outline="0" multipleItemSelectionAllowed="1" showAll="0">
      <items>
        <item x="0"/>
        <item x="1"/>
        <item t="default"/>
      </items>
    </pivotField>
    <pivotField name="STATUS_REQUEST" compact="0" outline="0" multipleItemSelectionAllowed="1" showAll="0">
      <items>
        <item x="0"/>
        <item x="1"/>
        <item t="default"/>
      </items>
    </pivotField>
  </pivotFields>
  <rowFields>
    <field x="5"/>
    <field x="0"/>
  </rowFields>
  <colFields>
    <field x="4"/>
  </colFields>
  <dataFields>
    <dataField name="SUM of QTY" fld="3" baseField="0"/>
  </dataFields>
</pivotTableDefinition>
</file>

<file path=xl/pivotTables/pivotTable7.xml><?xml version="1.0" encoding="utf-8"?>
<pivotTableDefinition xmlns="http://schemas.openxmlformats.org/spreadsheetml/2006/main" name="customer satisfaction - deliver" cacheId="2" dataCaption="" compact="0" compactData="0">
  <location ref="A3:A4" firstHeaderRow="0" firstDataRow="0" firstDataCol="0"/>
  <pivotFields>
    <pivotField name="parcel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Numero de suiv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Transporter" compact="0" outline="0" multipleItemSelectionAllowed="1" showAll="0">
      <items>
        <item x="0"/>
        <item x="1"/>
        <item t="default"/>
      </items>
    </pivotField>
    <pivotField name="Priority" compact="0" outline="0" multipleItemSelectionAllowed="1" showAll="0">
      <items>
        <item x="0"/>
        <item x="1"/>
        <item x="2"/>
        <item t="default"/>
      </items>
    </pivotField>
    <pivotField name="Purchase Date" compact="0" numFmtId="16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Shipping Date" compact="0" numFmtId="16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elivery Date" compact="0" numFmtId="16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tatus" compact="0" outline="0" multipleItemSelectionAllowed="1" showAll="0">
      <items>
        <item x="0"/>
        <item x="1"/>
        <item x="2"/>
        <item x="3"/>
        <item t="default"/>
      </items>
    </pivotField>
    <pivotField name="purchase_date_dat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shipping_date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elivery_date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elay_purchase_shipp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elay_shipping_delive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elay_purchase_deliver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dataFields>
    <dataField name="nb_parcels" fld="0" subtotal="countNums" baseField="0"/>
  </dataFields>
</pivotTableDefinition>
</file>

<file path=xl/pivotTables/pivotTable8.xml><?xml version="1.0" encoding="utf-8"?>
<pivotTableDefinition xmlns="http://schemas.openxmlformats.org/spreadsheetml/2006/main" name="funnel_acquisition" cacheId="3" dataCaption="" compact="0" compactData="0">
  <location ref="A1:E7" firstHeaderRow="0" firstDataRow="1" firstDataCol="1"/>
  <pivotFields>
    <pivotField name="compan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Secto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eal Stage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date_lea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date opportunity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date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ate l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ority" compact="0" outline="0" multipleItemSelectionAllowed="1" showAll="0">
      <items>
        <item x="0"/>
        <item x="1"/>
        <item x="2"/>
        <item t="default"/>
      </items>
    </pivotField>
    <pivotField name="priority_matching" axis="axisCol" compact="0" outline="0" multipleItemSelectionAllowed="1" showAll="0" sortType="ascending">
      <items>
        <item x="0"/>
        <item x="1"/>
        <item x="2"/>
        <item t="default"/>
      </items>
    </pivotField>
    <pivotField name="delay_lead_opportun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is_lead" compact="0" outline="0" multipleItemSelectionAllowed="1" showAll="0">
      <items>
        <item x="0"/>
        <item t="default"/>
      </items>
    </pivotField>
    <pivotField name="is_opportunity" compact="0" outline="0" multipleItemSelectionAllowed="1" showAll="0">
      <items>
        <item x="0"/>
        <item x="1"/>
        <item t="default"/>
      </items>
    </pivotField>
    <pivotField name="is_customer" compact="0" outline="0" multipleItemSelectionAllowed="1" showAll="0">
      <items>
        <item x="0"/>
        <item x="1"/>
        <item t="default"/>
      </items>
    </pivotField>
    <pivotField name="is_lost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8"/>
  </colFields>
  <dataFields>
    <dataField name="nb_companies" fld="0" subtotal="count" showDataAs="percentOfTotal" baseField="0" numFmtId="10"/>
  </dataFields>
</pivotTableDefinition>
</file>

<file path=xl/pivotTables/pivotTable9.xml><?xml version="1.0" encoding="utf-8"?>
<pivotTableDefinition xmlns="http://schemas.openxmlformats.org/spreadsheetml/2006/main" name="funnel_acquisition 2" cacheId="3" dataCaption="" compact="0" compactData="0">
  <location ref="G3:I41" firstHeaderRow="0" firstDataRow="2" firstDataCol="0" rowPageCount="1" colPageCount="1"/>
  <pivotFields>
    <pivotField name="compan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ector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Deal Stage" axis="axisPage" compact="0" outline="0" multipleItemSelectionAllowed="1" showAll="0">
      <items>
        <item h="1" x="0"/>
        <item h="1" x="1"/>
        <item x="2"/>
        <item h="1" x="3"/>
        <item t="default"/>
      </items>
    </pivotField>
    <pivotField name="date_lea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date opportunity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date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ate l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ority" compact="0" outline="0" multipleItemSelectionAllowed="1" showAll="0">
      <items>
        <item x="0"/>
        <item x="1"/>
        <item x="2"/>
        <item t="default"/>
      </items>
    </pivotField>
    <pivotField name="priority_matching" compact="0" outline="0" multipleItemSelectionAllowed="1" showAll="0">
      <items>
        <item x="0"/>
        <item x="1"/>
        <item x="2"/>
        <item t="default"/>
      </items>
    </pivotField>
    <pivotField name="delay_lead_opportun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is_lead" compact="0" outline="0" multipleItemSelectionAllowed="1" showAll="0">
      <items>
        <item x="0"/>
        <item t="default"/>
      </items>
    </pivotField>
    <pivotField name="is_opportunity" compact="0" outline="0" multipleItemSelectionAllowed="1" showAll="0">
      <items>
        <item x="0"/>
        <item x="1"/>
        <item t="default"/>
      </items>
    </pivotField>
    <pivotField name="is_customer" compact="0" outline="0" multipleItemSelectionAllowed="1" showAll="0">
      <items>
        <item x="0"/>
        <item x="1"/>
        <item t="default"/>
      </items>
    </pivotField>
    <pivotField name="is_lost" compact="0" outline="0" multipleItemSelectionAllowed="1" showAll="0">
      <items>
        <item x="0"/>
        <item x="1"/>
        <item t="default"/>
      </items>
    </pivotField>
  </pivotFields>
  <rowFields>
    <field x="1"/>
    <field x="0"/>
  </rowFields>
  <pageFields>
    <pageField fld="2"/>
  </pageFields>
  <dataFields>
    <dataField name="AVERAGE of delay_lead_opportunity" fld="9" subtotal="average" baseField="0"/>
  </dataFields>
</pivotTableDefinition>
</file>

<file path=xl/pivotTables/pivotTable10.xml><?xml version="1.0" encoding="utf-8"?>
<pivotTableDefinition xmlns="http://schemas.openxmlformats.org/spreadsheetml/2006/main" name="funnel_acquisition 3" cacheId="3" dataCaption="" compact="0" compactData="0">
  <location ref="A9:E15" firstHeaderRow="0" firstDataRow="1" firstDataCol="1"/>
  <pivotFields>
    <pivotField name="compan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Secto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eal Stage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date_lea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date opportunity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date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ate l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ority" compact="0" outline="0" multipleItemSelectionAllowed="1" showAll="0">
      <items>
        <item x="0"/>
        <item x="1"/>
        <item x="2"/>
        <item t="default"/>
      </items>
    </pivotField>
    <pivotField name="priority_matching" axis="axisCol" compact="0" outline="0" multipleItemSelectionAllowed="1" showAll="0" sortType="ascending">
      <items>
        <item x="0"/>
        <item x="1"/>
        <item x="2"/>
        <item t="default"/>
      </items>
    </pivotField>
    <pivotField name="delay_lead_opportun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is_lead" compact="0" outline="0" multipleItemSelectionAllowed="1" showAll="0">
      <items>
        <item x="0"/>
        <item t="default"/>
      </items>
    </pivotField>
    <pivotField name="is_opportunity" compact="0" outline="0" multipleItemSelectionAllowed="1" showAll="0">
      <items>
        <item x="0"/>
        <item x="1"/>
        <item t="default"/>
      </items>
    </pivotField>
    <pivotField name="is_customer" compact="0" outline="0" multipleItemSelectionAllowed="1" showAll="0">
      <items>
        <item x="0"/>
        <item x="1"/>
        <item t="default"/>
      </items>
    </pivotField>
    <pivotField name="is_lost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8"/>
  </colFields>
  <dataFields>
    <dataField name="nb_companies" fld="0" subtotal="count" baseField="0"/>
  </dataFields>
</pivotTableDefinition>
</file>

<file path=xl/pivotTables/pivotTable11.xml><?xml version="1.0" encoding="utf-8"?>
<pivotTableDefinition xmlns="http://schemas.openxmlformats.org/spreadsheetml/2006/main" name="funnel_acquisition 4" cacheId="3" dataCaption="" compact="0" compactData="0">
  <location ref="A18:D19" firstHeaderRow="0" firstDataRow="1" firstDataCol="0"/>
  <pivotFields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Secto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eal Stage" compact="0" outline="0" multipleItemSelectionAllowed="1" showAll="0">
      <items>
        <item x="0"/>
        <item x="1"/>
        <item x="2"/>
        <item x="3"/>
        <item t="default"/>
      </items>
    </pivotField>
    <pivotField name="date_lea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date opportunity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date 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ate l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ority" compact="0" outline="0" multipleItemSelectionAllowed="1" showAll="0">
      <items>
        <item x="0"/>
        <item x="1"/>
        <item x="2"/>
        <item t="default"/>
      </items>
    </pivotField>
    <pivotField name="priority_matching" compact="0" outline="0" multipleItemSelectionAllowed="1" showAll="0">
      <items>
        <item x="0"/>
        <item x="1"/>
        <item x="2"/>
        <item t="default"/>
      </items>
    </pivotField>
    <pivotField name="delay_lead_opportun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is_lead" dataField="1" compact="0" outline="0" multipleItemSelectionAllowed="1" showAll="0">
      <items>
        <item x="0"/>
        <item t="default"/>
      </items>
    </pivotField>
    <pivotField name="is_opportunity" dataField="1" compact="0" outline="0" multipleItemSelectionAllowed="1" showAll="0">
      <items>
        <item x="0"/>
        <item x="1"/>
        <item t="default"/>
      </items>
    </pivotField>
    <pivotField name="is_customer" dataField="1" compact="0" outline="0" multipleItemSelectionAllowed="1" showAll="0">
      <items>
        <item x="0"/>
        <item x="1"/>
        <item t="default"/>
      </items>
    </pivotField>
    <pivotField name="is_lost" dataField="1" compact="0" outline="0" multipleItemSelectionAllowed="1" showAll="0">
      <items>
        <item x="0"/>
        <item x="1"/>
        <item t="default"/>
      </items>
    </pivotField>
  </pivotFields>
  <colFields>
    <field x="-2"/>
  </colFields>
  <dataFields>
    <dataField name="Total leads" fld="10" baseField="0"/>
    <dataField name="Total opportunities" fld="11" baseField="0"/>
    <dataField name="Total customers" fld="12" baseField="0"/>
    <dataField name="Total lost" fld="1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lissimo.fr/entreprise/colis/login?sid=07b5b5cdb5da7611055460146bdbb679&amp;cab=9C00474277748" TargetMode="External"/><Relationship Id="rId2" Type="http://schemas.openxmlformats.org/officeDocument/2006/relationships/hyperlink" Target="https://www.ups.com/WebTracking/processInputRequest?tracknum=1Z0W264A0433253204&amp;loc=fr_FR" TargetMode="External"/><Relationship Id="rId3" Type="http://schemas.openxmlformats.org/officeDocument/2006/relationships/hyperlink" Target="https://www.ups.com/WebTracking/processInputRequest?tracknum=1Z0W264A6836860325&amp;loc=fr_FR" TargetMode="External"/><Relationship Id="rId4" Type="http://schemas.openxmlformats.org/officeDocument/2006/relationships/hyperlink" Target="https://www.ups.com/WebTracking/processInputRequest?tracknum=1Z0W264A6812985094&amp;loc=fr_FR" TargetMode="External"/><Relationship Id="rId11" Type="http://schemas.openxmlformats.org/officeDocument/2006/relationships/drawing" Target="../drawings/drawing9.xml"/><Relationship Id="rId10" Type="http://schemas.openxmlformats.org/officeDocument/2006/relationships/hyperlink" Target="https://www.ups.com/WebTracking/processInputRequest?tracknum=1Z0W264A6811916375&amp;loc=fr_FR" TargetMode="External"/><Relationship Id="rId9" Type="http://schemas.openxmlformats.org/officeDocument/2006/relationships/hyperlink" Target="https://www.ups.com/WebTracking/processInputRequest?tracknum=1Z0W264A6808017950&amp;loc=fr_FR" TargetMode="External"/><Relationship Id="rId5" Type="http://schemas.openxmlformats.org/officeDocument/2006/relationships/hyperlink" Target="https://www.ups.com/WebTracking/processInputRequest?tracknum=1Z0W264A6839429939&amp;loc=fr_FR" TargetMode="External"/><Relationship Id="rId6" Type="http://schemas.openxmlformats.org/officeDocument/2006/relationships/hyperlink" Target="https://www.ups.com/WebTracking/processInputRequest?tracknum=1Z0W264A6807664888&amp;loc=fr_FR" TargetMode="External"/><Relationship Id="rId7" Type="http://schemas.openxmlformats.org/officeDocument/2006/relationships/hyperlink" Target="https://www.ups.com/WebTracking/processInputRequest?tracknum=1Z0W264A6803768274&amp;loc=fr_FR" TargetMode="External"/><Relationship Id="rId8" Type="http://schemas.openxmlformats.org/officeDocument/2006/relationships/hyperlink" Target="https://www.ups.com/WebTracking/processInputRequest?tracknum=1Z0W264A6819701850&amp;loc=fr_FR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pivotTable" Target="../pivotTables/pivotTable9.xml"/><Relationship Id="rId3" Type="http://schemas.openxmlformats.org/officeDocument/2006/relationships/pivotTable" Target="../pivotTables/pivotTable10.xml"/><Relationship Id="rId4" Type="http://schemas.openxmlformats.org/officeDocument/2006/relationships/pivotTable" Target="../pivotTables/pivotTable11.xml"/><Relationship Id="rId5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5"/>
    <col customWidth="1" min="10" max="10" width="15.5"/>
    <col customWidth="1" min="11" max="11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tr">
        <f t="shared" ref="A2:A471" si="1">B2&amp;"_"&amp;E2&amp;"_"&amp;F2</f>
        <v>ACC001-B01-BL-L_BL_L</v>
      </c>
      <c r="B2" s="6" t="s">
        <v>11</v>
      </c>
      <c r="C2" s="6" t="str">
        <f>VLOOKUP(D2,model_type!$A$1:$B$37,2,FALSE)</f>
        <v>Accessories</v>
      </c>
      <c r="D2" s="6" t="s">
        <v>12</v>
      </c>
      <c r="E2" s="6" t="s">
        <v>13</v>
      </c>
      <c r="F2" s="6" t="s">
        <v>14</v>
      </c>
      <c r="G2" s="7">
        <v>0.0</v>
      </c>
      <c r="H2" s="7">
        <v>0.0</v>
      </c>
      <c r="I2" s="7">
        <v>0.0</v>
      </c>
      <c r="J2" s="8">
        <f t="array" ref="J2">XLOOKUP(B2,price!A:A,price!B:B)</f>
        <v>6</v>
      </c>
      <c r="K2" s="9" t="str">
        <f t="shared" ref="K2:K471" si="2">iferror(I2/H2,"")</f>
        <v/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tr">
        <f t="shared" si="1"/>
        <v>ACC002-B02-PI-S_PI_S</v>
      </c>
      <c r="B3" s="6" t="s">
        <v>15</v>
      </c>
      <c r="C3" s="6" t="str">
        <f>VLOOKUP(D3,model_type!$A$1:$B$37,2,FALSE)</f>
        <v>Accessories</v>
      </c>
      <c r="D3" s="6" t="s">
        <v>16</v>
      </c>
      <c r="E3" s="6" t="s">
        <v>17</v>
      </c>
      <c r="F3" s="6" t="s">
        <v>18</v>
      </c>
      <c r="G3" s="7">
        <v>0.0</v>
      </c>
      <c r="H3" s="7">
        <v>0.0</v>
      </c>
      <c r="I3" s="7">
        <v>0.0</v>
      </c>
      <c r="J3" s="8">
        <f t="array" ref="J3">XLOOKUP(B3,price!A:A,price!B:B)</f>
        <v>6</v>
      </c>
      <c r="K3" s="9" t="str">
        <f t="shared" si="2"/>
        <v/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tr">
        <f t="shared" si="1"/>
        <v>ACC003-M01-WH_WH_</v>
      </c>
      <c r="B4" s="6" t="s">
        <v>19</v>
      </c>
      <c r="C4" s="6" t="str">
        <f>VLOOKUP(D4,model_type!$A$1:$B$37,2,FALSE)</f>
        <v>Accessories</v>
      </c>
      <c r="D4" s="6" t="s">
        <v>20</v>
      </c>
      <c r="E4" s="6" t="s">
        <v>21</v>
      </c>
      <c r="F4" s="6"/>
      <c r="G4" s="7">
        <v>0.0</v>
      </c>
      <c r="H4" s="7">
        <v>37.0</v>
      </c>
      <c r="I4" s="7">
        <v>37.0</v>
      </c>
      <c r="J4" s="8">
        <f t="array" ref="J4">XLOOKUP(B4,price!A:A,price!B:B)</f>
        <v>8</v>
      </c>
      <c r="K4" s="9">
        <f t="shared" si="2"/>
        <v>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tr">
        <f t="shared" si="1"/>
        <v>ACC004-B03-POP-L_ALU_L</v>
      </c>
      <c r="B5" s="6" t="s">
        <v>22</v>
      </c>
      <c r="C5" s="6" t="str">
        <f>VLOOKUP(D5,model_type!$A$1:$B$37,2,FALSE)</f>
        <v>Accessories</v>
      </c>
      <c r="D5" s="6" t="s">
        <v>23</v>
      </c>
      <c r="E5" s="6" t="s">
        <v>24</v>
      </c>
      <c r="F5" s="6" t="s">
        <v>14</v>
      </c>
      <c r="G5" s="7">
        <v>0.0</v>
      </c>
      <c r="H5" s="7">
        <v>48.0</v>
      </c>
      <c r="I5" s="7">
        <v>36.0</v>
      </c>
      <c r="J5" s="8">
        <f t="array" ref="J5">XLOOKUP(B5,price!A:A,price!B:B)</f>
        <v>10</v>
      </c>
      <c r="K5" s="9">
        <f t="shared" si="2"/>
        <v>0.75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tr">
        <f t="shared" si="1"/>
        <v>ACC005-B04-SUN-S_ALU_M</v>
      </c>
      <c r="B6" s="6" t="s">
        <v>25</v>
      </c>
      <c r="C6" s="6" t="str">
        <f>VLOOKUP(D6,model_type!$A$1:$B$37,2,FALSE)</f>
        <v>Accessories</v>
      </c>
      <c r="D6" s="6" t="s">
        <v>26</v>
      </c>
      <c r="E6" s="6" t="s">
        <v>24</v>
      </c>
      <c r="F6" s="6" t="s">
        <v>27</v>
      </c>
      <c r="G6" s="7">
        <v>0.0</v>
      </c>
      <c r="H6" s="7">
        <v>26.0</v>
      </c>
      <c r="I6" s="7">
        <v>26.0</v>
      </c>
      <c r="J6" s="8">
        <f t="array" ref="J6">XLOOKUP(B6,price!A:A,price!B:B)</f>
        <v>10</v>
      </c>
      <c r="K6" s="9">
        <f t="shared" si="2"/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tr">
        <f t="shared" si="1"/>
        <v>ACC006AR01-M02_CO_</v>
      </c>
      <c r="B7" s="6" t="s">
        <v>28</v>
      </c>
      <c r="C7" s="6" t="str">
        <f>VLOOKUP(D7,model_type!$A$1:$B$37,2,FALSE)</f>
        <v>Accessories</v>
      </c>
      <c r="D7" s="6" t="s">
        <v>29</v>
      </c>
      <c r="E7" s="6" t="s">
        <v>30</v>
      </c>
      <c r="F7" s="6"/>
      <c r="G7" s="7">
        <v>0.0</v>
      </c>
      <c r="H7" s="7">
        <v>20.0</v>
      </c>
      <c r="I7" s="7">
        <v>20.0</v>
      </c>
      <c r="J7" s="8">
        <f t="array" ref="J7">XLOOKUP(B7,price!A:A,price!B:B)</f>
        <v>15</v>
      </c>
      <c r="K7" s="9">
        <f t="shared" si="2"/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tr">
        <f t="shared" si="1"/>
        <v>ACC007AR01-B05-L_WH_M</v>
      </c>
      <c r="B8" s="6" t="s">
        <v>31</v>
      </c>
      <c r="C8" s="6" t="str">
        <f>VLOOKUP(D8,model_type!$A$1:$B$37,2,FALSE)</f>
        <v>Accessories</v>
      </c>
      <c r="D8" s="6" t="s">
        <v>32</v>
      </c>
      <c r="E8" s="6" t="s">
        <v>21</v>
      </c>
      <c r="F8" s="6" t="s">
        <v>27</v>
      </c>
      <c r="G8" s="7">
        <v>0.0</v>
      </c>
      <c r="H8" s="7">
        <v>21.0</v>
      </c>
      <c r="I8" s="7">
        <v>13.0</v>
      </c>
      <c r="J8" s="8">
        <f t="array" ref="J8">XLOOKUP(B8,price!A:A,price!B:B)</f>
        <v>12</v>
      </c>
      <c r="K8" s="9">
        <f t="shared" si="2"/>
        <v>0.619047619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tr">
        <f t="shared" si="1"/>
        <v>BR001AR01-JL02-W_BL_M</v>
      </c>
      <c r="B9" s="6" t="s">
        <v>33</v>
      </c>
      <c r="C9" s="6" t="str">
        <f>VLOOKUP(D9,model_type!$A$1:$B$37,2,FALSE)</f>
        <v>crop top</v>
      </c>
      <c r="D9" s="6" t="s">
        <v>34</v>
      </c>
      <c r="E9" s="6" t="s">
        <v>13</v>
      </c>
      <c r="F9" s="6" t="s">
        <v>27</v>
      </c>
      <c r="G9" s="7">
        <v>1.0</v>
      </c>
      <c r="H9" s="7">
        <v>100.0</v>
      </c>
      <c r="I9" s="7">
        <v>100.0</v>
      </c>
      <c r="J9" s="8">
        <f t="array" ref="J9">XLOOKUP(B9,price!A:A,price!B:B)</f>
        <v>24</v>
      </c>
      <c r="K9" s="9">
        <f t="shared" si="2"/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tr">
        <f t="shared" si="1"/>
        <v>BR001AR01-JL02-W_BL_L</v>
      </c>
      <c r="B10" s="6" t="s">
        <v>33</v>
      </c>
      <c r="C10" s="6" t="str">
        <f>VLOOKUP(D10,model_type!$A$1:$B$37,2,FALSE)</f>
        <v>crop top</v>
      </c>
      <c r="D10" s="6" t="s">
        <v>34</v>
      </c>
      <c r="E10" s="6" t="s">
        <v>13</v>
      </c>
      <c r="F10" s="6" t="s">
        <v>14</v>
      </c>
      <c r="G10" s="7">
        <v>1.0</v>
      </c>
      <c r="H10" s="7">
        <v>50.0</v>
      </c>
      <c r="I10" s="7">
        <v>50.0</v>
      </c>
      <c r="J10" s="8">
        <f t="array" ref="J10">XLOOKUP(B10,price!A:A,price!B:B)</f>
        <v>24</v>
      </c>
      <c r="K10" s="9">
        <f t="shared" si="2"/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tr">
        <f t="shared" si="1"/>
        <v>BR001AR01-JL02-W_BL_S</v>
      </c>
      <c r="B11" s="6" t="s">
        <v>33</v>
      </c>
      <c r="C11" s="6" t="str">
        <f>VLOOKUP(D11,model_type!$A$1:$B$37,2,FALSE)</f>
        <v>crop top</v>
      </c>
      <c r="D11" s="6" t="s">
        <v>34</v>
      </c>
      <c r="E11" s="6" t="s">
        <v>13</v>
      </c>
      <c r="F11" s="6" t="s">
        <v>18</v>
      </c>
      <c r="G11" s="7">
        <v>1.0</v>
      </c>
      <c r="H11" s="7">
        <v>40.0</v>
      </c>
      <c r="I11" s="7">
        <v>40.0</v>
      </c>
      <c r="J11" s="8">
        <f t="array" ref="J11">XLOOKUP(B11,price!A:A,price!B:B)</f>
        <v>24</v>
      </c>
      <c r="K11" s="9">
        <f t="shared" si="2"/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tr">
        <f t="shared" si="1"/>
        <v>BR001AR01-JL02-W_BL_XL</v>
      </c>
      <c r="B12" s="6" t="s">
        <v>33</v>
      </c>
      <c r="C12" s="6" t="str">
        <f>VLOOKUP(D12,model_type!$A$1:$B$37,2,FALSE)</f>
        <v>crop top</v>
      </c>
      <c r="D12" s="6" t="s">
        <v>34</v>
      </c>
      <c r="E12" s="6" t="s">
        <v>13</v>
      </c>
      <c r="F12" s="6" t="s">
        <v>35</v>
      </c>
      <c r="G12" s="7">
        <v>1.0</v>
      </c>
      <c r="H12" s="7">
        <v>30.0</v>
      </c>
      <c r="I12" s="7">
        <v>30.0</v>
      </c>
      <c r="J12" s="8">
        <f t="array" ref="J12">XLOOKUP(B12,price!A:A,price!B:B)</f>
        <v>24</v>
      </c>
      <c r="K12" s="9">
        <f t="shared" si="2"/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tr">
        <f t="shared" si="1"/>
        <v>BR001AR01-JL02-W_BL_XS</v>
      </c>
      <c r="B13" s="6" t="s">
        <v>33</v>
      </c>
      <c r="C13" s="6" t="str">
        <f>VLOOKUP(D13,model_type!$A$1:$B$37,2,FALSE)</f>
        <v>crop top</v>
      </c>
      <c r="D13" s="6" t="s">
        <v>34</v>
      </c>
      <c r="E13" s="6" t="s">
        <v>13</v>
      </c>
      <c r="F13" s="6" t="s">
        <v>36</v>
      </c>
      <c r="G13" s="7">
        <v>1.0</v>
      </c>
      <c r="H13" s="7">
        <v>20.0</v>
      </c>
      <c r="I13" s="7">
        <v>20.0</v>
      </c>
      <c r="J13" s="8">
        <f t="array" ref="J13">XLOOKUP(B13,price!A:A,price!B:B)</f>
        <v>24</v>
      </c>
      <c r="K13" s="9">
        <f t="shared" si="2"/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tr">
        <f t="shared" si="1"/>
        <v>BR001AR01-JL02-W_BL_XXL</v>
      </c>
      <c r="B14" s="6" t="s">
        <v>33</v>
      </c>
      <c r="C14" s="6" t="str">
        <f>VLOOKUP(D14,model_type!$A$1:$B$37,2,FALSE)</f>
        <v>crop top</v>
      </c>
      <c r="D14" s="6" t="s">
        <v>34</v>
      </c>
      <c r="E14" s="6" t="s">
        <v>13</v>
      </c>
      <c r="F14" s="6" t="s">
        <v>37</v>
      </c>
      <c r="G14" s="7">
        <v>1.0</v>
      </c>
      <c r="H14" s="7">
        <v>10.0</v>
      </c>
      <c r="I14" s="7">
        <v>10.0</v>
      </c>
      <c r="J14" s="8">
        <f t="array" ref="J14">XLOOKUP(B14,price!A:A,price!B:B)</f>
        <v>24</v>
      </c>
      <c r="K14" s="9">
        <f t="shared" si="2"/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tr">
        <f t="shared" si="1"/>
        <v>BR001P1-JL02-W_BL_M</v>
      </c>
      <c r="B15" s="6" t="s">
        <v>38</v>
      </c>
      <c r="C15" s="6" t="str">
        <f>VLOOKUP(D15,model_type!$A$1:$B$37,2,FALSE)</f>
        <v>crop top</v>
      </c>
      <c r="D15" s="6" t="s">
        <v>39</v>
      </c>
      <c r="E15" s="6" t="s">
        <v>13</v>
      </c>
      <c r="F15" s="6" t="s">
        <v>27</v>
      </c>
      <c r="G15" s="7">
        <v>0.0</v>
      </c>
      <c r="H15" s="7">
        <v>165.0</v>
      </c>
      <c r="I15" s="7">
        <v>129.0</v>
      </c>
      <c r="J15" s="8">
        <f t="array" ref="J15">XLOOKUP(B15,price!A:A,price!B:B)</f>
        <v>16</v>
      </c>
      <c r="K15" s="9">
        <f t="shared" si="2"/>
        <v>0.7818181818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tr">
        <f t="shared" si="1"/>
        <v>BR001P1-JL02-W_BL_S</v>
      </c>
      <c r="B16" s="6" t="s">
        <v>38</v>
      </c>
      <c r="C16" s="6" t="str">
        <f>VLOOKUP(D16,model_type!$A$1:$B$37,2,FALSE)</f>
        <v>crop top</v>
      </c>
      <c r="D16" s="6" t="s">
        <v>39</v>
      </c>
      <c r="E16" s="6" t="s">
        <v>13</v>
      </c>
      <c r="F16" s="6" t="s">
        <v>18</v>
      </c>
      <c r="G16" s="7">
        <v>0.0</v>
      </c>
      <c r="H16" s="7">
        <v>104.0</v>
      </c>
      <c r="I16" s="7">
        <v>104.0</v>
      </c>
      <c r="J16" s="8">
        <f t="array" ref="J16">XLOOKUP(B16,price!A:A,price!B:B)</f>
        <v>16</v>
      </c>
      <c r="K16" s="9">
        <f t="shared" si="2"/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tr">
        <f t="shared" si="1"/>
        <v>BR001P1-JL02-W_BL_L</v>
      </c>
      <c r="B17" s="6" t="s">
        <v>38</v>
      </c>
      <c r="C17" s="6" t="str">
        <f>VLOOKUP(D17,model_type!$A$1:$B$37,2,FALSE)</f>
        <v>crop top</v>
      </c>
      <c r="D17" s="6" t="s">
        <v>39</v>
      </c>
      <c r="E17" s="6" t="s">
        <v>13</v>
      </c>
      <c r="F17" s="6" t="s">
        <v>14</v>
      </c>
      <c r="G17" s="7">
        <v>0.0</v>
      </c>
      <c r="H17" s="7">
        <v>69.0</v>
      </c>
      <c r="I17" s="7">
        <v>69.0</v>
      </c>
      <c r="J17" s="8">
        <f t="array" ref="J17">XLOOKUP(B17,price!A:A,price!B:B)</f>
        <v>16</v>
      </c>
      <c r="K17" s="9">
        <f t="shared" si="2"/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tr">
        <f t="shared" si="1"/>
        <v>BR001P1-JL02-W_BL_XS</v>
      </c>
      <c r="B18" s="6" t="s">
        <v>38</v>
      </c>
      <c r="C18" s="6" t="str">
        <f>VLOOKUP(D18,model_type!$A$1:$B$37,2,FALSE)</f>
        <v>crop top</v>
      </c>
      <c r="D18" s="6" t="s">
        <v>39</v>
      </c>
      <c r="E18" s="6" t="s">
        <v>13</v>
      </c>
      <c r="F18" s="6" t="s">
        <v>36</v>
      </c>
      <c r="G18" s="7">
        <v>0.0</v>
      </c>
      <c r="H18" s="7">
        <v>46.0</v>
      </c>
      <c r="I18" s="7">
        <v>22.0</v>
      </c>
      <c r="J18" s="8">
        <f t="array" ref="J18">XLOOKUP(B18,price!A:A,price!B:B)</f>
        <v>16</v>
      </c>
      <c r="K18" s="9">
        <f t="shared" si="2"/>
        <v>0.4782608696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tr">
        <f t="shared" si="1"/>
        <v>BR001P1-JL02-W_BL_XXL</v>
      </c>
      <c r="B19" s="6" t="s">
        <v>38</v>
      </c>
      <c r="C19" s="6" t="str">
        <f>VLOOKUP(D19,model_type!$A$1:$B$37,2,FALSE)</f>
        <v>crop top</v>
      </c>
      <c r="D19" s="6" t="s">
        <v>39</v>
      </c>
      <c r="E19" s="6" t="s">
        <v>13</v>
      </c>
      <c r="F19" s="6" t="s">
        <v>37</v>
      </c>
      <c r="G19" s="7">
        <v>0.0</v>
      </c>
      <c r="H19" s="7">
        <v>41.0</v>
      </c>
      <c r="I19" s="7">
        <v>17.0</v>
      </c>
      <c r="J19" s="8">
        <f t="array" ref="J19">XLOOKUP(B19,price!A:A,price!B:B)</f>
        <v>16</v>
      </c>
      <c r="K19" s="9">
        <f t="shared" si="2"/>
        <v>0.4146341463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tr">
        <f t="shared" si="1"/>
        <v>BR001P1-JL02-W_BL_XL</v>
      </c>
      <c r="B20" s="6" t="s">
        <v>38</v>
      </c>
      <c r="C20" s="6" t="str">
        <f>VLOOKUP(D20,model_type!$A$1:$B$37,2,FALSE)</f>
        <v>crop top</v>
      </c>
      <c r="D20" s="6" t="s">
        <v>39</v>
      </c>
      <c r="E20" s="6" t="s">
        <v>13</v>
      </c>
      <c r="F20" s="6" t="s">
        <v>35</v>
      </c>
      <c r="G20" s="7">
        <v>0.0</v>
      </c>
      <c r="H20" s="7">
        <v>32.0</v>
      </c>
      <c r="I20" s="7">
        <v>8.0</v>
      </c>
      <c r="J20" s="8">
        <f t="array" ref="J20">XLOOKUP(B20,price!A:A,price!B:B)</f>
        <v>16</v>
      </c>
      <c r="K20" s="9">
        <f t="shared" si="2"/>
        <v>0.25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tr">
        <f t="shared" si="1"/>
        <v>BR001P3-JL02-W_MO_M</v>
      </c>
      <c r="B21" s="6" t="s">
        <v>40</v>
      </c>
      <c r="C21" s="6" t="str">
        <f>VLOOKUP(D21,model_type!$A$1:$B$37,2,FALSE)</f>
        <v>crop top</v>
      </c>
      <c r="D21" s="6" t="s">
        <v>39</v>
      </c>
      <c r="E21" s="6" t="s">
        <v>41</v>
      </c>
      <c r="F21" s="6" t="s">
        <v>27</v>
      </c>
      <c r="G21" s="7">
        <v>0.0</v>
      </c>
      <c r="H21" s="7">
        <v>620.0</v>
      </c>
      <c r="I21" s="7">
        <v>620.0</v>
      </c>
      <c r="J21" s="8">
        <f t="array" ref="J21">XLOOKUP(B21,price!A:A,price!B:B)</f>
        <v>21</v>
      </c>
      <c r="K21" s="9">
        <f t="shared" si="2"/>
        <v>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tr">
        <f t="shared" si="1"/>
        <v>BR001P3-JL02-W_MO_XL</v>
      </c>
      <c r="B22" s="6" t="s">
        <v>40</v>
      </c>
      <c r="C22" s="6" t="str">
        <f>VLOOKUP(D22,model_type!$A$1:$B$37,2,FALSE)</f>
        <v>crop top</v>
      </c>
      <c r="D22" s="6" t="s">
        <v>39</v>
      </c>
      <c r="E22" s="6" t="s">
        <v>41</v>
      </c>
      <c r="F22" s="6" t="s">
        <v>35</v>
      </c>
      <c r="G22" s="7">
        <v>0.0</v>
      </c>
      <c r="H22" s="7">
        <v>95.0</v>
      </c>
      <c r="I22" s="7">
        <v>95.0</v>
      </c>
      <c r="J22" s="8">
        <f t="array" ref="J22">XLOOKUP(B22,price!A:A,price!B:B)</f>
        <v>21</v>
      </c>
      <c r="K22" s="9">
        <f t="shared" si="2"/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tr">
        <f t="shared" si="1"/>
        <v>BR001P3-JL02-W_NA_M</v>
      </c>
      <c r="B23" s="6" t="s">
        <v>40</v>
      </c>
      <c r="C23" s="6" t="str">
        <f>VLOOKUP(D23,model_type!$A$1:$B$37,2,FALSE)</f>
        <v>crop top</v>
      </c>
      <c r="D23" s="6" t="s">
        <v>39</v>
      </c>
      <c r="E23" s="6" t="s">
        <v>42</v>
      </c>
      <c r="F23" s="6" t="s">
        <v>27</v>
      </c>
      <c r="G23" s="7">
        <v>0.0</v>
      </c>
      <c r="H23" s="7">
        <v>179.0</v>
      </c>
      <c r="I23" s="7">
        <v>74.0</v>
      </c>
      <c r="J23" s="8">
        <f t="array" ref="J23">XLOOKUP(B23,price!A:A,price!B:B)</f>
        <v>21</v>
      </c>
      <c r="K23" s="9">
        <f t="shared" si="2"/>
        <v>0.4134078212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tr">
        <f t="shared" si="1"/>
        <v>BR001P3-JL02-W_EB_M</v>
      </c>
      <c r="B24" s="6" t="s">
        <v>40</v>
      </c>
      <c r="C24" s="6" t="str">
        <f>VLOOKUP(D24,model_type!$A$1:$B$37,2,FALSE)</f>
        <v>crop top</v>
      </c>
      <c r="D24" s="6" t="s">
        <v>39</v>
      </c>
      <c r="E24" s="6" t="s">
        <v>43</v>
      </c>
      <c r="F24" s="6" t="s">
        <v>27</v>
      </c>
      <c r="G24" s="7">
        <v>0.0</v>
      </c>
      <c r="H24" s="7">
        <v>81.0</v>
      </c>
      <c r="I24" s="7">
        <v>69.0</v>
      </c>
      <c r="J24" s="8">
        <f t="array" ref="J24">XLOOKUP(B24,price!A:A,price!B:B)</f>
        <v>21</v>
      </c>
      <c r="K24" s="9">
        <f t="shared" si="2"/>
        <v>0.8518518519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tr">
        <f t="shared" si="1"/>
        <v>BR001P3-JL02-W_MO_S</v>
      </c>
      <c r="B25" s="6" t="s">
        <v>40</v>
      </c>
      <c r="C25" s="6" t="str">
        <f>VLOOKUP(D25,model_type!$A$1:$B$37,2,FALSE)</f>
        <v>crop top</v>
      </c>
      <c r="D25" s="6" t="s">
        <v>39</v>
      </c>
      <c r="E25" s="6" t="s">
        <v>41</v>
      </c>
      <c r="F25" s="6" t="s">
        <v>18</v>
      </c>
      <c r="G25" s="7">
        <v>0.0</v>
      </c>
      <c r="H25" s="7">
        <v>75.0</v>
      </c>
      <c r="I25" s="7">
        <v>55.0</v>
      </c>
      <c r="J25" s="8">
        <f t="array" ref="J25">XLOOKUP(B25,price!A:A,price!B:B)</f>
        <v>21</v>
      </c>
      <c r="K25" s="9">
        <f t="shared" si="2"/>
        <v>0.7333333333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tr">
        <f t="shared" si="1"/>
        <v>BR001P3-JL02-W_NA_L</v>
      </c>
      <c r="B26" s="6" t="s">
        <v>40</v>
      </c>
      <c r="C26" s="6" t="str">
        <f>VLOOKUP(D26,model_type!$A$1:$B$37,2,FALSE)</f>
        <v>crop top</v>
      </c>
      <c r="D26" s="6" t="s">
        <v>39</v>
      </c>
      <c r="E26" s="6" t="s">
        <v>42</v>
      </c>
      <c r="F26" s="6" t="s">
        <v>14</v>
      </c>
      <c r="G26" s="7">
        <v>0.0</v>
      </c>
      <c r="H26" s="7">
        <v>54.0</v>
      </c>
      <c r="I26" s="7">
        <v>42.0</v>
      </c>
      <c r="J26" s="8">
        <f t="array" ref="J26">XLOOKUP(B26,price!A:A,price!B:B)</f>
        <v>21</v>
      </c>
      <c r="K26" s="9">
        <f t="shared" si="2"/>
        <v>0.7777777778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tr">
        <f t="shared" si="1"/>
        <v>BR001P3-JL02-W_MO_L</v>
      </c>
      <c r="B27" s="6" t="s">
        <v>40</v>
      </c>
      <c r="C27" s="6" t="str">
        <f>VLOOKUP(D27,model_type!$A$1:$B$37,2,FALSE)</f>
        <v>crop top</v>
      </c>
      <c r="D27" s="6" t="s">
        <v>39</v>
      </c>
      <c r="E27" s="6" t="s">
        <v>41</v>
      </c>
      <c r="F27" s="6" t="s">
        <v>14</v>
      </c>
      <c r="G27" s="7">
        <v>0.0</v>
      </c>
      <c r="H27" s="7">
        <v>75.0</v>
      </c>
      <c r="I27" s="7">
        <v>39.0</v>
      </c>
      <c r="J27" s="8">
        <f t="array" ref="J27">XLOOKUP(B27,price!A:A,price!B:B)</f>
        <v>21</v>
      </c>
      <c r="K27" s="9">
        <f t="shared" si="2"/>
        <v>0.52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tr">
        <f t="shared" si="1"/>
        <v>BR001P3-JL02-W_EB_S</v>
      </c>
      <c r="B28" s="6" t="s">
        <v>40</v>
      </c>
      <c r="C28" s="6" t="str">
        <f>VLOOKUP(D28,model_type!$A$1:$B$37,2,FALSE)</f>
        <v>crop top</v>
      </c>
      <c r="D28" s="6" t="s">
        <v>39</v>
      </c>
      <c r="E28" s="6" t="s">
        <v>43</v>
      </c>
      <c r="F28" s="6" t="s">
        <v>18</v>
      </c>
      <c r="G28" s="7">
        <v>0.0</v>
      </c>
      <c r="H28" s="7">
        <v>54.0</v>
      </c>
      <c r="I28" s="7">
        <v>38.0</v>
      </c>
      <c r="J28" s="8">
        <f t="array" ref="J28">XLOOKUP(B28,price!A:A,price!B:B)</f>
        <v>21</v>
      </c>
      <c r="K28" s="9">
        <f t="shared" si="2"/>
        <v>0.7037037037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tr">
        <f t="shared" si="1"/>
        <v>BR001P3-JL02-W_NA_XS</v>
      </c>
      <c r="B29" s="6" t="s">
        <v>40</v>
      </c>
      <c r="C29" s="6" t="str">
        <f>VLOOKUP(D29,model_type!$A$1:$B$37,2,FALSE)</f>
        <v>crop top</v>
      </c>
      <c r="D29" s="6" t="s">
        <v>39</v>
      </c>
      <c r="E29" s="6" t="s">
        <v>42</v>
      </c>
      <c r="F29" s="6" t="s">
        <v>36</v>
      </c>
      <c r="G29" s="7">
        <v>0.0</v>
      </c>
      <c r="H29" s="7">
        <v>22.0</v>
      </c>
      <c r="I29" s="7">
        <v>22.0</v>
      </c>
      <c r="J29" s="8">
        <f t="array" ref="J29">XLOOKUP(B29,price!A:A,price!B:B)</f>
        <v>21</v>
      </c>
      <c r="K29" s="9">
        <f t="shared" si="2"/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tr">
        <f t="shared" si="1"/>
        <v>BR001P3-JL02-W_NA_XL</v>
      </c>
      <c r="B30" s="6" t="s">
        <v>40</v>
      </c>
      <c r="C30" s="6" t="str">
        <f>VLOOKUP(D30,model_type!$A$1:$B$37,2,FALSE)</f>
        <v>crop top</v>
      </c>
      <c r="D30" s="6" t="s">
        <v>39</v>
      </c>
      <c r="E30" s="6" t="s">
        <v>42</v>
      </c>
      <c r="F30" s="6" t="s">
        <v>35</v>
      </c>
      <c r="G30" s="7">
        <v>0.0</v>
      </c>
      <c r="H30" s="7">
        <v>49.0</v>
      </c>
      <c r="I30" s="7">
        <v>19.0</v>
      </c>
      <c r="J30" s="8">
        <f t="array" ref="J30">XLOOKUP(B30,price!A:A,price!B:B)</f>
        <v>21</v>
      </c>
      <c r="K30" s="9">
        <f t="shared" si="2"/>
        <v>0.387755102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tr">
        <f t="shared" si="1"/>
        <v>BR001P3-JL02-W_EB_XL</v>
      </c>
      <c r="B31" s="6" t="s">
        <v>40</v>
      </c>
      <c r="C31" s="6" t="str">
        <f>VLOOKUP(D31,model_type!$A$1:$B$37,2,FALSE)</f>
        <v>crop top</v>
      </c>
      <c r="D31" s="6" t="s">
        <v>39</v>
      </c>
      <c r="E31" s="6" t="s">
        <v>43</v>
      </c>
      <c r="F31" s="6" t="s">
        <v>35</v>
      </c>
      <c r="G31" s="7">
        <v>0.0</v>
      </c>
      <c r="H31" s="7">
        <v>20.0</v>
      </c>
      <c r="I31" s="7">
        <v>10.0</v>
      </c>
      <c r="J31" s="8">
        <f t="array" ref="J31">XLOOKUP(B31,price!A:A,price!B:B)</f>
        <v>21</v>
      </c>
      <c r="K31" s="9">
        <f t="shared" si="2"/>
        <v>0.5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tr">
        <f t="shared" si="1"/>
        <v>BR001P3-JL02-W_MO_XS</v>
      </c>
      <c r="B32" s="6" t="s">
        <v>40</v>
      </c>
      <c r="C32" s="6" t="str">
        <f>VLOOKUP(D32,model_type!$A$1:$B$37,2,FALSE)</f>
        <v>crop top</v>
      </c>
      <c r="D32" s="6" t="s">
        <v>39</v>
      </c>
      <c r="E32" s="6" t="s">
        <v>41</v>
      </c>
      <c r="F32" s="6" t="s">
        <v>36</v>
      </c>
      <c r="G32" s="7">
        <v>0.0</v>
      </c>
      <c r="H32" s="7">
        <v>0.0</v>
      </c>
      <c r="I32" s="7">
        <v>0.0</v>
      </c>
      <c r="J32" s="8">
        <f t="array" ref="J32">XLOOKUP(B32,price!A:A,price!B:B)</f>
        <v>21</v>
      </c>
      <c r="K32" s="9" t="str">
        <f t="shared" si="2"/>
        <v/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tr">
        <f t="shared" si="1"/>
        <v>BR001P3-JL02-W_NA_S</v>
      </c>
      <c r="B33" s="6" t="s">
        <v>40</v>
      </c>
      <c r="C33" s="6" t="str">
        <f>VLOOKUP(D33,model_type!$A$1:$B$37,2,FALSE)</f>
        <v>crop top</v>
      </c>
      <c r="D33" s="6" t="s">
        <v>39</v>
      </c>
      <c r="E33" s="6" t="s">
        <v>42</v>
      </c>
      <c r="F33" s="6" t="s">
        <v>18</v>
      </c>
      <c r="G33" s="7">
        <v>0.0</v>
      </c>
      <c r="H33" s="7">
        <v>0.0</v>
      </c>
      <c r="I33" s="7">
        <v>0.0</v>
      </c>
      <c r="J33" s="8">
        <f t="array" ref="J33">XLOOKUP(B33,price!A:A,price!B:B)</f>
        <v>21</v>
      </c>
      <c r="K33" s="9" t="str">
        <f t="shared" si="2"/>
        <v/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tr">
        <f t="shared" si="1"/>
        <v>BR001P3-JL02-W_EB_XS</v>
      </c>
      <c r="B34" s="6" t="s">
        <v>40</v>
      </c>
      <c r="C34" s="6" t="str">
        <f>VLOOKUP(D34,model_type!$A$1:$B$37,2,FALSE)</f>
        <v>crop top</v>
      </c>
      <c r="D34" s="6" t="s">
        <v>39</v>
      </c>
      <c r="E34" s="6" t="s">
        <v>43</v>
      </c>
      <c r="F34" s="6" t="s">
        <v>36</v>
      </c>
      <c r="G34" s="7">
        <v>0.0</v>
      </c>
      <c r="H34" s="7">
        <v>0.0</v>
      </c>
      <c r="I34" s="7">
        <v>0.0</v>
      </c>
      <c r="J34" s="8">
        <f t="array" ref="J34">XLOOKUP(B34,price!A:A,price!B:B)</f>
        <v>21</v>
      </c>
      <c r="K34" s="9" t="str">
        <f t="shared" si="2"/>
        <v/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tr">
        <f t="shared" si="1"/>
        <v>BR001P3-JL02-W_EB_L</v>
      </c>
      <c r="B35" s="6" t="s">
        <v>40</v>
      </c>
      <c r="C35" s="6" t="str">
        <f>VLOOKUP(D35,model_type!$A$1:$B$37,2,FALSE)</f>
        <v>crop top</v>
      </c>
      <c r="D35" s="6" t="s">
        <v>39</v>
      </c>
      <c r="E35" s="6" t="s">
        <v>43</v>
      </c>
      <c r="F35" s="6" t="s">
        <v>14</v>
      </c>
      <c r="G35" s="7">
        <v>0.0</v>
      </c>
      <c r="H35" s="7">
        <v>0.0</v>
      </c>
      <c r="I35" s="7">
        <v>0.0</v>
      </c>
      <c r="J35" s="8">
        <f t="array" ref="J35">XLOOKUP(B35,price!A:A,price!B:B)</f>
        <v>21</v>
      </c>
      <c r="K35" s="9" t="str">
        <f t="shared" si="2"/>
        <v/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tr">
        <f t="shared" si="1"/>
        <v>BR001P3-JL02-W_EB_XXL</v>
      </c>
      <c r="B36" s="6" t="s">
        <v>40</v>
      </c>
      <c r="C36" s="6" t="str">
        <f>VLOOKUP(D36,model_type!$A$1:$B$37,2,FALSE)</f>
        <v>crop top</v>
      </c>
      <c r="D36" s="6" t="s">
        <v>39</v>
      </c>
      <c r="E36" s="6" t="s">
        <v>43</v>
      </c>
      <c r="F36" s="6" t="s">
        <v>37</v>
      </c>
      <c r="G36" s="7">
        <v>0.0</v>
      </c>
      <c r="H36" s="7">
        <v>0.0</v>
      </c>
      <c r="I36" s="7">
        <v>0.0</v>
      </c>
      <c r="J36" s="8">
        <f t="array" ref="J36">XLOOKUP(B36,price!A:A,price!B:B)</f>
        <v>21</v>
      </c>
      <c r="K36" s="9" t="str">
        <f t="shared" si="2"/>
        <v/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tr">
        <f t="shared" si="1"/>
        <v>BR002P3-JL02-W_MO_XL</v>
      </c>
      <c r="B37" s="6" t="s">
        <v>44</v>
      </c>
      <c r="C37" s="6" t="str">
        <f>VLOOKUP(D37,model_type!$A$1:$B$37,2,FALSE)</f>
        <v>crop top</v>
      </c>
      <c r="D37" s="6" t="s">
        <v>45</v>
      </c>
      <c r="E37" s="6" t="s">
        <v>41</v>
      </c>
      <c r="F37" s="6" t="s">
        <v>35</v>
      </c>
      <c r="G37" s="7">
        <v>0.0</v>
      </c>
      <c r="H37" s="7">
        <v>309.0</v>
      </c>
      <c r="I37" s="7">
        <v>309.0</v>
      </c>
      <c r="J37" s="8">
        <f t="array" ref="J37">XLOOKUP(B37,price!A:A,price!B:B)</f>
        <v>21</v>
      </c>
      <c r="K37" s="9">
        <f t="shared" si="2"/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tr">
        <f t="shared" si="1"/>
        <v>BR002P3-JL02-W_EB_S</v>
      </c>
      <c r="B38" s="6" t="s">
        <v>44</v>
      </c>
      <c r="C38" s="6" t="str">
        <f>VLOOKUP(D38,model_type!$A$1:$B$37,2,FALSE)</f>
        <v>crop top</v>
      </c>
      <c r="D38" s="6" t="s">
        <v>45</v>
      </c>
      <c r="E38" s="6" t="s">
        <v>43</v>
      </c>
      <c r="F38" s="6" t="s">
        <v>18</v>
      </c>
      <c r="G38" s="7">
        <v>0.0</v>
      </c>
      <c r="H38" s="7">
        <v>307.0</v>
      </c>
      <c r="I38" s="7">
        <v>307.0</v>
      </c>
      <c r="J38" s="8">
        <f t="array" ref="J38">XLOOKUP(B38,price!A:A,price!B:B)</f>
        <v>21</v>
      </c>
      <c r="K38" s="9">
        <f t="shared" si="2"/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tr">
        <f t="shared" si="1"/>
        <v>BR002P3-JL02-W_EB_M</v>
      </c>
      <c r="B39" s="6" t="s">
        <v>44</v>
      </c>
      <c r="C39" s="6" t="str">
        <f>VLOOKUP(D39,model_type!$A$1:$B$37,2,FALSE)</f>
        <v>crop top</v>
      </c>
      <c r="D39" s="6" t="s">
        <v>45</v>
      </c>
      <c r="E39" s="6" t="s">
        <v>43</v>
      </c>
      <c r="F39" s="6" t="s">
        <v>27</v>
      </c>
      <c r="G39" s="7">
        <v>0.0</v>
      </c>
      <c r="H39" s="7">
        <v>266.0</v>
      </c>
      <c r="I39" s="7">
        <v>266.0</v>
      </c>
      <c r="J39" s="8">
        <f t="array" ref="J39">XLOOKUP(B39,price!A:A,price!B:B)</f>
        <v>21</v>
      </c>
      <c r="K39" s="9">
        <f t="shared" si="2"/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tr">
        <f t="shared" si="1"/>
        <v>BR002P3-JL02-W_EB_L</v>
      </c>
      <c r="B40" s="6" t="s">
        <v>44</v>
      </c>
      <c r="C40" s="6" t="str">
        <f>VLOOKUP(D40,model_type!$A$1:$B$37,2,FALSE)</f>
        <v>crop top</v>
      </c>
      <c r="D40" s="6" t="s">
        <v>45</v>
      </c>
      <c r="E40" s="6" t="s">
        <v>43</v>
      </c>
      <c r="F40" s="6" t="s">
        <v>14</v>
      </c>
      <c r="G40" s="7">
        <v>0.0</v>
      </c>
      <c r="H40" s="7">
        <v>145.0</v>
      </c>
      <c r="I40" s="7">
        <v>145.0</v>
      </c>
      <c r="J40" s="8">
        <f t="array" ref="J40">XLOOKUP(B40,price!A:A,price!B:B)</f>
        <v>21</v>
      </c>
      <c r="K40" s="9">
        <f t="shared" si="2"/>
        <v>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tr">
        <f t="shared" si="1"/>
        <v>BR002P3-JL02-W_BL_L</v>
      </c>
      <c r="B41" s="6" t="s">
        <v>44</v>
      </c>
      <c r="C41" s="6" t="str">
        <f>VLOOKUP(D41,model_type!$A$1:$B$37,2,FALSE)</f>
        <v>crop top</v>
      </c>
      <c r="D41" s="6" t="s">
        <v>45</v>
      </c>
      <c r="E41" s="6" t="s">
        <v>13</v>
      </c>
      <c r="F41" s="6" t="s">
        <v>14</v>
      </c>
      <c r="G41" s="7">
        <v>0.0</v>
      </c>
      <c r="H41" s="7">
        <v>140.0</v>
      </c>
      <c r="I41" s="7">
        <v>140.0</v>
      </c>
      <c r="J41" s="8">
        <f t="array" ref="J41">XLOOKUP(B41,price!A:A,price!B:B)</f>
        <v>21</v>
      </c>
      <c r="K41" s="9">
        <f t="shared" si="2"/>
        <v>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tr">
        <f t="shared" si="1"/>
        <v>BR002P3-JL02-W_MO_M</v>
      </c>
      <c r="B42" s="6" t="s">
        <v>44</v>
      </c>
      <c r="C42" s="6" t="str">
        <f>VLOOKUP(D42,model_type!$A$1:$B$37,2,FALSE)</f>
        <v>crop top</v>
      </c>
      <c r="D42" s="6" t="s">
        <v>45</v>
      </c>
      <c r="E42" s="6" t="s">
        <v>41</v>
      </c>
      <c r="F42" s="6" t="s">
        <v>27</v>
      </c>
      <c r="G42" s="7">
        <v>0.0</v>
      </c>
      <c r="H42" s="7">
        <v>130.0</v>
      </c>
      <c r="I42" s="7">
        <v>130.0</v>
      </c>
      <c r="J42" s="8">
        <f t="array" ref="J42">XLOOKUP(B42,price!A:A,price!B:B)</f>
        <v>21</v>
      </c>
      <c r="K42" s="9">
        <f t="shared" si="2"/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tr">
        <f t="shared" si="1"/>
        <v>BR002P3-JL02-W_BU_M</v>
      </c>
      <c r="B43" s="6" t="s">
        <v>44</v>
      </c>
      <c r="C43" s="6" t="str">
        <f>VLOOKUP(D43,model_type!$A$1:$B$37,2,FALSE)</f>
        <v>crop top</v>
      </c>
      <c r="D43" s="6" t="s">
        <v>45</v>
      </c>
      <c r="E43" s="6" t="s">
        <v>46</v>
      </c>
      <c r="F43" s="6" t="s">
        <v>27</v>
      </c>
      <c r="G43" s="7">
        <v>0.0</v>
      </c>
      <c r="H43" s="7">
        <v>127.0</v>
      </c>
      <c r="I43" s="7">
        <v>127.0</v>
      </c>
      <c r="J43" s="8">
        <f t="array" ref="J43">XLOOKUP(B43,price!A:A,price!B:B)</f>
        <v>21</v>
      </c>
      <c r="K43" s="9">
        <f t="shared" si="2"/>
        <v>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tr">
        <f t="shared" si="1"/>
        <v>BR002P3-JL02-W_MO_L</v>
      </c>
      <c r="B44" s="6" t="s">
        <v>44</v>
      </c>
      <c r="C44" s="6" t="str">
        <f>VLOOKUP(D44,model_type!$A$1:$B$37,2,FALSE)</f>
        <v>crop top</v>
      </c>
      <c r="D44" s="6" t="s">
        <v>45</v>
      </c>
      <c r="E44" s="6" t="s">
        <v>41</v>
      </c>
      <c r="F44" s="6" t="s">
        <v>14</v>
      </c>
      <c r="G44" s="7">
        <v>0.0</v>
      </c>
      <c r="H44" s="7">
        <v>112.0</v>
      </c>
      <c r="I44" s="7">
        <v>112.0</v>
      </c>
      <c r="J44" s="8">
        <f t="array" ref="J44">XLOOKUP(B44,price!A:A,price!B:B)</f>
        <v>21</v>
      </c>
      <c r="K44" s="9">
        <f t="shared" si="2"/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tr">
        <f t="shared" si="1"/>
        <v>BR002P3-JL02-W_BL_S</v>
      </c>
      <c r="B45" s="6" t="s">
        <v>44</v>
      </c>
      <c r="C45" s="6" t="str">
        <f>VLOOKUP(D45,model_type!$A$1:$B$37,2,FALSE)</f>
        <v>crop top</v>
      </c>
      <c r="D45" s="6" t="s">
        <v>45</v>
      </c>
      <c r="E45" s="6" t="s">
        <v>13</v>
      </c>
      <c r="F45" s="6" t="s">
        <v>18</v>
      </c>
      <c r="G45" s="7">
        <v>0.0</v>
      </c>
      <c r="H45" s="7">
        <v>101.0</v>
      </c>
      <c r="I45" s="7">
        <v>101.0</v>
      </c>
      <c r="J45" s="8">
        <f t="array" ref="J45">XLOOKUP(B45,price!A:A,price!B:B)</f>
        <v>21</v>
      </c>
      <c r="K45" s="9">
        <f t="shared" si="2"/>
        <v>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tr">
        <f t="shared" si="1"/>
        <v>BR002P3-JL02-W_BL_XL</v>
      </c>
      <c r="B46" s="6" t="s">
        <v>44</v>
      </c>
      <c r="C46" s="6" t="str">
        <f>VLOOKUP(D46,model_type!$A$1:$B$37,2,FALSE)</f>
        <v>crop top</v>
      </c>
      <c r="D46" s="6" t="s">
        <v>45</v>
      </c>
      <c r="E46" s="6" t="s">
        <v>13</v>
      </c>
      <c r="F46" s="6" t="s">
        <v>35</v>
      </c>
      <c r="G46" s="7">
        <v>0.0</v>
      </c>
      <c r="H46" s="7">
        <v>84.0</v>
      </c>
      <c r="I46" s="7">
        <v>84.0</v>
      </c>
      <c r="J46" s="8">
        <f t="array" ref="J46">XLOOKUP(B46,price!A:A,price!B:B)</f>
        <v>21</v>
      </c>
      <c r="K46" s="9">
        <f t="shared" si="2"/>
        <v>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tr">
        <f t="shared" si="1"/>
        <v>BR002P3-JL02-W_BL_M</v>
      </c>
      <c r="B47" s="6" t="s">
        <v>44</v>
      </c>
      <c r="C47" s="6" t="str">
        <f>VLOOKUP(D47,model_type!$A$1:$B$37,2,FALSE)</f>
        <v>crop top</v>
      </c>
      <c r="D47" s="6" t="s">
        <v>45</v>
      </c>
      <c r="E47" s="6" t="s">
        <v>13</v>
      </c>
      <c r="F47" s="6" t="s">
        <v>27</v>
      </c>
      <c r="G47" s="7">
        <v>0.0</v>
      </c>
      <c r="H47" s="7">
        <v>74.0</v>
      </c>
      <c r="I47" s="7">
        <v>74.0</v>
      </c>
      <c r="J47" s="8">
        <f t="array" ref="J47">XLOOKUP(B47,price!A:A,price!B:B)</f>
        <v>21</v>
      </c>
      <c r="K47" s="9">
        <f t="shared" si="2"/>
        <v>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tr">
        <f t="shared" si="1"/>
        <v>BR002P3-JL02-W_BL_XS</v>
      </c>
      <c r="B48" s="6" t="s">
        <v>44</v>
      </c>
      <c r="C48" s="6" t="str">
        <f>VLOOKUP(D48,model_type!$A$1:$B$37,2,FALSE)</f>
        <v>crop top</v>
      </c>
      <c r="D48" s="6" t="s">
        <v>45</v>
      </c>
      <c r="E48" s="6" t="s">
        <v>13</v>
      </c>
      <c r="F48" s="6" t="s">
        <v>36</v>
      </c>
      <c r="G48" s="7">
        <v>0.0</v>
      </c>
      <c r="H48" s="7">
        <v>67.0</v>
      </c>
      <c r="I48" s="7">
        <v>67.0</v>
      </c>
      <c r="J48" s="8">
        <f t="array" ref="J48">XLOOKUP(B48,price!A:A,price!B:B)</f>
        <v>21</v>
      </c>
      <c r="K48" s="9">
        <f t="shared" si="2"/>
        <v>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tr">
        <f t="shared" si="1"/>
        <v>BR002P3-JL02-W_EB_XS</v>
      </c>
      <c r="B49" s="6" t="s">
        <v>44</v>
      </c>
      <c r="C49" s="6" t="str">
        <f>VLOOKUP(D49,model_type!$A$1:$B$37,2,FALSE)</f>
        <v>crop top</v>
      </c>
      <c r="D49" s="6" t="s">
        <v>45</v>
      </c>
      <c r="E49" s="6" t="s">
        <v>43</v>
      </c>
      <c r="F49" s="6" t="s">
        <v>36</v>
      </c>
      <c r="G49" s="7">
        <v>0.0</v>
      </c>
      <c r="H49" s="7">
        <v>66.0</v>
      </c>
      <c r="I49" s="7">
        <v>66.0</v>
      </c>
      <c r="J49" s="8">
        <f t="array" ref="J49">XLOOKUP(B49,price!A:A,price!B:B)</f>
        <v>21</v>
      </c>
      <c r="K49" s="9">
        <f t="shared" si="2"/>
        <v>1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tr">
        <f t="shared" si="1"/>
        <v>BR002P3-JL02-W_BU_L</v>
      </c>
      <c r="B50" s="6" t="s">
        <v>44</v>
      </c>
      <c r="C50" s="6" t="str">
        <f>VLOOKUP(D50,model_type!$A$1:$B$37,2,FALSE)</f>
        <v>crop top</v>
      </c>
      <c r="D50" s="6" t="s">
        <v>45</v>
      </c>
      <c r="E50" s="6" t="s">
        <v>46</v>
      </c>
      <c r="F50" s="6" t="s">
        <v>14</v>
      </c>
      <c r="G50" s="7">
        <v>0.0</v>
      </c>
      <c r="H50" s="7">
        <v>52.0</v>
      </c>
      <c r="I50" s="7">
        <v>52.0</v>
      </c>
      <c r="J50" s="8">
        <f t="array" ref="J50">XLOOKUP(B50,price!A:A,price!B:B)</f>
        <v>21</v>
      </c>
      <c r="K50" s="9">
        <f t="shared" si="2"/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tr">
        <f t="shared" si="1"/>
        <v>BR002P3-JL02-W_BU_XXL</v>
      </c>
      <c r="B51" s="6" t="s">
        <v>44</v>
      </c>
      <c r="C51" s="6" t="str">
        <f>VLOOKUP(D51,model_type!$A$1:$B$37,2,FALSE)</f>
        <v>crop top</v>
      </c>
      <c r="D51" s="6" t="s">
        <v>45</v>
      </c>
      <c r="E51" s="6" t="s">
        <v>46</v>
      </c>
      <c r="F51" s="6" t="s">
        <v>37</v>
      </c>
      <c r="G51" s="7">
        <v>0.0</v>
      </c>
      <c r="H51" s="7">
        <v>52.0</v>
      </c>
      <c r="I51" s="7">
        <v>52.0</v>
      </c>
      <c r="J51" s="8">
        <f t="array" ref="J51">XLOOKUP(B51,price!A:A,price!B:B)</f>
        <v>21</v>
      </c>
      <c r="K51" s="9">
        <f t="shared" si="2"/>
        <v>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tr">
        <f t="shared" si="1"/>
        <v>BR002P3-JL02-W_BU_XL</v>
      </c>
      <c r="B52" s="6" t="s">
        <v>44</v>
      </c>
      <c r="C52" s="6" t="str">
        <f>VLOOKUP(D52,model_type!$A$1:$B$37,2,FALSE)</f>
        <v>crop top</v>
      </c>
      <c r="D52" s="6" t="s">
        <v>45</v>
      </c>
      <c r="E52" s="6" t="s">
        <v>46</v>
      </c>
      <c r="F52" s="6" t="s">
        <v>35</v>
      </c>
      <c r="G52" s="7">
        <v>0.0</v>
      </c>
      <c r="H52" s="7">
        <v>46.0</v>
      </c>
      <c r="I52" s="7">
        <v>46.0</v>
      </c>
      <c r="J52" s="8">
        <f t="array" ref="J52">XLOOKUP(B52,price!A:A,price!B:B)</f>
        <v>21</v>
      </c>
      <c r="K52" s="9">
        <f t="shared" si="2"/>
        <v>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tr">
        <f t="shared" si="1"/>
        <v>BR002P3-JL02-W_BU_XS</v>
      </c>
      <c r="B53" s="6" t="s">
        <v>44</v>
      </c>
      <c r="C53" s="6" t="str">
        <f>VLOOKUP(D53,model_type!$A$1:$B$37,2,FALSE)</f>
        <v>crop top</v>
      </c>
      <c r="D53" s="6" t="s">
        <v>45</v>
      </c>
      <c r="E53" s="6" t="s">
        <v>46</v>
      </c>
      <c r="F53" s="6" t="s">
        <v>36</v>
      </c>
      <c r="G53" s="7">
        <v>0.0</v>
      </c>
      <c r="H53" s="7">
        <v>39.0</v>
      </c>
      <c r="I53" s="7">
        <v>39.0</v>
      </c>
      <c r="J53" s="8">
        <f t="array" ref="J53">XLOOKUP(B53,price!A:A,price!B:B)</f>
        <v>21</v>
      </c>
      <c r="K53" s="9">
        <f t="shared" si="2"/>
        <v>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tr">
        <f t="shared" si="1"/>
        <v>BR002P3-JL02-W_NA_S</v>
      </c>
      <c r="B54" s="6" t="s">
        <v>44</v>
      </c>
      <c r="C54" s="6" t="str">
        <f>VLOOKUP(D54,model_type!$A$1:$B$37,2,FALSE)</f>
        <v>crop top</v>
      </c>
      <c r="D54" s="6" t="s">
        <v>45</v>
      </c>
      <c r="E54" s="6" t="s">
        <v>42</v>
      </c>
      <c r="F54" s="6" t="s">
        <v>18</v>
      </c>
      <c r="G54" s="7">
        <v>0.0</v>
      </c>
      <c r="H54" s="7">
        <v>47.0</v>
      </c>
      <c r="I54" s="7">
        <v>35.0</v>
      </c>
      <c r="J54" s="8">
        <f t="array" ref="J54">XLOOKUP(B54,price!A:A,price!B:B)</f>
        <v>21</v>
      </c>
      <c r="K54" s="9">
        <f t="shared" si="2"/>
        <v>0.7446808511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tr">
        <f t="shared" si="1"/>
        <v>BR002P3-JL02-W_BL_XXL</v>
      </c>
      <c r="B55" s="6" t="s">
        <v>44</v>
      </c>
      <c r="C55" s="6" t="str">
        <f>VLOOKUP(D55,model_type!$A$1:$B$37,2,FALSE)</f>
        <v>crop top</v>
      </c>
      <c r="D55" s="6" t="s">
        <v>45</v>
      </c>
      <c r="E55" s="6" t="s">
        <v>13</v>
      </c>
      <c r="F55" s="6" t="s">
        <v>37</v>
      </c>
      <c r="G55" s="7">
        <v>0.0</v>
      </c>
      <c r="H55" s="7">
        <v>29.0</v>
      </c>
      <c r="I55" s="7">
        <v>17.0</v>
      </c>
      <c r="J55" s="8">
        <f t="array" ref="J55">XLOOKUP(B55,price!A:A,price!B:B)</f>
        <v>21</v>
      </c>
      <c r="K55" s="9">
        <f t="shared" si="2"/>
        <v>0.5862068966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tr">
        <f t="shared" si="1"/>
        <v>BR002P3-JL02-W_MO_XXL</v>
      </c>
      <c r="B56" s="6" t="s">
        <v>44</v>
      </c>
      <c r="C56" s="6" t="str">
        <f>VLOOKUP(D56,model_type!$A$1:$B$37,2,FALSE)</f>
        <v>crop top</v>
      </c>
      <c r="D56" s="6" t="s">
        <v>45</v>
      </c>
      <c r="E56" s="6" t="s">
        <v>41</v>
      </c>
      <c r="F56" s="6" t="s">
        <v>37</v>
      </c>
      <c r="G56" s="7">
        <v>0.0</v>
      </c>
      <c r="H56" s="7">
        <v>31.0</v>
      </c>
      <c r="I56" s="7">
        <v>13.0</v>
      </c>
      <c r="J56" s="8">
        <f t="array" ref="J56">XLOOKUP(B56,price!A:A,price!B:B)</f>
        <v>21</v>
      </c>
      <c r="K56" s="9">
        <f t="shared" si="2"/>
        <v>0.4193548387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tr">
        <f t="shared" si="1"/>
        <v>BR002P3-JL02-W_NA_XXL</v>
      </c>
      <c r="B57" s="6" t="s">
        <v>44</v>
      </c>
      <c r="C57" s="6" t="str">
        <f>VLOOKUP(D57,model_type!$A$1:$B$37,2,FALSE)</f>
        <v>crop top</v>
      </c>
      <c r="D57" s="6" t="s">
        <v>45</v>
      </c>
      <c r="E57" s="6" t="s">
        <v>42</v>
      </c>
      <c r="F57" s="6" t="s">
        <v>37</v>
      </c>
      <c r="G57" s="7">
        <v>0.0</v>
      </c>
      <c r="H57" s="7">
        <v>13.0</v>
      </c>
      <c r="I57" s="7">
        <v>13.0</v>
      </c>
      <c r="J57" s="8">
        <f t="array" ref="J57">XLOOKUP(B57,price!A:A,price!B:B)</f>
        <v>21</v>
      </c>
      <c r="K57" s="9">
        <f t="shared" si="2"/>
        <v>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tr">
        <f t="shared" si="1"/>
        <v>BR002P3-JL02-W_NA_L</v>
      </c>
      <c r="B58" s="6" t="s">
        <v>44</v>
      </c>
      <c r="C58" s="6" t="str">
        <f>VLOOKUP(D58,model_type!$A$1:$B$37,2,FALSE)</f>
        <v>crop top</v>
      </c>
      <c r="D58" s="6" t="s">
        <v>45</v>
      </c>
      <c r="E58" s="6" t="s">
        <v>42</v>
      </c>
      <c r="F58" s="6" t="s">
        <v>14</v>
      </c>
      <c r="G58" s="7">
        <v>0.0</v>
      </c>
      <c r="H58" s="7">
        <v>12.0</v>
      </c>
      <c r="I58" s="7">
        <v>12.0</v>
      </c>
      <c r="J58" s="8">
        <f t="array" ref="J58">XLOOKUP(B58,price!A:A,price!B:B)</f>
        <v>21</v>
      </c>
      <c r="K58" s="9">
        <f t="shared" si="2"/>
        <v>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tr">
        <f t="shared" si="1"/>
        <v>BR002P3-JL02-W_EB_XXL</v>
      </c>
      <c r="B59" s="6" t="s">
        <v>44</v>
      </c>
      <c r="C59" s="6" t="str">
        <f>VLOOKUP(D59,model_type!$A$1:$B$37,2,FALSE)</f>
        <v>crop top</v>
      </c>
      <c r="D59" s="6" t="s">
        <v>45</v>
      </c>
      <c r="E59" s="6" t="s">
        <v>43</v>
      </c>
      <c r="F59" s="6" t="s">
        <v>37</v>
      </c>
      <c r="G59" s="7">
        <v>0.0</v>
      </c>
      <c r="H59" s="7">
        <v>10.0</v>
      </c>
      <c r="I59" s="7">
        <v>10.0</v>
      </c>
      <c r="J59" s="8">
        <f t="array" ref="J59">XLOOKUP(B59,price!A:A,price!B:B)</f>
        <v>21</v>
      </c>
      <c r="K59" s="9">
        <f t="shared" si="2"/>
        <v>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tr">
        <f t="shared" si="1"/>
        <v>BR002P3-JL02-W_NA_XL</v>
      </c>
      <c r="B60" s="6" t="s">
        <v>44</v>
      </c>
      <c r="C60" s="6" t="str">
        <f>VLOOKUP(D60,model_type!$A$1:$B$37,2,FALSE)</f>
        <v>crop top</v>
      </c>
      <c r="D60" s="6" t="s">
        <v>45</v>
      </c>
      <c r="E60" s="6" t="s">
        <v>42</v>
      </c>
      <c r="F60" s="6" t="s">
        <v>35</v>
      </c>
      <c r="G60" s="7">
        <v>0.0</v>
      </c>
      <c r="H60" s="7">
        <v>22.0</v>
      </c>
      <c r="I60" s="7">
        <v>10.0</v>
      </c>
      <c r="J60" s="8">
        <f t="array" ref="J60">XLOOKUP(B60,price!A:A,price!B:B)</f>
        <v>21</v>
      </c>
      <c r="K60" s="9">
        <f t="shared" si="2"/>
        <v>0.4545454545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tr">
        <f t="shared" si="1"/>
        <v>BR002P3-JL02-W_EB_XL</v>
      </c>
      <c r="B61" s="6" t="s">
        <v>44</v>
      </c>
      <c r="C61" s="6" t="str">
        <f>VLOOKUP(D61,model_type!$A$1:$B$37,2,FALSE)</f>
        <v>crop top</v>
      </c>
      <c r="D61" s="6" t="s">
        <v>45</v>
      </c>
      <c r="E61" s="6" t="s">
        <v>43</v>
      </c>
      <c r="F61" s="6" t="s">
        <v>35</v>
      </c>
      <c r="G61" s="7">
        <v>0.0</v>
      </c>
      <c r="H61" s="7">
        <v>9.0</v>
      </c>
      <c r="I61" s="7">
        <v>9.0</v>
      </c>
      <c r="J61" s="8">
        <f t="array" ref="J61">XLOOKUP(B61,price!A:A,price!B:B)</f>
        <v>21</v>
      </c>
      <c r="K61" s="9">
        <f t="shared" si="2"/>
        <v>1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tr">
        <f t="shared" si="1"/>
        <v>BR002P3-JL02-W_NA_XS</v>
      </c>
      <c r="B62" s="6" t="s">
        <v>44</v>
      </c>
      <c r="C62" s="6" t="str">
        <f>VLOOKUP(D62,model_type!$A$1:$B$37,2,FALSE)</f>
        <v>crop top</v>
      </c>
      <c r="D62" s="6" t="s">
        <v>45</v>
      </c>
      <c r="E62" s="6" t="s">
        <v>42</v>
      </c>
      <c r="F62" s="6" t="s">
        <v>36</v>
      </c>
      <c r="G62" s="7">
        <v>0.0</v>
      </c>
      <c r="H62" s="7">
        <v>9.0</v>
      </c>
      <c r="I62" s="7">
        <v>9.0</v>
      </c>
      <c r="J62" s="8">
        <f t="array" ref="J62">XLOOKUP(B62,price!A:A,price!B:B)</f>
        <v>21</v>
      </c>
      <c r="K62" s="9">
        <f t="shared" si="2"/>
        <v>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tr">
        <f t="shared" si="1"/>
        <v>BR002P3-JL02-W_BU_S</v>
      </c>
      <c r="B63" s="6" t="s">
        <v>44</v>
      </c>
      <c r="C63" s="6" t="str">
        <f>VLOOKUP(D63,model_type!$A$1:$B$37,2,FALSE)</f>
        <v>crop top</v>
      </c>
      <c r="D63" s="6" t="s">
        <v>45</v>
      </c>
      <c r="E63" s="6" t="s">
        <v>46</v>
      </c>
      <c r="F63" s="6" t="s">
        <v>18</v>
      </c>
      <c r="G63" s="7">
        <v>0.0</v>
      </c>
      <c r="H63" s="7">
        <v>36.0</v>
      </c>
      <c r="I63" s="7">
        <v>9.0</v>
      </c>
      <c r="J63" s="8">
        <f t="array" ref="J63">XLOOKUP(B63,price!A:A,price!B:B)</f>
        <v>21</v>
      </c>
      <c r="K63" s="9">
        <f t="shared" si="2"/>
        <v>0.25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tr">
        <f t="shared" si="1"/>
        <v>BR002P3-JL02-W_MO_XS</v>
      </c>
      <c r="B64" s="6" t="s">
        <v>44</v>
      </c>
      <c r="C64" s="6" t="str">
        <f>VLOOKUP(D64,model_type!$A$1:$B$37,2,FALSE)</f>
        <v>crop top</v>
      </c>
      <c r="D64" s="6" t="s">
        <v>45</v>
      </c>
      <c r="E64" s="6" t="s">
        <v>41</v>
      </c>
      <c r="F64" s="6" t="s">
        <v>36</v>
      </c>
      <c r="G64" s="7">
        <v>0.0</v>
      </c>
      <c r="H64" s="7">
        <v>14.0</v>
      </c>
      <c r="I64" s="7">
        <v>8.0</v>
      </c>
      <c r="J64" s="8">
        <f t="array" ref="J64">XLOOKUP(B64,price!A:A,price!B:B)</f>
        <v>21</v>
      </c>
      <c r="K64" s="9">
        <f t="shared" si="2"/>
        <v>0.5714285714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tr">
        <f t="shared" si="1"/>
        <v>BR002P3-JL02-W_NA_M</v>
      </c>
      <c r="B65" s="6" t="s">
        <v>44</v>
      </c>
      <c r="C65" s="6" t="str">
        <f>VLOOKUP(D65,model_type!$A$1:$B$37,2,FALSE)</f>
        <v>crop top</v>
      </c>
      <c r="D65" s="6" t="s">
        <v>45</v>
      </c>
      <c r="E65" s="6" t="s">
        <v>42</v>
      </c>
      <c r="F65" s="6" t="s">
        <v>27</v>
      </c>
      <c r="G65" s="7">
        <v>0.0</v>
      </c>
      <c r="H65" s="7">
        <v>1.0</v>
      </c>
      <c r="I65" s="7">
        <v>1.0</v>
      </c>
      <c r="J65" s="8">
        <f t="array" ref="J65">XLOOKUP(B65,price!A:A,price!B:B)</f>
        <v>21</v>
      </c>
      <c r="K65" s="9">
        <f t="shared" si="2"/>
        <v>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tr">
        <f t="shared" si="1"/>
        <v>BR002P3-JL02-W_MO_S</v>
      </c>
      <c r="B66" s="6" t="s">
        <v>44</v>
      </c>
      <c r="C66" s="6" t="str">
        <f>VLOOKUP(D66,model_type!$A$1:$B$37,2,FALSE)</f>
        <v>crop top</v>
      </c>
      <c r="D66" s="6" t="s">
        <v>45</v>
      </c>
      <c r="E66" s="6" t="s">
        <v>41</v>
      </c>
      <c r="F66" s="6" t="s">
        <v>18</v>
      </c>
      <c r="G66" s="7">
        <v>0.0</v>
      </c>
      <c r="H66" s="7">
        <v>84.0</v>
      </c>
      <c r="I66" s="7">
        <v>0.0</v>
      </c>
      <c r="J66" s="8">
        <f t="array" ref="J66">XLOOKUP(B66,price!A:A,price!B:B)</f>
        <v>21</v>
      </c>
      <c r="K66" s="9">
        <f t="shared" si="2"/>
        <v>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tr">
        <f t="shared" si="1"/>
        <v>LG001P1-JL02-W_BL_S</v>
      </c>
      <c r="B67" s="6" t="s">
        <v>47</v>
      </c>
      <c r="C67" s="6" t="str">
        <f>VLOOKUP(D67,model_type!$A$1:$B$37,2,FALSE)</f>
        <v>Legging</v>
      </c>
      <c r="D67" s="6" t="s">
        <v>48</v>
      </c>
      <c r="E67" s="6" t="s">
        <v>13</v>
      </c>
      <c r="F67" s="6" t="s">
        <v>18</v>
      </c>
      <c r="G67" s="7">
        <v>0.0</v>
      </c>
      <c r="H67" s="7">
        <v>131.0</v>
      </c>
      <c r="I67" s="7">
        <v>131.0</v>
      </c>
      <c r="J67" s="8">
        <f t="array" ref="J67">XLOOKUP(B67,price!A:A,price!B:B)</f>
        <v>21</v>
      </c>
      <c r="K67" s="9">
        <f t="shared" si="2"/>
        <v>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tr">
        <f t="shared" si="1"/>
        <v>LG001P1-JL02-W_BL_M</v>
      </c>
      <c r="B68" s="6" t="s">
        <v>47</v>
      </c>
      <c r="C68" s="6" t="str">
        <f>VLOOKUP(D68,model_type!$A$1:$B$37,2,FALSE)</f>
        <v>Legging</v>
      </c>
      <c r="D68" s="6" t="s">
        <v>48</v>
      </c>
      <c r="E68" s="6" t="s">
        <v>13</v>
      </c>
      <c r="F68" s="6" t="s">
        <v>27</v>
      </c>
      <c r="G68" s="7">
        <v>0.0</v>
      </c>
      <c r="H68" s="7">
        <v>105.0</v>
      </c>
      <c r="I68" s="7">
        <v>85.0</v>
      </c>
      <c r="J68" s="8">
        <f t="array" ref="J68">XLOOKUP(B68,price!A:A,price!B:B)</f>
        <v>21</v>
      </c>
      <c r="K68" s="9">
        <f t="shared" si="2"/>
        <v>0.8095238095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tr">
        <f t="shared" si="1"/>
        <v>LG001P1-JL02-W_BL_XS</v>
      </c>
      <c r="B69" s="6" t="s">
        <v>47</v>
      </c>
      <c r="C69" s="6" t="str">
        <f>VLOOKUP(D69,model_type!$A$1:$B$37,2,FALSE)</f>
        <v>Legging</v>
      </c>
      <c r="D69" s="6" t="s">
        <v>48</v>
      </c>
      <c r="E69" s="6" t="s">
        <v>13</v>
      </c>
      <c r="F69" s="6" t="s">
        <v>36</v>
      </c>
      <c r="G69" s="7">
        <v>0.0</v>
      </c>
      <c r="H69" s="7">
        <v>63.0</v>
      </c>
      <c r="I69" s="7">
        <v>63.0</v>
      </c>
      <c r="J69" s="8">
        <f t="array" ref="J69">XLOOKUP(B69,price!A:A,price!B:B)</f>
        <v>21</v>
      </c>
      <c r="K69" s="9">
        <f t="shared" si="2"/>
        <v>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tr">
        <f t="shared" si="1"/>
        <v>LG001P1-JL02-W_BL_L</v>
      </c>
      <c r="B70" s="6" t="s">
        <v>47</v>
      </c>
      <c r="C70" s="6" t="str">
        <f>VLOOKUP(D70,model_type!$A$1:$B$37,2,FALSE)</f>
        <v>Legging</v>
      </c>
      <c r="D70" s="6" t="s">
        <v>48</v>
      </c>
      <c r="E70" s="6" t="s">
        <v>13</v>
      </c>
      <c r="F70" s="6" t="s">
        <v>14</v>
      </c>
      <c r="G70" s="7">
        <v>0.0</v>
      </c>
      <c r="H70" s="7">
        <v>61.0</v>
      </c>
      <c r="I70" s="7">
        <v>61.0</v>
      </c>
      <c r="J70" s="8">
        <f t="array" ref="J70">XLOOKUP(B70,price!A:A,price!B:B)</f>
        <v>21</v>
      </c>
      <c r="K70" s="9">
        <f t="shared" si="2"/>
        <v>1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tr">
        <f t="shared" si="1"/>
        <v>LG001P1-JL02-W_BL_XL</v>
      </c>
      <c r="B71" s="6" t="s">
        <v>47</v>
      </c>
      <c r="C71" s="6" t="str">
        <f>VLOOKUP(D71,model_type!$A$1:$B$37,2,FALSE)</f>
        <v>Legging</v>
      </c>
      <c r="D71" s="6" t="s">
        <v>48</v>
      </c>
      <c r="E71" s="6" t="s">
        <v>13</v>
      </c>
      <c r="F71" s="6" t="s">
        <v>35</v>
      </c>
      <c r="G71" s="7">
        <v>0.0</v>
      </c>
      <c r="H71" s="7">
        <v>0.0</v>
      </c>
      <c r="I71" s="7">
        <v>0.0</v>
      </c>
      <c r="J71" s="8">
        <f t="array" ref="J71">XLOOKUP(B71,price!A:A,price!B:B)</f>
        <v>21</v>
      </c>
      <c r="K71" s="9" t="str">
        <f t="shared" si="2"/>
        <v/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tr">
        <f t="shared" si="1"/>
        <v>LG002AR01-JL02-W_BL_M</v>
      </c>
      <c r="B72" s="6" t="s">
        <v>49</v>
      </c>
      <c r="C72" s="6" t="str">
        <f>VLOOKUP(D72,model_type!$A$1:$B$37,2,FALSE)</f>
        <v>Legging</v>
      </c>
      <c r="D72" s="6" t="s">
        <v>50</v>
      </c>
      <c r="E72" s="6" t="s">
        <v>13</v>
      </c>
      <c r="F72" s="6" t="s">
        <v>27</v>
      </c>
      <c r="G72" s="7">
        <v>0.0</v>
      </c>
      <c r="H72" s="7">
        <v>83.0</v>
      </c>
      <c r="I72" s="7">
        <v>83.0</v>
      </c>
      <c r="J72" s="8">
        <f t="array" ref="J72">XLOOKUP(B72,price!A:A,price!B:B)</f>
        <v>24</v>
      </c>
      <c r="K72" s="9">
        <f t="shared" si="2"/>
        <v>1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tr">
        <f t="shared" si="1"/>
        <v>LG002AR01-JL02-W_BL_S</v>
      </c>
      <c r="B73" s="6" t="s">
        <v>49</v>
      </c>
      <c r="C73" s="6" t="str">
        <f>VLOOKUP(D73,model_type!$A$1:$B$37,2,FALSE)</f>
        <v>Legging</v>
      </c>
      <c r="D73" s="6" t="s">
        <v>50</v>
      </c>
      <c r="E73" s="6" t="s">
        <v>13</v>
      </c>
      <c r="F73" s="6" t="s">
        <v>18</v>
      </c>
      <c r="G73" s="7">
        <v>0.0</v>
      </c>
      <c r="H73" s="7">
        <v>60.0</v>
      </c>
      <c r="I73" s="7">
        <v>60.0</v>
      </c>
      <c r="J73" s="8">
        <f t="array" ref="J73">XLOOKUP(B73,price!A:A,price!B:B)</f>
        <v>24</v>
      </c>
      <c r="K73" s="9">
        <f t="shared" si="2"/>
        <v>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tr">
        <f t="shared" si="1"/>
        <v>LG002AR01-JL02-W_BL_L</v>
      </c>
      <c r="B74" s="6" t="s">
        <v>49</v>
      </c>
      <c r="C74" s="6" t="str">
        <f>VLOOKUP(D74,model_type!$A$1:$B$37,2,FALSE)</f>
        <v>Legging</v>
      </c>
      <c r="D74" s="6" t="s">
        <v>50</v>
      </c>
      <c r="E74" s="6" t="s">
        <v>13</v>
      </c>
      <c r="F74" s="6" t="s">
        <v>14</v>
      </c>
      <c r="G74" s="7">
        <v>0.0</v>
      </c>
      <c r="H74" s="7">
        <v>63.0</v>
      </c>
      <c r="I74" s="7">
        <v>33.0</v>
      </c>
      <c r="J74" s="8">
        <f t="array" ref="J74">XLOOKUP(B74,price!A:A,price!B:B)</f>
        <v>24</v>
      </c>
      <c r="K74" s="9">
        <f t="shared" si="2"/>
        <v>0.5238095238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tr">
        <f t="shared" si="1"/>
        <v>LG002AR01-JL02-W_BL_XL</v>
      </c>
      <c r="B75" s="6" t="s">
        <v>49</v>
      </c>
      <c r="C75" s="6" t="str">
        <f>VLOOKUP(D75,model_type!$A$1:$B$37,2,FALSE)</f>
        <v>Legging</v>
      </c>
      <c r="D75" s="6" t="s">
        <v>50</v>
      </c>
      <c r="E75" s="6" t="s">
        <v>13</v>
      </c>
      <c r="F75" s="6" t="s">
        <v>35</v>
      </c>
      <c r="G75" s="7">
        <v>0.0</v>
      </c>
      <c r="H75" s="7">
        <v>66.0</v>
      </c>
      <c r="I75" s="7">
        <v>16.0</v>
      </c>
      <c r="J75" s="8">
        <f t="array" ref="J75">XLOOKUP(B75,price!A:A,price!B:B)</f>
        <v>24</v>
      </c>
      <c r="K75" s="9">
        <f t="shared" si="2"/>
        <v>0.2424242424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tr">
        <f t="shared" si="1"/>
        <v>LG002AR01-JL02-W_BL_XXL</v>
      </c>
      <c r="B76" s="6" t="s">
        <v>49</v>
      </c>
      <c r="C76" s="6" t="str">
        <f>VLOOKUP(D76,model_type!$A$1:$B$37,2,FALSE)</f>
        <v>Legging</v>
      </c>
      <c r="D76" s="6" t="s">
        <v>50</v>
      </c>
      <c r="E76" s="6" t="s">
        <v>13</v>
      </c>
      <c r="F76" s="6" t="s">
        <v>37</v>
      </c>
      <c r="G76" s="7">
        <v>0.0</v>
      </c>
      <c r="H76" s="7">
        <v>61.0</v>
      </c>
      <c r="I76" s="7">
        <v>11.0</v>
      </c>
      <c r="J76" s="8">
        <f t="array" ref="J76">XLOOKUP(B76,price!A:A,price!B:B)</f>
        <v>24</v>
      </c>
      <c r="K76" s="9">
        <f t="shared" si="2"/>
        <v>0.1803278689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tr">
        <f t="shared" si="1"/>
        <v>LG002AR01-JL02-W_BL_XS</v>
      </c>
      <c r="B77" s="6" t="s">
        <v>49</v>
      </c>
      <c r="C77" s="6" t="str">
        <f>VLOOKUP(D77,model_type!$A$1:$B$37,2,FALSE)</f>
        <v>Legging</v>
      </c>
      <c r="D77" s="6" t="s">
        <v>50</v>
      </c>
      <c r="E77" s="6" t="s">
        <v>13</v>
      </c>
      <c r="F77" s="6" t="s">
        <v>36</v>
      </c>
      <c r="G77" s="7">
        <v>0.0</v>
      </c>
      <c r="H77" s="7">
        <v>58.0</v>
      </c>
      <c r="I77" s="7">
        <v>8.0</v>
      </c>
      <c r="J77" s="8">
        <f t="array" ref="J77">XLOOKUP(B77,price!A:A,price!B:B)</f>
        <v>24</v>
      </c>
      <c r="K77" s="9">
        <f t="shared" si="2"/>
        <v>0.1379310345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tr">
        <f t="shared" si="1"/>
        <v>LG002P3-JL02-W_MO_M</v>
      </c>
      <c r="B78" s="6" t="s">
        <v>51</v>
      </c>
      <c r="C78" s="6" t="str">
        <f>VLOOKUP(D78,model_type!$A$1:$B$37,2,FALSE)</f>
        <v>Legging</v>
      </c>
      <c r="D78" s="6" t="s">
        <v>48</v>
      </c>
      <c r="E78" s="6" t="s">
        <v>41</v>
      </c>
      <c r="F78" s="6" t="s">
        <v>27</v>
      </c>
      <c r="G78" s="7">
        <v>0.0</v>
      </c>
      <c r="H78" s="7">
        <v>326.0</v>
      </c>
      <c r="I78" s="7">
        <v>326.0</v>
      </c>
      <c r="J78" s="8">
        <f t="array" ref="J78">XLOOKUP(B78,price!A:A,price!B:B)</f>
        <v>21</v>
      </c>
      <c r="K78" s="9">
        <f t="shared" si="2"/>
        <v>1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tr">
        <f t="shared" si="1"/>
        <v>LG002P3-JL02-W_MO_L</v>
      </c>
      <c r="B79" s="6" t="s">
        <v>51</v>
      </c>
      <c r="C79" s="6" t="str">
        <f>VLOOKUP(D79,model_type!$A$1:$B$37,2,FALSE)</f>
        <v>Legging</v>
      </c>
      <c r="D79" s="6" t="s">
        <v>48</v>
      </c>
      <c r="E79" s="6" t="s">
        <v>41</v>
      </c>
      <c r="F79" s="6" t="s">
        <v>14</v>
      </c>
      <c r="G79" s="7">
        <v>0.0</v>
      </c>
      <c r="H79" s="7">
        <v>54.0</v>
      </c>
      <c r="I79" s="7">
        <v>54.0</v>
      </c>
      <c r="J79" s="8">
        <f t="array" ref="J79">XLOOKUP(B79,price!A:A,price!B:B)</f>
        <v>21</v>
      </c>
      <c r="K79" s="9">
        <f t="shared" si="2"/>
        <v>1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tr">
        <f t="shared" si="1"/>
        <v>LG002P3-JL02-W_BU_M</v>
      </c>
      <c r="B80" s="6" t="s">
        <v>51</v>
      </c>
      <c r="C80" s="6" t="str">
        <f>VLOOKUP(D80,model_type!$A$1:$B$37,2,FALSE)</f>
        <v>Legging</v>
      </c>
      <c r="D80" s="6" t="s">
        <v>48</v>
      </c>
      <c r="E80" s="6" t="s">
        <v>46</v>
      </c>
      <c r="F80" s="6" t="s">
        <v>27</v>
      </c>
      <c r="G80" s="7">
        <v>0.0</v>
      </c>
      <c r="H80" s="7">
        <v>148.0</v>
      </c>
      <c r="I80" s="7">
        <v>52.0</v>
      </c>
      <c r="J80" s="8">
        <f t="array" ref="J80">XLOOKUP(B80,price!A:A,price!B:B)</f>
        <v>21</v>
      </c>
      <c r="K80" s="9">
        <f t="shared" si="2"/>
        <v>0.3513513514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tr">
        <f t="shared" si="1"/>
        <v>LG002P3-JL02-W_NA_M</v>
      </c>
      <c r="B81" s="6" t="s">
        <v>51</v>
      </c>
      <c r="C81" s="6" t="str">
        <f>VLOOKUP(D81,model_type!$A$1:$B$37,2,FALSE)</f>
        <v>Legging</v>
      </c>
      <c r="D81" s="6" t="s">
        <v>48</v>
      </c>
      <c r="E81" s="6" t="s">
        <v>42</v>
      </c>
      <c r="F81" s="6" t="s">
        <v>27</v>
      </c>
      <c r="G81" s="7">
        <v>0.0</v>
      </c>
      <c r="H81" s="7">
        <v>51.0</v>
      </c>
      <c r="I81" s="7">
        <v>51.0</v>
      </c>
      <c r="J81" s="8">
        <f t="array" ref="J81">XLOOKUP(B81,price!A:A,price!B:B)</f>
        <v>21</v>
      </c>
      <c r="K81" s="9">
        <f t="shared" si="2"/>
        <v>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tr">
        <f t="shared" si="1"/>
        <v>LG002P3-JL02-W_EB_M</v>
      </c>
      <c r="B82" s="6" t="s">
        <v>51</v>
      </c>
      <c r="C82" s="6" t="str">
        <f>VLOOKUP(D82,model_type!$A$1:$B$37,2,FALSE)</f>
        <v>Legging</v>
      </c>
      <c r="D82" s="6" t="s">
        <v>48</v>
      </c>
      <c r="E82" s="6" t="s">
        <v>43</v>
      </c>
      <c r="F82" s="6" t="s">
        <v>27</v>
      </c>
      <c r="G82" s="7">
        <v>0.0</v>
      </c>
      <c r="H82" s="7">
        <v>43.0</v>
      </c>
      <c r="I82" s="7">
        <v>43.0</v>
      </c>
      <c r="J82" s="8">
        <f t="array" ref="J82">XLOOKUP(B82,price!A:A,price!B:B)</f>
        <v>21</v>
      </c>
      <c r="K82" s="9">
        <f t="shared" si="2"/>
        <v>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tr">
        <f t="shared" si="1"/>
        <v>LG002P3-JL02-W_MO_XL</v>
      </c>
      <c r="B83" s="6" t="s">
        <v>51</v>
      </c>
      <c r="C83" s="6" t="str">
        <f>VLOOKUP(D83,model_type!$A$1:$B$37,2,FALSE)</f>
        <v>Legging</v>
      </c>
      <c r="D83" s="6" t="s">
        <v>48</v>
      </c>
      <c r="E83" s="6" t="s">
        <v>41</v>
      </c>
      <c r="F83" s="6" t="s">
        <v>35</v>
      </c>
      <c r="G83" s="7">
        <v>0.0</v>
      </c>
      <c r="H83" s="7">
        <v>42.0</v>
      </c>
      <c r="I83" s="7">
        <v>42.0</v>
      </c>
      <c r="J83" s="8">
        <f t="array" ref="J83">XLOOKUP(B83,price!A:A,price!B:B)</f>
        <v>21</v>
      </c>
      <c r="K83" s="9">
        <f t="shared" si="2"/>
        <v>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tr">
        <f t="shared" si="1"/>
        <v>LG002P3-JL02-W_EB_S</v>
      </c>
      <c r="B84" s="6" t="s">
        <v>51</v>
      </c>
      <c r="C84" s="6" t="str">
        <f>VLOOKUP(D84,model_type!$A$1:$B$37,2,FALSE)</f>
        <v>Legging</v>
      </c>
      <c r="D84" s="6" t="s">
        <v>48</v>
      </c>
      <c r="E84" s="6" t="s">
        <v>43</v>
      </c>
      <c r="F84" s="6" t="s">
        <v>18</v>
      </c>
      <c r="G84" s="7">
        <v>0.0</v>
      </c>
      <c r="H84" s="7">
        <v>63.0</v>
      </c>
      <c r="I84" s="7">
        <v>39.0</v>
      </c>
      <c r="J84" s="8">
        <f t="array" ref="J84">XLOOKUP(B84,price!A:A,price!B:B)</f>
        <v>21</v>
      </c>
      <c r="K84" s="9">
        <f t="shared" si="2"/>
        <v>0.619047619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tr">
        <f t="shared" si="1"/>
        <v>LG002P3-JL02-W_BU_S</v>
      </c>
      <c r="B85" s="6" t="s">
        <v>51</v>
      </c>
      <c r="C85" s="6" t="str">
        <f>VLOOKUP(D85,model_type!$A$1:$B$37,2,FALSE)</f>
        <v>Legging</v>
      </c>
      <c r="D85" s="6" t="s">
        <v>48</v>
      </c>
      <c r="E85" s="6" t="s">
        <v>46</v>
      </c>
      <c r="F85" s="6" t="s">
        <v>18</v>
      </c>
      <c r="G85" s="7">
        <v>0.0</v>
      </c>
      <c r="H85" s="7">
        <v>57.0</v>
      </c>
      <c r="I85" s="7">
        <v>37.0</v>
      </c>
      <c r="J85" s="8">
        <f t="array" ref="J85">XLOOKUP(B85,price!A:A,price!B:B)</f>
        <v>21</v>
      </c>
      <c r="K85" s="9">
        <f t="shared" si="2"/>
        <v>0.649122807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tr">
        <f t="shared" si="1"/>
        <v>LG002P3-JL02-W_BU_L</v>
      </c>
      <c r="B86" s="6" t="s">
        <v>51</v>
      </c>
      <c r="C86" s="6" t="str">
        <f>VLOOKUP(D86,model_type!$A$1:$B$37,2,FALSE)</f>
        <v>Legging</v>
      </c>
      <c r="D86" s="6" t="s">
        <v>48</v>
      </c>
      <c r="E86" s="6" t="s">
        <v>46</v>
      </c>
      <c r="F86" s="6" t="s">
        <v>14</v>
      </c>
      <c r="G86" s="7">
        <v>0.0</v>
      </c>
      <c r="H86" s="7">
        <v>34.0</v>
      </c>
      <c r="I86" s="7">
        <v>34.0</v>
      </c>
      <c r="J86" s="8">
        <f t="array" ref="J86">XLOOKUP(B86,price!A:A,price!B:B)</f>
        <v>21</v>
      </c>
      <c r="K86" s="9">
        <f t="shared" si="2"/>
        <v>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tr">
        <f t="shared" si="1"/>
        <v>LG002P3-JL02-W_EB_L</v>
      </c>
      <c r="B87" s="6" t="s">
        <v>51</v>
      </c>
      <c r="C87" s="6" t="str">
        <f>VLOOKUP(D87,model_type!$A$1:$B$37,2,FALSE)</f>
        <v>Legging</v>
      </c>
      <c r="D87" s="6" t="s">
        <v>48</v>
      </c>
      <c r="E87" s="6" t="s">
        <v>43</v>
      </c>
      <c r="F87" s="6" t="s">
        <v>14</v>
      </c>
      <c r="G87" s="7">
        <v>0.0</v>
      </c>
      <c r="H87" s="7">
        <v>40.0</v>
      </c>
      <c r="I87" s="7">
        <v>34.0</v>
      </c>
      <c r="J87" s="8">
        <f t="array" ref="J87">XLOOKUP(B87,price!A:A,price!B:B)</f>
        <v>21</v>
      </c>
      <c r="K87" s="9">
        <f t="shared" si="2"/>
        <v>0.85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tr">
        <f t="shared" si="1"/>
        <v>LG002P3-JL02-W_NA_L</v>
      </c>
      <c r="B88" s="6" t="s">
        <v>51</v>
      </c>
      <c r="C88" s="6" t="str">
        <f>VLOOKUP(D88,model_type!$A$1:$B$37,2,FALSE)</f>
        <v>Legging</v>
      </c>
      <c r="D88" s="6" t="s">
        <v>48</v>
      </c>
      <c r="E88" s="6" t="s">
        <v>42</v>
      </c>
      <c r="F88" s="6" t="s">
        <v>14</v>
      </c>
      <c r="G88" s="7">
        <v>0.0</v>
      </c>
      <c r="H88" s="7">
        <v>42.0</v>
      </c>
      <c r="I88" s="7">
        <v>26.0</v>
      </c>
      <c r="J88" s="8">
        <f t="array" ref="J88">XLOOKUP(B88,price!A:A,price!B:B)</f>
        <v>21</v>
      </c>
      <c r="K88" s="9">
        <f t="shared" si="2"/>
        <v>0.619047619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tr">
        <f t="shared" si="1"/>
        <v>LG002P3-JL02-W_EB_XL</v>
      </c>
      <c r="B89" s="6" t="s">
        <v>51</v>
      </c>
      <c r="C89" s="6" t="str">
        <f>VLOOKUP(D89,model_type!$A$1:$B$37,2,FALSE)</f>
        <v>Legging</v>
      </c>
      <c r="D89" s="6" t="s">
        <v>48</v>
      </c>
      <c r="E89" s="6" t="s">
        <v>43</v>
      </c>
      <c r="F89" s="6" t="s">
        <v>35</v>
      </c>
      <c r="G89" s="7">
        <v>0.0</v>
      </c>
      <c r="H89" s="7">
        <v>36.0</v>
      </c>
      <c r="I89" s="7">
        <v>24.0</v>
      </c>
      <c r="J89" s="8">
        <f t="array" ref="J89">XLOOKUP(B89,price!A:A,price!B:B)</f>
        <v>21</v>
      </c>
      <c r="K89" s="9">
        <f t="shared" si="2"/>
        <v>0.6666666667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tr">
        <f t="shared" si="1"/>
        <v>LG002P3-JL02-W_EB_XS</v>
      </c>
      <c r="B90" s="6" t="s">
        <v>51</v>
      </c>
      <c r="C90" s="6" t="str">
        <f>VLOOKUP(D90,model_type!$A$1:$B$37,2,FALSE)</f>
        <v>Legging</v>
      </c>
      <c r="D90" s="6" t="s">
        <v>48</v>
      </c>
      <c r="E90" s="6" t="s">
        <v>43</v>
      </c>
      <c r="F90" s="6" t="s">
        <v>36</v>
      </c>
      <c r="G90" s="7">
        <v>0.0</v>
      </c>
      <c r="H90" s="7">
        <v>23.0</v>
      </c>
      <c r="I90" s="7">
        <v>23.0</v>
      </c>
      <c r="J90" s="8">
        <f t="array" ref="J90">XLOOKUP(B90,price!A:A,price!B:B)</f>
        <v>21</v>
      </c>
      <c r="K90" s="9">
        <f t="shared" si="2"/>
        <v>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tr">
        <f t="shared" si="1"/>
        <v>LG002P3-JL02-W_NA_S</v>
      </c>
      <c r="B91" s="6" t="s">
        <v>51</v>
      </c>
      <c r="C91" s="6" t="str">
        <f>VLOOKUP(D91,model_type!$A$1:$B$37,2,FALSE)</f>
        <v>Legging</v>
      </c>
      <c r="D91" s="6" t="s">
        <v>48</v>
      </c>
      <c r="E91" s="6" t="s">
        <v>42</v>
      </c>
      <c r="F91" s="6" t="s">
        <v>18</v>
      </c>
      <c r="G91" s="7">
        <v>0.0</v>
      </c>
      <c r="H91" s="7">
        <v>46.0</v>
      </c>
      <c r="I91" s="7">
        <v>22.0</v>
      </c>
      <c r="J91" s="8">
        <f t="array" ref="J91">XLOOKUP(B91,price!A:A,price!B:B)</f>
        <v>21</v>
      </c>
      <c r="K91" s="9">
        <f t="shared" si="2"/>
        <v>0.4782608696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tr">
        <f t="shared" si="1"/>
        <v>LG002P3-JL02-W_NA_XL</v>
      </c>
      <c r="B92" s="6" t="s">
        <v>51</v>
      </c>
      <c r="C92" s="6" t="str">
        <f>VLOOKUP(D92,model_type!$A$1:$B$37,2,FALSE)</f>
        <v>Legging</v>
      </c>
      <c r="D92" s="6" t="s">
        <v>48</v>
      </c>
      <c r="E92" s="6" t="s">
        <v>42</v>
      </c>
      <c r="F92" s="6" t="s">
        <v>35</v>
      </c>
      <c r="G92" s="7">
        <v>0.0</v>
      </c>
      <c r="H92" s="7">
        <v>33.0</v>
      </c>
      <c r="I92" s="7">
        <v>21.0</v>
      </c>
      <c r="J92" s="8">
        <f t="array" ref="J92">XLOOKUP(B92,price!A:A,price!B:B)</f>
        <v>21</v>
      </c>
      <c r="K92" s="9">
        <f t="shared" si="2"/>
        <v>0.6363636364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tr">
        <f t="shared" si="1"/>
        <v>LG002P3-JL02-W_EB_XXL</v>
      </c>
      <c r="B93" s="6" t="s">
        <v>51</v>
      </c>
      <c r="C93" s="6" t="str">
        <f>VLOOKUP(D93,model_type!$A$1:$B$37,2,FALSE)</f>
        <v>Legging</v>
      </c>
      <c r="D93" s="6" t="s">
        <v>48</v>
      </c>
      <c r="E93" s="6" t="s">
        <v>43</v>
      </c>
      <c r="F93" s="6" t="s">
        <v>37</v>
      </c>
      <c r="G93" s="7">
        <v>0.0</v>
      </c>
      <c r="H93" s="7">
        <v>20.0</v>
      </c>
      <c r="I93" s="7">
        <v>20.0</v>
      </c>
      <c r="J93" s="8">
        <f t="array" ref="J93">XLOOKUP(B93,price!A:A,price!B:B)</f>
        <v>21</v>
      </c>
      <c r="K93" s="9">
        <f t="shared" si="2"/>
        <v>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tr">
        <f t="shared" si="1"/>
        <v>LG002P3-JL02-W_MO_S</v>
      </c>
      <c r="B94" s="6" t="s">
        <v>51</v>
      </c>
      <c r="C94" s="6" t="str">
        <f>VLOOKUP(D94,model_type!$A$1:$B$37,2,FALSE)</f>
        <v>Legging</v>
      </c>
      <c r="D94" s="6" t="s">
        <v>48</v>
      </c>
      <c r="E94" s="6" t="s">
        <v>41</v>
      </c>
      <c r="F94" s="6" t="s">
        <v>18</v>
      </c>
      <c r="G94" s="7">
        <v>0.0</v>
      </c>
      <c r="H94" s="7">
        <v>19.0</v>
      </c>
      <c r="I94" s="7">
        <v>19.0</v>
      </c>
      <c r="J94" s="8">
        <f t="array" ref="J94">XLOOKUP(B94,price!A:A,price!B:B)</f>
        <v>21</v>
      </c>
      <c r="K94" s="9">
        <f t="shared" si="2"/>
        <v>1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tr">
        <f t="shared" si="1"/>
        <v>LG002P3-JL02-W_BU_XS</v>
      </c>
      <c r="B95" s="6" t="s">
        <v>51</v>
      </c>
      <c r="C95" s="6" t="str">
        <f>VLOOKUP(D95,model_type!$A$1:$B$37,2,FALSE)</f>
        <v>Legging</v>
      </c>
      <c r="D95" s="6" t="s">
        <v>48</v>
      </c>
      <c r="E95" s="6" t="s">
        <v>46</v>
      </c>
      <c r="F95" s="6" t="s">
        <v>36</v>
      </c>
      <c r="G95" s="7">
        <v>0.0</v>
      </c>
      <c r="H95" s="7">
        <v>25.0</v>
      </c>
      <c r="I95" s="7">
        <v>17.0</v>
      </c>
      <c r="J95" s="8">
        <f t="array" ref="J95">XLOOKUP(B95,price!A:A,price!B:B)</f>
        <v>21</v>
      </c>
      <c r="K95" s="9">
        <f t="shared" si="2"/>
        <v>0.68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tr">
        <f t="shared" si="1"/>
        <v>LG002P3-JL02-W_NA_XS</v>
      </c>
      <c r="B96" s="6" t="s">
        <v>51</v>
      </c>
      <c r="C96" s="6" t="str">
        <f>VLOOKUP(D96,model_type!$A$1:$B$37,2,FALSE)</f>
        <v>Legging</v>
      </c>
      <c r="D96" s="6" t="s">
        <v>48</v>
      </c>
      <c r="E96" s="6" t="s">
        <v>42</v>
      </c>
      <c r="F96" s="6" t="s">
        <v>36</v>
      </c>
      <c r="G96" s="7">
        <v>0.0</v>
      </c>
      <c r="H96" s="7">
        <v>14.0</v>
      </c>
      <c r="I96" s="7">
        <v>14.0</v>
      </c>
      <c r="J96" s="8">
        <f t="array" ref="J96">XLOOKUP(B96,price!A:A,price!B:B)</f>
        <v>21</v>
      </c>
      <c r="K96" s="9">
        <f t="shared" si="2"/>
        <v>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tr">
        <f t="shared" si="1"/>
        <v>LG002P3-JL02-W_MO_XS</v>
      </c>
      <c r="B97" s="6" t="s">
        <v>51</v>
      </c>
      <c r="C97" s="6" t="str">
        <f>VLOOKUP(D97,model_type!$A$1:$B$37,2,FALSE)</f>
        <v>Legging</v>
      </c>
      <c r="D97" s="6" t="s">
        <v>48</v>
      </c>
      <c r="E97" s="6" t="s">
        <v>41</v>
      </c>
      <c r="F97" s="6" t="s">
        <v>36</v>
      </c>
      <c r="G97" s="7">
        <v>0.0</v>
      </c>
      <c r="H97" s="7">
        <v>10.0</v>
      </c>
      <c r="I97" s="7">
        <v>10.0</v>
      </c>
      <c r="J97" s="8">
        <f t="array" ref="J97">XLOOKUP(B97,price!A:A,price!B:B)</f>
        <v>21</v>
      </c>
      <c r="K97" s="9">
        <f t="shared" si="2"/>
        <v>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tr">
        <f t="shared" si="1"/>
        <v>LG002P3-JL02-W_BU_XXL</v>
      </c>
      <c r="B98" s="6" t="s">
        <v>51</v>
      </c>
      <c r="C98" s="6" t="str">
        <f>VLOOKUP(D98,model_type!$A$1:$B$37,2,FALSE)</f>
        <v>Legging</v>
      </c>
      <c r="D98" s="6" t="s">
        <v>48</v>
      </c>
      <c r="E98" s="6" t="s">
        <v>46</v>
      </c>
      <c r="F98" s="6" t="s">
        <v>37</v>
      </c>
      <c r="G98" s="7">
        <v>0.0</v>
      </c>
      <c r="H98" s="7">
        <v>21.0</v>
      </c>
      <c r="I98" s="7">
        <v>9.0</v>
      </c>
      <c r="J98" s="8">
        <f t="array" ref="J98">XLOOKUP(B98,price!A:A,price!B:B)</f>
        <v>21</v>
      </c>
      <c r="K98" s="9">
        <f t="shared" si="2"/>
        <v>0.4285714286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tr">
        <f t="shared" si="1"/>
        <v>LG002P3-JL02-W_BU_XL</v>
      </c>
      <c r="B99" s="6" t="s">
        <v>51</v>
      </c>
      <c r="C99" s="6" t="str">
        <f>VLOOKUP(D99,model_type!$A$1:$B$37,2,FALSE)</f>
        <v>Legging</v>
      </c>
      <c r="D99" s="6" t="s">
        <v>48</v>
      </c>
      <c r="E99" s="6" t="s">
        <v>46</v>
      </c>
      <c r="F99" s="6" t="s">
        <v>35</v>
      </c>
      <c r="G99" s="7">
        <v>0.0</v>
      </c>
      <c r="H99" s="7">
        <v>52.0</v>
      </c>
      <c r="I99" s="7">
        <v>4.0</v>
      </c>
      <c r="J99" s="8">
        <f t="array" ref="J99">XLOOKUP(B99,price!A:A,price!B:B)</f>
        <v>21</v>
      </c>
      <c r="K99" s="9">
        <f t="shared" si="2"/>
        <v>0.07692307692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tr">
        <f t="shared" si="1"/>
        <v>LG002P3-JL02-W_BL_XXL</v>
      </c>
      <c r="B100" s="6" t="s">
        <v>51</v>
      </c>
      <c r="C100" s="6" t="str">
        <f>VLOOKUP(D100,model_type!$A$1:$B$37,2,FALSE)</f>
        <v>Legging</v>
      </c>
      <c r="D100" s="6" t="s">
        <v>48</v>
      </c>
      <c r="E100" s="6" t="s">
        <v>13</v>
      </c>
      <c r="F100" s="6" t="s">
        <v>37</v>
      </c>
      <c r="G100" s="7">
        <v>0.0</v>
      </c>
      <c r="H100" s="7">
        <v>4.0</v>
      </c>
      <c r="I100" s="7">
        <v>4.0</v>
      </c>
      <c r="J100" s="8">
        <f t="array" ref="J100">XLOOKUP(B100,price!A:A,price!B:B)</f>
        <v>21</v>
      </c>
      <c r="K100" s="9">
        <f t="shared" si="2"/>
        <v>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tr">
        <f t="shared" si="1"/>
        <v>LG002P3-JL02-W_NA_XXL</v>
      </c>
      <c r="B101" s="6" t="s">
        <v>51</v>
      </c>
      <c r="C101" s="6" t="str">
        <f>VLOOKUP(D101,model_type!$A$1:$B$37,2,FALSE)</f>
        <v>Legging</v>
      </c>
      <c r="D101" s="6" t="s">
        <v>48</v>
      </c>
      <c r="E101" s="6" t="s">
        <v>42</v>
      </c>
      <c r="F101" s="6" t="s">
        <v>37</v>
      </c>
      <c r="G101" s="7">
        <v>0.0</v>
      </c>
      <c r="H101" s="7">
        <v>0.0</v>
      </c>
      <c r="I101" s="7">
        <v>0.0</v>
      </c>
      <c r="J101" s="8">
        <f t="array" ref="J101">XLOOKUP(B101,price!A:A,price!B:B)</f>
        <v>21</v>
      </c>
      <c r="K101" s="9" t="str">
        <f t="shared" si="2"/>
        <v/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tr">
        <f t="shared" si="1"/>
        <v>LG003P3-JL02-M_BL_M</v>
      </c>
      <c r="B102" s="6" t="s">
        <v>52</v>
      </c>
      <c r="C102" s="6" t="str">
        <f>VLOOKUP(D102,model_type!$A$1:$B$37,2,FALSE)</f>
        <v>Legging</v>
      </c>
      <c r="D102" s="6" t="s">
        <v>53</v>
      </c>
      <c r="E102" s="6" t="s">
        <v>13</v>
      </c>
      <c r="F102" s="6" t="s">
        <v>27</v>
      </c>
      <c r="G102" s="7">
        <v>0.0</v>
      </c>
      <c r="H102" s="7">
        <v>175.0</v>
      </c>
      <c r="I102" s="7">
        <v>175.0</v>
      </c>
      <c r="J102" s="8">
        <f t="array" ref="J102">XLOOKUP(B102,price!A:A,price!B:B)</f>
        <v>23</v>
      </c>
      <c r="K102" s="9">
        <f t="shared" si="2"/>
        <v>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tr">
        <f t="shared" si="1"/>
        <v>LG003P3-JL02-M_MO_S</v>
      </c>
      <c r="B103" s="6" t="s">
        <v>52</v>
      </c>
      <c r="C103" s="6" t="str">
        <f>VLOOKUP(D103,model_type!$A$1:$B$37,2,FALSE)</f>
        <v>Legging</v>
      </c>
      <c r="D103" s="6" t="s">
        <v>53</v>
      </c>
      <c r="E103" s="6" t="s">
        <v>41</v>
      </c>
      <c r="F103" s="6" t="s">
        <v>18</v>
      </c>
      <c r="G103" s="7">
        <v>0.0</v>
      </c>
      <c r="H103" s="7">
        <v>131.0</v>
      </c>
      <c r="I103" s="7">
        <v>131.0</v>
      </c>
      <c r="J103" s="8">
        <f t="array" ref="J103">XLOOKUP(B103,price!A:A,price!B:B)</f>
        <v>23</v>
      </c>
      <c r="K103" s="9">
        <f t="shared" si="2"/>
        <v>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tr">
        <f t="shared" si="1"/>
        <v>LG003P3-JL02-M_MO_M</v>
      </c>
      <c r="B104" s="6" t="s">
        <v>52</v>
      </c>
      <c r="C104" s="6" t="str">
        <f>VLOOKUP(D104,model_type!$A$1:$B$37,2,FALSE)</f>
        <v>Legging</v>
      </c>
      <c r="D104" s="6" t="s">
        <v>53</v>
      </c>
      <c r="E104" s="6" t="s">
        <v>41</v>
      </c>
      <c r="F104" s="6" t="s">
        <v>27</v>
      </c>
      <c r="G104" s="7">
        <v>0.0</v>
      </c>
      <c r="H104" s="7">
        <v>85.0</v>
      </c>
      <c r="I104" s="7">
        <v>85.0</v>
      </c>
      <c r="J104" s="8">
        <f t="array" ref="J104">XLOOKUP(B104,price!A:A,price!B:B)</f>
        <v>23</v>
      </c>
      <c r="K104" s="9">
        <f t="shared" si="2"/>
        <v>1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tr">
        <f t="shared" si="1"/>
        <v>LG003P3-JL02-M_BL_S</v>
      </c>
      <c r="B105" s="6" t="s">
        <v>52</v>
      </c>
      <c r="C105" s="6" t="str">
        <f>VLOOKUP(D105,model_type!$A$1:$B$37,2,FALSE)</f>
        <v>Legging</v>
      </c>
      <c r="D105" s="6" t="s">
        <v>53</v>
      </c>
      <c r="E105" s="6" t="s">
        <v>13</v>
      </c>
      <c r="F105" s="6" t="s">
        <v>18</v>
      </c>
      <c r="G105" s="7">
        <v>0.0</v>
      </c>
      <c r="H105" s="7">
        <v>42.0</v>
      </c>
      <c r="I105" s="7">
        <v>42.0</v>
      </c>
      <c r="J105" s="8">
        <f t="array" ref="J105">XLOOKUP(B105,price!A:A,price!B:B)</f>
        <v>23</v>
      </c>
      <c r="K105" s="9">
        <f t="shared" si="2"/>
        <v>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tr">
        <f t="shared" si="1"/>
        <v>LG003P3-JL02-M_MO_XXL</v>
      </c>
      <c r="B106" s="6" t="s">
        <v>52</v>
      </c>
      <c r="C106" s="6" t="str">
        <f>VLOOKUP(D106,model_type!$A$1:$B$37,2,FALSE)</f>
        <v>Legging</v>
      </c>
      <c r="D106" s="6" t="s">
        <v>53</v>
      </c>
      <c r="E106" s="6" t="s">
        <v>41</v>
      </c>
      <c r="F106" s="6" t="s">
        <v>37</v>
      </c>
      <c r="G106" s="7">
        <v>0.0</v>
      </c>
      <c r="H106" s="7">
        <v>38.0</v>
      </c>
      <c r="I106" s="7">
        <v>38.0</v>
      </c>
      <c r="J106" s="8">
        <f t="array" ref="J106">XLOOKUP(B106,price!A:A,price!B:B)</f>
        <v>23</v>
      </c>
      <c r="K106" s="9">
        <f t="shared" si="2"/>
        <v>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tr">
        <f t="shared" si="1"/>
        <v>LG003P3-JL02-M_MO_L</v>
      </c>
      <c r="B107" s="6" t="s">
        <v>52</v>
      </c>
      <c r="C107" s="6" t="str">
        <f>VLOOKUP(D107,model_type!$A$1:$B$37,2,FALSE)</f>
        <v>Legging</v>
      </c>
      <c r="D107" s="6" t="s">
        <v>53</v>
      </c>
      <c r="E107" s="6" t="s">
        <v>41</v>
      </c>
      <c r="F107" s="6" t="s">
        <v>14</v>
      </c>
      <c r="G107" s="7">
        <v>0.0</v>
      </c>
      <c r="H107" s="7">
        <v>29.0</v>
      </c>
      <c r="I107" s="7">
        <v>29.0</v>
      </c>
      <c r="J107" s="8">
        <f t="array" ref="J107">XLOOKUP(B107,price!A:A,price!B:B)</f>
        <v>23</v>
      </c>
      <c r="K107" s="9">
        <f t="shared" si="2"/>
        <v>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tr">
        <f t="shared" si="1"/>
        <v>LG003P3-JL02-M_BL_XS</v>
      </c>
      <c r="B108" s="6" t="s">
        <v>52</v>
      </c>
      <c r="C108" s="6" t="str">
        <f>VLOOKUP(D108,model_type!$A$1:$B$37,2,FALSE)</f>
        <v>Legging</v>
      </c>
      <c r="D108" s="6" t="s">
        <v>53</v>
      </c>
      <c r="E108" s="6" t="s">
        <v>13</v>
      </c>
      <c r="F108" s="6" t="s">
        <v>36</v>
      </c>
      <c r="G108" s="7">
        <v>0.0</v>
      </c>
      <c r="H108" s="7">
        <v>27.0</v>
      </c>
      <c r="I108" s="7">
        <v>27.0</v>
      </c>
      <c r="J108" s="8">
        <f t="array" ref="J108">XLOOKUP(B108,price!A:A,price!B:B)</f>
        <v>23</v>
      </c>
      <c r="K108" s="9">
        <f t="shared" si="2"/>
        <v>1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tr">
        <f t="shared" si="1"/>
        <v>LG003P3-JL02-M_BL_L</v>
      </c>
      <c r="B109" s="6" t="s">
        <v>52</v>
      </c>
      <c r="C109" s="6" t="str">
        <f>VLOOKUP(D109,model_type!$A$1:$B$37,2,FALSE)</f>
        <v>Legging</v>
      </c>
      <c r="D109" s="6" t="s">
        <v>53</v>
      </c>
      <c r="E109" s="6" t="s">
        <v>13</v>
      </c>
      <c r="F109" s="6" t="s">
        <v>14</v>
      </c>
      <c r="G109" s="7">
        <v>0.0</v>
      </c>
      <c r="H109" s="7">
        <v>55.0</v>
      </c>
      <c r="I109" s="7">
        <v>7.0</v>
      </c>
      <c r="J109" s="8">
        <f t="array" ref="J109">XLOOKUP(B109,price!A:A,price!B:B)</f>
        <v>23</v>
      </c>
      <c r="K109" s="9">
        <f t="shared" si="2"/>
        <v>0.1272727273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tr">
        <f t="shared" si="1"/>
        <v>LG003P3-JL02-M_BL_XXL</v>
      </c>
      <c r="B110" s="6" t="s">
        <v>52</v>
      </c>
      <c r="C110" s="6" t="str">
        <f>VLOOKUP(D110,model_type!$A$1:$B$37,2,FALSE)</f>
        <v>Legging</v>
      </c>
      <c r="D110" s="6" t="s">
        <v>53</v>
      </c>
      <c r="E110" s="6" t="s">
        <v>13</v>
      </c>
      <c r="F110" s="6" t="s">
        <v>37</v>
      </c>
      <c r="G110" s="7">
        <v>0.0</v>
      </c>
      <c r="H110" s="7">
        <v>0.0</v>
      </c>
      <c r="I110" s="7">
        <v>0.0</v>
      </c>
      <c r="J110" s="8">
        <f t="array" ref="J110">XLOOKUP(B110,price!A:A,price!B:B)</f>
        <v>23</v>
      </c>
      <c r="K110" s="9" t="str">
        <f t="shared" si="2"/>
        <v/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tr">
        <f t="shared" si="1"/>
        <v>LG003P3-JL02-M_MO_XS</v>
      </c>
      <c r="B111" s="6" t="s">
        <v>52</v>
      </c>
      <c r="C111" s="6" t="str">
        <f>VLOOKUP(D111,model_type!$A$1:$B$37,2,FALSE)</f>
        <v>Legging</v>
      </c>
      <c r="D111" s="6" t="s">
        <v>53</v>
      </c>
      <c r="E111" s="6" t="s">
        <v>41</v>
      </c>
      <c r="F111" s="6" t="s">
        <v>36</v>
      </c>
      <c r="G111" s="7">
        <v>0.0</v>
      </c>
      <c r="H111" s="7">
        <v>0.0</v>
      </c>
      <c r="I111" s="7">
        <v>0.0</v>
      </c>
      <c r="J111" s="8">
        <f t="array" ref="J111">XLOOKUP(B111,price!A:A,price!B:B)</f>
        <v>23</v>
      </c>
      <c r="K111" s="9" t="str">
        <f t="shared" si="2"/>
        <v/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tr">
        <f t="shared" si="1"/>
        <v>LG003P3-JL02-M_MO_XL</v>
      </c>
      <c r="B112" s="6" t="s">
        <v>52</v>
      </c>
      <c r="C112" s="6" t="str">
        <f>VLOOKUP(D112,model_type!$A$1:$B$37,2,FALSE)</f>
        <v>Legging</v>
      </c>
      <c r="D112" s="6" t="s">
        <v>53</v>
      </c>
      <c r="E112" s="6" t="s">
        <v>41</v>
      </c>
      <c r="F112" s="6" t="s">
        <v>35</v>
      </c>
      <c r="G112" s="7">
        <v>0.0</v>
      </c>
      <c r="H112" s="7">
        <v>42.0</v>
      </c>
      <c r="I112" s="7">
        <v>0.0</v>
      </c>
      <c r="J112" s="8">
        <f t="array" ref="J112">XLOOKUP(B112,price!A:A,price!B:B)</f>
        <v>23</v>
      </c>
      <c r="K112" s="9">
        <f t="shared" si="2"/>
        <v>0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tr">
        <f t="shared" si="1"/>
        <v>LG003P3-JL02-M_BL_XL</v>
      </c>
      <c r="B113" s="6" t="s">
        <v>52</v>
      </c>
      <c r="C113" s="6" t="str">
        <f>VLOOKUP(D113,model_type!$A$1:$B$37,2,FALSE)</f>
        <v>Legging</v>
      </c>
      <c r="D113" s="6" t="s">
        <v>53</v>
      </c>
      <c r="E113" s="6" t="s">
        <v>13</v>
      </c>
      <c r="F113" s="6" t="s">
        <v>35</v>
      </c>
      <c r="G113" s="7">
        <v>0.0</v>
      </c>
      <c r="H113" s="7">
        <v>46.0</v>
      </c>
      <c r="I113" s="7">
        <v>-2.0</v>
      </c>
      <c r="J113" s="8">
        <f t="array" ref="J113">XLOOKUP(B113,price!A:A,price!B:B)</f>
        <v>23</v>
      </c>
      <c r="K113" s="9">
        <f t="shared" si="2"/>
        <v>-0.04347826087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tr">
        <f t="shared" si="1"/>
        <v>LG53001P3-JL02-W_NA_M</v>
      </c>
      <c r="B114" s="6" t="s">
        <v>54</v>
      </c>
      <c r="C114" s="6" t="str">
        <f>VLOOKUP(D114,model_type!$A$1:$B$37,2,FALSE)</f>
        <v>Legging</v>
      </c>
      <c r="D114" s="6" t="s">
        <v>55</v>
      </c>
      <c r="E114" s="6" t="s">
        <v>42</v>
      </c>
      <c r="F114" s="6" t="s">
        <v>27</v>
      </c>
      <c r="G114" s="7">
        <v>1.0</v>
      </c>
      <c r="H114" s="7">
        <v>100.0</v>
      </c>
      <c r="I114" s="7">
        <v>100.0</v>
      </c>
      <c r="J114" s="8">
        <f t="array" ref="J114">XLOOKUP(B114,price!A:A,price!B:B)</f>
        <v>21</v>
      </c>
      <c r="K114" s="9">
        <f t="shared" si="2"/>
        <v>1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tr">
        <f t="shared" si="1"/>
        <v>LG53001P3-JL02-W_MO_M</v>
      </c>
      <c r="B115" s="6" t="s">
        <v>54</v>
      </c>
      <c r="C115" s="6" t="str">
        <f>VLOOKUP(D115,model_type!$A$1:$B$37,2,FALSE)</f>
        <v>Legging</v>
      </c>
      <c r="D115" s="6" t="s">
        <v>55</v>
      </c>
      <c r="E115" s="6" t="s">
        <v>41</v>
      </c>
      <c r="F115" s="6" t="s">
        <v>27</v>
      </c>
      <c r="G115" s="7">
        <v>1.0</v>
      </c>
      <c r="H115" s="7">
        <v>100.0</v>
      </c>
      <c r="I115" s="7">
        <v>100.0</v>
      </c>
      <c r="J115" s="8">
        <f t="array" ref="J115">XLOOKUP(B115,price!A:A,price!B:B)</f>
        <v>21</v>
      </c>
      <c r="K115" s="9">
        <f t="shared" si="2"/>
        <v>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tr">
        <f t="shared" si="1"/>
        <v>LG53001P3-JL02-W_NA_L</v>
      </c>
      <c r="B116" s="6" t="s">
        <v>54</v>
      </c>
      <c r="C116" s="6" t="str">
        <f>VLOOKUP(D116,model_type!$A$1:$B$37,2,FALSE)</f>
        <v>Legging</v>
      </c>
      <c r="D116" s="6" t="s">
        <v>55</v>
      </c>
      <c r="E116" s="6" t="s">
        <v>42</v>
      </c>
      <c r="F116" s="6" t="s">
        <v>14</v>
      </c>
      <c r="G116" s="7">
        <v>1.0</v>
      </c>
      <c r="H116" s="7">
        <v>50.0</v>
      </c>
      <c r="I116" s="7">
        <v>50.0</v>
      </c>
      <c r="J116" s="8">
        <f t="array" ref="J116">XLOOKUP(B116,price!A:A,price!B:B)</f>
        <v>21</v>
      </c>
      <c r="K116" s="9">
        <f t="shared" si="2"/>
        <v>1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tr">
        <f t="shared" si="1"/>
        <v>LG53001P3-JL02-W_BL_L</v>
      </c>
      <c r="B117" s="6" t="s">
        <v>54</v>
      </c>
      <c r="C117" s="6" t="str">
        <f>VLOOKUP(D117,model_type!$A$1:$B$37,2,FALSE)</f>
        <v>Legging</v>
      </c>
      <c r="D117" s="6" t="s">
        <v>55</v>
      </c>
      <c r="E117" s="6" t="s">
        <v>13</v>
      </c>
      <c r="F117" s="6" t="s">
        <v>14</v>
      </c>
      <c r="G117" s="7">
        <v>1.0</v>
      </c>
      <c r="H117" s="7">
        <v>50.0</v>
      </c>
      <c r="I117" s="7">
        <v>50.0</v>
      </c>
      <c r="J117" s="8">
        <f t="array" ref="J117">XLOOKUP(B117,price!A:A,price!B:B)</f>
        <v>21</v>
      </c>
      <c r="K117" s="9">
        <f t="shared" si="2"/>
        <v>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tr">
        <f t="shared" si="1"/>
        <v>LG53001P3-JL02-W_MO_L</v>
      </c>
      <c r="B118" s="6" t="s">
        <v>54</v>
      </c>
      <c r="C118" s="6" t="str">
        <f>VLOOKUP(D118,model_type!$A$1:$B$37,2,FALSE)</f>
        <v>Legging</v>
      </c>
      <c r="D118" s="6" t="s">
        <v>55</v>
      </c>
      <c r="E118" s="6" t="s">
        <v>41</v>
      </c>
      <c r="F118" s="6" t="s">
        <v>14</v>
      </c>
      <c r="G118" s="7">
        <v>1.0</v>
      </c>
      <c r="H118" s="7">
        <v>50.0</v>
      </c>
      <c r="I118" s="7">
        <v>50.0</v>
      </c>
      <c r="J118" s="8">
        <f t="array" ref="J118">XLOOKUP(B118,price!A:A,price!B:B)</f>
        <v>21</v>
      </c>
      <c r="K118" s="9">
        <f t="shared" si="2"/>
        <v>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tr">
        <f t="shared" si="1"/>
        <v>LG53001P3-JL02-W_NA_S</v>
      </c>
      <c r="B119" s="6" t="s">
        <v>54</v>
      </c>
      <c r="C119" s="6" t="str">
        <f>VLOOKUP(D119,model_type!$A$1:$B$37,2,FALSE)</f>
        <v>Legging</v>
      </c>
      <c r="D119" s="6" t="s">
        <v>55</v>
      </c>
      <c r="E119" s="6" t="s">
        <v>42</v>
      </c>
      <c r="F119" s="6" t="s">
        <v>18</v>
      </c>
      <c r="G119" s="7">
        <v>1.0</v>
      </c>
      <c r="H119" s="7">
        <v>40.0</v>
      </c>
      <c r="I119" s="7">
        <v>40.0</v>
      </c>
      <c r="J119" s="8">
        <f t="array" ref="J119">XLOOKUP(B119,price!A:A,price!B:B)</f>
        <v>21</v>
      </c>
      <c r="K119" s="9">
        <f t="shared" si="2"/>
        <v>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tr">
        <f t="shared" si="1"/>
        <v>LG53001P3-JL02-W_BL_S</v>
      </c>
      <c r="B120" s="6" t="s">
        <v>54</v>
      </c>
      <c r="C120" s="6" t="str">
        <f>VLOOKUP(D120,model_type!$A$1:$B$37,2,FALSE)</f>
        <v>Legging</v>
      </c>
      <c r="D120" s="6" t="s">
        <v>55</v>
      </c>
      <c r="E120" s="6" t="s">
        <v>13</v>
      </c>
      <c r="F120" s="6" t="s">
        <v>18</v>
      </c>
      <c r="G120" s="7">
        <v>1.0</v>
      </c>
      <c r="H120" s="7">
        <v>40.0</v>
      </c>
      <c r="I120" s="7">
        <v>40.0</v>
      </c>
      <c r="J120" s="8">
        <f t="array" ref="J120">XLOOKUP(B120,price!A:A,price!B:B)</f>
        <v>21</v>
      </c>
      <c r="K120" s="9">
        <f t="shared" si="2"/>
        <v>1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tr">
        <f t="shared" si="1"/>
        <v>LG53001P3-JL02-W_MO_S</v>
      </c>
      <c r="B121" s="6" t="s">
        <v>54</v>
      </c>
      <c r="C121" s="6" t="str">
        <f>VLOOKUP(D121,model_type!$A$1:$B$37,2,FALSE)</f>
        <v>Legging</v>
      </c>
      <c r="D121" s="6" t="s">
        <v>55</v>
      </c>
      <c r="E121" s="6" t="s">
        <v>41</v>
      </c>
      <c r="F121" s="6" t="s">
        <v>18</v>
      </c>
      <c r="G121" s="7">
        <v>1.0</v>
      </c>
      <c r="H121" s="7">
        <v>40.0</v>
      </c>
      <c r="I121" s="7">
        <v>40.0</v>
      </c>
      <c r="J121" s="8">
        <f t="array" ref="J121">XLOOKUP(B121,price!A:A,price!B:B)</f>
        <v>21</v>
      </c>
      <c r="K121" s="9">
        <f t="shared" si="2"/>
        <v>1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tr">
        <f t="shared" si="1"/>
        <v>LG53001P3-JL02-W_NA_XL</v>
      </c>
      <c r="B122" s="6" t="s">
        <v>54</v>
      </c>
      <c r="C122" s="6" t="str">
        <f>VLOOKUP(D122,model_type!$A$1:$B$37,2,FALSE)</f>
        <v>Legging</v>
      </c>
      <c r="D122" s="6" t="s">
        <v>55</v>
      </c>
      <c r="E122" s="6" t="s">
        <v>42</v>
      </c>
      <c r="F122" s="6" t="s">
        <v>35</v>
      </c>
      <c r="G122" s="7">
        <v>1.0</v>
      </c>
      <c r="H122" s="7">
        <v>30.0</v>
      </c>
      <c r="I122" s="7">
        <v>30.0</v>
      </c>
      <c r="J122" s="8">
        <f t="array" ref="J122">XLOOKUP(B122,price!A:A,price!B:B)</f>
        <v>21</v>
      </c>
      <c r="K122" s="9">
        <f t="shared" si="2"/>
        <v>1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tr">
        <f t="shared" si="1"/>
        <v>LG53001P3-JL02-W_BL_M</v>
      </c>
      <c r="B123" s="6" t="s">
        <v>54</v>
      </c>
      <c r="C123" s="6" t="str">
        <f>VLOOKUP(D123,model_type!$A$1:$B$37,2,FALSE)</f>
        <v>Legging</v>
      </c>
      <c r="D123" s="6" t="s">
        <v>55</v>
      </c>
      <c r="E123" s="6" t="s">
        <v>13</v>
      </c>
      <c r="F123" s="6" t="s">
        <v>27</v>
      </c>
      <c r="G123" s="7">
        <v>1.0</v>
      </c>
      <c r="H123" s="7">
        <v>258.0</v>
      </c>
      <c r="I123" s="7">
        <v>30.0</v>
      </c>
      <c r="J123" s="8">
        <f t="array" ref="J123">XLOOKUP(B123,price!A:A,price!B:B)</f>
        <v>21</v>
      </c>
      <c r="K123" s="9">
        <f t="shared" si="2"/>
        <v>0.1162790698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tr">
        <f t="shared" si="1"/>
        <v>LG53001P3-JL02-W_BL_XL</v>
      </c>
      <c r="B124" s="6" t="s">
        <v>54</v>
      </c>
      <c r="C124" s="6" t="str">
        <f>VLOOKUP(D124,model_type!$A$1:$B$37,2,FALSE)</f>
        <v>Legging</v>
      </c>
      <c r="D124" s="6" t="s">
        <v>55</v>
      </c>
      <c r="E124" s="6" t="s">
        <v>13</v>
      </c>
      <c r="F124" s="6" t="s">
        <v>35</v>
      </c>
      <c r="G124" s="7">
        <v>1.0</v>
      </c>
      <c r="H124" s="7">
        <v>30.0</v>
      </c>
      <c r="I124" s="7">
        <v>30.0</v>
      </c>
      <c r="J124" s="8">
        <f t="array" ref="J124">XLOOKUP(B124,price!A:A,price!B:B)</f>
        <v>21</v>
      </c>
      <c r="K124" s="9">
        <f t="shared" si="2"/>
        <v>1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tr">
        <f t="shared" si="1"/>
        <v>LG53001P3-JL02-W_MO_XL</v>
      </c>
      <c r="B125" s="6" t="s">
        <v>54</v>
      </c>
      <c r="C125" s="6" t="str">
        <f>VLOOKUP(D125,model_type!$A$1:$B$37,2,FALSE)</f>
        <v>Legging</v>
      </c>
      <c r="D125" s="6" t="s">
        <v>55</v>
      </c>
      <c r="E125" s="6" t="s">
        <v>41</v>
      </c>
      <c r="F125" s="6" t="s">
        <v>35</v>
      </c>
      <c r="G125" s="7">
        <v>1.0</v>
      </c>
      <c r="H125" s="7">
        <v>30.0</v>
      </c>
      <c r="I125" s="7">
        <v>30.0</v>
      </c>
      <c r="J125" s="8">
        <f t="array" ref="J125">XLOOKUP(B125,price!A:A,price!B:B)</f>
        <v>21</v>
      </c>
      <c r="K125" s="9">
        <f t="shared" si="2"/>
        <v>1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tr">
        <f t="shared" si="1"/>
        <v>LG53001P3-JL02-W_NA_XS</v>
      </c>
      <c r="B126" s="6" t="s">
        <v>54</v>
      </c>
      <c r="C126" s="6" t="str">
        <f>VLOOKUP(D126,model_type!$A$1:$B$37,2,FALSE)</f>
        <v>Legging</v>
      </c>
      <c r="D126" s="6" t="s">
        <v>55</v>
      </c>
      <c r="E126" s="6" t="s">
        <v>42</v>
      </c>
      <c r="F126" s="6" t="s">
        <v>36</v>
      </c>
      <c r="G126" s="7">
        <v>1.0</v>
      </c>
      <c r="H126" s="7">
        <v>20.0</v>
      </c>
      <c r="I126" s="7">
        <v>20.0</v>
      </c>
      <c r="J126" s="8">
        <f t="array" ref="J126">XLOOKUP(B126,price!A:A,price!B:B)</f>
        <v>21</v>
      </c>
      <c r="K126" s="9">
        <f t="shared" si="2"/>
        <v>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tr">
        <f t="shared" si="1"/>
        <v>LG53001P3-JL02-W_BL_XS</v>
      </c>
      <c r="B127" s="6" t="s">
        <v>54</v>
      </c>
      <c r="C127" s="6" t="str">
        <f>VLOOKUP(D127,model_type!$A$1:$B$37,2,FALSE)</f>
        <v>Legging</v>
      </c>
      <c r="D127" s="6" t="s">
        <v>55</v>
      </c>
      <c r="E127" s="6" t="s">
        <v>13</v>
      </c>
      <c r="F127" s="6" t="s">
        <v>36</v>
      </c>
      <c r="G127" s="7">
        <v>1.0</v>
      </c>
      <c r="H127" s="7">
        <v>20.0</v>
      </c>
      <c r="I127" s="7">
        <v>20.0</v>
      </c>
      <c r="J127" s="8">
        <f t="array" ref="J127">XLOOKUP(B127,price!A:A,price!B:B)</f>
        <v>21</v>
      </c>
      <c r="K127" s="9">
        <f t="shared" si="2"/>
        <v>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tr">
        <f t="shared" si="1"/>
        <v>LG53001P3-JL02-W_MO_XS</v>
      </c>
      <c r="B128" s="6" t="s">
        <v>54</v>
      </c>
      <c r="C128" s="6" t="str">
        <f>VLOOKUP(D128,model_type!$A$1:$B$37,2,FALSE)</f>
        <v>Legging</v>
      </c>
      <c r="D128" s="6" t="s">
        <v>55</v>
      </c>
      <c r="E128" s="6" t="s">
        <v>41</v>
      </c>
      <c r="F128" s="6" t="s">
        <v>36</v>
      </c>
      <c r="G128" s="7">
        <v>1.0</v>
      </c>
      <c r="H128" s="7">
        <v>20.0</v>
      </c>
      <c r="I128" s="7">
        <v>20.0</v>
      </c>
      <c r="J128" s="8">
        <f t="array" ref="J128">XLOOKUP(B128,price!A:A,price!B:B)</f>
        <v>21</v>
      </c>
      <c r="K128" s="9">
        <f t="shared" si="2"/>
        <v>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tr">
        <f t="shared" si="1"/>
        <v>LG53001P3-JL02-W_NA_XXL</v>
      </c>
      <c r="B129" s="6" t="s">
        <v>54</v>
      </c>
      <c r="C129" s="6" t="str">
        <f>VLOOKUP(D129,model_type!$A$1:$B$37,2,FALSE)</f>
        <v>Legging</v>
      </c>
      <c r="D129" s="6" t="s">
        <v>55</v>
      </c>
      <c r="E129" s="6" t="s">
        <v>42</v>
      </c>
      <c r="F129" s="6" t="s">
        <v>37</v>
      </c>
      <c r="G129" s="7">
        <v>1.0</v>
      </c>
      <c r="H129" s="7">
        <v>10.0</v>
      </c>
      <c r="I129" s="7">
        <v>10.0</v>
      </c>
      <c r="J129" s="8">
        <f t="array" ref="J129">XLOOKUP(B129,price!A:A,price!B:B)</f>
        <v>21</v>
      </c>
      <c r="K129" s="9">
        <f t="shared" si="2"/>
        <v>1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tr">
        <f t="shared" si="1"/>
        <v>LG53001P3-JL02-W_BL_XXL</v>
      </c>
      <c r="B130" s="6" t="s">
        <v>54</v>
      </c>
      <c r="C130" s="6" t="str">
        <f>VLOOKUP(D130,model_type!$A$1:$B$37,2,FALSE)</f>
        <v>Legging</v>
      </c>
      <c r="D130" s="6" t="s">
        <v>55</v>
      </c>
      <c r="E130" s="6" t="s">
        <v>13</v>
      </c>
      <c r="F130" s="6" t="s">
        <v>37</v>
      </c>
      <c r="G130" s="7">
        <v>1.0</v>
      </c>
      <c r="H130" s="7">
        <v>10.0</v>
      </c>
      <c r="I130" s="7">
        <v>10.0</v>
      </c>
      <c r="J130" s="8">
        <f t="array" ref="J130">XLOOKUP(B130,price!A:A,price!B:B)</f>
        <v>21</v>
      </c>
      <c r="K130" s="9">
        <f t="shared" si="2"/>
        <v>1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tr">
        <f t="shared" si="1"/>
        <v>LG53001P3-JL02-W_MO_XXL</v>
      </c>
      <c r="B131" s="6" t="s">
        <v>54</v>
      </c>
      <c r="C131" s="6" t="str">
        <f>VLOOKUP(D131,model_type!$A$1:$B$37,2,FALSE)</f>
        <v>Legging</v>
      </c>
      <c r="D131" s="6" t="s">
        <v>55</v>
      </c>
      <c r="E131" s="6" t="s">
        <v>41</v>
      </c>
      <c r="F131" s="6" t="s">
        <v>37</v>
      </c>
      <c r="G131" s="7">
        <v>1.0</v>
      </c>
      <c r="H131" s="7">
        <v>10.0</v>
      </c>
      <c r="I131" s="7">
        <v>10.0</v>
      </c>
      <c r="J131" s="8">
        <f t="array" ref="J131">XLOOKUP(B131,price!A:A,price!B:B)</f>
        <v>21</v>
      </c>
      <c r="K131" s="9">
        <f t="shared" si="2"/>
        <v>1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tr">
        <f t="shared" si="1"/>
        <v>LS001P3-SL02-M_BL_M</v>
      </c>
      <c r="B132" s="6" t="s">
        <v>56</v>
      </c>
      <c r="C132" s="6" t="str">
        <f>VLOOKUP(D132,model_type!$A$1:$B$37,2,FALSE)</f>
        <v>Top</v>
      </c>
      <c r="D132" s="6" t="s">
        <v>57</v>
      </c>
      <c r="E132" s="6" t="s">
        <v>13</v>
      </c>
      <c r="F132" s="6" t="s">
        <v>27</v>
      </c>
      <c r="G132" s="7">
        <v>0.0</v>
      </c>
      <c r="H132" s="7">
        <v>197.0</v>
      </c>
      <c r="I132" s="7">
        <v>97.0</v>
      </c>
      <c r="J132" s="8">
        <f t="array" ref="J132">XLOOKUP(B132,price!A:A,price!B:B)</f>
        <v>20</v>
      </c>
      <c r="K132" s="9">
        <f t="shared" si="2"/>
        <v>0.4923857868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tr">
        <f t="shared" si="1"/>
        <v>LS001P3-SL02-M_GR_XL</v>
      </c>
      <c r="B133" s="6" t="s">
        <v>56</v>
      </c>
      <c r="C133" s="6" t="str">
        <f>VLOOKUP(D133,model_type!$A$1:$B$37,2,FALSE)</f>
        <v>Top</v>
      </c>
      <c r="D133" s="6" t="s">
        <v>57</v>
      </c>
      <c r="E133" s="6" t="s">
        <v>58</v>
      </c>
      <c r="F133" s="6" t="s">
        <v>35</v>
      </c>
      <c r="G133" s="7">
        <v>0.0</v>
      </c>
      <c r="H133" s="7">
        <v>75.0</v>
      </c>
      <c r="I133" s="7">
        <v>75.0</v>
      </c>
      <c r="J133" s="8">
        <f t="array" ref="J133">XLOOKUP(B133,price!A:A,price!B:B)</f>
        <v>20</v>
      </c>
      <c r="K133" s="9">
        <f t="shared" si="2"/>
        <v>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tr">
        <f t="shared" si="1"/>
        <v>LS001P3-SL02-M_BL_XL</v>
      </c>
      <c r="B134" s="6" t="s">
        <v>56</v>
      </c>
      <c r="C134" s="6" t="str">
        <f>VLOOKUP(D134,model_type!$A$1:$B$37,2,FALSE)</f>
        <v>Top</v>
      </c>
      <c r="D134" s="6" t="s">
        <v>57</v>
      </c>
      <c r="E134" s="6" t="s">
        <v>13</v>
      </c>
      <c r="F134" s="6" t="s">
        <v>35</v>
      </c>
      <c r="G134" s="7">
        <v>0.0</v>
      </c>
      <c r="H134" s="7">
        <v>84.0</v>
      </c>
      <c r="I134" s="7">
        <v>72.0</v>
      </c>
      <c r="J134" s="8">
        <f t="array" ref="J134">XLOOKUP(B134,price!A:A,price!B:B)</f>
        <v>20</v>
      </c>
      <c r="K134" s="9">
        <f t="shared" si="2"/>
        <v>0.8571428571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tr">
        <f t="shared" si="1"/>
        <v>LS001P3-SL02-M_GR_M</v>
      </c>
      <c r="B135" s="6" t="s">
        <v>56</v>
      </c>
      <c r="C135" s="6" t="str">
        <f>VLOOKUP(D135,model_type!$A$1:$B$37,2,FALSE)</f>
        <v>Top</v>
      </c>
      <c r="D135" s="6" t="s">
        <v>57</v>
      </c>
      <c r="E135" s="6" t="s">
        <v>58</v>
      </c>
      <c r="F135" s="6" t="s">
        <v>27</v>
      </c>
      <c r="G135" s="7">
        <v>0.0</v>
      </c>
      <c r="H135" s="7">
        <v>72.0</v>
      </c>
      <c r="I135" s="7">
        <v>54.0</v>
      </c>
      <c r="J135" s="8">
        <f t="array" ref="J135">XLOOKUP(B135,price!A:A,price!B:B)</f>
        <v>20</v>
      </c>
      <c r="K135" s="9">
        <f t="shared" si="2"/>
        <v>0.75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tr">
        <f t="shared" si="1"/>
        <v>LS001P3-SL02-M_BL_L</v>
      </c>
      <c r="B136" s="6" t="s">
        <v>56</v>
      </c>
      <c r="C136" s="6" t="str">
        <f>VLOOKUP(D136,model_type!$A$1:$B$37,2,FALSE)</f>
        <v>Top</v>
      </c>
      <c r="D136" s="6" t="s">
        <v>57</v>
      </c>
      <c r="E136" s="6" t="s">
        <v>13</v>
      </c>
      <c r="F136" s="6" t="s">
        <v>14</v>
      </c>
      <c r="G136" s="7">
        <v>0.0</v>
      </c>
      <c r="H136" s="7">
        <v>48.0</v>
      </c>
      <c r="I136" s="7">
        <v>48.0</v>
      </c>
      <c r="J136" s="8">
        <f t="array" ref="J136">XLOOKUP(B136,price!A:A,price!B:B)</f>
        <v>20</v>
      </c>
      <c r="K136" s="9">
        <f t="shared" si="2"/>
        <v>1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tr">
        <f t="shared" si="1"/>
        <v>LS001P3-SL02-M_GR_L</v>
      </c>
      <c r="B137" s="6" t="s">
        <v>56</v>
      </c>
      <c r="C137" s="6" t="str">
        <f>VLOOKUP(D137,model_type!$A$1:$B$37,2,FALSE)</f>
        <v>Top</v>
      </c>
      <c r="D137" s="6" t="s">
        <v>57</v>
      </c>
      <c r="E137" s="6" t="s">
        <v>58</v>
      </c>
      <c r="F137" s="6" t="s">
        <v>14</v>
      </c>
      <c r="G137" s="7">
        <v>0.0</v>
      </c>
      <c r="H137" s="7">
        <v>87.0</v>
      </c>
      <c r="I137" s="7">
        <v>39.0</v>
      </c>
      <c r="J137" s="8">
        <f t="array" ref="J137">XLOOKUP(B137,price!A:A,price!B:B)</f>
        <v>20</v>
      </c>
      <c r="K137" s="9">
        <f t="shared" si="2"/>
        <v>0.4482758621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 t="str">
        <f t="shared" si="1"/>
        <v>LS001P3-SL02-M_BL_S</v>
      </c>
      <c r="B138" s="6" t="s">
        <v>56</v>
      </c>
      <c r="C138" s="6" t="str">
        <f>VLOOKUP(D138,model_type!$A$1:$B$37,2,FALSE)</f>
        <v>Top</v>
      </c>
      <c r="D138" s="6" t="s">
        <v>57</v>
      </c>
      <c r="E138" s="6" t="s">
        <v>13</v>
      </c>
      <c r="F138" s="6" t="s">
        <v>18</v>
      </c>
      <c r="G138" s="7">
        <v>0.0</v>
      </c>
      <c r="H138" s="7">
        <v>61.0</v>
      </c>
      <c r="I138" s="7">
        <v>37.0</v>
      </c>
      <c r="J138" s="8">
        <f t="array" ref="J138">XLOOKUP(B138,price!A:A,price!B:B)</f>
        <v>20</v>
      </c>
      <c r="K138" s="9">
        <f t="shared" si="2"/>
        <v>0.606557377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 t="str">
        <f t="shared" si="1"/>
        <v>LS001P3-SL02-M_BL_XS</v>
      </c>
      <c r="B139" s="6" t="s">
        <v>56</v>
      </c>
      <c r="C139" s="6" t="str">
        <f>VLOOKUP(D139,model_type!$A$1:$B$37,2,FALSE)</f>
        <v>Top</v>
      </c>
      <c r="D139" s="6" t="s">
        <v>57</v>
      </c>
      <c r="E139" s="6" t="s">
        <v>13</v>
      </c>
      <c r="F139" s="6" t="s">
        <v>36</v>
      </c>
      <c r="G139" s="7">
        <v>0.0</v>
      </c>
      <c r="H139" s="7">
        <v>34.0</v>
      </c>
      <c r="I139" s="7">
        <v>22.0</v>
      </c>
      <c r="J139" s="8">
        <f t="array" ref="J139">XLOOKUP(B139,price!A:A,price!B:B)</f>
        <v>20</v>
      </c>
      <c r="K139" s="9">
        <f t="shared" si="2"/>
        <v>0.6470588235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 t="str">
        <f t="shared" si="1"/>
        <v>LS001P3-SL02-M_GR_XS</v>
      </c>
      <c r="B140" s="6" t="s">
        <v>56</v>
      </c>
      <c r="C140" s="6" t="str">
        <f>VLOOKUP(D140,model_type!$A$1:$B$37,2,FALSE)</f>
        <v>Top</v>
      </c>
      <c r="D140" s="6" t="s">
        <v>57</v>
      </c>
      <c r="E140" s="6" t="s">
        <v>58</v>
      </c>
      <c r="F140" s="6" t="s">
        <v>36</v>
      </c>
      <c r="G140" s="7">
        <v>0.0</v>
      </c>
      <c r="H140" s="7">
        <v>14.0</v>
      </c>
      <c r="I140" s="7">
        <v>14.0</v>
      </c>
      <c r="J140" s="8">
        <f t="array" ref="J140">XLOOKUP(B140,price!A:A,price!B:B)</f>
        <v>20</v>
      </c>
      <c r="K140" s="9">
        <f t="shared" si="2"/>
        <v>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tr">
        <f t="shared" si="1"/>
        <v>LS001P3-SL02-M_BL_XXL</v>
      </c>
      <c r="B141" s="6" t="s">
        <v>56</v>
      </c>
      <c r="C141" s="6" t="str">
        <f>VLOOKUP(D141,model_type!$A$1:$B$37,2,FALSE)</f>
        <v>Top</v>
      </c>
      <c r="D141" s="6" t="s">
        <v>57</v>
      </c>
      <c r="E141" s="6" t="s">
        <v>13</v>
      </c>
      <c r="F141" s="6" t="s">
        <v>37</v>
      </c>
      <c r="G141" s="7">
        <v>0.0</v>
      </c>
      <c r="H141" s="7">
        <v>0.0</v>
      </c>
      <c r="I141" s="7">
        <v>0.0</v>
      </c>
      <c r="J141" s="8">
        <f t="array" ref="J141">XLOOKUP(B141,price!A:A,price!B:B)</f>
        <v>20</v>
      </c>
      <c r="K141" s="9" t="str">
        <f t="shared" si="2"/>
        <v/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tr">
        <f t="shared" si="1"/>
        <v>LS001P3-SL02-M_GR_S</v>
      </c>
      <c r="B142" s="6" t="s">
        <v>56</v>
      </c>
      <c r="C142" s="6" t="str">
        <f>VLOOKUP(D142,model_type!$A$1:$B$37,2,FALSE)</f>
        <v>Top</v>
      </c>
      <c r="D142" s="6" t="s">
        <v>57</v>
      </c>
      <c r="E142" s="6" t="s">
        <v>58</v>
      </c>
      <c r="F142" s="6" t="s">
        <v>18</v>
      </c>
      <c r="G142" s="7">
        <v>0.0</v>
      </c>
      <c r="H142" s="7">
        <v>0.0</v>
      </c>
      <c r="I142" s="7">
        <v>0.0</v>
      </c>
      <c r="J142" s="8">
        <f t="array" ref="J142">XLOOKUP(B142,price!A:A,price!B:B)</f>
        <v>20</v>
      </c>
      <c r="K142" s="9" t="str">
        <f t="shared" si="2"/>
        <v/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tr">
        <f t="shared" si="1"/>
        <v>LS001P3-SL02-M_GR_XXL</v>
      </c>
      <c r="B143" s="6" t="s">
        <v>56</v>
      </c>
      <c r="C143" s="6" t="str">
        <f>VLOOKUP(D143,model_type!$A$1:$B$37,2,FALSE)</f>
        <v>Top</v>
      </c>
      <c r="D143" s="6" t="s">
        <v>57</v>
      </c>
      <c r="E143" s="6" t="s">
        <v>58</v>
      </c>
      <c r="F143" s="6" t="s">
        <v>37</v>
      </c>
      <c r="G143" s="7">
        <v>0.0</v>
      </c>
      <c r="H143" s="7">
        <v>0.0</v>
      </c>
      <c r="I143" s="7">
        <v>0.0</v>
      </c>
      <c r="J143" s="8">
        <f t="array" ref="J143">XLOOKUP(B143,price!A:A,price!B:B)</f>
        <v>20</v>
      </c>
      <c r="K143" s="9" t="str">
        <f t="shared" si="2"/>
        <v/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tr">
        <f t="shared" si="1"/>
        <v>LS001P3-SL02-W_GR_M</v>
      </c>
      <c r="B144" s="6" t="s">
        <v>59</v>
      </c>
      <c r="C144" s="6" t="str">
        <f>VLOOKUP(D144,model_type!$A$1:$B$37,2,FALSE)</f>
        <v>Top</v>
      </c>
      <c r="D144" s="6" t="s">
        <v>60</v>
      </c>
      <c r="E144" s="6" t="s">
        <v>58</v>
      </c>
      <c r="F144" s="6" t="s">
        <v>27</v>
      </c>
      <c r="G144" s="7">
        <v>0.0</v>
      </c>
      <c r="H144" s="7">
        <v>269.0</v>
      </c>
      <c r="I144" s="7">
        <v>269.0</v>
      </c>
      <c r="J144" s="8">
        <f t="array" ref="J144">XLOOKUP(B144,price!A:A,price!B:B)</f>
        <v>20</v>
      </c>
      <c r="K144" s="9">
        <f t="shared" si="2"/>
        <v>1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tr">
        <f t="shared" si="1"/>
        <v>LS001P3-SL02-W_BL_M</v>
      </c>
      <c r="B145" s="6" t="s">
        <v>59</v>
      </c>
      <c r="C145" s="6" t="str">
        <f>VLOOKUP(D145,model_type!$A$1:$B$37,2,FALSE)</f>
        <v>Top</v>
      </c>
      <c r="D145" s="6" t="s">
        <v>60</v>
      </c>
      <c r="E145" s="6" t="s">
        <v>13</v>
      </c>
      <c r="F145" s="6" t="s">
        <v>27</v>
      </c>
      <c r="G145" s="7">
        <v>0.0</v>
      </c>
      <c r="H145" s="7">
        <v>278.0</v>
      </c>
      <c r="I145" s="7">
        <v>182.0</v>
      </c>
      <c r="J145" s="8">
        <f t="array" ref="J145">XLOOKUP(B145,price!A:A,price!B:B)</f>
        <v>20</v>
      </c>
      <c r="K145" s="9">
        <f t="shared" si="2"/>
        <v>0.654676259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tr">
        <f t="shared" si="1"/>
        <v>LS001P3-SL02-W_BL_S</v>
      </c>
      <c r="B146" s="6" t="s">
        <v>59</v>
      </c>
      <c r="C146" s="6" t="str">
        <f>VLOOKUP(D146,model_type!$A$1:$B$37,2,FALSE)</f>
        <v>Top</v>
      </c>
      <c r="D146" s="6" t="s">
        <v>60</v>
      </c>
      <c r="E146" s="6" t="s">
        <v>13</v>
      </c>
      <c r="F146" s="6" t="s">
        <v>18</v>
      </c>
      <c r="G146" s="7">
        <v>0.0</v>
      </c>
      <c r="H146" s="7">
        <v>155.0</v>
      </c>
      <c r="I146" s="7">
        <v>155.0</v>
      </c>
      <c r="J146" s="8">
        <f t="array" ref="J146">XLOOKUP(B146,price!A:A,price!B:B)</f>
        <v>20</v>
      </c>
      <c r="K146" s="9">
        <f t="shared" si="2"/>
        <v>1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tr">
        <f t="shared" si="1"/>
        <v>LS001P3-SL02-W_BL_XL</v>
      </c>
      <c r="B147" s="6" t="s">
        <v>59</v>
      </c>
      <c r="C147" s="6" t="str">
        <f>VLOOKUP(D147,model_type!$A$1:$B$37,2,FALSE)</f>
        <v>Top</v>
      </c>
      <c r="D147" s="6" t="s">
        <v>60</v>
      </c>
      <c r="E147" s="6" t="s">
        <v>13</v>
      </c>
      <c r="F147" s="6" t="s">
        <v>35</v>
      </c>
      <c r="G147" s="7">
        <v>0.0</v>
      </c>
      <c r="H147" s="7">
        <v>96.0</v>
      </c>
      <c r="I147" s="7">
        <v>72.0</v>
      </c>
      <c r="J147" s="8">
        <f t="array" ref="J147">XLOOKUP(B147,price!A:A,price!B:B)</f>
        <v>20</v>
      </c>
      <c r="K147" s="9">
        <f t="shared" si="2"/>
        <v>0.75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tr">
        <f t="shared" si="1"/>
        <v>LS001P3-SL02-W_BL_L</v>
      </c>
      <c r="B148" s="6" t="s">
        <v>59</v>
      </c>
      <c r="C148" s="6" t="str">
        <f>VLOOKUP(D148,model_type!$A$1:$B$37,2,FALSE)</f>
        <v>Top</v>
      </c>
      <c r="D148" s="6" t="s">
        <v>60</v>
      </c>
      <c r="E148" s="6" t="s">
        <v>13</v>
      </c>
      <c r="F148" s="6" t="s">
        <v>14</v>
      </c>
      <c r="G148" s="7">
        <v>0.0</v>
      </c>
      <c r="H148" s="7">
        <v>97.0</v>
      </c>
      <c r="I148" s="7">
        <v>61.0</v>
      </c>
      <c r="J148" s="8">
        <f t="array" ref="J148">XLOOKUP(B148,price!A:A,price!B:B)</f>
        <v>20</v>
      </c>
      <c r="K148" s="9">
        <f t="shared" si="2"/>
        <v>0.6288659794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tr">
        <f t="shared" si="1"/>
        <v>LS001P3-SL02-W_BL_XXL</v>
      </c>
      <c r="B149" s="6" t="s">
        <v>59</v>
      </c>
      <c r="C149" s="6" t="str">
        <f>VLOOKUP(D149,model_type!$A$1:$B$37,2,FALSE)</f>
        <v>Top</v>
      </c>
      <c r="D149" s="6" t="s">
        <v>60</v>
      </c>
      <c r="E149" s="6" t="s">
        <v>13</v>
      </c>
      <c r="F149" s="6" t="s">
        <v>37</v>
      </c>
      <c r="G149" s="7">
        <v>0.0</v>
      </c>
      <c r="H149" s="7">
        <v>44.0</v>
      </c>
      <c r="I149" s="7">
        <v>44.0</v>
      </c>
      <c r="J149" s="8">
        <f t="array" ref="J149">XLOOKUP(B149,price!A:A,price!B:B)</f>
        <v>20</v>
      </c>
      <c r="K149" s="9">
        <f t="shared" si="2"/>
        <v>1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tr">
        <f t="shared" si="1"/>
        <v>LS001P3-SL02-W_GR_S</v>
      </c>
      <c r="B150" s="6" t="s">
        <v>59</v>
      </c>
      <c r="C150" s="6" t="str">
        <f>VLOOKUP(D150,model_type!$A$1:$B$37,2,FALSE)</f>
        <v>Top</v>
      </c>
      <c r="D150" s="6" t="s">
        <v>60</v>
      </c>
      <c r="E150" s="6" t="s">
        <v>58</v>
      </c>
      <c r="F150" s="6" t="s">
        <v>18</v>
      </c>
      <c r="G150" s="7">
        <v>0.0</v>
      </c>
      <c r="H150" s="7">
        <v>105.0</v>
      </c>
      <c r="I150" s="7">
        <v>39.0</v>
      </c>
      <c r="J150" s="8">
        <f t="array" ref="J150">XLOOKUP(B150,price!A:A,price!B:B)</f>
        <v>20</v>
      </c>
      <c r="K150" s="9">
        <f t="shared" si="2"/>
        <v>0.3714285714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tr">
        <f t="shared" si="1"/>
        <v>LS001P3-SL02-W_BL_XS</v>
      </c>
      <c r="B151" s="6" t="s">
        <v>59</v>
      </c>
      <c r="C151" s="6" t="str">
        <f>VLOOKUP(D151,model_type!$A$1:$B$37,2,FALSE)</f>
        <v>Top</v>
      </c>
      <c r="D151" s="6" t="s">
        <v>60</v>
      </c>
      <c r="E151" s="6" t="s">
        <v>13</v>
      </c>
      <c r="F151" s="6" t="s">
        <v>36</v>
      </c>
      <c r="G151" s="7">
        <v>0.0</v>
      </c>
      <c r="H151" s="7">
        <v>34.0</v>
      </c>
      <c r="I151" s="7">
        <v>34.0</v>
      </c>
      <c r="J151" s="8">
        <f t="array" ref="J151">XLOOKUP(B151,price!A:A,price!B:B)</f>
        <v>20</v>
      </c>
      <c r="K151" s="9">
        <f t="shared" si="2"/>
        <v>1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tr">
        <f t="shared" si="1"/>
        <v>LS001P3-SL02-W_GR_XXL</v>
      </c>
      <c r="B152" s="6" t="s">
        <v>59</v>
      </c>
      <c r="C152" s="6" t="str">
        <f>VLOOKUP(D152,model_type!$A$1:$B$37,2,FALSE)</f>
        <v>Top</v>
      </c>
      <c r="D152" s="6" t="s">
        <v>60</v>
      </c>
      <c r="E152" s="6" t="s">
        <v>58</v>
      </c>
      <c r="F152" s="6" t="s">
        <v>37</v>
      </c>
      <c r="G152" s="7">
        <v>0.0</v>
      </c>
      <c r="H152" s="7">
        <v>34.0</v>
      </c>
      <c r="I152" s="7">
        <v>34.0</v>
      </c>
      <c r="J152" s="8">
        <f t="array" ref="J152">XLOOKUP(B152,price!A:A,price!B:B)</f>
        <v>20</v>
      </c>
      <c r="K152" s="9">
        <f t="shared" si="2"/>
        <v>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tr">
        <f t="shared" si="1"/>
        <v>LS001P3-SL02-W_GR_XL</v>
      </c>
      <c r="B153" s="6" t="s">
        <v>59</v>
      </c>
      <c r="C153" s="6" t="str">
        <f>VLOOKUP(D153,model_type!$A$1:$B$37,2,FALSE)</f>
        <v>Top</v>
      </c>
      <c r="D153" s="6" t="s">
        <v>60</v>
      </c>
      <c r="E153" s="6" t="s">
        <v>58</v>
      </c>
      <c r="F153" s="6" t="s">
        <v>35</v>
      </c>
      <c r="G153" s="7">
        <v>0.0</v>
      </c>
      <c r="H153" s="7">
        <v>28.0</v>
      </c>
      <c r="I153" s="7">
        <v>28.0</v>
      </c>
      <c r="J153" s="8">
        <f t="array" ref="J153">XLOOKUP(B153,price!A:A,price!B:B)</f>
        <v>20</v>
      </c>
      <c r="K153" s="9">
        <f t="shared" si="2"/>
        <v>1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tr">
        <f t="shared" si="1"/>
        <v>LS001P3-SL02-W_GR_L</v>
      </c>
      <c r="B154" s="6" t="s">
        <v>59</v>
      </c>
      <c r="C154" s="6" t="str">
        <f>VLOOKUP(D154,model_type!$A$1:$B$37,2,FALSE)</f>
        <v>Top</v>
      </c>
      <c r="D154" s="6" t="s">
        <v>60</v>
      </c>
      <c r="E154" s="6" t="s">
        <v>58</v>
      </c>
      <c r="F154" s="6" t="s">
        <v>14</v>
      </c>
      <c r="G154" s="7">
        <v>0.0</v>
      </c>
      <c r="H154" s="7">
        <v>81.0</v>
      </c>
      <c r="I154" s="7">
        <v>21.0</v>
      </c>
      <c r="J154" s="8">
        <f t="array" ref="J154">XLOOKUP(B154,price!A:A,price!B:B)</f>
        <v>20</v>
      </c>
      <c r="K154" s="9">
        <f t="shared" si="2"/>
        <v>0.2592592593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tr">
        <f t="shared" si="1"/>
        <v>LS001P3-SL02-W_GR_XS</v>
      </c>
      <c r="B155" s="6" t="s">
        <v>59</v>
      </c>
      <c r="C155" s="6" t="str">
        <f>VLOOKUP(D155,model_type!$A$1:$B$37,2,FALSE)</f>
        <v>Top</v>
      </c>
      <c r="D155" s="6" t="s">
        <v>60</v>
      </c>
      <c r="E155" s="6" t="s">
        <v>58</v>
      </c>
      <c r="F155" s="6" t="s">
        <v>36</v>
      </c>
      <c r="G155" s="7">
        <v>0.0</v>
      </c>
      <c r="H155" s="7">
        <v>0.0</v>
      </c>
      <c r="I155" s="7">
        <v>0.0</v>
      </c>
      <c r="J155" s="8">
        <f t="array" ref="J155">XLOOKUP(B155,price!A:A,price!B:B)</f>
        <v>20</v>
      </c>
      <c r="K155" s="9" t="str">
        <f t="shared" si="2"/>
        <v/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tr">
        <f t="shared" si="1"/>
        <v>SH001P1-SL01-M_NA_M</v>
      </c>
      <c r="B156" s="6" t="s">
        <v>61</v>
      </c>
      <c r="C156" s="6" t="str">
        <f>VLOOKUP(D156,model_type!$A$1:$B$37,2,FALSE)</f>
        <v>Short</v>
      </c>
      <c r="D156" s="6" t="s">
        <v>62</v>
      </c>
      <c r="E156" s="6" t="s">
        <v>42</v>
      </c>
      <c r="F156" s="6" t="s">
        <v>27</v>
      </c>
      <c r="G156" s="7">
        <v>1.0</v>
      </c>
      <c r="H156" s="7">
        <v>100.0</v>
      </c>
      <c r="I156" s="7">
        <v>100.0</v>
      </c>
      <c r="J156" s="8">
        <f t="array" ref="J156">XLOOKUP(B156,price!A:A,price!B:B)</f>
        <v>32</v>
      </c>
      <c r="K156" s="9">
        <f t="shared" si="2"/>
        <v>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tr">
        <f t="shared" si="1"/>
        <v>SH001P1-SL01-M_NA_L</v>
      </c>
      <c r="B157" s="6" t="s">
        <v>61</v>
      </c>
      <c r="C157" s="6" t="str">
        <f>VLOOKUP(D157,model_type!$A$1:$B$37,2,FALSE)</f>
        <v>Short</v>
      </c>
      <c r="D157" s="6" t="s">
        <v>62</v>
      </c>
      <c r="E157" s="6" t="s">
        <v>42</v>
      </c>
      <c r="F157" s="6" t="s">
        <v>14</v>
      </c>
      <c r="G157" s="7">
        <v>1.0</v>
      </c>
      <c r="H157" s="7">
        <v>50.0</v>
      </c>
      <c r="I157" s="7">
        <v>50.0</v>
      </c>
      <c r="J157" s="8">
        <f t="array" ref="J157">XLOOKUP(B157,price!A:A,price!B:B)</f>
        <v>32</v>
      </c>
      <c r="K157" s="9">
        <f t="shared" si="2"/>
        <v>1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tr">
        <f t="shared" si="1"/>
        <v>SH001P1-SL01-M_NA_S</v>
      </c>
      <c r="B158" s="6" t="s">
        <v>61</v>
      </c>
      <c r="C158" s="6" t="str">
        <f>VLOOKUP(D158,model_type!$A$1:$B$37,2,FALSE)</f>
        <v>Short</v>
      </c>
      <c r="D158" s="6" t="s">
        <v>62</v>
      </c>
      <c r="E158" s="6" t="s">
        <v>42</v>
      </c>
      <c r="F158" s="6" t="s">
        <v>18</v>
      </c>
      <c r="G158" s="7">
        <v>1.0</v>
      </c>
      <c r="H158" s="7">
        <v>40.0</v>
      </c>
      <c r="I158" s="7">
        <v>40.0</v>
      </c>
      <c r="J158" s="8">
        <f t="array" ref="J158">XLOOKUP(B158,price!A:A,price!B:B)</f>
        <v>32</v>
      </c>
      <c r="K158" s="9">
        <f t="shared" si="2"/>
        <v>1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tr">
        <f t="shared" si="1"/>
        <v>SH001P1-SL01-M_NA_XL</v>
      </c>
      <c r="B159" s="6" t="s">
        <v>61</v>
      </c>
      <c r="C159" s="6" t="str">
        <f>VLOOKUP(D159,model_type!$A$1:$B$37,2,FALSE)</f>
        <v>Short</v>
      </c>
      <c r="D159" s="6" t="s">
        <v>62</v>
      </c>
      <c r="E159" s="6" t="s">
        <v>42</v>
      </c>
      <c r="F159" s="6" t="s">
        <v>35</v>
      </c>
      <c r="G159" s="7">
        <v>1.0</v>
      </c>
      <c r="H159" s="7">
        <v>30.0</v>
      </c>
      <c r="I159" s="7">
        <v>30.0</v>
      </c>
      <c r="J159" s="8">
        <f t="array" ref="J159">XLOOKUP(B159,price!A:A,price!B:B)</f>
        <v>32</v>
      </c>
      <c r="K159" s="9">
        <f t="shared" si="2"/>
        <v>1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tr">
        <f t="shared" si="1"/>
        <v>SH001P1-SL01-M_NA_XS</v>
      </c>
      <c r="B160" s="6" t="s">
        <v>61</v>
      </c>
      <c r="C160" s="6" t="str">
        <f>VLOOKUP(D160,model_type!$A$1:$B$37,2,FALSE)</f>
        <v>Short</v>
      </c>
      <c r="D160" s="6" t="s">
        <v>62</v>
      </c>
      <c r="E160" s="6" t="s">
        <v>42</v>
      </c>
      <c r="F160" s="6" t="s">
        <v>36</v>
      </c>
      <c r="G160" s="7">
        <v>1.0</v>
      </c>
      <c r="H160" s="7">
        <v>20.0</v>
      </c>
      <c r="I160" s="7">
        <v>20.0</v>
      </c>
      <c r="J160" s="8">
        <f t="array" ref="J160">XLOOKUP(B160,price!A:A,price!B:B)</f>
        <v>32</v>
      </c>
      <c r="K160" s="9">
        <f t="shared" si="2"/>
        <v>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tr">
        <f t="shared" si="1"/>
        <v>SH002P3-JL02-W_BL_M</v>
      </c>
      <c r="B161" s="6" t="s">
        <v>63</v>
      </c>
      <c r="C161" s="6" t="str">
        <f>VLOOKUP(D161,model_type!$A$1:$B$37,2,FALSE)</f>
        <v>Short</v>
      </c>
      <c r="D161" s="6" t="s">
        <v>64</v>
      </c>
      <c r="E161" s="6" t="s">
        <v>13</v>
      </c>
      <c r="F161" s="6" t="s">
        <v>27</v>
      </c>
      <c r="G161" s="7">
        <v>0.0</v>
      </c>
      <c r="H161" s="7">
        <v>100.0</v>
      </c>
      <c r="I161" s="7">
        <v>100.0</v>
      </c>
      <c r="J161" s="8">
        <f t="array" ref="J161">XLOOKUP(B161,price!A:A,price!B:B)</f>
        <v>20</v>
      </c>
      <c r="K161" s="9">
        <f t="shared" si="2"/>
        <v>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tr">
        <f t="shared" si="1"/>
        <v>SH002P3-JL02-W_MO_M</v>
      </c>
      <c r="B162" s="6" t="s">
        <v>63</v>
      </c>
      <c r="C162" s="6" t="str">
        <f>VLOOKUP(D162,model_type!$A$1:$B$37,2,FALSE)</f>
        <v>Short</v>
      </c>
      <c r="D162" s="6" t="s">
        <v>64</v>
      </c>
      <c r="E162" s="6" t="s">
        <v>41</v>
      </c>
      <c r="F162" s="6" t="s">
        <v>27</v>
      </c>
      <c r="G162" s="7">
        <v>0.0</v>
      </c>
      <c r="H162" s="7">
        <v>100.0</v>
      </c>
      <c r="I162" s="7">
        <v>100.0</v>
      </c>
      <c r="J162" s="8">
        <f t="array" ref="J162">XLOOKUP(B162,price!A:A,price!B:B)</f>
        <v>20</v>
      </c>
      <c r="K162" s="9">
        <f t="shared" si="2"/>
        <v>1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tr">
        <f t="shared" si="1"/>
        <v>SH002P3-JL02-W_BL_L</v>
      </c>
      <c r="B163" s="6" t="s">
        <v>63</v>
      </c>
      <c r="C163" s="6" t="str">
        <f>VLOOKUP(D163,model_type!$A$1:$B$37,2,FALSE)</f>
        <v>Short</v>
      </c>
      <c r="D163" s="6" t="s">
        <v>64</v>
      </c>
      <c r="E163" s="6" t="s">
        <v>13</v>
      </c>
      <c r="F163" s="6" t="s">
        <v>14</v>
      </c>
      <c r="G163" s="7">
        <v>0.0</v>
      </c>
      <c r="H163" s="7">
        <v>50.0</v>
      </c>
      <c r="I163" s="7">
        <v>50.0</v>
      </c>
      <c r="J163" s="8">
        <f t="array" ref="J163">XLOOKUP(B163,price!A:A,price!B:B)</f>
        <v>20</v>
      </c>
      <c r="K163" s="9">
        <f t="shared" si="2"/>
        <v>1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 t="str">
        <f t="shared" si="1"/>
        <v>SH002P3-JL02-W_MO_L</v>
      </c>
      <c r="B164" s="6" t="s">
        <v>63</v>
      </c>
      <c r="C164" s="6" t="str">
        <f>VLOOKUP(D164,model_type!$A$1:$B$37,2,FALSE)</f>
        <v>Short</v>
      </c>
      <c r="D164" s="6" t="s">
        <v>64</v>
      </c>
      <c r="E164" s="6" t="s">
        <v>41</v>
      </c>
      <c r="F164" s="6" t="s">
        <v>14</v>
      </c>
      <c r="G164" s="7">
        <v>0.0</v>
      </c>
      <c r="H164" s="7">
        <v>50.0</v>
      </c>
      <c r="I164" s="7">
        <v>50.0</v>
      </c>
      <c r="J164" s="8">
        <f t="array" ref="J164">XLOOKUP(B164,price!A:A,price!B:B)</f>
        <v>20</v>
      </c>
      <c r="K164" s="9">
        <f t="shared" si="2"/>
        <v>1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 t="str">
        <f t="shared" si="1"/>
        <v>SH002P3-JL02-W_NA_L</v>
      </c>
      <c r="B165" s="6" t="s">
        <v>63</v>
      </c>
      <c r="C165" s="6" t="str">
        <f>VLOOKUP(D165,model_type!$A$1:$B$37,2,FALSE)</f>
        <v>Short</v>
      </c>
      <c r="D165" s="6" t="s">
        <v>64</v>
      </c>
      <c r="E165" s="6" t="s">
        <v>42</v>
      </c>
      <c r="F165" s="6" t="s">
        <v>14</v>
      </c>
      <c r="G165" s="7">
        <v>1.0</v>
      </c>
      <c r="H165" s="7">
        <v>50.0</v>
      </c>
      <c r="I165" s="7">
        <v>50.0</v>
      </c>
      <c r="J165" s="8">
        <f t="array" ref="J165">XLOOKUP(B165,price!A:A,price!B:B)</f>
        <v>20</v>
      </c>
      <c r="K165" s="9">
        <f t="shared" si="2"/>
        <v>1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 t="str">
        <f t="shared" si="1"/>
        <v>SH002P3-JL02-W_BL_S</v>
      </c>
      <c r="B166" s="6" t="s">
        <v>63</v>
      </c>
      <c r="C166" s="6" t="str">
        <f>VLOOKUP(D166,model_type!$A$1:$B$37,2,FALSE)</f>
        <v>Short</v>
      </c>
      <c r="D166" s="6" t="s">
        <v>64</v>
      </c>
      <c r="E166" s="6" t="s">
        <v>13</v>
      </c>
      <c r="F166" s="6" t="s">
        <v>18</v>
      </c>
      <c r="G166" s="7">
        <v>0.0</v>
      </c>
      <c r="H166" s="7">
        <v>40.0</v>
      </c>
      <c r="I166" s="7">
        <v>40.0</v>
      </c>
      <c r="J166" s="8">
        <f t="array" ref="J166">XLOOKUP(B166,price!A:A,price!B:B)</f>
        <v>20</v>
      </c>
      <c r="K166" s="9">
        <f t="shared" si="2"/>
        <v>1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tr">
        <f t="shared" si="1"/>
        <v>SH002P3-JL02-W_MO_S</v>
      </c>
      <c r="B167" s="6" t="s">
        <v>63</v>
      </c>
      <c r="C167" s="6" t="str">
        <f>VLOOKUP(D167,model_type!$A$1:$B$37,2,FALSE)</f>
        <v>Short</v>
      </c>
      <c r="D167" s="6" t="s">
        <v>64</v>
      </c>
      <c r="E167" s="6" t="s">
        <v>41</v>
      </c>
      <c r="F167" s="6" t="s">
        <v>18</v>
      </c>
      <c r="G167" s="7">
        <v>0.0</v>
      </c>
      <c r="H167" s="7">
        <v>40.0</v>
      </c>
      <c r="I167" s="7">
        <v>40.0</v>
      </c>
      <c r="J167" s="8">
        <f t="array" ref="J167">XLOOKUP(B167,price!A:A,price!B:B)</f>
        <v>20</v>
      </c>
      <c r="K167" s="9">
        <f t="shared" si="2"/>
        <v>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tr">
        <f t="shared" si="1"/>
        <v>SH002P3-JL02-W_NA_S</v>
      </c>
      <c r="B168" s="6" t="s">
        <v>63</v>
      </c>
      <c r="C168" s="6" t="str">
        <f>VLOOKUP(D168,model_type!$A$1:$B$37,2,FALSE)</f>
        <v>Short</v>
      </c>
      <c r="D168" s="6" t="s">
        <v>64</v>
      </c>
      <c r="E168" s="6" t="s">
        <v>42</v>
      </c>
      <c r="F168" s="6" t="s">
        <v>18</v>
      </c>
      <c r="G168" s="7">
        <v>1.0</v>
      </c>
      <c r="H168" s="7">
        <v>40.0</v>
      </c>
      <c r="I168" s="7">
        <v>40.0</v>
      </c>
      <c r="J168" s="8">
        <f t="array" ref="J168">XLOOKUP(B168,price!A:A,price!B:B)</f>
        <v>20</v>
      </c>
      <c r="K168" s="9">
        <f t="shared" si="2"/>
        <v>1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 t="str">
        <f t="shared" si="1"/>
        <v>SH002P3-JL02-W_BL_XL</v>
      </c>
      <c r="B169" s="6" t="s">
        <v>63</v>
      </c>
      <c r="C169" s="6" t="str">
        <f>VLOOKUP(D169,model_type!$A$1:$B$37,2,FALSE)</f>
        <v>Short</v>
      </c>
      <c r="D169" s="6" t="s">
        <v>64</v>
      </c>
      <c r="E169" s="6" t="s">
        <v>13</v>
      </c>
      <c r="F169" s="6" t="s">
        <v>35</v>
      </c>
      <c r="G169" s="7">
        <v>0.0</v>
      </c>
      <c r="H169" s="7">
        <v>30.0</v>
      </c>
      <c r="I169" s="7">
        <v>30.0</v>
      </c>
      <c r="J169" s="8">
        <f t="array" ref="J169">XLOOKUP(B169,price!A:A,price!B:B)</f>
        <v>20</v>
      </c>
      <c r="K169" s="9">
        <f t="shared" si="2"/>
        <v>1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 t="str">
        <f t="shared" si="1"/>
        <v>SH002P3-JL02-W_MO_XL</v>
      </c>
      <c r="B170" s="6" t="s">
        <v>63</v>
      </c>
      <c r="C170" s="6" t="str">
        <f>VLOOKUP(D170,model_type!$A$1:$B$37,2,FALSE)</f>
        <v>Short</v>
      </c>
      <c r="D170" s="6" t="s">
        <v>64</v>
      </c>
      <c r="E170" s="6" t="s">
        <v>41</v>
      </c>
      <c r="F170" s="6" t="s">
        <v>35</v>
      </c>
      <c r="G170" s="7">
        <v>0.0</v>
      </c>
      <c r="H170" s="7">
        <v>30.0</v>
      </c>
      <c r="I170" s="7">
        <v>30.0</v>
      </c>
      <c r="J170" s="8">
        <f t="array" ref="J170">XLOOKUP(B170,price!A:A,price!B:B)</f>
        <v>20</v>
      </c>
      <c r="K170" s="9">
        <f t="shared" si="2"/>
        <v>1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tr">
        <f t="shared" si="1"/>
        <v>SH002P3-JL02-W_NA_XL</v>
      </c>
      <c r="B171" s="6" t="s">
        <v>63</v>
      </c>
      <c r="C171" s="6" t="str">
        <f>VLOOKUP(D171,model_type!$A$1:$B$37,2,FALSE)</f>
        <v>Short</v>
      </c>
      <c r="D171" s="6" t="s">
        <v>64</v>
      </c>
      <c r="E171" s="6" t="s">
        <v>42</v>
      </c>
      <c r="F171" s="6" t="s">
        <v>35</v>
      </c>
      <c r="G171" s="7">
        <v>1.0</v>
      </c>
      <c r="H171" s="7">
        <v>30.0</v>
      </c>
      <c r="I171" s="7">
        <v>30.0</v>
      </c>
      <c r="J171" s="8">
        <f t="array" ref="J171">XLOOKUP(B171,price!A:A,price!B:B)</f>
        <v>20</v>
      </c>
      <c r="K171" s="9">
        <f t="shared" si="2"/>
        <v>1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tr">
        <f t="shared" si="1"/>
        <v>SH002P3-JL02-W_BL_XS</v>
      </c>
      <c r="B172" s="6" t="s">
        <v>63</v>
      </c>
      <c r="C172" s="6" t="str">
        <f>VLOOKUP(D172,model_type!$A$1:$B$37,2,FALSE)</f>
        <v>Short</v>
      </c>
      <c r="D172" s="6" t="s">
        <v>64</v>
      </c>
      <c r="E172" s="6" t="s">
        <v>13</v>
      </c>
      <c r="F172" s="6" t="s">
        <v>36</v>
      </c>
      <c r="G172" s="7">
        <v>0.0</v>
      </c>
      <c r="H172" s="7">
        <v>20.0</v>
      </c>
      <c r="I172" s="7">
        <v>20.0</v>
      </c>
      <c r="J172" s="8">
        <f t="array" ref="J172">XLOOKUP(B172,price!A:A,price!B:B)</f>
        <v>20</v>
      </c>
      <c r="K172" s="9">
        <f t="shared" si="2"/>
        <v>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tr">
        <f t="shared" si="1"/>
        <v>SH002P3-JL02-W_MO_XS</v>
      </c>
      <c r="B173" s="6" t="s">
        <v>63</v>
      </c>
      <c r="C173" s="6" t="str">
        <f>VLOOKUP(D173,model_type!$A$1:$B$37,2,FALSE)</f>
        <v>Short</v>
      </c>
      <c r="D173" s="6" t="s">
        <v>64</v>
      </c>
      <c r="E173" s="6" t="s">
        <v>41</v>
      </c>
      <c r="F173" s="6" t="s">
        <v>36</v>
      </c>
      <c r="G173" s="7">
        <v>0.0</v>
      </c>
      <c r="H173" s="7">
        <v>20.0</v>
      </c>
      <c r="I173" s="7">
        <v>20.0</v>
      </c>
      <c r="J173" s="8">
        <f t="array" ref="J173">XLOOKUP(B173,price!A:A,price!B:B)</f>
        <v>20</v>
      </c>
      <c r="K173" s="9">
        <f t="shared" si="2"/>
        <v>1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 t="str">
        <f t="shared" si="1"/>
        <v>SH002P3-JL02-W_NA_XS</v>
      </c>
      <c r="B174" s="6" t="s">
        <v>63</v>
      </c>
      <c r="C174" s="6" t="str">
        <f>VLOOKUP(D174,model_type!$A$1:$B$37,2,FALSE)</f>
        <v>Short</v>
      </c>
      <c r="D174" s="6" t="s">
        <v>64</v>
      </c>
      <c r="E174" s="6" t="s">
        <v>42</v>
      </c>
      <c r="F174" s="6" t="s">
        <v>36</v>
      </c>
      <c r="G174" s="7">
        <v>1.0</v>
      </c>
      <c r="H174" s="7">
        <v>20.0</v>
      </c>
      <c r="I174" s="7">
        <v>20.0</v>
      </c>
      <c r="J174" s="8">
        <f t="array" ref="J174">XLOOKUP(B174,price!A:A,price!B:B)</f>
        <v>20</v>
      </c>
      <c r="K174" s="9">
        <f t="shared" si="2"/>
        <v>1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 t="str">
        <f t="shared" si="1"/>
        <v>SH002P3-JL02-W_BL_XXL</v>
      </c>
      <c r="B175" s="6" t="s">
        <v>63</v>
      </c>
      <c r="C175" s="6" t="str">
        <f>VLOOKUP(D175,model_type!$A$1:$B$37,2,FALSE)</f>
        <v>Short</v>
      </c>
      <c r="D175" s="6" t="s">
        <v>64</v>
      </c>
      <c r="E175" s="6" t="s">
        <v>13</v>
      </c>
      <c r="F175" s="6" t="s">
        <v>37</v>
      </c>
      <c r="G175" s="7">
        <v>0.0</v>
      </c>
      <c r="H175" s="7">
        <v>10.0</v>
      </c>
      <c r="I175" s="7">
        <v>10.0</v>
      </c>
      <c r="J175" s="8">
        <f t="array" ref="J175">XLOOKUP(B175,price!A:A,price!B:B)</f>
        <v>20</v>
      </c>
      <c r="K175" s="9">
        <f t="shared" si="2"/>
        <v>1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tr">
        <f t="shared" si="1"/>
        <v>SH002P3-JL02-W_MO_XXL</v>
      </c>
      <c r="B176" s="6" t="s">
        <v>63</v>
      </c>
      <c r="C176" s="6" t="str">
        <f>VLOOKUP(D176,model_type!$A$1:$B$37,2,FALSE)</f>
        <v>Short</v>
      </c>
      <c r="D176" s="6" t="s">
        <v>64</v>
      </c>
      <c r="E176" s="6" t="s">
        <v>41</v>
      </c>
      <c r="F176" s="6" t="s">
        <v>37</v>
      </c>
      <c r="G176" s="7">
        <v>0.0</v>
      </c>
      <c r="H176" s="7">
        <v>10.0</v>
      </c>
      <c r="I176" s="7">
        <v>10.0</v>
      </c>
      <c r="J176" s="8">
        <f t="array" ref="J176">XLOOKUP(B176,price!A:A,price!B:B)</f>
        <v>20</v>
      </c>
      <c r="K176" s="9">
        <f t="shared" si="2"/>
        <v>1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tr">
        <f t="shared" si="1"/>
        <v>SH002P3-JL02-W_NA_XXL</v>
      </c>
      <c r="B177" s="6" t="s">
        <v>63</v>
      </c>
      <c r="C177" s="6" t="str">
        <f>VLOOKUP(D177,model_type!$A$1:$B$37,2,FALSE)</f>
        <v>Short</v>
      </c>
      <c r="D177" s="6" t="s">
        <v>64</v>
      </c>
      <c r="E177" s="6" t="s">
        <v>42</v>
      </c>
      <c r="F177" s="6" t="s">
        <v>37</v>
      </c>
      <c r="G177" s="7">
        <v>1.0</v>
      </c>
      <c r="H177" s="7">
        <v>10.0</v>
      </c>
      <c r="I177" s="7">
        <v>10.0</v>
      </c>
      <c r="J177" s="8">
        <f t="array" ref="J177">XLOOKUP(B177,price!A:A,price!B:B)</f>
        <v>20</v>
      </c>
      <c r="K177" s="9">
        <f t="shared" si="2"/>
        <v>1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tr">
        <f t="shared" si="1"/>
        <v>SH002P3-JL02-W_NA_M</v>
      </c>
      <c r="B178" s="6" t="s">
        <v>63</v>
      </c>
      <c r="C178" s="6" t="str">
        <f>VLOOKUP(D178,model_type!$A$1:$B$37,2,FALSE)</f>
        <v>Short</v>
      </c>
      <c r="D178" s="6" t="s">
        <v>64</v>
      </c>
      <c r="E178" s="6" t="s">
        <v>42</v>
      </c>
      <c r="F178" s="6" t="s">
        <v>27</v>
      </c>
      <c r="G178" s="7">
        <v>1.0</v>
      </c>
      <c r="H178" s="7">
        <v>95.0</v>
      </c>
      <c r="I178" s="7">
        <v>5.0</v>
      </c>
      <c r="J178" s="8">
        <f t="array" ref="J178">XLOOKUP(B178,price!A:A,price!B:B)</f>
        <v>20</v>
      </c>
      <c r="K178" s="9">
        <f t="shared" si="2"/>
        <v>0.05263157895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tr">
        <f t="shared" si="1"/>
        <v>SH003P02-SL01-M_BL_M</v>
      </c>
      <c r="B179" s="6" t="s">
        <v>65</v>
      </c>
      <c r="C179" s="6" t="str">
        <f>VLOOKUP(D179,model_type!$A$1:$B$37,2,FALSE)</f>
        <v>Short</v>
      </c>
      <c r="D179" s="6" t="s">
        <v>62</v>
      </c>
      <c r="E179" s="6" t="s">
        <v>13</v>
      </c>
      <c r="F179" s="6" t="s">
        <v>27</v>
      </c>
      <c r="G179" s="7">
        <v>0.0</v>
      </c>
      <c r="H179" s="7">
        <v>66.0</v>
      </c>
      <c r="I179" s="7">
        <v>66.0</v>
      </c>
      <c r="J179" s="8">
        <f t="array" ref="J179">XLOOKUP(B179,price!A:A,price!B:B)</f>
        <v>32</v>
      </c>
      <c r="K179" s="9">
        <f t="shared" si="2"/>
        <v>1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tr">
        <f t="shared" si="1"/>
        <v>SH003P02-SL01-M_LI_L</v>
      </c>
      <c r="B180" s="6" t="s">
        <v>65</v>
      </c>
      <c r="C180" s="6" t="str">
        <f>VLOOKUP(D180,model_type!$A$1:$B$37,2,FALSE)</f>
        <v>Short</v>
      </c>
      <c r="D180" s="6" t="s">
        <v>62</v>
      </c>
      <c r="E180" s="6" t="s">
        <v>66</v>
      </c>
      <c r="F180" s="6" t="s">
        <v>14</v>
      </c>
      <c r="G180" s="7">
        <v>0.0</v>
      </c>
      <c r="H180" s="7">
        <v>50.0</v>
      </c>
      <c r="I180" s="7">
        <v>50.0</v>
      </c>
      <c r="J180" s="8">
        <f t="array" ref="J180">XLOOKUP(B180,price!A:A,price!B:B)</f>
        <v>32</v>
      </c>
      <c r="K180" s="9">
        <f t="shared" si="2"/>
        <v>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 t="str">
        <f t="shared" si="1"/>
        <v>SH003P02-SL01-M_LI_S</v>
      </c>
      <c r="B181" s="6" t="s">
        <v>65</v>
      </c>
      <c r="C181" s="6" t="str">
        <f>VLOOKUP(D181,model_type!$A$1:$B$37,2,FALSE)</f>
        <v>Short</v>
      </c>
      <c r="D181" s="6" t="s">
        <v>62</v>
      </c>
      <c r="E181" s="6" t="s">
        <v>66</v>
      </c>
      <c r="F181" s="6" t="s">
        <v>18</v>
      </c>
      <c r="G181" s="7">
        <v>0.0</v>
      </c>
      <c r="H181" s="7">
        <v>44.0</v>
      </c>
      <c r="I181" s="7">
        <v>44.0</v>
      </c>
      <c r="J181" s="8">
        <f t="array" ref="J181">XLOOKUP(B181,price!A:A,price!B:B)</f>
        <v>32</v>
      </c>
      <c r="K181" s="9">
        <f t="shared" si="2"/>
        <v>1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 t="str">
        <f t="shared" si="1"/>
        <v>SH003P02-SL01-M_BL_S</v>
      </c>
      <c r="B182" s="6" t="s">
        <v>65</v>
      </c>
      <c r="C182" s="6" t="str">
        <f>VLOOKUP(D182,model_type!$A$1:$B$37,2,FALSE)</f>
        <v>Short</v>
      </c>
      <c r="D182" s="6" t="s">
        <v>62</v>
      </c>
      <c r="E182" s="6" t="s">
        <v>13</v>
      </c>
      <c r="F182" s="6" t="s">
        <v>18</v>
      </c>
      <c r="G182" s="7">
        <v>0.0</v>
      </c>
      <c r="H182" s="7">
        <v>37.0</v>
      </c>
      <c r="I182" s="7">
        <v>37.0</v>
      </c>
      <c r="J182" s="8">
        <f t="array" ref="J182">XLOOKUP(B182,price!A:A,price!B:B)</f>
        <v>32</v>
      </c>
      <c r="K182" s="9">
        <f t="shared" si="2"/>
        <v>1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 t="str">
        <f t="shared" si="1"/>
        <v>SH003P02-SL01-M_LI_XL</v>
      </c>
      <c r="B183" s="6" t="s">
        <v>65</v>
      </c>
      <c r="C183" s="6" t="str">
        <f>VLOOKUP(D183,model_type!$A$1:$B$37,2,FALSE)</f>
        <v>Short</v>
      </c>
      <c r="D183" s="6" t="s">
        <v>62</v>
      </c>
      <c r="E183" s="6" t="s">
        <v>66</v>
      </c>
      <c r="F183" s="6" t="s">
        <v>35</v>
      </c>
      <c r="G183" s="7">
        <v>0.0</v>
      </c>
      <c r="H183" s="7">
        <v>20.0</v>
      </c>
      <c r="I183" s="7">
        <v>20.0</v>
      </c>
      <c r="J183" s="8">
        <f t="array" ref="J183">XLOOKUP(B183,price!A:A,price!B:B)</f>
        <v>32</v>
      </c>
      <c r="K183" s="9">
        <f t="shared" si="2"/>
        <v>1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 t="str">
        <f t="shared" si="1"/>
        <v>SH003P02-SL01-M_BL_XL</v>
      </c>
      <c r="B184" s="6" t="s">
        <v>65</v>
      </c>
      <c r="C184" s="6" t="str">
        <f>VLOOKUP(D184,model_type!$A$1:$B$37,2,FALSE)</f>
        <v>Short</v>
      </c>
      <c r="D184" s="6" t="s">
        <v>62</v>
      </c>
      <c r="E184" s="6" t="s">
        <v>13</v>
      </c>
      <c r="F184" s="6" t="s">
        <v>35</v>
      </c>
      <c r="G184" s="7">
        <v>0.0</v>
      </c>
      <c r="H184" s="7">
        <v>15.0</v>
      </c>
      <c r="I184" s="7">
        <v>15.0</v>
      </c>
      <c r="J184" s="8">
        <f t="array" ref="J184">XLOOKUP(B184,price!A:A,price!B:B)</f>
        <v>32</v>
      </c>
      <c r="K184" s="9">
        <f t="shared" si="2"/>
        <v>1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tr">
        <f t="shared" si="1"/>
        <v>SH003P02-SL01-M_BL_L</v>
      </c>
      <c r="B185" s="6" t="s">
        <v>65</v>
      </c>
      <c r="C185" s="6" t="str">
        <f>VLOOKUP(D185,model_type!$A$1:$B$37,2,FALSE)</f>
        <v>Short</v>
      </c>
      <c r="D185" s="6" t="s">
        <v>62</v>
      </c>
      <c r="E185" s="6" t="s">
        <v>13</v>
      </c>
      <c r="F185" s="6" t="s">
        <v>14</v>
      </c>
      <c r="G185" s="7">
        <v>0.0</v>
      </c>
      <c r="H185" s="7">
        <v>11.0</v>
      </c>
      <c r="I185" s="7">
        <v>11.0</v>
      </c>
      <c r="J185" s="8">
        <f t="array" ref="J185">XLOOKUP(B185,price!A:A,price!B:B)</f>
        <v>32</v>
      </c>
      <c r="K185" s="9">
        <f t="shared" si="2"/>
        <v>1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tr">
        <f t="shared" si="1"/>
        <v>SH003P02-SL01-M_LI_XS</v>
      </c>
      <c r="B186" s="6" t="s">
        <v>65</v>
      </c>
      <c r="C186" s="6" t="str">
        <f>VLOOKUP(D186,model_type!$A$1:$B$37,2,FALSE)</f>
        <v>Short</v>
      </c>
      <c r="D186" s="6" t="s">
        <v>62</v>
      </c>
      <c r="E186" s="6" t="s">
        <v>66</v>
      </c>
      <c r="F186" s="6" t="s">
        <v>36</v>
      </c>
      <c r="G186" s="7">
        <v>1.0</v>
      </c>
      <c r="H186" s="7">
        <v>10.0</v>
      </c>
      <c r="I186" s="7">
        <v>10.0</v>
      </c>
      <c r="J186" s="8">
        <f t="array" ref="J186">XLOOKUP(B186,price!A:A,price!B:B)</f>
        <v>32</v>
      </c>
      <c r="K186" s="9">
        <f t="shared" si="2"/>
        <v>1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tr">
        <f t="shared" si="1"/>
        <v>SH003P02-SL01-M_LI_M</v>
      </c>
      <c r="B187" s="6" t="s">
        <v>65</v>
      </c>
      <c r="C187" s="6" t="str">
        <f>VLOOKUP(D187,model_type!$A$1:$B$37,2,FALSE)</f>
        <v>Short</v>
      </c>
      <c r="D187" s="6" t="s">
        <v>62</v>
      </c>
      <c r="E187" s="6" t="s">
        <v>66</v>
      </c>
      <c r="F187" s="6" t="s">
        <v>27</v>
      </c>
      <c r="G187" s="7">
        <v>0.0</v>
      </c>
      <c r="H187" s="7">
        <v>69.0</v>
      </c>
      <c r="I187" s="7">
        <v>9.0</v>
      </c>
      <c r="J187" s="8">
        <f t="array" ref="J187">XLOOKUP(B187,price!A:A,price!B:B)</f>
        <v>32</v>
      </c>
      <c r="K187" s="9">
        <f t="shared" si="2"/>
        <v>0.1304347826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tr">
        <f t="shared" si="1"/>
        <v>SH003P02-SL01-M_BL_XS</v>
      </c>
      <c r="B188" s="6" t="s">
        <v>65</v>
      </c>
      <c r="C188" s="6" t="str">
        <f>VLOOKUP(D188,model_type!$A$1:$B$37,2,FALSE)</f>
        <v>Short</v>
      </c>
      <c r="D188" s="6" t="s">
        <v>62</v>
      </c>
      <c r="E188" s="6" t="s">
        <v>13</v>
      </c>
      <c r="F188" s="6" t="s">
        <v>36</v>
      </c>
      <c r="G188" s="7">
        <v>0.0</v>
      </c>
      <c r="H188" s="7">
        <v>5.0</v>
      </c>
      <c r="I188" s="7">
        <v>5.0</v>
      </c>
      <c r="J188" s="8">
        <f t="array" ref="J188">XLOOKUP(B188,price!A:A,price!B:B)</f>
        <v>32</v>
      </c>
      <c r="K188" s="9">
        <f t="shared" si="2"/>
        <v>1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tr">
        <f t="shared" si="1"/>
        <v>SH003P02-SL01-M_BL_XXL</v>
      </c>
      <c r="B189" s="6" t="s">
        <v>65</v>
      </c>
      <c r="C189" s="6" t="str">
        <f>VLOOKUP(D189,model_type!$A$1:$B$37,2,FALSE)</f>
        <v>Short</v>
      </c>
      <c r="D189" s="6" t="s">
        <v>62</v>
      </c>
      <c r="E189" s="6" t="s">
        <v>13</v>
      </c>
      <c r="F189" s="6" t="s">
        <v>37</v>
      </c>
      <c r="G189" s="7">
        <v>0.0</v>
      </c>
      <c r="H189" s="7">
        <v>5.0</v>
      </c>
      <c r="I189" s="7">
        <v>5.0</v>
      </c>
      <c r="J189" s="8">
        <f t="array" ref="J189">XLOOKUP(B189,price!A:A,price!B:B)</f>
        <v>32</v>
      </c>
      <c r="K189" s="9">
        <f t="shared" si="2"/>
        <v>1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tr">
        <f t="shared" si="1"/>
        <v>SH003P02-SL01-M_LI_XXL</v>
      </c>
      <c r="B190" s="6" t="s">
        <v>65</v>
      </c>
      <c r="C190" s="6" t="str">
        <f>VLOOKUP(D190,model_type!$A$1:$B$37,2,FALSE)</f>
        <v>Short</v>
      </c>
      <c r="D190" s="6" t="s">
        <v>62</v>
      </c>
      <c r="E190" s="6" t="s">
        <v>66</v>
      </c>
      <c r="F190" s="6" t="s">
        <v>37</v>
      </c>
      <c r="G190" s="7">
        <v>0.0</v>
      </c>
      <c r="H190" s="7">
        <v>0.0</v>
      </c>
      <c r="I190" s="7">
        <v>0.0</v>
      </c>
      <c r="J190" s="8">
        <f t="array" ref="J190">XLOOKUP(B190,price!A:A,price!B:B)</f>
        <v>32</v>
      </c>
      <c r="K190" s="9" t="str">
        <f t="shared" si="2"/>
        <v/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tr">
        <f t="shared" si="1"/>
        <v>SH004P2-JL02-M_BL_S</v>
      </c>
      <c r="B191" s="6" t="s">
        <v>67</v>
      </c>
      <c r="C191" s="6" t="str">
        <f>VLOOKUP(D191,model_type!$A$1:$B$37,2,FALSE)</f>
        <v>Short</v>
      </c>
      <c r="D191" s="6" t="s">
        <v>68</v>
      </c>
      <c r="E191" s="6" t="s">
        <v>13</v>
      </c>
      <c r="F191" s="6" t="s">
        <v>18</v>
      </c>
      <c r="G191" s="7">
        <v>0.0</v>
      </c>
      <c r="H191" s="7">
        <v>79.0</v>
      </c>
      <c r="I191" s="7">
        <v>79.0</v>
      </c>
      <c r="J191" s="8">
        <f t="array" ref="J191">XLOOKUP(B191,price!A:A,price!B:B)</f>
        <v>20</v>
      </c>
      <c r="K191" s="9">
        <f t="shared" si="2"/>
        <v>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tr">
        <f t="shared" si="1"/>
        <v>SH004P2-JL02-M_MO_M</v>
      </c>
      <c r="B192" s="6" t="s">
        <v>67</v>
      </c>
      <c r="C192" s="6" t="str">
        <f>VLOOKUP(D192,model_type!$A$1:$B$37,2,FALSE)</f>
        <v>Short</v>
      </c>
      <c r="D192" s="6" t="s">
        <v>68</v>
      </c>
      <c r="E192" s="6" t="s">
        <v>41</v>
      </c>
      <c r="F192" s="6" t="s">
        <v>27</v>
      </c>
      <c r="G192" s="7">
        <v>0.0</v>
      </c>
      <c r="H192" s="7">
        <v>72.0</v>
      </c>
      <c r="I192" s="7">
        <v>72.0</v>
      </c>
      <c r="J192" s="8">
        <f t="array" ref="J192">XLOOKUP(B192,price!A:A,price!B:B)</f>
        <v>20</v>
      </c>
      <c r="K192" s="9">
        <f t="shared" si="2"/>
        <v>1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tr">
        <f t="shared" si="1"/>
        <v>SH004P2-JL02-M_BL_M</v>
      </c>
      <c r="B193" s="6" t="s">
        <v>67</v>
      </c>
      <c r="C193" s="6" t="str">
        <f>VLOOKUP(D193,model_type!$A$1:$B$37,2,FALSE)</f>
        <v>Short</v>
      </c>
      <c r="D193" s="6" t="s">
        <v>68</v>
      </c>
      <c r="E193" s="6" t="s">
        <v>13</v>
      </c>
      <c r="F193" s="6" t="s">
        <v>27</v>
      </c>
      <c r="G193" s="7">
        <v>0.0</v>
      </c>
      <c r="H193" s="7">
        <v>195.0</v>
      </c>
      <c r="I193" s="7">
        <v>65.0</v>
      </c>
      <c r="J193" s="8">
        <f t="array" ref="J193">XLOOKUP(B193,price!A:A,price!B:B)</f>
        <v>20</v>
      </c>
      <c r="K193" s="9">
        <f t="shared" si="2"/>
        <v>0.3333333333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tr">
        <f t="shared" si="1"/>
        <v>SH004P2-JL02-M_BL_L</v>
      </c>
      <c r="B194" s="6" t="s">
        <v>67</v>
      </c>
      <c r="C194" s="6" t="str">
        <f>VLOOKUP(D194,model_type!$A$1:$B$37,2,FALSE)</f>
        <v>Short</v>
      </c>
      <c r="D194" s="6" t="s">
        <v>68</v>
      </c>
      <c r="E194" s="6" t="s">
        <v>13</v>
      </c>
      <c r="F194" s="6" t="s">
        <v>14</v>
      </c>
      <c r="G194" s="7">
        <v>0.0</v>
      </c>
      <c r="H194" s="7">
        <v>48.0</v>
      </c>
      <c r="I194" s="7">
        <v>30.0</v>
      </c>
      <c r="J194" s="8">
        <f t="array" ref="J194">XLOOKUP(B194,price!A:A,price!B:B)</f>
        <v>20</v>
      </c>
      <c r="K194" s="9">
        <f t="shared" si="2"/>
        <v>0.625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tr">
        <f t="shared" si="1"/>
        <v>SH004P2-JL02-M_NA_L</v>
      </c>
      <c r="B195" s="6" t="s">
        <v>67</v>
      </c>
      <c r="C195" s="6" t="str">
        <f>VLOOKUP(D195,model_type!$A$1:$B$37,2,FALSE)</f>
        <v>Short</v>
      </c>
      <c r="D195" s="6" t="s">
        <v>68</v>
      </c>
      <c r="E195" s="6" t="s">
        <v>42</v>
      </c>
      <c r="F195" s="6" t="s">
        <v>14</v>
      </c>
      <c r="G195" s="7">
        <v>0.0</v>
      </c>
      <c r="H195" s="7">
        <v>41.0</v>
      </c>
      <c r="I195" s="7">
        <v>29.0</v>
      </c>
      <c r="J195" s="8">
        <f t="array" ref="J195">XLOOKUP(B195,price!A:A,price!B:B)</f>
        <v>20</v>
      </c>
      <c r="K195" s="9">
        <f t="shared" si="2"/>
        <v>0.7073170732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tr">
        <f t="shared" si="1"/>
        <v>SH004P2-JL02-M_NA_XXL</v>
      </c>
      <c r="B196" s="6" t="s">
        <v>67</v>
      </c>
      <c r="C196" s="6" t="str">
        <f>VLOOKUP(D196,model_type!$A$1:$B$37,2,FALSE)</f>
        <v>Short</v>
      </c>
      <c r="D196" s="6" t="s">
        <v>68</v>
      </c>
      <c r="E196" s="6" t="s">
        <v>42</v>
      </c>
      <c r="F196" s="6" t="s">
        <v>37</v>
      </c>
      <c r="G196" s="7">
        <v>0.0</v>
      </c>
      <c r="H196" s="7">
        <v>29.0</v>
      </c>
      <c r="I196" s="7">
        <v>29.0</v>
      </c>
      <c r="J196" s="8">
        <f t="array" ref="J196">XLOOKUP(B196,price!A:A,price!B:B)</f>
        <v>20</v>
      </c>
      <c r="K196" s="9">
        <f t="shared" si="2"/>
        <v>1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tr">
        <f t="shared" si="1"/>
        <v>SH004P2-JL02-M_BL_XL</v>
      </c>
      <c r="B197" s="6" t="s">
        <v>67</v>
      </c>
      <c r="C197" s="6" t="str">
        <f>VLOOKUP(D197,model_type!$A$1:$B$37,2,FALSE)</f>
        <v>Short</v>
      </c>
      <c r="D197" s="6" t="s">
        <v>68</v>
      </c>
      <c r="E197" s="6" t="s">
        <v>13</v>
      </c>
      <c r="F197" s="6" t="s">
        <v>35</v>
      </c>
      <c r="G197" s="7">
        <v>0.0</v>
      </c>
      <c r="H197" s="7">
        <v>43.0</v>
      </c>
      <c r="I197" s="7">
        <v>27.0</v>
      </c>
      <c r="J197" s="8">
        <f t="array" ref="J197">XLOOKUP(B197,price!A:A,price!B:B)</f>
        <v>20</v>
      </c>
      <c r="K197" s="9">
        <f t="shared" si="2"/>
        <v>0.6279069767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tr">
        <f t="shared" si="1"/>
        <v>SH004P2-JL02-M_NA_XL</v>
      </c>
      <c r="B198" s="6" t="s">
        <v>67</v>
      </c>
      <c r="C198" s="6" t="str">
        <f>VLOOKUP(D198,model_type!$A$1:$B$37,2,FALSE)</f>
        <v>Short</v>
      </c>
      <c r="D198" s="6" t="s">
        <v>68</v>
      </c>
      <c r="E198" s="6" t="s">
        <v>42</v>
      </c>
      <c r="F198" s="6" t="s">
        <v>35</v>
      </c>
      <c r="G198" s="7">
        <v>0.0</v>
      </c>
      <c r="H198" s="7">
        <v>25.0</v>
      </c>
      <c r="I198" s="7">
        <v>25.0</v>
      </c>
      <c r="J198" s="8">
        <f t="array" ref="J198">XLOOKUP(B198,price!A:A,price!B:B)</f>
        <v>20</v>
      </c>
      <c r="K198" s="9">
        <f t="shared" si="2"/>
        <v>1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tr">
        <f t="shared" si="1"/>
        <v>SH004P2-JL02-M_BL_XXL</v>
      </c>
      <c r="B199" s="6" t="s">
        <v>67</v>
      </c>
      <c r="C199" s="6" t="str">
        <f>VLOOKUP(D199,model_type!$A$1:$B$37,2,FALSE)</f>
        <v>Short</v>
      </c>
      <c r="D199" s="6" t="s">
        <v>68</v>
      </c>
      <c r="E199" s="6" t="s">
        <v>13</v>
      </c>
      <c r="F199" s="6" t="s">
        <v>37</v>
      </c>
      <c r="G199" s="7">
        <v>0.0</v>
      </c>
      <c r="H199" s="7">
        <v>68.0</v>
      </c>
      <c r="I199" s="7">
        <v>23.0</v>
      </c>
      <c r="J199" s="8">
        <f t="array" ref="J199">XLOOKUP(B199,price!A:A,price!B:B)</f>
        <v>20</v>
      </c>
      <c r="K199" s="9">
        <f t="shared" si="2"/>
        <v>0.3382352941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tr">
        <f t="shared" si="1"/>
        <v>SH004P2-JL02-M_MO_L</v>
      </c>
      <c r="B200" s="6" t="s">
        <v>67</v>
      </c>
      <c r="C200" s="6" t="str">
        <f>VLOOKUP(D200,model_type!$A$1:$B$37,2,FALSE)</f>
        <v>Short</v>
      </c>
      <c r="D200" s="6" t="s">
        <v>68</v>
      </c>
      <c r="E200" s="6" t="s">
        <v>41</v>
      </c>
      <c r="F200" s="6" t="s">
        <v>14</v>
      </c>
      <c r="G200" s="7">
        <v>0.0</v>
      </c>
      <c r="H200" s="7">
        <v>21.0</v>
      </c>
      <c r="I200" s="7">
        <v>21.0</v>
      </c>
      <c r="J200" s="8">
        <f t="array" ref="J200">XLOOKUP(B200,price!A:A,price!B:B)</f>
        <v>20</v>
      </c>
      <c r="K200" s="9">
        <f t="shared" si="2"/>
        <v>1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tr">
        <f t="shared" si="1"/>
        <v>SH004P2-JL02-M_BL_XS</v>
      </c>
      <c r="B201" s="6" t="s">
        <v>67</v>
      </c>
      <c r="C201" s="6" t="str">
        <f>VLOOKUP(D201,model_type!$A$1:$B$37,2,FALSE)</f>
        <v>Short</v>
      </c>
      <c r="D201" s="6" t="s">
        <v>68</v>
      </c>
      <c r="E201" s="6" t="s">
        <v>13</v>
      </c>
      <c r="F201" s="6" t="s">
        <v>36</v>
      </c>
      <c r="G201" s="7">
        <v>0.0</v>
      </c>
      <c r="H201" s="7">
        <v>19.0</v>
      </c>
      <c r="I201" s="7">
        <v>19.0</v>
      </c>
      <c r="J201" s="8">
        <f t="array" ref="J201">XLOOKUP(B201,price!A:A,price!B:B)</f>
        <v>20</v>
      </c>
      <c r="K201" s="9">
        <f t="shared" si="2"/>
        <v>1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tr">
        <f t="shared" si="1"/>
        <v>SH004P2-JL02-M_MO_S</v>
      </c>
      <c r="B202" s="6" t="s">
        <v>67</v>
      </c>
      <c r="C202" s="6" t="str">
        <f>VLOOKUP(D202,model_type!$A$1:$B$37,2,FALSE)</f>
        <v>Short</v>
      </c>
      <c r="D202" s="6" t="s">
        <v>68</v>
      </c>
      <c r="E202" s="6" t="s">
        <v>41</v>
      </c>
      <c r="F202" s="6" t="s">
        <v>18</v>
      </c>
      <c r="G202" s="7">
        <v>0.0</v>
      </c>
      <c r="H202" s="7">
        <v>31.0</v>
      </c>
      <c r="I202" s="7">
        <v>19.0</v>
      </c>
      <c r="J202" s="8">
        <f t="array" ref="J202">XLOOKUP(B202,price!A:A,price!B:B)</f>
        <v>20</v>
      </c>
      <c r="K202" s="9">
        <f t="shared" si="2"/>
        <v>0.6129032258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tr">
        <f t="shared" si="1"/>
        <v>SH004P2-JL02-M_MO_XXL</v>
      </c>
      <c r="B203" s="6" t="s">
        <v>67</v>
      </c>
      <c r="C203" s="6" t="str">
        <f>VLOOKUP(D203,model_type!$A$1:$B$37,2,FALSE)</f>
        <v>Short</v>
      </c>
      <c r="D203" s="6" t="s">
        <v>68</v>
      </c>
      <c r="E203" s="6" t="s">
        <v>41</v>
      </c>
      <c r="F203" s="6" t="s">
        <v>37</v>
      </c>
      <c r="G203" s="7">
        <v>0.0</v>
      </c>
      <c r="H203" s="7">
        <v>15.0</v>
      </c>
      <c r="I203" s="7">
        <v>15.0</v>
      </c>
      <c r="J203" s="8">
        <f t="array" ref="J203">XLOOKUP(B203,price!A:A,price!B:B)</f>
        <v>20</v>
      </c>
      <c r="K203" s="9">
        <f t="shared" si="2"/>
        <v>1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tr">
        <f t="shared" si="1"/>
        <v>SH004P2-JL02-M_MO_XL</v>
      </c>
      <c r="B204" s="6" t="s">
        <v>67</v>
      </c>
      <c r="C204" s="6" t="str">
        <f>VLOOKUP(D204,model_type!$A$1:$B$37,2,FALSE)</f>
        <v>Short</v>
      </c>
      <c r="D204" s="6" t="s">
        <v>68</v>
      </c>
      <c r="E204" s="6" t="s">
        <v>41</v>
      </c>
      <c r="F204" s="6" t="s">
        <v>35</v>
      </c>
      <c r="G204" s="7">
        <v>0.0</v>
      </c>
      <c r="H204" s="7">
        <v>14.0</v>
      </c>
      <c r="I204" s="7">
        <v>14.0</v>
      </c>
      <c r="J204" s="8">
        <f t="array" ref="J204">XLOOKUP(B204,price!A:A,price!B:B)</f>
        <v>20</v>
      </c>
      <c r="K204" s="9">
        <f t="shared" si="2"/>
        <v>1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tr">
        <f t="shared" si="1"/>
        <v>SH004P2-JL02-M_MO_XS</v>
      </c>
      <c r="B205" s="6" t="s">
        <v>67</v>
      </c>
      <c r="C205" s="6" t="str">
        <f>VLOOKUP(D205,model_type!$A$1:$B$37,2,FALSE)</f>
        <v>Short</v>
      </c>
      <c r="D205" s="6" t="s">
        <v>68</v>
      </c>
      <c r="E205" s="6" t="s">
        <v>41</v>
      </c>
      <c r="F205" s="6" t="s">
        <v>36</v>
      </c>
      <c r="G205" s="7">
        <v>0.0</v>
      </c>
      <c r="H205" s="7">
        <v>17.0</v>
      </c>
      <c r="I205" s="7">
        <v>11.0</v>
      </c>
      <c r="J205" s="8">
        <f t="array" ref="J205">XLOOKUP(B205,price!A:A,price!B:B)</f>
        <v>20</v>
      </c>
      <c r="K205" s="9">
        <f t="shared" si="2"/>
        <v>0.6470588235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tr">
        <f t="shared" si="1"/>
        <v>SH004P2-JL02-M_NA_XS</v>
      </c>
      <c r="B206" s="6" t="s">
        <v>67</v>
      </c>
      <c r="C206" s="6" t="str">
        <f>VLOOKUP(D206,model_type!$A$1:$B$37,2,FALSE)</f>
        <v>Short</v>
      </c>
      <c r="D206" s="6" t="s">
        <v>68</v>
      </c>
      <c r="E206" s="6" t="s">
        <v>42</v>
      </c>
      <c r="F206" s="6" t="s">
        <v>36</v>
      </c>
      <c r="G206" s="7">
        <v>0.0</v>
      </c>
      <c r="H206" s="7">
        <v>27.0</v>
      </c>
      <c r="I206" s="7">
        <v>0.0</v>
      </c>
      <c r="J206" s="8">
        <f t="array" ref="J206">XLOOKUP(B206,price!A:A,price!B:B)</f>
        <v>20</v>
      </c>
      <c r="K206" s="9">
        <f t="shared" si="2"/>
        <v>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tr">
        <f t="shared" si="1"/>
        <v>SH004P2-JL02-M_NA_S</v>
      </c>
      <c r="B207" s="6" t="s">
        <v>67</v>
      </c>
      <c r="C207" s="6" t="str">
        <f>VLOOKUP(D207,model_type!$A$1:$B$37,2,FALSE)</f>
        <v>Short</v>
      </c>
      <c r="D207" s="6" t="s">
        <v>68</v>
      </c>
      <c r="E207" s="6" t="s">
        <v>42</v>
      </c>
      <c r="F207" s="6" t="s">
        <v>18</v>
      </c>
      <c r="G207" s="7">
        <v>0.0</v>
      </c>
      <c r="H207" s="7">
        <v>60.0</v>
      </c>
      <c r="I207" s="7">
        <v>0.0</v>
      </c>
      <c r="J207" s="8">
        <f t="array" ref="J207">XLOOKUP(B207,price!A:A,price!B:B)</f>
        <v>20</v>
      </c>
      <c r="K207" s="9">
        <f t="shared" si="2"/>
        <v>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tr">
        <f t="shared" si="1"/>
        <v>SH004P2-JL02-M_NA_M</v>
      </c>
      <c r="B208" s="6" t="s">
        <v>67</v>
      </c>
      <c r="C208" s="6" t="str">
        <f>VLOOKUP(D208,model_type!$A$1:$B$37,2,FALSE)</f>
        <v>Short</v>
      </c>
      <c r="D208" s="6" t="s">
        <v>68</v>
      </c>
      <c r="E208" s="6" t="s">
        <v>42</v>
      </c>
      <c r="F208" s="6" t="s">
        <v>27</v>
      </c>
      <c r="G208" s="7">
        <v>0.0</v>
      </c>
      <c r="H208" s="7">
        <v>174.0</v>
      </c>
      <c r="I208" s="7">
        <v>0.0</v>
      </c>
      <c r="J208" s="8">
        <f t="array" ref="J208">XLOOKUP(B208,price!A:A,price!B:B)</f>
        <v>20</v>
      </c>
      <c r="K208" s="9">
        <f t="shared" si="2"/>
        <v>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tr">
        <f t="shared" si="1"/>
        <v>SH15001P3-JL02-W_BL_M</v>
      </c>
      <c r="B209" s="6" t="s">
        <v>69</v>
      </c>
      <c r="C209" s="6" t="str">
        <f>VLOOKUP(D209,model_type!$A$1:$B$37,2,FALSE)</f>
        <v>Short</v>
      </c>
      <c r="D209" s="6" t="s">
        <v>70</v>
      </c>
      <c r="E209" s="6" t="s">
        <v>13</v>
      </c>
      <c r="F209" s="6" t="s">
        <v>27</v>
      </c>
      <c r="G209" s="7">
        <v>0.0</v>
      </c>
      <c r="H209" s="7">
        <v>325.0</v>
      </c>
      <c r="I209" s="7">
        <v>325.0</v>
      </c>
      <c r="J209" s="8">
        <f t="array" ref="J209">XLOOKUP(B209,price!A:A,price!B:B)</f>
        <v>20</v>
      </c>
      <c r="K209" s="9">
        <f t="shared" si="2"/>
        <v>1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tr">
        <f t="shared" si="1"/>
        <v>SH15001P3-JL02-W_NA_M</v>
      </c>
      <c r="B210" s="6" t="s">
        <v>69</v>
      </c>
      <c r="C210" s="6" t="str">
        <f>VLOOKUP(D210,model_type!$A$1:$B$37,2,FALSE)</f>
        <v>Short</v>
      </c>
      <c r="D210" s="6" t="s">
        <v>70</v>
      </c>
      <c r="E210" s="6" t="s">
        <v>42</v>
      </c>
      <c r="F210" s="6" t="s">
        <v>27</v>
      </c>
      <c r="G210" s="7">
        <v>0.0</v>
      </c>
      <c r="H210" s="7">
        <v>244.0</v>
      </c>
      <c r="I210" s="7">
        <v>244.0</v>
      </c>
      <c r="J210" s="8">
        <f t="array" ref="J210">XLOOKUP(B210,price!A:A,price!B:B)</f>
        <v>20</v>
      </c>
      <c r="K210" s="9">
        <f t="shared" si="2"/>
        <v>1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tr">
        <f t="shared" si="1"/>
        <v>SH15001P3-JL02-W_EB_S</v>
      </c>
      <c r="B211" s="6" t="s">
        <v>69</v>
      </c>
      <c r="C211" s="6" t="str">
        <f>VLOOKUP(D211,model_type!$A$1:$B$37,2,FALSE)</f>
        <v>Short</v>
      </c>
      <c r="D211" s="6" t="s">
        <v>70</v>
      </c>
      <c r="E211" s="6" t="s">
        <v>43</v>
      </c>
      <c r="F211" s="6" t="s">
        <v>18</v>
      </c>
      <c r="G211" s="7">
        <v>0.0</v>
      </c>
      <c r="H211" s="7">
        <v>142.0</v>
      </c>
      <c r="I211" s="7">
        <v>142.0</v>
      </c>
      <c r="J211" s="8">
        <f t="array" ref="J211">XLOOKUP(B211,price!A:A,price!B:B)</f>
        <v>20</v>
      </c>
      <c r="K211" s="9">
        <f t="shared" si="2"/>
        <v>1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tr">
        <f t="shared" si="1"/>
        <v>SH15001P3-JL02-W_BL_S</v>
      </c>
      <c r="B212" s="6" t="s">
        <v>69</v>
      </c>
      <c r="C212" s="6" t="str">
        <f>VLOOKUP(D212,model_type!$A$1:$B$37,2,FALSE)</f>
        <v>Short</v>
      </c>
      <c r="D212" s="6" t="s">
        <v>70</v>
      </c>
      <c r="E212" s="6" t="s">
        <v>13</v>
      </c>
      <c r="F212" s="6" t="s">
        <v>18</v>
      </c>
      <c r="G212" s="7">
        <v>0.0</v>
      </c>
      <c r="H212" s="7">
        <v>117.0</v>
      </c>
      <c r="I212" s="7">
        <v>117.0</v>
      </c>
      <c r="J212" s="8">
        <f t="array" ref="J212">XLOOKUP(B212,price!A:A,price!B:B)</f>
        <v>20</v>
      </c>
      <c r="K212" s="9">
        <f t="shared" si="2"/>
        <v>1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tr">
        <f t="shared" si="1"/>
        <v>SH15001P3-JL02-W_EB_M</v>
      </c>
      <c r="B213" s="6" t="s">
        <v>69</v>
      </c>
      <c r="C213" s="6" t="str">
        <f>VLOOKUP(D213,model_type!$A$1:$B$37,2,FALSE)</f>
        <v>Short</v>
      </c>
      <c r="D213" s="6" t="s">
        <v>70</v>
      </c>
      <c r="E213" s="6" t="s">
        <v>43</v>
      </c>
      <c r="F213" s="6" t="s">
        <v>27</v>
      </c>
      <c r="G213" s="7">
        <v>0.0</v>
      </c>
      <c r="H213" s="7">
        <v>163.0</v>
      </c>
      <c r="I213" s="7">
        <v>103.0</v>
      </c>
      <c r="J213" s="8">
        <f t="array" ref="J213">XLOOKUP(B213,price!A:A,price!B:B)</f>
        <v>20</v>
      </c>
      <c r="K213" s="9">
        <f t="shared" si="2"/>
        <v>0.6319018405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tr">
        <f t="shared" si="1"/>
        <v>SH15001P3-JL02-W_EB_L</v>
      </c>
      <c r="B214" s="6" t="s">
        <v>69</v>
      </c>
      <c r="C214" s="6" t="str">
        <f>VLOOKUP(D214,model_type!$A$1:$B$37,2,FALSE)</f>
        <v>Short</v>
      </c>
      <c r="D214" s="6" t="s">
        <v>70</v>
      </c>
      <c r="E214" s="6" t="s">
        <v>43</v>
      </c>
      <c r="F214" s="6" t="s">
        <v>14</v>
      </c>
      <c r="G214" s="7">
        <v>0.0</v>
      </c>
      <c r="H214" s="7">
        <v>96.0</v>
      </c>
      <c r="I214" s="7">
        <v>96.0</v>
      </c>
      <c r="J214" s="8">
        <f t="array" ref="J214">XLOOKUP(B214,price!A:A,price!B:B)</f>
        <v>20</v>
      </c>
      <c r="K214" s="9">
        <f t="shared" si="2"/>
        <v>1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tr">
        <f t="shared" si="1"/>
        <v>SH15001P3-JL02-W_EB_XL</v>
      </c>
      <c r="B215" s="6" t="s">
        <v>69</v>
      </c>
      <c r="C215" s="6" t="str">
        <f>VLOOKUP(D215,model_type!$A$1:$B$37,2,FALSE)</f>
        <v>Short</v>
      </c>
      <c r="D215" s="6" t="s">
        <v>70</v>
      </c>
      <c r="E215" s="6" t="s">
        <v>43</v>
      </c>
      <c r="F215" s="6" t="s">
        <v>35</v>
      </c>
      <c r="G215" s="7">
        <v>0.0</v>
      </c>
      <c r="H215" s="7">
        <v>94.0</v>
      </c>
      <c r="I215" s="7">
        <v>94.0</v>
      </c>
      <c r="J215" s="8">
        <f t="array" ref="J215">XLOOKUP(B215,price!A:A,price!B:B)</f>
        <v>20</v>
      </c>
      <c r="K215" s="9">
        <f t="shared" si="2"/>
        <v>1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tr">
        <f t="shared" si="1"/>
        <v>SH15001P3-JL02-W_NA_XL</v>
      </c>
      <c r="B216" s="6" t="s">
        <v>69</v>
      </c>
      <c r="C216" s="6" t="str">
        <f>VLOOKUP(D216,model_type!$A$1:$B$37,2,FALSE)</f>
        <v>Short</v>
      </c>
      <c r="D216" s="6" t="s">
        <v>70</v>
      </c>
      <c r="E216" s="6" t="s">
        <v>42</v>
      </c>
      <c r="F216" s="6" t="s">
        <v>35</v>
      </c>
      <c r="G216" s="7">
        <v>0.0</v>
      </c>
      <c r="H216" s="7">
        <v>63.0</v>
      </c>
      <c r="I216" s="7">
        <v>63.0</v>
      </c>
      <c r="J216" s="8">
        <f t="array" ref="J216">XLOOKUP(B216,price!A:A,price!B:B)</f>
        <v>20</v>
      </c>
      <c r="K216" s="9">
        <f t="shared" si="2"/>
        <v>1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tr">
        <f t="shared" si="1"/>
        <v>SH15001P3-JL02-W_BL_XS</v>
      </c>
      <c r="B217" s="6" t="s">
        <v>69</v>
      </c>
      <c r="C217" s="6" t="str">
        <f>VLOOKUP(D217,model_type!$A$1:$B$37,2,FALSE)</f>
        <v>Short</v>
      </c>
      <c r="D217" s="6" t="s">
        <v>70</v>
      </c>
      <c r="E217" s="6" t="s">
        <v>13</v>
      </c>
      <c r="F217" s="6" t="s">
        <v>36</v>
      </c>
      <c r="G217" s="7">
        <v>0.0</v>
      </c>
      <c r="H217" s="7">
        <v>74.0</v>
      </c>
      <c r="I217" s="7">
        <v>34.0</v>
      </c>
      <c r="J217" s="8">
        <f t="array" ref="J217">XLOOKUP(B217,price!A:A,price!B:B)</f>
        <v>20</v>
      </c>
      <c r="K217" s="9">
        <f t="shared" si="2"/>
        <v>0.4594594595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tr">
        <f t="shared" si="1"/>
        <v>SH15001P3-JL02-W_NA_L</v>
      </c>
      <c r="B218" s="6" t="s">
        <v>69</v>
      </c>
      <c r="C218" s="6" t="str">
        <f>VLOOKUP(D218,model_type!$A$1:$B$37,2,FALSE)</f>
        <v>Short</v>
      </c>
      <c r="D218" s="6" t="s">
        <v>70</v>
      </c>
      <c r="E218" s="6" t="s">
        <v>42</v>
      </c>
      <c r="F218" s="6" t="s">
        <v>14</v>
      </c>
      <c r="G218" s="7">
        <v>0.0</v>
      </c>
      <c r="H218" s="7">
        <v>61.0</v>
      </c>
      <c r="I218" s="7">
        <v>21.0</v>
      </c>
      <c r="J218" s="8">
        <f t="array" ref="J218">XLOOKUP(B218,price!A:A,price!B:B)</f>
        <v>20</v>
      </c>
      <c r="K218" s="9">
        <f t="shared" si="2"/>
        <v>0.3442622951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tr">
        <f t="shared" si="1"/>
        <v>SH15001P3-JL02-W_BL_XL</v>
      </c>
      <c r="B219" s="6" t="s">
        <v>69</v>
      </c>
      <c r="C219" s="6" t="str">
        <f>VLOOKUP(D219,model_type!$A$1:$B$37,2,FALSE)</f>
        <v>Short</v>
      </c>
      <c r="D219" s="6" t="s">
        <v>70</v>
      </c>
      <c r="E219" s="6" t="s">
        <v>13</v>
      </c>
      <c r="F219" s="6" t="s">
        <v>35</v>
      </c>
      <c r="G219" s="7">
        <v>0.0</v>
      </c>
      <c r="H219" s="7">
        <v>3.0</v>
      </c>
      <c r="I219" s="7">
        <v>3.0</v>
      </c>
      <c r="J219" s="8">
        <f t="array" ref="J219">XLOOKUP(B219,price!A:A,price!B:B)</f>
        <v>20</v>
      </c>
      <c r="K219" s="9">
        <f t="shared" si="2"/>
        <v>1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tr">
        <f t="shared" si="1"/>
        <v>SH15001P3-JL02-W_BL_L</v>
      </c>
      <c r="B220" s="6" t="s">
        <v>69</v>
      </c>
      <c r="C220" s="6" t="str">
        <f>VLOOKUP(D220,model_type!$A$1:$B$37,2,FALSE)</f>
        <v>Short</v>
      </c>
      <c r="D220" s="6" t="s">
        <v>70</v>
      </c>
      <c r="E220" s="6" t="s">
        <v>13</v>
      </c>
      <c r="F220" s="6" t="s">
        <v>14</v>
      </c>
      <c r="G220" s="7">
        <v>0.0</v>
      </c>
      <c r="H220" s="7">
        <v>90.0</v>
      </c>
      <c r="I220" s="7">
        <v>0.0</v>
      </c>
      <c r="J220" s="8">
        <f t="array" ref="J220">XLOOKUP(B220,price!A:A,price!B:B)</f>
        <v>20</v>
      </c>
      <c r="K220" s="9">
        <f t="shared" si="2"/>
        <v>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tr">
        <f t="shared" si="1"/>
        <v>SH15001P3-JL02-W_BL_XXL</v>
      </c>
      <c r="B221" s="6" t="s">
        <v>69</v>
      </c>
      <c r="C221" s="6" t="str">
        <f>VLOOKUP(D221,model_type!$A$1:$B$37,2,FALSE)</f>
        <v>Short</v>
      </c>
      <c r="D221" s="6" t="s">
        <v>70</v>
      </c>
      <c r="E221" s="6" t="s">
        <v>13</v>
      </c>
      <c r="F221" s="6" t="s">
        <v>37</v>
      </c>
      <c r="G221" s="7">
        <v>0.0</v>
      </c>
      <c r="H221" s="7">
        <v>0.0</v>
      </c>
      <c r="I221" s="7">
        <v>0.0</v>
      </c>
      <c r="J221" s="8">
        <f t="array" ref="J221">XLOOKUP(B221,price!A:A,price!B:B)</f>
        <v>20</v>
      </c>
      <c r="K221" s="9" t="str">
        <f t="shared" si="2"/>
        <v/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tr">
        <f t="shared" si="1"/>
        <v>SH15001P3-JL02-W_EB_XS</v>
      </c>
      <c r="B222" s="6" t="s">
        <v>69</v>
      </c>
      <c r="C222" s="6" t="str">
        <f>VLOOKUP(D222,model_type!$A$1:$B$37,2,FALSE)</f>
        <v>Short</v>
      </c>
      <c r="D222" s="6" t="s">
        <v>70</v>
      </c>
      <c r="E222" s="6" t="s">
        <v>43</v>
      </c>
      <c r="F222" s="6" t="s">
        <v>36</v>
      </c>
      <c r="G222" s="7">
        <v>0.0</v>
      </c>
      <c r="H222" s="7">
        <v>0.0</v>
      </c>
      <c r="I222" s="7">
        <v>0.0</v>
      </c>
      <c r="J222" s="8">
        <f t="array" ref="J222">XLOOKUP(B222,price!A:A,price!B:B)</f>
        <v>20</v>
      </c>
      <c r="K222" s="9" t="str">
        <f t="shared" si="2"/>
        <v/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tr">
        <f t="shared" si="1"/>
        <v>SH15001P3-JL02-W_EB_XXL</v>
      </c>
      <c r="B223" s="6" t="s">
        <v>69</v>
      </c>
      <c r="C223" s="6" t="str">
        <f>VLOOKUP(D223,model_type!$A$1:$B$37,2,FALSE)</f>
        <v>Short</v>
      </c>
      <c r="D223" s="6" t="s">
        <v>70</v>
      </c>
      <c r="E223" s="6" t="s">
        <v>43</v>
      </c>
      <c r="F223" s="6" t="s">
        <v>37</v>
      </c>
      <c r="G223" s="7">
        <v>0.0</v>
      </c>
      <c r="H223" s="7">
        <v>0.0</v>
      </c>
      <c r="I223" s="7">
        <v>0.0</v>
      </c>
      <c r="J223" s="8">
        <f t="array" ref="J223">XLOOKUP(B223,price!A:A,price!B:B)</f>
        <v>20</v>
      </c>
      <c r="K223" s="9" t="str">
        <f t="shared" si="2"/>
        <v/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tr">
        <f t="shared" si="1"/>
        <v>SH15001P3-JL02-W_NA_XS</v>
      </c>
      <c r="B224" s="6" t="s">
        <v>69</v>
      </c>
      <c r="C224" s="6" t="str">
        <f>VLOOKUP(D224,model_type!$A$1:$B$37,2,FALSE)</f>
        <v>Short</v>
      </c>
      <c r="D224" s="6" t="s">
        <v>70</v>
      </c>
      <c r="E224" s="6" t="s">
        <v>42</v>
      </c>
      <c r="F224" s="6" t="s">
        <v>36</v>
      </c>
      <c r="G224" s="7">
        <v>0.0</v>
      </c>
      <c r="H224" s="7">
        <v>0.0</v>
      </c>
      <c r="I224" s="7">
        <v>0.0</v>
      </c>
      <c r="J224" s="8">
        <f t="array" ref="J224">XLOOKUP(B224,price!A:A,price!B:B)</f>
        <v>20</v>
      </c>
      <c r="K224" s="9" t="str">
        <f t="shared" si="2"/>
        <v/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tr">
        <f t="shared" si="1"/>
        <v>SH15001P3-JL02-W_NA_S</v>
      </c>
      <c r="B225" s="6" t="s">
        <v>69</v>
      </c>
      <c r="C225" s="6" t="str">
        <f>VLOOKUP(D225,model_type!$A$1:$B$37,2,FALSE)</f>
        <v>Short</v>
      </c>
      <c r="D225" s="6" t="s">
        <v>70</v>
      </c>
      <c r="E225" s="6" t="s">
        <v>42</v>
      </c>
      <c r="F225" s="6" t="s">
        <v>18</v>
      </c>
      <c r="G225" s="7">
        <v>0.0</v>
      </c>
      <c r="H225" s="7">
        <v>0.0</v>
      </c>
      <c r="I225" s="7">
        <v>0.0</v>
      </c>
      <c r="J225" s="8">
        <f t="array" ref="J225">XLOOKUP(B225,price!A:A,price!B:B)</f>
        <v>20</v>
      </c>
      <c r="K225" s="9" t="str">
        <f t="shared" si="2"/>
        <v/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tr">
        <f t="shared" si="1"/>
        <v>SH15001P3-JL02-W_NA_XXL</v>
      </c>
      <c r="B226" s="6" t="s">
        <v>69</v>
      </c>
      <c r="C226" s="6" t="str">
        <f>VLOOKUP(D226,model_type!$A$1:$B$37,2,FALSE)</f>
        <v>Short</v>
      </c>
      <c r="D226" s="6" t="s">
        <v>70</v>
      </c>
      <c r="E226" s="6" t="s">
        <v>42</v>
      </c>
      <c r="F226" s="6" t="s">
        <v>37</v>
      </c>
      <c r="G226" s="7">
        <v>0.0</v>
      </c>
      <c r="H226" s="7">
        <v>0.0</v>
      </c>
      <c r="I226" s="7">
        <v>0.0</v>
      </c>
      <c r="J226" s="8">
        <f t="array" ref="J226">XLOOKUP(B226,price!A:A,price!B:B)</f>
        <v>20</v>
      </c>
      <c r="K226" s="9" t="str">
        <f t="shared" si="2"/>
        <v/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tr">
        <f t="shared" si="1"/>
        <v>SHNB003P02-SL01_BL_M</v>
      </c>
      <c r="B227" s="6" t="s">
        <v>71</v>
      </c>
      <c r="C227" s="6" t="str">
        <f>VLOOKUP(D227,model_type!$A$1:$B$37,2,FALSE)</f>
        <v>Short</v>
      </c>
      <c r="D227" s="6" t="s">
        <v>72</v>
      </c>
      <c r="E227" s="6" t="s">
        <v>13</v>
      </c>
      <c r="F227" s="6" t="s">
        <v>27</v>
      </c>
      <c r="G227" s="7">
        <v>1.0</v>
      </c>
      <c r="H227" s="7">
        <v>100.0</v>
      </c>
      <c r="I227" s="7">
        <v>100.0</v>
      </c>
      <c r="J227" s="8">
        <f t="array" ref="J227">XLOOKUP(B227,price!A:A,price!B:B)</f>
        <v>32</v>
      </c>
      <c r="K227" s="9">
        <f t="shared" si="2"/>
        <v>1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tr">
        <f t="shared" si="1"/>
        <v>SHNB003P02-SL01_LI_M</v>
      </c>
      <c r="B228" s="6" t="s">
        <v>71</v>
      </c>
      <c r="C228" s="6" t="str">
        <f>VLOOKUP(D228,model_type!$A$1:$B$37,2,FALSE)</f>
        <v>Short</v>
      </c>
      <c r="D228" s="6" t="s">
        <v>72</v>
      </c>
      <c r="E228" s="6" t="s">
        <v>66</v>
      </c>
      <c r="F228" s="6" t="s">
        <v>27</v>
      </c>
      <c r="G228" s="7">
        <v>1.0</v>
      </c>
      <c r="H228" s="7">
        <v>100.0</v>
      </c>
      <c r="I228" s="7">
        <v>100.0</v>
      </c>
      <c r="J228" s="8">
        <f t="array" ref="J228">XLOOKUP(B228,price!A:A,price!B:B)</f>
        <v>32</v>
      </c>
      <c r="K228" s="9">
        <f t="shared" si="2"/>
        <v>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tr">
        <f t="shared" si="1"/>
        <v>SHNB003P02-SL01_MO_S</v>
      </c>
      <c r="B229" s="6" t="s">
        <v>71</v>
      </c>
      <c r="C229" s="6" t="str">
        <f>VLOOKUP(D229,model_type!$A$1:$B$37,2,FALSE)</f>
        <v>Short</v>
      </c>
      <c r="D229" s="6" t="s">
        <v>72</v>
      </c>
      <c r="E229" s="6" t="s">
        <v>41</v>
      </c>
      <c r="F229" s="6" t="s">
        <v>18</v>
      </c>
      <c r="G229" s="7">
        <v>1.0</v>
      </c>
      <c r="H229" s="7">
        <v>100.0</v>
      </c>
      <c r="I229" s="7">
        <v>100.0</v>
      </c>
      <c r="J229" s="8">
        <f t="array" ref="J229">XLOOKUP(B229,price!A:A,price!B:B)</f>
        <v>32</v>
      </c>
      <c r="K229" s="9">
        <f t="shared" si="2"/>
        <v>1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tr">
        <f t="shared" si="1"/>
        <v>SHNB003P02-SL01_NA_M</v>
      </c>
      <c r="B230" s="6" t="s">
        <v>71</v>
      </c>
      <c r="C230" s="6" t="str">
        <f>VLOOKUP(D230,model_type!$A$1:$B$37,2,FALSE)</f>
        <v>Short</v>
      </c>
      <c r="D230" s="6" t="s">
        <v>72</v>
      </c>
      <c r="E230" s="6" t="s">
        <v>42</v>
      </c>
      <c r="F230" s="6" t="s">
        <v>27</v>
      </c>
      <c r="G230" s="7">
        <v>1.0</v>
      </c>
      <c r="H230" s="7">
        <v>100.0</v>
      </c>
      <c r="I230" s="7">
        <v>100.0</v>
      </c>
      <c r="J230" s="8">
        <f t="array" ref="J230">XLOOKUP(B230,price!A:A,price!B:B)</f>
        <v>32</v>
      </c>
      <c r="K230" s="9">
        <f t="shared" si="2"/>
        <v>1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 t="str">
        <f t="shared" si="1"/>
        <v>SHNB003P02-SL01_BL_L</v>
      </c>
      <c r="B231" s="6" t="s">
        <v>71</v>
      </c>
      <c r="C231" s="6" t="str">
        <f>VLOOKUP(D231,model_type!$A$1:$B$37,2,FALSE)</f>
        <v>Short</v>
      </c>
      <c r="D231" s="6" t="s">
        <v>72</v>
      </c>
      <c r="E231" s="6" t="s">
        <v>13</v>
      </c>
      <c r="F231" s="6" t="s">
        <v>14</v>
      </c>
      <c r="G231" s="7">
        <v>1.0</v>
      </c>
      <c r="H231" s="7">
        <v>50.0</v>
      </c>
      <c r="I231" s="7">
        <v>50.0</v>
      </c>
      <c r="J231" s="8">
        <f t="array" ref="J231">XLOOKUP(B231,price!A:A,price!B:B)</f>
        <v>32</v>
      </c>
      <c r="K231" s="9">
        <f t="shared" si="2"/>
        <v>1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 t="str">
        <f t="shared" si="1"/>
        <v>SHNB003P02-SL01_LI_L</v>
      </c>
      <c r="B232" s="6" t="s">
        <v>71</v>
      </c>
      <c r="C232" s="6" t="str">
        <f>VLOOKUP(D232,model_type!$A$1:$B$37,2,FALSE)</f>
        <v>Short</v>
      </c>
      <c r="D232" s="6" t="s">
        <v>72</v>
      </c>
      <c r="E232" s="6" t="s">
        <v>66</v>
      </c>
      <c r="F232" s="6" t="s">
        <v>14</v>
      </c>
      <c r="G232" s="7">
        <v>1.0</v>
      </c>
      <c r="H232" s="7">
        <v>50.0</v>
      </c>
      <c r="I232" s="7">
        <v>50.0</v>
      </c>
      <c r="J232" s="8">
        <f t="array" ref="J232">XLOOKUP(B232,price!A:A,price!B:B)</f>
        <v>32</v>
      </c>
      <c r="K232" s="9">
        <f t="shared" si="2"/>
        <v>1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tr">
        <f t="shared" si="1"/>
        <v>SHNB003P02-SL01_MO_XL</v>
      </c>
      <c r="B233" s="6" t="s">
        <v>71</v>
      </c>
      <c r="C233" s="6" t="str">
        <f>VLOOKUP(D233,model_type!$A$1:$B$37,2,FALSE)</f>
        <v>Short</v>
      </c>
      <c r="D233" s="6" t="s">
        <v>72</v>
      </c>
      <c r="E233" s="6" t="s">
        <v>41</v>
      </c>
      <c r="F233" s="6" t="s">
        <v>35</v>
      </c>
      <c r="G233" s="7">
        <v>1.0</v>
      </c>
      <c r="H233" s="7">
        <v>50.0</v>
      </c>
      <c r="I233" s="7">
        <v>50.0</v>
      </c>
      <c r="J233" s="8">
        <f t="array" ref="J233">XLOOKUP(B233,price!A:A,price!B:B)</f>
        <v>32</v>
      </c>
      <c r="K233" s="9">
        <f t="shared" si="2"/>
        <v>1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 t="str">
        <f t="shared" si="1"/>
        <v>SHNB003P02-SL01_NA_L</v>
      </c>
      <c r="B234" s="6" t="s">
        <v>71</v>
      </c>
      <c r="C234" s="6" t="str">
        <f>VLOOKUP(D234,model_type!$A$1:$B$37,2,FALSE)</f>
        <v>Short</v>
      </c>
      <c r="D234" s="6" t="s">
        <v>72</v>
      </c>
      <c r="E234" s="6" t="s">
        <v>42</v>
      </c>
      <c r="F234" s="6" t="s">
        <v>14</v>
      </c>
      <c r="G234" s="7">
        <v>1.0</v>
      </c>
      <c r="H234" s="7">
        <v>50.0</v>
      </c>
      <c r="I234" s="7">
        <v>50.0</v>
      </c>
      <c r="J234" s="8">
        <f t="array" ref="J234">XLOOKUP(B234,price!A:A,price!B:B)</f>
        <v>32</v>
      </c>
      <c r="K234" s="9">
        <f t="shared" si="2"/>
        <v>1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 t="str">
        <f t="shared" si="1"/>
        <v>SHNB003P02-SL01_BL_S</v>
      </c>
      <c r="B235" s="6" t="s">
        <v>71</v>
      </c>
      <c r="C235" s="6" t="str">
        <f>VLOOKUP(D235,model_type!$A$1:$B$37,2,FALSE)</f>
        <v>Short</v>
      </c>
      <c r="D235" s="6" t="s">
        <v>72</v>
      </c>
      <c r="E235" s="6" t="s">
        <v>13</v>
      </c>
      <c r="F235" s="6" t="s">
        <v>18</v>
      </c>
      <c r="G235" s="7">
        <v>1.0</v>
      </c>
      <c r="H235" s="7">
        <v>40.0</v>
      </c>
      <c r="I235" s="7">
        <v>40.0</v>
      </c>
      <c r="J235" s="8">
        <f t="array" ref="J235">XLOOKUP(B235,price!A:A,price!B:B)</f>
        <v>32</v>
      </c>
      <c r="K235" s="9">
        <f t="shared" si="2"/>
        <v>1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tr">
        <f t="shared" si="1"/>
        <v>SHNB003P02-SL01_LI_S</v>
      </c>
      <c r="B236" s="6" t="s">
        <v>71</v>
      </c>
      <c r="C236" s="6" t="str">
        <f>VLOOKUP(D236,model_type!$A$1:$B$37,2,FALSE)</f>
        <v>Short</v>
      </c>
      <c r="D236" s="6" t="s">
        <v>72</v>
      </c>
      <c r="E236" s="6" t="s">
        <v>66</v>
      </c>
      <c r="F236" s="6" t="s">
        <v>18</v>
      </c>
      <c r="G236" s="7">
        <v>1.0</v>
      </c>
      <c r="H236" s="7">
        <v>40.0</v>
      </c>
      <c r="I236" s="7">
        <v>40.0</v>
      </c>
      <c r="J236" s="8">
        <f t="array" ref="J236">XLOOKUP(B236,price!A:A,price!B:B)</f>
        <v>32</v>
      </c>
      <c r="K236" s="9">
        <f t="shared" si="2"/>
        <v>1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tr">
        <f t="shared" si="1"/>
        <v>SHNB003P02-SL01_MO_M</v>
      </c>
      <c r="B237" s="6" t="s">
        <v>71</v>
      </c>
      <c r="C237" s="6" t="str">
        <f>VLOOKUP(D237,model_type!$A$1:$B$37,2,FALSE)</f>
        <v>Short</v>
      </c>
      <c r="D237" s="6" t="s">
        <v>72</v>
      </c>
      <c r="E237" s="6" t="s">
        <v>41</v>
      </c>
      <c r="F237" s="6" t="s">
        <v>27</v>
      </c>
      <c r="G237" s="7">
        <v>1.0</v>
      </c>
      <c r="H237" s="7">
        <v>40.0</v>
      </c>
      <c r="I237" s="7">
        <v>40.0</v>
      </c>
      <c r="J237" s="8">
        <f t="array" ref="J237">XLOOKUP(B237,price!A:A,price!B:B)</f>
        <v>32</v>
      </c>
      <c r="K237" s="9">
        <f t="shared" si="2"/>
        <v>1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tr">
        <f t="shared" si="1"/>
        <v>SHNB003P02-SL01_NA_S</v>
      </c>
      <c r="B238" s="6" t="s">
        <v>71</v>
      </c>
      <c r="C238" s="6" t="str">
        <f>VLOOKUP(D238,model_type!$A$1:$B$37,2,FALSE)</f>
        <v>Short</v>
      </c>
      <c r="D238" s="6" t="s">
        <v>72</v>
      </c>
      <c r="E238" s="6" t="s">
        <v>42</v>
      </c>
      <c r="F238" s="6" t="s">
        <v>18</v>
      </c>
      <c r="G238" s="7">
        <v>1.0</v>
      </c>
      <c r="H238" s="7">
        <v>40.0</v>
      </c>
      <c r="I238" s="7">
        <v>40.0</v>
      </c>
      <c r="J238" s="8">
        <f t="array" ref="J238">XLOOKUP(B238,price!A:A,price!B:B)</f>
        <v>32</v>
      </c>
      <c r="K238" s="9">
        <f t="shared" si="2"/>
        <v>1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 t="str">
        <f t="shared" si="1"/>
        <v>SHNB003P02-SL01_BL_XL</v>
      </c>
      <c r="B239" s="6" t="s">
        <v>71</v>
      </c>
      <c r="C239" s="6" t="str">
        <f>VLOOKUP(D239,model_type!$A$1:$B$37,2,FALSE)</f>
        <v>Short</v>
      </c>
      <c r="D239" s="6" t="s">
        <v>72</v>
      </c>
      <c r="E239" s="6" t="s">
        <v>13</v>
      </c>
      <c r="F239" s="6" t="s">
        <v>35</v>
      </c>
      <c r="G239" s="7">
        <v>1.0</v>
      </c>
      <c r="H239" s="7">
        <v>30.0</v>
      </c>
      <c r="I239" s="7">
        <v>30.0</v>
      </c>
      <c r="J239" s="8">
        <f t="array" ref="J239">XLOOKUP(B239,price!A:A,price!B:B)</f>
        <v>32</v>
      </c>
      <c r="K239" s="9">
        <f t="shared" si="2"/>
        <v>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tr">
        <f t="shared" si="1"/>
        <v>SHNB003P02-SL01_LI_XL</v>
      </c>
      <c r="B240" s="6" t="s">
        <v>71</v>
      </c>
      <c r="C240" s="6" t="str">
        <f>VLOOKUP(D240,model_type!$A$1:$B$37,2,FALSE)</f>
        <v>Short</v>
      </c>
      <c r="D240" s="6" t="s">
        <v>72</v>
      </c>
      <c r="E240" s="6" t="s">
        <v>66</v>
      </c>
      <c r="F240" s="6" t="s">
        <v>35</v>
      </c>
      <c r="G240" s="7">
        <v>1.0</v>
      </c>
      <c r="H240" s="7">
        <v>30.0</v>
      </c>
      <c r="I240" s="7">
        <v>30.0</v>
      </c>
      <c r="J240" s="8">
        <f t="array" ref="J240">XLOOKUP(B240,price!A:A,price!B:B)</f>
        <v>32</v>
      </c>
      <c r="K240" s="9">
        <f t="shared" si="2"/>
        <v>1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 t="str">
        <f t="shared" si="1"/>
        <v>SHNB003P02-SL01_MO_XS</v>
      </c>
      <c r="B241" s="6" t="s">
        <v>71</v>
      </c>
      <c r="C241" s="6" t="str">
        <f>VLOOKUP(D241,model_type!$A$1:$B$37,2,FALSE)</f>
        <v>Short</v>
      </c>
      <c r="D241" s="6" t="s">
        <v>72</v>
      </c>
      <c r="E241" s="6" t="s">
        <v>41</v>
      </c>
      <c r="F241" s="6" t="s">
        <v>36</v>
      </c>
      <c r="G241" s="7">
        <v>1.0</v>
      </c>
      <c r="H241" s="7">
        <v>30.0</v>
      </c>
      <c r="I241" s="7">
        <v>30.0</v>
      </c>
      <c r="J241" s="8">
        <f t="array" ref="J241">XLOOKUP(B241,price!A:A,price!B:B)</f>
        <v>32</v>
      </c>
      <c r="K241" s="9">
        <f t="shared" si="2"/>
        <v>1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tr">
        <f t="shared" si="1"/>
        <v>SHNB003P02-SL01_NA_XL</v>
      </c>
      <c r="B242" s="6" t="s">
        <v>71</v>
      </c>
      <c r="C242" s="6" t="str">
        <f>VLOOKUP(D242,model_type!$A$1:$B$37,2,FALSE)</f>
        <v>Short</v>
      </c>
      <c r="D242" s="6" t="s">
        <v>72</v>
      </c>
      <c r="E242" s="6" t="s">
        <v>42</v>
      </c>
      <c r="F242" s="6" t="s">
        <v>35</v>
      </c>
      <c r="G242" s="7">
        <v>1.0</v>
      </c>
      <c r="H242" s="7">
        <v>30.0</v>
      </c>
      <c r="I242" s="7">
        <v>30.0</v>
      </c>
      <c r="J242" s="8">
        <f t="array" ref="J242">XLOOKUP(B242,price!A:A,price!B:B)</f>
        <v>32</v>
      </c>
      <c r="K242" s="9">
        <f t="shared" si="2"/>
        <v>1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 t="str">
        <f t="shared" si="1"/>
        <v>SHNB003P02-SL01_BL_XS</v>
      </c>
      <c r="B243" s="6" t="s">
        <v>71</v>
      </c>
      <c r="C243" s="6" t="str">
        <f>VLOOKUP(D243,model_type!$A$1:$B$37,2,FALSE)</f>
        <v>Short</v>
      </c>
      <c r="D243" s="6" t="s">
        <v>72</v>
      </c>
      <c r="E243" s="6" t="s">
        <v>13</v>
      </c>
      <c r="F243" s="6" t="s">
        <v>36</v>
      </c>
      <c r="G243" s="7">
        <v>1.0</v>
      </c>
      <c r="H243" s="7">
        <v>20.0</v>
      </c>
      <c r="I243" s="7">
        <v>20.0</v>
      </c>
      <c r="J243" s="8">
        <f t="array" ref="J243">XLOOKUP(B243,price!A:A,price!B:B)</f>
        <v>32</v>
      </c>
      <c r="K243" s="9">
        <f t="shared" si="2"/>
        <v>1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 t="str">
        <f t="shared" si="1"/>
        <v>SHNB003P02-SL01_LI_XS</v>
      </c>
      <c r="B244" s="6" t="s">
        <v>71</v>
      </c>
      <c r="C244" s="6" t="str">
        <f>VLOOKUP(D244,model_type!$A$1:$B$37,2,FALSE)</f>
        <v>Short</v>
      </c>
      <c r="D244" s="6" t="s">
        <v>72</v>
      </c>
      <c r="E244" s="6" t="s">
        <v>66</v>
      </c>
      <c r="F244" s="6" t="s">
        <v>36</v>
      </c>
      <c r="G244" s="7">
        <v>1.0</v>
      </c>
      <c r="H244" s="7">
        <v>20.0</v>
      </c>
      <c r="I244" s="7">
        <v>20.0</v>
      </c>
      <c r="J244" s="8">
        <f t="array" ref="J244">XLOOKUP(B244,price!A:A,price!B:B)</f>
        <v>32</v>
      </c>
      <c r="K244" s="9">
        <f t="shared" si="2"/>
        <v>1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 t="str">
        <f t="shared" si="1"/>
        <v>SHNB003P02-SL01_MO_L</v>
      </c>
      <c r="B245" s="6" t="s">
        <v>71</v>
      </c>
      <c r="C245" s="6" t="str">
        <f>VLOOKUP(D245,model_type!$A$1:$B$37,2,FALSE)</f>
        <v>Short</v>
      </c>
      <c r="D245" s="6" t="s">
        <v>72</v>
      </c>
      <c r="E245" s="6" t="s">
        <v>41</v>
      </c>
      <c r="F245" s="6" t="s">
        <v>14</v>
      </c>
      <c r="G245" s="7">
        <v>1.0</v>
      </c>
      <c r="H245" s="7">
        <v>20.0</v>
      </c>
      <c r="I245" s="7">
        <v>20.0</v>
      </c>
      <c r="J245" s="8">
        <f t="array" ref="J245">XLOOKUP(B245,price!A:A,price!B:B)</f>
        <v>32</v>
      </c>
      <c r="K245" s="9">
        <f t="shared" si="2"/>
        <v>1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tr">
        <f t="shared" si="1"/>
        <v>SHNB003P02-SL01_NA_XS</v>
      </c>
      <c r="B246" s="6" t="s">
        <v>71</v>
      </c>
      <c r="C246" s="6" t="str">
        <f>VLOOKUP(D246,model_type!$A$1:$B$37,2,FALSE)</f>
        <v>Short</v>
      </c>
      <c r="D246" s="6" t="s">
        <v>72</v>
      </c>
      <c r="E246" s="6" t="s">
        <v>42</v>
      </c>
      <c r="F246" s="6" t="s">
        <v>36</v>
      </c>
      <c r="G246" s="7">
        <v>1.0</v>
      </c>
      <c r="H246" s="7">
        <v>20.0</v>
      </c>
      <c r="I246" s="7">
        <v>20.0</v>
      </c>
      <c r="J246" s="8">
        <f t="array" ref="J246">XLOOKUP(B246,price!A:A,price!B:B)</f>
        <v>32</v>
      </c>
      <c r="K246" s="9">
        <f t="shared" si="2"/>
        <v>1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tr">
        <f t="shared" si="1"/>
        <v>SHNB003P02-SL01_BL_XXL</v>
      </c>
      <c r="B247" s="6" t="s">
        <v>71</v>
      </c>
      <c r="C247" s="6" t="str">
        <f>VLOOKUP(D247,model_type!$A$1:$B$37,2,FALSE)</f>
        <v>Short</v>
      </c>
      <c r="D247" s="6" t="s">
        <v>72</v>
      </c>
      <c r="E247" s="6" t="s">
        <v>13</v>
      </c>
      <c r="F247" s="6" t="s">
        <v>37</v>
      </c>
      <c r="G247" s="7">
        <v>1.0</v>
      </c>
      <c r="H247" s="7">
        <v>10.0</v>
      </c>
      <c r="I247" s="7">
        <v>10.0</v>
      </c>
      <c r="J247" s="8">
        <f t="array" ref="J247">XLOOKUP(B247,price!A:A,price!B:B)</f>
        <v>32</v>
      </c>
      <c r="K247" s="9">
        <f t="shared" si="2"/>
        <v>1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tr">
        <f t="shared" si="1"/>
        <v>SHNB003P02-SL01_LI_XXL</v>
      </c>
      <c r="B248" s="6" t="s">
        <v>71</v>
      </c>
      <c r="C248" s="6" t="str">
        <f>VLOOKUP(D248,model_type!$A$1:$B$37,2,FALSE)</f>
        <v>Short</v>
      </c>
      <c r="D248" s="6" t="s">
        <v>72</v>
      </c>
      <c r="E248" s="6" t="s">
        <v>66</v>
      </c>
      <c r="F248" s="6" t="s">
        <v>37</v>
      </c>
      <c r="G248" s="7">
        <v>1.0</v>
      </c>
      <c r="H248" s="7">
        <v>10.0</v>
      </c>
      <c r="I248" s="7">
        <v>10.0</v>
      </c>
      <c r="J248" s="8">
        <f t="array" ref="J248">XLOOKUP(B248,price!A:A,price!B:B)</f>
        <v>32</v>
      </c>
      <c r="K248" s="9">
        <f t="shared" si="2"/>
        <v>1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 t="str">
        <f t="shared" si="1"/>
        <v>SHNB003P02-SL01_MO_XXL</v>
      </c>
      <c r="B249" s="6" t="s">
        <v>71</v>
      </c>
      <c r="C249" s="6" t="str">
        <f>VLOOKUP(D249,model_type!$A$1:$B$37,2,FALSE)</f>
        <v>Short</v>
      </c>
      <c r="D249" s="6" t="s">
        <v>72</v>
      </c>
      <c r="E249" s="6" t="s">
        <v>41</v>
      </c>
      <c r="F249" s="6" t="s">
        <v>37</v>
      </c>
      <c r="G249" s="7">
        <v>1.0</v>
      </c>
      <c r="H249" s="7">
        <v>10.0</v>
      </c>
      <c r="I249" s="7">
        <v>10.0</v>
      </c>
      <c r="J249" s="8">
        <f t="array" ref="J249">XLOOKUP(B249,price!A:A,price!B:B)</f>
        <v>32</v>
      </c>
      <c r="K249" s="9">
        <f t="shared" si="2"/>
        <v>1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tr">
        <f t="shared" si="1"/>
        <v>SHNB003P02-SL01_NA_XXL</v>
      </c>
      <c r="B250" s="6" t="s">
        <v>71</v>
      </c>
      <c r="C250" s="6" t="str">
        <f>VLOOKUP(D250,model_type!$A$1:$B$37,2,FALSE)</f>
        <v>Short</v>
      </c>
      <c r="D250" s="6" t="s">
        <v>72</v>
      </c>
      <c r="E250" s="6" t="s">
        <v>42</v>
      </c>
      <c r="F250" s="6" t="s">
        <v>37</v>
      </c>
      <c r="G250" s="7">
        <v>1.0</v>
      </c>
      <c r="H250" s="7">
        <v>10.0</v>
      </c>
      <c r="I250" s="7">
        <v>10.0</v>
      </c>
      <c r="J250" s="8">
        <f t="array" ref="J250">XLOOKUP(B250,price!A:A,price!B:B)</f>
        <v>32</v>
      </c>
      <c r="K250" s="9">
        <f t="shared" si="2"/>
        <v>1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 t="str">
        <f t="shared" si="1"/>
        <v>SHSF-EP_BL_M</v>
      </c>
      <c r="B251" s="6" t="s">
        <v>73</v>
      </c>
      <c r="C251" s="6" t="str">
        <f>VLOOKUP(D251,model_type!$A$1:$B$37,2,FALSE)</f>
        <v>Accessories</v>
      </c>
      <c r="D251" s="6" t="s">
        <v>74</v>
      </c>
      <c r="E251" s="6" t="s">
        <v>13</v>
      </c>
      <c r="F251" s="6" t="s">
        <v>27</v>
      </c>
      <c r="G251" s="7">
        <v>1.0</v>
      </c>
      <c r="H251" s="7">
        <v>100.0</v>
      </c>
      <c r="I251" s="7">
        <v>100.0</v>
      </c>
      <c r="J251" s="8">
        <f t="array" ref="J251">XLOOKUP(B251,price!A:A,price!B:B)</f>
        <v>23</v>
      </c>
      <c r="K251" s="9">
        <f t="shared" si="2"/>
        <v>1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tr">
        <f t="shared" si="1"/>
        <v>SHSF-EP_BL_L</v>
      </c>
      <c r="B252" s="6" t="s">
        <v>73</v>
      </c>
      <c r="C252" s="6" t="str">
        <f>VLOOKUP(D252,model_type!$A$1:$B$37,2,FALSE)</f>
        <v>Accessories</v>
      </c>
      <c r="D252" s="6" t="s">
        <v>74</v>
      </c>
      <c r="E252" s="6" t="s">
        <v>13</v>
      </c>
      <c r="F252" s="6" t="s">
        <v>14</v>
      </c>
      <c r="G252" s="7">
        <v>1.0</v>
      </c>
      <c r="H252" s="7">
        <v>50.0</v>
      </c>
      <c r="I252" s="7">
        <v>50.0</v>
      </c>
      <c r="J252" s="8">
        <f t="array" ref="J252">XLOOKUP(B252,price!A:A,price!B:B)</f>
        <v>23</v>
      </c>
      <c r="K252" s="9">
        <f t="shared" si="2"/>
        <v>1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 t="str">
        <f t="shared" si="1"/>
        <v>SHSF-EP_BL_S</v>
      </c>
      <c r="B253" s="6" t="s">
        <v>73</v>
      </c>
      <c r="C253" s="6" t="str">
        <f>VLOOKUP(D253,model_type!$A$1:$B$37,2,FALSE)</f>
        <v>Accessories</v>
      </c>
      <c r="D253" s="6" t="s">
        <v>74</v>
      </c>
      <c r="E253" s="6" t="s">
        <v>13</v>
      </c>
      <c r="F253" s="6" t="s">
        <v>18</v>
      </c>
      <c r="G253" s="7">
        <v>1.0</v>
      </c>
      <c r="H253" s="7">
        <v>40.0</v>
      </c>
      <c r="I253" s="7">
        <v>40.0</v>
      </c>
      <c r="J253" s="8">
        <f t="array" ref="J253">XLOOKUP(B253,price!A:A,price!B:B)</f>
        <v>23</v>
      </c>
      <c r="K253" s="9">
        <f t="shared" si="2"/>
        <v>1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tr">
        <f t="shared" si="1"/>
        <v>SHSF-EP_BL_XL</v>
      </c>
      <c r="B254" s="6" t="s">
        <v>73</v>
      </c>
      <c r="C254" s="6" t="str">
        <f>VLOOKUP(D254,model_type!$A$1:$B$37,2,FALSE)</f>
        <v>Accessories</v>
      </c>
      <c r="D254" s="6" t="s">
        <v>74</v>
      </c>
      <c r="E254" s="6" t="s">
        <v>13</v>
      </c>
      <c r="F254" s="6" t="s">
        <v>35</v>
      </c>
      <c r="G254" s="7">
        <v>1.0</v>
      </c>
      <c r="H254" s="7">
        <v>30.0</v>
      </c>
      <c r="I254" s="7">
        <v>30.0</v>
      </c>
      <c r="J254" s="8">
        <f t="array" ref="J254">XLOOKUP(B254,price!A:A,price!B:B)</f>
        <v>23</v>
      </c>
      <c r="K254" s="9">
        <f t="shared" si="2"/>
        <v>1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tr">
        <f t="shared" si="1"/>
        <v>SHSF-EP_BL_XS</v>
      </c>
      <c r="B255" s="6" t="s">
        <v>73</v>
      </c>
      <c r="C255" s="6" t="str">
        <f>VLOOKUP(D255,model_type!$A$1:$B$37,2,FALSE)</f>
        <v>Accessories</v>
      </c>
      <c r="D255" s="6" t="s">
        <v>74</v>
      </c>
      <c r="E255" s="6" t="s">
        <v>13</v>
      </c>
      <c r="F255" s="6" t="s">
        <v>36</v>
      </c>
      <c r="G255" s="7">
        <v>1.0</v>
      </c>
      <c r="H255" s="7">
        <v>20.0</v>
      </c>
      <c r="I255" s="7">
        <v>20.0</v>
      </c>
      <c r="J255" s="8">
        <f t="array" ref="J255">XLOOKUP(B255,price!A:A,price!B:B)</f>
        <v>23</v>
      </c>
      <c r="K255" s="9">
        <f t="shared" si="2"/>
        <v>1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tr">
        <f t="shared" si="1"/>
        <v>SHSF-EP_BL_XXL</v>
      </c>
      <c r="B256" s="6" t="s">
        <v>73</v>
      </c>
      <c r="C256" s="6" t="str">
        <f>VLOOKUP(D256,model_type!$A$1:$B$37,2,FALSE)</f>
        <v>Accessories</v>
      </c>
      <c r="D256" s="6" t="s">
        <v>74</v>
      </c>
      <c r="E256" s="6" t="s">
        <v>13</v>
      </c>
      <c r="F256" s="6" t="s">
        <v>37</v>
      </c>
      <c r="G256" s="7">
        <v>1.0</v>
      </c>
      <c r="H256" s="7">
        <v>10.0</v>
      </c>
      <c r="I256" s="7">
        <v>10.0</v>
      </c>
      <c r="J256" s="8">
        <f t="array" ref="J256">XLOOKUP(B256,price!A:A,price!B:B)</f>
        <v>23</v>
      </c>
      <c r="K256" s="9">
        <f t="shared" si="2"/>
        <v>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 t="str">
        <f t="shared" si="1"/>
        <v>SN001P01-JL01-U_SA_</v>
      </c>
      <c r="B257" s="6" t="s">
        <v>75</v>
      </c>
      <c r="C257" s="6" t="str">
        <f>VLOOKUP(D257,model_type!$A$1:$B$37,2,FALSE)</f>
        <v>Accessories</v>
      </c>
      <c r="D257" s="6" t="s">
        <v>76</v>
      </c>
      <c r="E257" s="6" t="s">
        <v>77</v>
      </c>
      <c r="F257" s="6"/>
      <c r="G257" s="7">
        <v>0.0</v>
      </c>
      <c r="H257" s="7">
        <v>26.0</v>
      </c>
      <c r="I257" s="7">
        <v>6.0</v>
      </c>
      <c r="J257" s="8">
        <f t="array" ref="J257">XLOOKUP(B257,price!A:A,price!B:B)</f>
        <v>5</v>
      </c>
      <c r="K257" s="9">
        <f t="shared" si="2"/>
        <v>0.2307692308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 t="str">
        <f t="shared" si="1"/>
        <v>SN001P01-JL01-U_BL_</v>
      </c>
      <c r="B258" s="6" t="s">
        <v>75</v>
      </c>
      <c r="C258" s="6" t="str">
        <f>VLOOKUP(D258,model_type!$A$1:$B$37,2,FALSE)</f>
        <v>Accessories</v>
      </c>
      <c r="D258" s="6" t="s">
        <v>76</v>
      </c>
      <c r="E258" s="6" t="s">
        <v>13</v>
      </c>
      <c r="F258" s="6"/>
      <c r="G258" s="7">
        <v>0.0</v>
      </c>
      <c r="H258" s="7">
        <v>0.0</v>
      </c>
      <c r="I258" s="7">
        <v>0.0</v>
      </c>
      <c r="J258" s="8">
        <f t="array" ref="J258">XLOOKUP(B258,price!A:A,price!B:B)</f>
        <v>5</v>
      </c>
      <c r="K258" s="9" t="str">
        <f t="shared" si="2"/>
        <v/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tr">
        <f t="shared" si="1"/>
        <v>SN001P01-JL01-U_MO_</v>
      </c>
      <c r="B259" s="6" t="s">
        <v>75</v>
      </c>
      <c r="C259" s="6" t="str">
        <f>VLOOKUP(D259,model_type!$A$1:$B$37,2,FALSE)</f>
        <v>Accessories</v>
      </c>
      <c r="D259" s="6" t="s">
        <v>76</v>
      </c>
      <c r="E259" s="6" t="s">
        <v>41</v>
      </c>
      <c r="F259" s="6"/>
      <c r="G259" s="7">
        <v>0.0</v>
      </c>
      <c r="H259" s="7">
        <v>0.0</v>
      </c>
      <c r="I259" s="7">
        <v>0.0</v>
      </c>
      <c r="J259" s="8">
        <f t="array" ref="J259">XLOOKUP(B259,price!A:A,price!B:B)</f>
        <v>5</v>
      </c>
      <c r="K259" s="9" t="str">
        <f t="shared" si="2"/>
        <v/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 t="str">
        <f t="shared" si="1"/>
        <v>SN001P01-JL01-U_GR_</v>
      </c>
      <c r="B260" s="6" t="s">
        <v>75</v>
      </c>
      <c r="C260" s="6" t="str">
        <f>VLOOKUP(D260,model_type!$A$1:$B$37,2,FALSE)</f>
        <v>Accessories</v>
      </c>
      <c r="D260" s="6" t="s">
        <v>76</v>
      </c>
      <c r="E260" s="6" t="s">
        <v>58</v>
      </c>
      <c r="F260" s="6"/>
      <c r="G260" s="7">
        <v>0.0</v>
      </c>
      <c r="H260" s="7">
        <v>0.0</v>
      </c>
      <c r="I260" s="7">
        <v>0.0</v>
      </c>
      <c r="J260" s="8">
        <f t="array" ref="J260">XLOOKUP(B260,price!A:A,price!B:B)</f>
        <v>5</v>
      </c>
      <c r="K260" s="9" t="str">
        <f t="shared" si="2"/>
        <v/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 t="str">
        <f t="shared" si="1"/>
        <v>TK001P3-FJ01_W_SA_S</v>
      </c>
      <c r="B261" s="6" t="s">
        <v>78</v>
      </c>
      <c r="C261" s="6" t="str">
        <f>VLOOKUP(D261,model_type!$A$1:$B$37,2,FALSE)</f>
        <v>Top</v>
      </c>
      <c r="D261" s="6" t="s">
        <v>79</v>
      </c>
      <c r="E261" s="6" t="s">
        <v>77</v>
      </c>
      <c r="F261" s="6" t="s">
        <v>18</v>
      </c>
      <c r="G261" s="7">
        <v>0.0</v>
      </c>
      <c r="H261" s="7">
        <v>245.0</v>
      </c>
      <c r="I261" s="7">
        <v>245.0</v>
      </c>
      <c r="J261" s="8">
        <f t="array" ref="J261">XLOOKUP(B261,price!A:A,price!B:B)</f>
        <v>16</v>
      </c>
      <c r="K261" s="9">
        <f t="shared" si="2"/>
        <v>1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 t="str">
        <f t="shared" si="1"/>
        <v>TK001P3-FJ01_W_BL_M</v>
      </c>
      <c r="B262" s="6" t="s">
        <v>78</v>
      </c>
      <c r="C262" s="6" t="str">
        <f>VLOOKUP(D262,model_type!$A$1:$B$37,2,FALSE)</f>
        <v>Top</v>
      </c>
      <c r="D262" s="6" t="s">
        <v>79</v>
      </c>
      <c r="E262" s="6" t="s">
        <v>13</v>
      </c>
      <c r="F262" s="6" t="s">
        <v>27</v>
      </c>
      <c r="G262" s="7">
        <v>0.0</v>
      </c>
      <c r="H262" s="7">
        <v>157.0</v>
      </c>
      <c r="I262" s="7">
        <v>197.0</v>
      </c>
      <c r="J262" s="8">
        <f t="array" ref="J262">XLOOKUP(B262,price!A:A,price!B:B)</f>
        <v>16</v>
      </c>
      <c r="K262" s="9">
        <f t="shared" si="2"/>
        <v>1.25477707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 t="str">
        <f t="shared" si="1"/>
        <v>TK001P3-FJ01_W_SA_XS</v>
      </c>
      <c r="B263" s="6" t="s">
        <v>78</v>
      </c>
      <c r="C263" s="6" t="str">
        <f>VLOOKUP(D263,model_type!$A$1:$B$37,2,FALSE)</f>
        <v>Top</v>
      </c>
      <c r="D263" s="6" t="s">
        <v>79</v>
      </c>
      <c r="E263" s="6" t="s">
        <v>77</v>
      </c>
      <c r="F263" s="6" t="s">
        <v>36</v>
      </c>
      <c r="G263" s="7">
        <v>0.0</v>
      </c>
      <c r="H263" s="7">
        <v>22.0</v>
      </c>
      <c r="I263" s="7">
        <v>22.0</v>
      </c>
      <c r="J263" s="8">
        <f t="array" ref="J263">XLOOKUP(B263,price!A:A,price!B:B)</f>
        <v>16</v>
      </c>
      <c r="K263" s="9">
        <f t="shared" si="2"/>
        <v>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 t="str">
        <f t="shared" si="1"/>
        <v>TK001P3-FJ01_W_BL_L</v>
      </c>
      <c r="B264" s="6" t="s">
        <v>78</v>
      </c>
      <c r="C264" s="6" t="str">
        <f>VLOOKUP(D264,model_type!$A$1:$B$37,2,FALSE)</f>
        <v>Top</v>
      </c>
      <c r="D264" s="6" t="s">
        <v>79</v>
      </c>
      <c r="E264" s="6" t="s">
        <v>13</v>
      </c>
      <c r="F264" s="6" t="s">
        <v>14</v>
      </c>
      <c r="G264" s="7">
        <v>0.0</v>
      </c>
      <c r="H264" s="7">
        <v>20.0</v>
      </c>
      <c r="I264" s="7">
        <v>20.0</v>
      </c>
      <c r="J264" s="8">
        <f t="array" ref="J264">XLOOKUP(B264,price!A:A,price!B:B)</f>
        <v>16</v>
      </c>
      <c r="K264" s="9">
        <f t="shared" si="2"/>
        <v>1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 t="str">
        <f t="shared" si="1"/>
        <v>TK001P3-FJ01_W_BL_XL</v>
      </c>
      <c r="B265" s="6" t="s">
        <v>78</v>
      </c>
      <c r="C265" s="6" t="str">
        <f>VLOOKUP(D265,model_type!$A$1:$B$37,2,FALSE)</f>
        <v>Top</v>
      </c>
      <c r="D265" s="6" t="s">
        <v>79</v>
      </c>
      <c r="E265" s="6" t="s">
        <v>13</v>
      </c>
      <c r="F265" s="6" t="s">
        <v>35</v>
      </c>
      <c r="G265" s="7">
        <v>0.0</v>
      </c>
      <c r="H265" s="7">
        <v>19.0</v>
      </c>
      <c r="I265" s="7">
        <v>19.0</v>
      </c>
      <c r="J265" s="8">
        <f t="array" ref="J265">XLOOKUP(B265,price!A:A,price!B:B)</f>
        <v>16</v>
      </c>
      <c r="K265" s="9">
        <f t="shared" si="2"/>
        <v>1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 t="str">
        <f t="shared" si="1"/>
        <v>TK001P3-FJ01_W_SA_XL</v>
      </c>
      <c r="B266" s="6" t="s">
        <v>78</v>
      </c>
      <c r="C266" s="6" t="str">
        <f>VLOOKUP(D266,model_type!$A$1:$B$37,2,FALSE)</f>
        <v>Top</v>
      </c>
      <c r="D266" s="6" t="s">
        <v>79</v>
      </c>
      <c r="E266" s="6" t="s">
        <v>77</v>
      </c>
      <c r="F266" s="6" t="s">
        <v>35</v>
      </c>
      <c r="G266" s="7">
        <v>0.0</v>
      </c>
      <c r="H266" s="7">
        <v>10.0</v>
      </c>
      <c r="I266" s="7">
        <v>10.0</v>
      </c>
      <c r="J266" s="8">
        <f t="array" ref="J266">XLOOKUP(B266,price!A:A,price!B:B)</f>
        <v>16</v>
      </c>
      <c r="K266" s="9">
        <f t="shared" si="2"/>
        <v>1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 t="str">
        <f t="shared" si="1"/>
        <v>TK001P3-FJ01_W_BL_XS</v>
      </c>
      <c r="B267" s="6" t="s">
        <v>78</v>
      </c>
      <c r="C267" s="6" t="str">
        <f>VLOOKUP(D267,model_type!$A$1:$B$37,2,FALSE)</f>
        <v>Top</v>
      </c>
      <c r="D267" s="6" t="s">
        <v>79</v>
      </c>
      <c r="E267" s="6" t="s">
        <v>13</v>
      </c>
      <c r="F267" s="6" t="s">
        <v>36</v>
      </c>
      <c r="G267" s="7">
        <v>0.0</v>
      </c>
      <c r="H267" s="7">
        <v>14.0</v>
      </c>
      <c r="I267" s="7">
        <v>8.0</v>
      </c>
      <c r="J267" s="8">
        <f t="array" ref="J267">XLOOKUP(B267,price!A:A,price!B:B)</f>
        <v>16</v>
      </c>
      <c r="K267" s="9">
        <f t="shared" si="2"/>
        <v>0.5714285714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 t="str">
        <f t="shared" si="1"/>
        <v>TK001P3-FJ01_W_BL_S</v>
      </c>
      <c r="B268" s="6" t="s">
        <v>78</v>
      </c>
      <c r="C268" s="6" t="str">
        <f>VLOOKUP(D268,model_type!$A$1:$B$37,2,FALSE)</f>
        <v>Top</v>
      </c>
      <c r="D268" s="6" t="s">
        <v>79</v>
      </c>
      <c r="E268" s="6" t="s">
        <v>13</v>
      </c>
      <c r="F268" s="6" t="s">
        <v>18</v>
      </c>
      <c r="G268" s="7">
        <v>0.0</v>
      </c>
      <c r="H268" s="7">
        <v>29.0</v>
      </c>
      <c r="I268" s="7">
        <v>5.0</v>
      </c>
      <c r="J268" s="8">
        <f t="array" ref="J268">XLOOKUP(B268,price!A:A,price!B:B)</f>
        <v>16</v>
      </c>
      <c r="K268" s="9">
        <f t="shared" si="2"/>
        <v>0.1724137931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 t="str">
        <f t="shared" si="1"/>
        <v>TK001P3-FJ01_W_SA_L</v>
      </c>
      <c r="B269" s="6" t="s">
        <v>78</v>
      </c>
      <c r="C269" s="6" t="str">
        <f>VLOOKUP(D269,model_type!$A$1:$B$37,2,FALSE)</f>
        <v>Top</v>
      </c>
      <c r="D269" s="6" t="s">
        <v>79</v>
      </c>
      <c r="E269" s="6" t="s">
        <v>77</v>
      </c>
      <c r="F269" s="6" t="s">
        <v>14</v>
      </c>
      <c r="G269" s="7">
        <v>0.0</v>
      </c>
      <c r="H269" s="7">
        <v>11.0</v>
      </c>
      <c r="I269" s="7">
        <v>2.0</v>
      </c>
      <c r="J269" s="8">
        <f t="array" ref="J269">XLOOKUP(B269,price!A:A,price!B:B)</f>
        <v>16</v>
      </c>
      <c r="K269" s="9">
        <f t="shared" si="2"/>
        <v>0.1818181818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 t="str">
        <f t="shared" si="1"/>
        <v>TK001P3-FJ01_W_SA_M</v>
      </c>
      <c r="B270" s="6" t="s">
        <v>78</v>
      </c>
      <c r="C270" s="6" t="str">
        <f>VLOOKUP(D270,model_type!$A$1:$B$37,2,FALSE)</f>
        <v>Top</v>
      </c>
      <c r="D270" s="6" t="s">
        <v>79</v>
      </c>
      <c r="E270" s="6" t="s">
        <v>77</v>
      </c>
      <c r="F270" s="6" t="s">
        <v>27</v>
      </c>
      <c r="G270" s="7">
        <v>0.0</v>
      </c>
      <c r="H270" s="7">
        <v>25.0</v>
      </c>
      <c r="I270" s="7">
        <v>1.0</v>
      </c>
      <c r="J270" s="8">
        <f t="array" ref="J270">XLOOKUP(B270,price!A:A,price!B:B)</f>
        <v>16</v>
      </c>
      <c r="K270" s="9">
        <f t="shared" si="2"/>
        <v>0.04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 t="str">
        <f t="shared" si="1"/>
        <v>TK001P3-FJ01-M_BL_M</v>
      </c>
      <c r="B271" s="6" t="s">
        <v>80</v>
      </c>
      <c r="C271" s="6" t="str">
        <f>VLOOKUP(D271,model_type!$A$1:$B$37,2,FALSE)</f>
        <v>Top</v>
      </c>
      <c r="D271" s="6" t="s">
        <v>81</v>
      </c>
      <c r="E271" s="6" t="s">
        <v>13</v>
      </c>
      <c r="F271" s="6" t="s">
        <v>27</v>
      </c>
      <c r="G271" s="7">
        <v>0.0</v>
      </c>
      <c r="H271" s="7">
        <v>143.0</v>
      </c>
      <c r="I271" s="7">
        <v>143.0</v>
      </c>
      <c r="J271" s="8">
        <f t="array" ref="J271">XLOOKUP(B271,price!A:A,price!B:B)</f>
        <v>18</v>
      </c>
      <c r="K271" s="9">
        <f t="shared" si="2"/>
        <v>1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 t="str">
        <f t="shared" si="1"/>
        <v>TK001P3-FJ01-M_MO_M</v>
      </c>
      <c r="B272" s="6" t="s">
        <v>80</v>
      </c>
      <c r="C272" s="6" t="str">
        <f>VLOOKUP(D272,model_type!$A$1:$B$37,2,FALSE)</f>
        <v>Top</v>
      </c>
      <c r="D272" s="6" t="s">
        <v>81</v>
      </c>
      <c r="E272" s="6" t="s">
        <v>41</v>
      </c>
      <c r="F272" s="6" t="s">
        <v>27</v>
      </c>
      <c r="G272" s="7">
        <v>0.0</v>
      </c>
      <c r="H272" s="7">
        <v>129.0</v>
      </c>
      <c r="I272" s="7">
        <v>129.0</v>
      </c>
      <c r="J272" s="8">
        <f t="array" ref="J272">XLOOKUP(B272,price!A:A,price!B:B)</f>
        <v>18</v>
      </c>
      <c r="K272" s="9">
        <f t="shared" si="2"/>
        <v>1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 t="str">
        <f t="shared" si="1"/>
        <v>TK001P3-FJ01-M_LI_L</v>
      </c>
      <c r="B273" s="6" t="s">
        <v>80</v>
      </c>
      <c r="C273" s="6" t="str">
        <f>VLOOKUP(D273,model_type!$A$1:$B$37,2,FALSE)</f>
        <v>Top</v>
      </c>
      <c r="D273" s="6" t="s">
        <v>81</v>
      </c>
      <c r="E273" s="6" t="s">
        <v>66</v>
      </c>
      <c r="F273" s="6" t="s">
        <v>14</v>
      </c>
      <c r="G273" s="7">
        <v>0.0</v>
      </c>
      <c r="H273" s="7">
        <v>51.0</v>
      </c>
      <c r="I273" s="7">
        <v>51.0</v>
      </c>
      <c r="J273" s="8">
        <f t="array" ref="J273">XLOOKUP(B273,price!A:A,price!B:B)</f>
        <v>18</v>
      </c>
      <c r="K273" s="9">
        <f t="shared" si="2"/>
        <v>1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 t="str">
        <f t="shared" si="1"/>
        <v>TK001P3-FJ01-M_BU_S</v>
      </c>
      <c r="B274" s="6" t="s">
        <v>80</v>
      </c>
      <c r="C274" s="6" t="str">
        <f>VLOOKUP(D274,model_type!$A$1:$B$37,2,FALSE)</f>
        <v>Top</v>
      </c>
      <c r="D274" s="6" t="s">
        <v>81</v>
      </c>
      <c r="E274" s="6" t="s">
        <v>46</v>
      </c>
      <c r="F274" s="6" t="s">
        <v>18</v>
      </c>
      <c r="G274" s="7">
        <v>0.0</v>
      </c>
      <c r="H274" s="7">
        <v>51.0</v>
      </c>
      <c r="I274" s="7">
        <v>51.0</v>
      </c>
      <c r="J274" s="8">
        <f t="array" ref="J274">XLOOKUP(B274,price!A:A,price!B:B)</f>
        <v>18</v>
      </c>
      <c r="K274" s="9">
        <f t="shared" si="2"/>
        <v>1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 t="str">
        <f t="shared" si="1"/>
        <v>TK001P3-FJ01-M_BU_M</v>
      </c>
      <c r="B275" s="6" t="s">
        <v>80</v>
      </c>
      <c r="C275" s="6" t="str">
        <f>VLOOKUP(D275,model_type!$A$1:$B$37,2,FALSE)</f>
        <v>Top</v>
      </c>
      <c r="D275" s="6" t="s">
        <v>81</v>
      </c>
      <c r="E275" s="6" t="s">
        <v>46</v>
      </c>
      <c r="F275" s="6" t="s">
        <v>27</v>
      </c>
      <c r="G275" s="7">
        <v>0.0</v>
      </c>
      <c r="H275" s="7">
        <v>35.0</v>
      </c>
      <c r="I275" s="7">
        <v>35.0</v>
      </c>
      <c r="J275" s="8">
        <f t="array" ref="J275">XLOOKUP(B275,price!A:A,price!B:B)</f>
        <v>18</v>
      </c>
      <c r="K275" s="9">
        <f t="shared" si="2"/>
        <v>1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 t="str">
        <f t="shared" si="1"/>
        <v>TK001P3-FJ01-M_SA_S</v>
      </c>
      <c r="B276" s="6" t="s">
        <v>80</v>
      </c>
      <c r="C276" s="6" t="str">
        <f>VLOOKUP(D276,model_type!$A$1:$B$37,2,FALSE)</f>
        <v>Top</v>
      </c>
      <c r="D276" s="6" t="s">
        <v>81</v>
      </c>
      <c r="E276" s="6" t="s">
        <v>77</v>
      </c>
      <c r="F276" s="6" t="s">
        <v>18</v>
      </c>
      <c r="G276" s="7">
        <v>0.0</v>
      </c>
      <c r="H276" s="7">
        <v>34.0</v>
      </c>
      <c r="I276" s="7">
        <v>34.0</v>
      </c>
      <c r="J276" s="8">
        <f t="array" ref="J276">XLOOKUP(B276,price!A:A,price!B:B)</f>
        <v>18</v>
      </c>
      <c r="K276" s="9">
        <f t="shared" si="2"/>
        <v>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 t="str">
        <f t="shared" si="1"/>
        <v>TK001P3-FJ01-M_SA_M</v>
      </c>
      <c r="B277" s="6" t="s">
        <v>80</v>
      </c>
      <c r="C277" s="6" t="str">
        <f>VLOOKUP(D277,model_type!$A$1:$B$37,2,FALSE)</f>
        <v>Top</v>
      </c>
      <c r="D277" s="6" t="s">
        <v>81</v>
      </c>
      <c r="E277" s="6" t="s">
        <v>77</v>
      </c>
      <c r="F277" s="6" t="s">
        <v>27</v>
      </c>
      <c r="G277" s="7">
        <v>0.0</v>
      </c>
      <c r="H277" s="7">
        <v>33.0</v>
      </c>
      <c r="I277" s="7">
        <v>33.0</v>
      </c>
      <c r="J277" s="8">
        <f t="array" ref="J277">XLOOKUP(B277,price!A:A,price!B:B)</f>
        <v>18</v>
      </c>
      <c r="K277" s="9">
        <f t="shared" si="2"/>
        <v>1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 t="str">
        <f t="shared" si="1"/>
        <v>TK001P3-FJ01-M_BL_L</v>
      </c>
      <c r="B278" s="6" t="s">
        <v>80</v>
      </c>
      <c r="C278" s="6" t="str">
        <f>VLOOKUP(D278,model_type!$A$1:$B$37,2,FALSE)</f>
        <v>Top</v>
      </c>
      <c r="D278" s="6" t="s">
        <v>81</v>
      </c>
      <c r="E278" s="6" t="s">
        <v>13</v>
      </c>
      <c r="F278" s="6" t="s">
        <v>14</v>
      </c>
      <c r="G278" s="7">
        <v>0.0</v>
      </c>
      <c r="H278" s="7">
        <v>28.0</v>
      </c>
      <c r="I278" s="7">
        <v>28.0</v>
      </c>
      <c r="J278" s="8">
        <f t="array" ref="J278">XLOOKUP(B278,price!A:A,price!B:B)</f>
        <v>18</v>
      </c>
      <c r="K278" s="9">
        <f t="shared" si="2"/>
        <v>1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 t="str">
        <f t="shared" si="1"/>
        <v>TK001P3-FJ01-M_BL_XL</v>
      </c>
      <c r="B279" s="6" t="s">
        <v>80</v>
      </c>
      <c r="C279" s="6" t="str">
        <f>VLOOKUP(D279,model_type!$A$1:$B$37,2,FALSE)</f>
        <v>Top</v>
      </c>
      <c r="D279" s="6" t="s">
        <v>81</v>
      </c>
      <c r="E279" s="6" t="s">
        <v>13</v>
      </c>
      <c r="F279" s="6" t="s">
        <v>35</v>
      </c>
      <c r="G279" s="7">
        <v>0.0</v>
      </c>
      <c r="H279" s="7">
        <v>20.0</v>
      </c>
      <c r="I279" s="7">
        <v>20.0</v>
      </c>
      <c r="J279" s="8">
        <f t="array" ref="J279">XLOOKUP(B279,price!A:A,price!B:B)</f>
        <v>18</v>
      </c>
      <c r="K279" s="9">
        <f t="shared" si="2"/>
        <v>1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 t="str">
        <f t="shared" si="1"/>
        <v>TK001P3-FJ01-M_LI_XL</v>
      </c>
      <c r="B280" s="6" t="s">
        <v>80</v>
      </c>
      <c r="C280" s="6" t="str">
        <f>VLOOKUP(D280,model_type!$A$1:$B$37,2,FALSE)</f>
        <v>Top</v>
      </c>
      <c r="D280" s="6" t="s">
        <v>81</v>
      </c>
      <c r="E280" s="6" t="s">
        <v>66</v>
      </c>
      <c r="F280" s="6" t="s">
        <v>35</v>
      </c>
      <c r="G280" s="7">
        <v>0.0</v>
      </c>
      <c r="H280" s="7">
        <v>20.0</v>
      </c>
      <c r="I280" s="7">
        <v>20.0</v>
      </c>
      <c r="J280" s="8">
        <f t="array" ref="J280">XLOOKUP(B280,price!A:A,price!B:B)</f>
        <v>18</v>
      </c>
      <c r="K280" s="9">
        <f t="shared" si="2"/>
        <v>1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 t="str">
        <f t="shared" si="1"/>
        <v>TK001P3-FJ01-M_LI_XXL</v>
      </c>
      <c r="B281" s="6" t="s">
        <v>80</v>
      </c>
      <c r="C281" s="6" t="str">
        <f>VLOOKUP(D281,model_type!$A$1:$B$37,2,FALSE)</f>
        <v>Top</v>
      </c>
      <c r="D281" s="6" t="s">
        <v>81</v>
      </c>
      <c r="E281" s="6" t="s">
        <v>66</v>
      </c>
      <c r="F281" s="6" t="s">
        <v>37</v>
      </c>
      <c r="G281" s="7">
        <v>0.0</v>
      </c>
      <c r="H281" s="7">
        <v>20.0</v>
      </c>
      <c r="I281" s="7">
        <v>20.0</v>
      </c>
      <c r="J281" s="8">
        <f t="array" ref="J281">XLOOKUP(B281,price!A:A,price!B:B)</f>
        <v>18</v>
      </c>
      <c r="K281" s="9">
        <f t="shared" si="2"/>
        <v>1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 t="str">
        <f t="shared" si="1"/>
        <v>TK001P3-FJ01-M_SA_XS</v>
      </c>
      <c r="B282" s="6" t="s">
        <v>80</v>
      </c>
      <c r="C282" s="6" t="str">
        <f>VLOOKUP(D282,model_type!$A$1:$B$37,2,FALSE)</f>
        <v>Top</v>
      </c>
      <c r="D282" s="6" t="s">
        <v>81</v>
      </c>
      <c r="E282" s="6" t="s">
        <v>77</v>
      </c>
      <c r="F282" s="6" t="s">
        <v>36</v>
      </c>
      <c r="G282" s="7">
        <v>0.0</v>
      </c>
      <c r="H282" s="7">
        <v>20.0</v>
      </c>
      <c r="I282" s="7">
        <v>20.0</v>
      </c>
      <c r="J282" s="8">
        <f t="array" ref="J282">XLOOKUP(B282,price!A:A,price!B:B)</f>
        <v>18</v>
      </c>
      <c r="K282" s="9">
        <f t="shared" si="2"/>
        <v>1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 t="str">
        <f t="shared" si="1"/>
        <v>TK001P3-FJ01-M_LI_S</v>
      </c>
      <c r="B283" s="6" t="s">
        <v>80</v>
      </c>
      <c r="C283" s="6" t="str">
        <f>VLOOKUP(D283,model_type!$A$1:$B$37,2,FALSE)</f>
        <v>Top</v>
      </c>
      <c r="D283" s="6" t="s">
        <v>81</v>
      </c>
      <c r="E283" s="6" t="s">
        <v>66</v>
      </c>
      <c r="F283" s="6" t="s">
        <v>18</v>
      </c>
      <c r="G283" s="7">
        <v>0.0</v>
      </c>
      <c r="H283" s="7">
        <v>16.0</v>
      </c>
      <c r="I283" s="7">
        <v>16.0</v>
      </c>
      <c r="J283" s="8">
        <f t="array" ref="J283">XLOOKUP(B283,price!A:A,price!B:B)</f>
        <v>18</v>
      </c>
      <c r="K283" s="9">
        <f t="shared" si="2"/>
        <v>1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 t="str">
        <f t="shared" si="1"/>
        <v>TK001P3-FJ01-M_BL_S</v>
      </c>
      <c r="B284" s="6" t="s">
        <v>80</v>
      </c>
      <c r="C284" s="6" t="str">
        <f>VLOOKUP(D284,model_type!$A$1:$B$37,2,FALSE)</f>
        <v>Top</v>
      </c>
      <c r="D284" s="6" t="s">
        <v>81</v>
      </c>
      <c r="E284" s="6" t="s">
        <v>13</v>
      </c>
      <c r="F284" s="6" t="s">
        <v>18</v>
      </c>
      <c r="G284" s="7">
        <v>0.0</v>
      </c>
      <c r="H284" s="7">
        <v>15.0</v>
      </c>
      <c r="I284" s="7">
        <v>15.0</v>
      </c>
      <c r="J284" s="8">
        <f t="array" ref="J284">XLOOKUP(B284,price!A:A,price!B:B)</f>
        <v>18</v>
      </c>
      <c r="K284" s="9">
        <f t="shared" si="2"/>
        <v>1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 t="str">
        <f t="shared" si="1"/>
        <v>TK001P3-FJ01-M_BL_XS</v>
      </c>
      <c r="B285" s="6" t="s">
        <v>80</v>
      </c>
      <c r="C285" s="6" t="str">
        <f>VLOOKUP(D285,model_type!$A$1:$B$37,2,FALSE)</f>
        <v>Top</v>
      </c>
      <c r="D285" s="6" t="s">
        <v>81</v>
      </c>
      <c r="E285" s="6" t="s">
        <v>13</v>
      </c>
      <c r="F285" s="6" t="s">
        <v>36</v>
      </c>
      <c r="G285" s="7">
        <v>0.0</v>
      </c>
      <c r="H285" s="7">
        <v>10.0</v>
      </c>
      <c r="I285" s="7">
        <v>10.0</v>
      </c>
      <c r="J285" s="8">
        <f t="array" ref="J285">XLOOKUP(B285,price!A:A,price!B:B)</f>
        <v>18</v>
      </c>
      <c r="K285" s="9">
        <f t="shared" si="2"/>
        <v>1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 t="str">
        <f t="shared" si="1"/>
        <v>TK001P3-FJ01-M_BL_XXL</v>
      </c>
      <c r="B286" s="6" t="s">
        <v>80</v>
      </c>
      <c r="C286" s="6" t="str">
        <f>VLOOKUP(D286,model_type!$A$1:$B$37,2,FALSE)</f>
        <v>Top</v>
      </c>
      <c r="D286" s="6" t="s">
        <v>81</v>
      </c>
      <c r="E286" s="6" t="s">
        <v>13</v>
      </c>
      <c r="F286" s="6" t="s">
        <v>37</v>
      </c>
      <c r="G286" s="7">
        <v>0.0</v>
      </c>
      <c r="H286" s="7">
        <v>10.0</v>
      </c>
      <c r="I286" s="7">
        <v>10.0</v>
      </c>
      <c r="J286" s="8">
        <f t="array" ref="J286">XLOOKUP(B286,price!A:A,price!B:B)</f>
        <v>18</v>
      </c>
      <c r="K286" s="9">
        <f t="shared" si="2"/>
        <v>1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 t="str">
        <f t="shared" si="1"/>
        <v>TK001P3-FJ01-M_LI_XS</v>
      </c>
      <c r="B287" s="6" t="s">
        <v>80</v>
      </c>
      <c r="C287" s="6" t="str">
        <f>VLOOKUP(D287,model_type!$A$1:$B$37,2,FALSE)</f>
        <v>Top</v>
      </c>
      <c r="D287" s="6" t="s">
        <v>81</v>
      </c>
      <c r="E287" s="6" t="s">
        <v>66</v>
      </c>
      <c r="F287" s="6" t="s">
        <v>36</v>
      </c>
      <c r="G287" s="7">
        <v>0.0</v>
      </c>
      <c r="H287" s="7">
        <v>10.0</v>
      </c>
      <c r="I287" s="7">
        <v>10.0</v>
      </c>
      <c r="J287" s="8">
        <f t="array" ref="J287">XLOOKUP(B287,price!A:A,price!B:B)</f>
        <v>18</v>
      </c>
      <c r="K287" s="9">
        <f t="shared" si="2"/>
        <v>1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 t="str">
        <f t="shared" si="1"/>
        <v>TK001P3-FJ01-M_SA_XL</v>
      </c>
      <c r="B288" s="6" t="s">
        <v>80</v>
      </c>
      <c r="C288" s="6" t="str">
        <f>VLOOKUP(D288,model_type!$A$1:$B$37,2,FALSE)</f>
        <v>Top</v>
      </c>
      <c r="D288" s="6" t="s">
        <v>81</v>
      </c>
      <c r="E288" s="6" t="s">
        <v>77</v>
      </c>
      <c r="F288" s="6" t="s">
        <v>35</v>
      </c>
      <c r="G288" s="7">
        <v>0.0</v>
      </c>
      <c r="H288" s="7">
        <v>10.0</v>
      </c>
      <c r="I288" s="7">
        <v>10.0</v>
      </c>
      <c r="J288" s="8">
        <f t="array" ref="J288">XLOOKUP(B288,price!A:A,price!B:B)</f>
        <v>18</v>
      </c>
      <c r="K288" s="9">
        <f t="shared" si="2"/>
        <v>1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 t="str">
        <f t="shared" si="1"/>
        <v>TK001P3-FJ01-M_SA_L</v>
      </c>
      <c r="B289" s="6" t="s">
        <v>80</v>
      </c>
      <c r="C289" s="6" t="str">
        <f>VLOOKUP(D289,model_type!$A$1:$B$37,2,FALSE)</f>
        <v>Top</v>
      </c>
      <c r="D289" s="6" t="s">
        <v>81</v>
      </c>
      <c r="E289" s="6" t="s">
        <v>77</v>
      </c>
      <c r="F289" s="6" t="s">
        <v>14</v>
      </c>
      <c r="G289" s="7">
        <v>0.0</v>
      </c>
      <c r="H289" s="7">
        <v>7.0</v>
      </c>
      <c r="I289" s="7">
        <v>7.0</v>
      </c>
      <c r="J289" s="8">
        <f t="array" ref="J289">XLOOKUP(B289,price!A:A,price!B:B)</f>
        <v>18</v>
      </c>
      <c r="K289" s="9">
        <f t="shared" si="2"/>
        <v>1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 t="str">
        <f t="shared" si="1"/>
        <v>TK001P3-FJ01-M_SA_XXL</v>
      </c>
      <c r="B290" s="6" t="s">
        <v>80</v>
      </c>
      <c r="C290" s="6" t="str">
        <f>VLOOKUP(D290,model_type!$A$1:$B$37,2,FALSE)</f>
        <v>Top</v>
      </c>
      <c r="D290" s="6" t="s">
        <v>81</v>
      </c>
      <c r="E290" s="6" t="s">
        <v>77</v>
      </c>
      <c r="F290" s="6" t="s">
        <v>37</v>
      </c>
      <c r="G290" s="7">
        <v>0.0</v>
      </c>
      <c r="H290" s="7">
        <v>5.0</v>
      </c>
      <c r="I290" s="7">
        <v>5.0</v>
      </c>
      <c r="J290" s="8">
        <f t="array" ref="J290">XLOOKUP(B290,price!A:A,price!B:B)</f>
        <v>18</v>
      </c>
      <c r="K290" s="9">
        <f t="shared" si="2"/>
        <v>1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 t="str">
        <f t="shared" si="1"/>
        <v>TK001P3-FJ01-M_MO_XS</v>
      </c>
      <c r="B291" s="6" t="s">
        <v>80</v>
      </c>
      <c r="C291" s="6" t="str">
        <f>VLOOKUP(D291,model_type!$A$1:$B$37,2,FALSE)</f>
        <v>Top</v>
      </c>
      <c r="D291" s="6" t="s">
        <v>81</v>
      </c>
      <c r="E291" s="6" t="s">
        <v>41</v>
      </c>
      <c r="F291" s="6" t="s">
        <v>36</v>
      </c>
      <c r="G291" s="7">
        <v>0.0</v>
      </c>
      <c r="H291" s="7">
        <v>0.0</v>
      </c>
      <c r="I291" s="7">
        <v>0.0</v>
      </c>
      <c r="J291" s="8">
        <f t="array" ref="J291">XLOOKUP(B291,price!A:A,price!B:B)</f>
        <v>18</v>
      </c>
      <c r="K291" s="9" t="str">
        <f t="shared" si="2"/>
        <v/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 t="str">
        <f t="shared" si="1"/>
        <v>TK001P3-FJ01-M_MO_S</v>
      </c>
      <c r="B292" s="6" t="s">
        <v>80</v>
      </c>
      <c r="C292" s="6" t="str">
        <f>VLOOKUP(D292,model_type!$A$1:$B$37,2,FALSE)</f>
        <v>Top</v>
      </c>
      <c r="D292" s="6" t="s">
        <v>81</v>
      </c>
      <c r="E292" s="6" t="s">
        <v>41</v>
      </c>
      <c r="F292" s="6" t="s">
        <v>18</v>
      </c>
      <c r="G292" s="7">
        <v>0.0</v>
      </c>
      <c r="H292" s="7">
        <v>0.0</v>
      </c>
      <c r="I292" s="7">
        <v>0.0</v>
      </c>
      <c r="J292" s="8">
        <f t="array" ref="J292">XLOOKUP(B292,price!A:A,price!B:B)</f>
        <v>18</v>
      </c>
      <c r="K292" s="9" t="str">
        <f t="shared" si="2"/>
        <v/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 t="str">
        <f t="shared" si="1"/>
        <v>TK001P3-FJ01-M_MO_L</v>
      </c>
      <c r="B293" s="6" t="s">
        <v>80</v>
      </c>
      <c r="C293" s="6" t="str">
        <f>VLOOKUP(D293,model_type!$A$1:$B$37,2,FALSE)</f>
        <v>Top</v>
      </c>
      <c r="D293" s="6" t="s">
        <v>81</v>
      </c>
      <c r="E293" s="6" t="s">
        <v>41</v>
      </c>
      <c r="F293" s="6" t="s">
        <v>14</v>
      </c>
      <c r="G293" s="7">
        <v>0.0</v>
      </c>
      <c r="H293" s="7">
        <v>0.0</v>
      </c>
      <c r="I293" s="7">
        <v>0.0</v>
      </c>
      <c r="J293" s="8">
        <f t="array" ref="J293">XLOOKUP(B293,price!A:A,price!B:B)</f>
        <v>18</v>
      </c>
      <c r="K293" s="9" t="str">
        <f t="shared" si="2"/>
        <v/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 t="str">
        <f t="shared" si="1"/>
        <v>TK001P3-FJ01-M_MO_XL</v>
      </c>
      <c r="B294" s="6" t="s">
        <v>80</v>
      </c>
      <c r="C294" s="6" t="str">
        <f>VLOOKUP(D294,model_type!$A$1:$B$37,2,FALSE)</f>
        <v>Top</v>
      </c>
      <c r="D294" s="6" t="s">
        <v>81</v>
      </c>
      <c r="E294" s="6" t="s">
        <v>41</v>
      </c>
      <c r="F294" s="6" t="s">
        <v>35</v>
      </c>
      <c r="G294" s="7">
        <v>0.0</v>
      </c>
      <c r="H294" s="7">
        <v>0.0</v>
      </c>
      <c r="I294" s="7">
        <v>0.0</v>
      </c>
      <c r="J294" s="8">
        <f t="array" ref="J294">XLOOKUP(B294,price!A:A,price!B:B)</f>
        <v>18</v>
      </c>
      <c r="K294" s="9" t="str">
        <f t="shared" si="2"/>
        <v/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 t="str">
        <f t="shared" si="1"/>
        <v>TK001P3-FJ01-M_MO_XXL</v>
      </c>
      <c r="B295" s="6" t="s">
        <v>80</v>
      </c>
      <c r="C295" s="6" t="str">
        <f>VLOOKUP(D295,model_type!$A$1:$B$37,2,FALSE)</f>
        <v>Top</v>
      </c>
      <c r="D295" s="6" t="s">
        <v>81</v>
      </c>
      <c r="E295" s="6" t="s">
        <v>41</v>
      </c>
      <c r="F295" s="6" t="s">
        <v>37</v>
      </c>
      <c r="G295" s="7">
        <v>0.0</v>
      </c>
      <c r="H295" s="7">
        <v>0.0</v>
      </c>
      <c r="I295" s="7">
        <v>0.0</v>
      </c>
      <c r="J295" s="8">
        <f t="array" ref="J295">XLOOKUP(B295,price!A:A,price!B:B)</f>
        <v>18</v>
      </c>
      <c r="K295" s="9" t="str">
        <f t="shared" si="2"/>
        <v/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 t="str">
        <f t="shared" si="1"/>
        <v>TK001P3-FJ01-M_BU_XS</v>
      </c>
      <c r="B296" s="6" t="s">
        <v>80</v>
      </c>
      <c r="C296" s="6" t="str">
        <f>VLOOKUP(D296,model_type!$A$1:$B$37,2,FALSE)</f>
        <v>Top</v>
      </c>
      <c r="D296" s="6" t="s">
        <v>81</v>
      </c>
      <c r="E296" s="6" t="s">
        <v>46</v>
      </c>
      <c r="F296" s="6" t="s">
        <v>36</v>
      </c>
      <c r="G296" s="7">
        <v>0.0</v>
      </c>
      <c r="H296" s="7">
        <v>0.0</v>
      </c>
      <c r="I296" s="7">
        <v>0.0</v>
      </c>
      <c r="J296" s="8">
        <f t="array" ref="J296">XLOOKUP(B296,price!A:A,price!B:B)</f>
        <v>18</v>
      </c>
      <c r="K296" s="9" t="str">
        <f t="shared" si="2"/>
        <v/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 t="str">
        <f t="shared" si="1"/>
        <v>TK001P3-FJ01-M_BU_L</v>
      </c>
      <c r="B297" s="6" t="s">
        <v>80</v>
      </c>
      <c r="C297" s="6" t="str">
        <f>VLOOKUP(D297,model_type!$A$1:$B$37,2,FALSE)</f>
        <v>Top</v>
      </c>
      <c r="D297" s="6" t="s">
        <v>81</v>
      </c>
      <c r="E297" s="6" t="s">
        <v>46</v>
      </c>
      <c r="F297" s="6" t="s">
        <v>14</v>
      </c>
      <c r="G297" s="7">
        <v>0.0</v>
      </c>
      <c r="H297" s="7">
        <v>0.0</v>
      </c>
      <c r="I297" s="7">
        <v>0.0</v>
      </c>
      <c r="J297" s="8">
        <f t="array" ref="J297">XLOOKUP(B297,price!A:A,price!B:B)</f>
        <v>18</v>
      </c>
      <c r="K297" s="9" t="str">
        <f t="shared" si="2"/>
        <v/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 t="str">
        <f t="shared" si="1"/>
        <v>TK001P3-FJ01-M_BU_XL</v>
      </c>
      <c r="B298" s="6" t="s">
        <v>80</v>
      </c>
      <c r="C298" s="6" t="str">
        <f>VLOOKUP(D298,model_type!$A$1:$B$37,2,FALSE)</f>
        <v>Top</v>
      </c>
      <c r="D298" s="6" t="s">
        <v>81</v>
      </c>
      <c r="E298" s="6" t="s">
        <v>46</v>
      </c>
      <c r="F298" s="6" t="s">
        <v>35</v>
      </c>
      <c r="G298" s="7">
        <v>0.0</v>
      </c>
      <c r="H298" s="7">
        <v>0.0</v>
      </c>
      <c r="I298" s="7">
        <v>0.0</v>
      </c>
      <c r="J298" s="8">
        <f t="array" ref="J298">XLOOKUP(B298,price!A:A,price!B:B)</f>
        <v>18</v>
      </c>
      <c r="K298" s="9" t="str">
        <f t="shared" si="2"/>
        <v/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 t="str">
        <f t="shared" si="1"/>
        <v>TK001P3-FJ01-M_BU_XXL</v>
      </c>
      <c r="B299" s="6" t="s">
        <v>80</v>
      </c>
      <c r="C299" s="6" t="str">
        <f>VLOOKUP(D299,model_type!$A$1:$B$37,2,FALSE)</f>
        <v>Top</v>
      </c>
      <c r="D299" s="6" t="s">
        <v>81</v>
      </c>
      <c r="E299" s="6" t="s">
        <v>46</v>
      </c>
      <c r="F299" s="6" t="s">
        <v>37</v>
      </c>
      <c r="G299" s="7">
        <v>0.0</v>
      </c>
      <c r="H299" s="7">
        <v>0.0</v>
      </c>
      <c r="I299" s="7">
        <v>0.0</v>
      </c>
      <c r="J299" s="8">
        <f t="array" ref="J299">XLOOKUP(B299,price!A:A,price!B:B)</f>
        <v>18</v>
      </c>
      <c r="K299" s="9" t="str">
        <f t="shared" si="2"/>
        <v/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 t="str">
        <f t="shared" si="1"/>
        <v>TK001P3-FJ01-M_LI_M</v>
      </c>
      <c r="B300" s="6" t="s">
        <v>80</v>
      </c>
      <c r="C300" s="6" t="str">
        <f>VLOOKUP(D300,model_type!$A$1:$B$37,2,FALSE)</f>
        <v>Top</v>
      </c>
      <c r="D300" s="6" t="s">
        <v>81</v>
      </c>
      <c r="E300" s="6" t="s">
        <v>66</v>
      </c>
      <c r="F300" s="6" t="s">
        <v>27</v>
      </c>
      <c r="G300" s="7">
        <v>0.0</v>
      </c>
      <c r="H300" s="7">
        <v>198.0</v>
      </c>
      <c r="I300" s="7">
        <v>-2.0</v>
      </c>
      <c r="J300" s="8">
        <f t="array" ref="J300">XLOOKUP(B300,price!A:A,price!B:B)</f>
        <v>18</v>
      </c>
      <c r="K300" s="9">
        <f t="shared" si="2"/>
        <v>-0.0101010101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 t="str">
        <f t="shared" si="1"/>
        <v>TK001P3-FJ01-W_LI_XL</v>
      </c>
      <c r="B301" s="6" t="s">
        <v>82</v>
      </c>
      <c r="C301" s="6" t="str">
        <f>VLOOKUP(D301,model_type!$A$1:$B$37,2,FALSE)</f>
        <v>Top</v>
      </c>
      <c r="D301" s="6" t="s">
        <v>79</v>
      </c>
      <c r="E301" s="6" t="s">
        <v>66</v>
      </c>
      <c r="F301" s="6" t="s">
        <v>35</v>
      </c>
      <c r="G301" s="7">
        <v>0.0</v>
      </c>
      <c r="H301" s="7">
        <v>68.0</v>
      </c>
      <c r="I301" s="7">
        <v>68.0</v>
      </c>
      <c r="J301" s="8">
        <f t="array" ref="J301">XLOOKUP(B301,price!A:A,price!B:B)</f>
        <v>16</v>
      </c>
      <c r="K301" s="9">
        <f t="shared" si="2"/>
        <v>1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 t="str">
        <f t="shared" si="1"/>
        <v>TK001P3-FJ01-W_LI_L</v>
      </c>
      <c r="B302" s="6" t="s">
        <v>82</v>
      </c>
      <c r="C302" s="6" t="str">
        <f>VLOOKUP(D302,model_type!$A$1:$B$37,2,FALSE)</f>
        <v>Top</v>
      </c>
      <c r="D302" s="6" t="s">
        <v>79</v>
      </c>
      <c r="E302" s="6" t="s">
        <v>66</v>
      </c>
      <c r="F302" s="6" t="s">
        <v>14</v>
      </c>
      <c r="G302" s="7">
        <v>0.0</v>
      </c>
      <c r="H302" s="7">
        <v>51.0</v>
      </c>
      <c r="I302" s="7">
        <v>39.0</v>
      </c>
      <c r="J302" s="8">
        <f t="array" ref="J302">XLOOKUP(B302,price!A:A,price!B:B)</f>
        <v>16</v>
      </c>
      <c r="K302" s="9">
        <f t="shared" si="2"/>
        <v>0.7647058824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 t="str">
        <f t="shared" si="1"/>
        <v>TK001P3-FJ01-W_LI_M</v>
      </c>
      <c r="B303" s="6" t="s">
        <v>82</v>
      </c>
      <c r="C303" s="6" t="str">
        <f>VLOOKUP(D303,model_type!$A$1:$B$37,2,FALSE)</f>
        <v>Top</v>
      </c>
      <c r="D303" s="6" t="s">
        <v>79</v>
      </c>
      <c r="E303" s="6" t="s">
        <v>66</v>
      </c>
      <c r="F303" s="6" t="s">
        <v>27</v>
      </c>
      <c r="G303" s="7">
        <v>0.0</v>
      </c>
      <c r="H303" s="7">
        <v>40.0</v>
      </c>
      <c r="I303" s="7">
        <v>28.0</v>
      </c>
      <c r="J303" s="8">
        <f t="array" ref="J303">XLOOKUP(B303,price!A:A,price!B:B)</f>
        <v>16</v>
      </c>
      <c r="K303" s="9">
        <f t="shared" si="2"/>
        <v>0.7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 t="str">
        <f t="shared" si="1"/>
        <v>TK001P3-FJ01-W_LI_XS</v>
      </c>
      <c r="B304" s="6" t="s">
        <v>82</v>
      </c>
      <c r="C304" s="6" t="str">
        <f>VLOOKUP(D304,model_type!$A$1:$B$37,2,FALSE)</f>
        <v>Top</v>
      </c>
      <c r="D304" s="6" t="s">
        <v>79</v>
      </c>
      <c r="E304" s="6" t="s">
        <v>66</v>
      </c>
      <c r="F304" s="6" t="s">
        <v>36</v>
      </c>
      <c r="G304" s="7">
        <v>0.0</v>
      </c>
      <c r="H304" s="7">
        <v>24.0</v>
      </c>
      <c r="I304" s="7">
        <v>24.0</v>
      </c>
      <c r="J304" s="8">
        <f t="array" ref="J304">XLOOKUP(B304,price!A:A,price!B:B)</f>
        <v>16</v>
      </c>
      <c r="K304" s="9">
        <f t="shared" si="2"/>
        <v>1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 t="str">
        <f t="shared" si="1"/>
        <v>TK001P3-FJ01-W_LI_S</v>
      </c>
      <c r="B305" s="6" t="s">
        <v>82</v>
      </c>
      <c r="C305" s="6" t="str">
        <f>VLOOKUP(D305,model_type!$A$1:$B$37,2,FALSE)</f>
        <v>Top</v>
      </c>
      <c r="D305" s="6" t="s">
        <v>79</v>
      </c>
      <c r="E305" s="6" t="s">
        <v>66</v>
      </c>
      <c r="F305" s="6" t="s">
        <v>18</v>
      </c>
      <c r="G305" s="7">
        <v>0.0</v>
      </c>
      <c r="H305" s="7">
        <v>43.0</v>
      </c>
      <c r="I305" s="7">
        <v>19.0</v>
      </c>
      <c r="J305" s="8">
        <f t="array" ref="J305">XLOOKUP(B305,price!A:A,price!B:B)</f>
        <v>16</v>
      </c>
      <c r="K305" s="9">
        <f t="shared" si="2"/>
        <v>0.4418604651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 t="str">
        <f t="shared" si="1"/>
        <v>TK001P3-TT01-W_GG_M</v>
      </c>
      <c r="B306" s="6" t="s">
        <v>83</v>
      </c>
      <c r="C306" s="6" t="str">
        <f>VLOOKUP(D306,model_type!$A$1:$B$37,2,FALSE)</f>
        <v>Top</v>
      </c>
      <c r="D306" s="6" t="s">
        <v>84</v>
      </c>
      <c r="E306" s="6" t="s">
        <v>85</v>
      </c>
      <c r="F306" s="6" t="s">
        <v>27</v>
      </c>
      <c r="G306" s="7">
        <v>0.0</v>
      </c>
      <c r="H306" s="7">
        <v>165.0</v>
      </c>
      <c r="I306" s="7">
        <v>153.0</v>
      </c>
      <c r="J306" s="8">
        <f t="array" ref="J306">XLOOKUP(B306,price!A:A,price!B:B)</f>
        <v>16</v>
      </c>
      <c r="K306" s="9">
        <f t="shared" si="2"/>
        <v>0.9272727273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 t="str">
        <f t="shared" si="1"/>
        <v>TK001P3-TT01-W_GG_XL</v>
      </c>
      <c r="B307" s="6" t="s">
        <v>83</v>
      </c>
      <c r="C307" s="6" t="str">
        <f>VLOOKUP(D307,model_type!$A$1:$B$37,2,FALSE)</f>
        <v>Top</v>
      </c>
      <c r="D307" s="6" t="s">
        <v>84</v>
      </c>
      <c r="E307" s="6" t="s">
        <v>85</v>
      </c>
      <c r="F307" s="6" t="s">
        <v>35</v>
      </c>
      <c r="G307" s="7">
        <v>0.0</v>
      </c>
      <c r="H307" s="7">
        <v>27.0</v>
      </c>
      <c r="I307" s="7">
        <v>27.0</v>
      </c>
      <c r="J307" s="8">
        <f t="array" ref="J307">XLOOKUP(B307,price!A:A,price!B:B)</f>
        <v>16</v>
      </c>
      <c r="K307" s="9">
        <f t="shared" si="2"/>
        <v>1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 t="str">
        <f t="shared" si="1"/>
        <v>TK001P3-TT01-W_GG_S</v>
      </c>
      <c r="B308" s="6" t="s">
        <v>83</v>
      </c>
      <c r="C308" s="6" t="str">
        <f>VLOOKUP(D308,model_type!$A$1:$B$37,2,FALSE)</f>
        <v>Top</v>
      </c>
      <c r="D308" s="6" t="s">
        <v>84</v>
      </c>
      <c r="E308" s="6" t="s">
        <v>85</v>
      </c>
      <c r="F308" s="6" t="s">
        <v>18</v>
      </c>
      <c r="G308" s="7">
        <v>0.0</v>
      </c>
      <c r="H308" s="7">
        <v>56.0</v>
      </c>
      <c r="I308" s="7">
        <v>26.0</v>
      </c>
      <c r="J308" s="8">
        <f t="array" ref="J308">XLOOKUP(B308,price!A:A,price!B:B)</f>
        <v>16</v>
      </c>
      <c r="K308" s="9">
        <f t="shared" si="2"/>
        <v>0.4642857143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 t="str">
        <f t="shared" si="1"/>
        <v>TK001P3-TT01-W_GG_L</v>
      </c>
      <c r="B309" s="6" t="s">
        <v>83</v>
      </c>
      <c r="C309" s="6" t="str">
        <f>VLOOKUP(D309,model_type!$A$1:$B$37,2,FALSE)</f>
        <v>Top</v>
      </c>
      <c r="D309" s="6" t="s">
        <v>84</v>
      </c>
      <c r="E309" s="6" t="s">
        <v>85</v>
      </c>
      <c r="F309" s="6" t="s">
        <v>14</v>
      </c>
      <c r="G309" s="7">
        <v>0.0</v>
      </c>
      <c r="H309" s="7">
        <v>24.0</v>
      </c>
      <c r="I309" s="7">
        <v>24.0</v>
      </c>
      <c r="J309" s="8">
        <f t="array" ref="J309">XLOOKUP(B309,price!A:A,price!B:B)</f>
        <v>16</v>
      </c>
      <c r="K309" s="9">
        <f t="shared" si="2"/>
        <v>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 t="str">
        <f t="shared" si="1"/>
        <v>TK001P3-TT01-W_GG_XS</v>
      </c>
      <c r="B310" s="6" t="s">
        <v>83</v>
      </c>
      <c r="C310" s="6" t="str">
        <f>VLOOKUP(D310,model_type!$A$1:$B$37,2,FALSE)</f>
        <v>Top</v>
      </c>
      <c r="D310" s="6" t="s">
        <v>84</v>
      </c>
      <c r="E310" s="6" t="s">
        <v>85</v>
      </c>
      <c r="F310" s="6" t="s">
        <v>36</v>
      </c>
      <c r="G310" s="7">
        <v>0.0</v>
      </c>
      <c r="H310" s="7">
        <v>35.0</v>
      </c>
      <c r="I310" s="7">
        <v>5.0</v>
      </c>
      <c r="J310" s="8">
        <f t="array" ref="J310">XLOOKUP(B310,price!A:A,price!B:B)</f>
        <v>16</v>
      </c>
      <c r="K310" s="9">
        <f t="shared" si="2"/>
        <v>0.1428571429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 t="str">
        <f t="shared" si="1"/>
        <v>TK002P3-FJ01-W_MO_M</v>
      </c>
      <c r="B311" s="6" t="s">
        <v>86</v>
      </c>
      <c r="C311" s="6" t="str">
        <f>VLOOKUP(D311,model_type!$A$1:$B$37,2,FALSE)</f>
        <v>Top</v>
      </c>
      <c r="D311" s="6" t="s">
        <v>87</v>
      </c>
      <c r="E311" s="6" t="s">
        <v>41</v>
      </c>
      <c r="F311" s="6" t="s">
        <v>27</v>
      </c>
      <c r="G311" s="7">
        <v>0.0</v>
      </c>
      <c r="H311" s="7">
        <v>83.0</v>
      </c>
      <c r="I311" s="7">
        <v>83.0</v>
      </c>
      <c r="J311" s="8">
        <f t="array" ref="J311">XLOOKUP(B311,price!A:A,price!B:B)</f>
        <v>32</v>
      </c>
      <c r="K311" s="9">
        <f t="shared" si="2"/>
        <v>1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 t="str">
        <f t="shared" si="1"/>
        <v>TK002P3-FJ01-W_BL_L</v>
      </c>
      <c r="B312" s="6" t="s">
        <v>86</v>
      </c>
      <c r="C312" s="6" t="str">
        <f>VLOOKUP(D312,model_type!$A$1:$B$37,2,FALSE)</f>
        <v>Top</v>
      </c>
      <c r="D312" s="6" t="s">
        <v>87</v>
      </c>
      <c r="E312" s="6" t="s">
        <v>13</v>
      </c>
      <c r="F312" s="6" t="s">
        <v>14</v>
      </c>
      <c r="G312" s="7">
        <v>0.0</v>
      </c>
      <c r="H312" s="7">
        <v>71.0</v>
      </c>
      <c r="I312" s="7">
        <v>71.0</v>
      </c>
      <c r="J312" s="8">
        <f t="array" ref="J312">XLOOKUP(B312,price!A:A,price!B:B)</f>
        <v>32</v>
      </c>
      <c r="K312" s="9">
        <f t="shared" si="2"/>
        <v>1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 t="str">
        <f t="shared" si="1"/>
        <v>TK002P3-FJ01-W_BL_M</v>
      </c>
      <c r="B313" s="6" t="s">
        <v>86</v>
      </c>
      <c r="C313" s="6" t="str">
        <f>VLOOKUP(D313,model_type!$A$1:$B$37,2,FALSE)</f>
        <v>Top</v>
      </c>
      <c r="D313" s="6" t="s">
        <v>87</v>
      </c>
      <c r="E313" s="6" t="s">
        <v>13</v>
      </c>
      <c r="F313" s="6" t="s">
        <v>27</v>
      </c>
      <c r="G313" s="7">
        <v>0.0</v>
      </c>
      <c r="H313" s="7">
        <v>45.0</v>
      </c>
      <c r="I313" s="7">
        <v>45.0</v>
      </c>
      <c r="J313" s="8">
        <f t="array" ref="J313">XLOOKUP(B313,price!A:A,price!B:B)</f>
        <v>32</v>
      </c>
      <c r="K313" s="9">
        <f t="shared" si="2"/>
        <v>1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 t="str">
        <f t="shared" si="1"/>
        <v>TK002P3-FJ01-W_NA_S</v>
      </c>
      <c r="B314" s="6" t="s">
        <v>86</v>
      </c>
      <c r="C314" s="6" t="str">
        <f>VLOOKUP(D314,model_type!$A$1:$B$37,2,FALSE)</f>
        <v>Top</v>
      </c>
      <c r="D314" s="6" t="s">
        <v>87</v>
      </c>
      <c r="E314" s="6" t="s">
        <v>42</v>
      </c>
      <c r="F314" s="6" t="s">
        <v>18</v>
      </c>
      <c r="G314" s="7">
        <v>0.0</v>
      </c>
      <c r="H314" s="7">
        <v>62.0</v>
      </c>
      <c r="I314" s="7">
        <v>38.0</v>
      </c>
      <c r="J314" s="8">
        <f t="array" ref="J314">XLOOKUP(B314,price!A:A,price!B:B)</f>
        <v>32</v>
      </c>
      <c r="K314" s="9">
        <f t="shared" si="2"/>
        <v>0.6129032258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 t="str">
        <f t="shared" si="1"/>
        <v>TK002P3-FJ01-W_MO_S</v>
      </c>
      <c r="B315" s="6" t="s">
        <v>86</v>
      </c>
      <c r="C315" s="6" t="str">
        <f>VLOOKUP(D315,model_type!$A$1:$B$37,2,FALSE)</f>
        <v>Top</v>
      </c>
      <c r="D315" s="6" t="s">
        <v>87</v>
      </c>
      <c r="E315" s="6" t="s">
        <v>41</v>
      </c>
      <c r="F315" s="6" t="s">
        <v>18</v>
      </c>
      <c r="G315" s="7">
        <v>0.0</v>
      </c>
      <c r="H315" s="7">
        <v>58.0</v>
      </c>
      <c r="I315" s="7">
        <v>34.0</v>
      </c>
      <c r="J315" s="8">
        <f t="array" ref="J315">XLOOKUP(B315,price!A:A,price!B:B)</f>
        <v>32</v>
      </c>
      <c r="K315" s="9">
        <f t="shared" si="2"/>
        <v>0.5862068966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 t="str">
        <f t="shared" si="1"/>
        <v>TK002P3-FJ01-W_MO_L</v>
      </c>
      <c r="B316" s="6" t="s">
        <v>86</v>
      </c>
      <c r="C316" s="6" t="str">
        <f>VLOOKUP(D316,model_type!$A$1:$B$37,2,FALSE)</f>
        <v>Top</v>
      </c>
      <c r="D316" s="6" t="s">
        <v>87</v>
      </c>
      <c r="E316" s="6" t="s">
        <v>41</v>
      </c>
      <c r="F316" s="6" t="s">
        <v>14</v>
      </c>
      <c r="G316" s="7">
        <v>0.0</v>
      </c>
      <c r="H316" s="7">
        <v>29.0</v>
      </c>
      <c r="I316" s="7">
        <v>29.0</v>
      </c>
      <c r="J316" s="8">
        <f t="array" ref="J316">XLOOKUP(B316,price!A:A,price!B:B)</f>
        <v>32</v>
      </c>
      <c r="K316" s="9">
        <f t="shared" si="2"/>
        <v>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 t="str">
        <f t="shared" si="1"/>
        <v>TK002P3-FJ01-W_BL_XL</v>
      </c>
      <c r="B317" s="6" t="s">
        <v>86</v>
      </c>
      <c r="C317" s="6" t="str">
        <f>VLOOKUP(D317,model_type!$A$1:$B$37,2,FALSE)</f>
        <v>Top</v>
      </c>
      <c r="D317" s="6" t="s">
        <v>87</v>
      </c>
      <c r="E317" s="6" t="s">
        <v>13</v>
      </c>
      <c r="F317" s="6" t="s">
        <v>35</v>
      </c>
      <c r="G317" s="7">
        <v>0.0</v>
      </c>
      <c r="H317" s="7">
        <v>24.0</v>
      </c>
      <c r="I317" s="7">
        <v>24.0</v>
      </c>
      <c r="J317" s="8">
        <f t="array" ref="J317">XLOOKUP(B317,price!A:A,price!B:B)</f>
        <v>32</v>
      </c>
      <c r="K317" s="9">
        <f t="shared" si="2"/>
        <v>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 t="str">
        <f t="shared" si="1"/>
        <v>TK002P3-FJ01-W_BL_S</v>
      </c>
      <c r="B318" s="6" t="s">
        <v>86</v>
      </c>
      <c r="C318" s="6" t="str">
        <f>VLOOKUP(D318,model_type!$A$1:$B$37,2,FALSE)</f>
        <v>Top</v>
      </c>
      <c r="D318" s="6" t="s">
        <v>87</v>
      </c>
      <c r="E318" s="6" t="s">
        <v>13</v>
      </c>
      <c r="F318" s="6" t="s">
        <v>18</v>
      </c>
      <c r="G318" s="7">
        <v>0.0</v>
      </c>
      <c r="H318" s="7">
        <v>23.0</v>
      </c>
      <c r="I318" s="7">
        <v>23.0</v>
      </c>
      <c r="J318" s="8">
        <f t="array" ref="J318">XLOOKUP(B318,price!A:A,price!B:B)</f>
        <v>32</v>
      </c>
      <c r="K318" s="9">
        <f t="shared" si="2"/>
        <v>1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 t="str">
        <f t="shared" si="1"/>
        <v>TK002P3-FJ01-W_NA_L</v>
      </c>
      <c r="B319" s="6" t="s">
        <v>86</v>
      </c>
      <c r="C319" s="6" t="str">
        <f>VLOOKUP(D319,model_type!$A$1:$B$37,2,FALSE)</f>
        <v>Top</v>
      </c>
      <c r="D319" s="6" t="s">
        <v>87</v>
      </c>
      <c r="E319" s="6" t="s">
        <v>42</v>
      </c>
      <c r="F319" s="6" t="s">
        <v>14</v>
      </c>
      <c r="G319" s="7">
        <v>0.0</v>
      </c>
      <c r="H319" s="7">
        <v>41.0</v>
      </c>
      <c r="I319" s="7">
        <v>23.0</v>
      </c>
      <c r="J319" s="8">
        <f t="array" ref="J319">XLOOKUP(B319,price!A:A,price!B:B)</f>
        <v>32</v>
      </c>
      <c r="K319" s="9">
        <f t="shared" si="2"/>
        <v>0.5609756098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 t="str">
        <f t="shared" si="1"/>
        <v>TK002P3-FJ01-W_NA_XS</v>
      </c>
      <c r="B320" s="6" t="s">
        <v>86</v>
      </c>
      <c r="C320" s="6" t="str">
        <f>VLOOKUP(D320,model_type!$A$1:$B$37,2,FALSE)</f>
        <v>Top</v>
      </c>
      <c r="D320" s="6" t="s">
        <v>87</v>
      </c>
      <c r="E320" s="6" t="s">
        <v>42</v>
      </c>
      <c r="F320" s="6" t="s">
        <v>36</v>
      </c>
      <c r="G320" s="7">
        <v>0.0</v>
      </c>
      <c r="H320" s="7">
        <v>21.0</v>
      </c>
      <c r="I320" s="7">
        <v>21.0</v>
      </c>
      <c r="J320" s="8">
        <f t="array" ref="J320">XLOOKUP(B320,price!A:A,price!B:B)</f>
        <v>32</v>
      </c>
      <c r="K320" s="9">
        <f t="shared" si="2"/>
        <v>1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 t="str">
        <f t="shared" si="1"/>
        <v>TK002P3-FJ01-W_MO_XS</v>
      </c>
      <c r="B321" s="6" t="s">
        <v>86</v>
      </c>
      <c r="C321" s="6" t="str">
        <f>VLOOKUP(D321,model_type!$A$1:$B$37,2,FALSE)</f>
        <v>Top</v>
      </c>
      <c r="D321" s="6" t="s">
        <v>87</v>
      </c>
      <c r="E321" s="6" t="s">
        <v>41</v>
      </c>
      <c r="F321" s="6" t="s">
        <v>36</v>
      </c>
      <c r="G321" s="7">
        <v>0.0</v>
      </c>
      <c r="H321" s="7">
        <v>20.0</v>
      </c>
      <c r="I321" s="7">
        <v>20.0</v>
      </c>
      <c r="J321" s="8">
        <f t="array" ref="J321">XLOOKUP(B321,price!A:A,price!B:B)</f>
        <v>32</v>
      </c>
      <c r="K321" s="9">
        <f t="shared" si="2"/>
        <v>1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 t="str">
        <f t="shared" si="1"/>
        <v>TK002P3-FJ01-W_NA_XL</v>
      </c>
      <c r="B322" s="6" t="s">
        <v>86</v>
      </c>
      <c r="C322" s="6" t="str">
        <f>VLOOKUP(D322,model_type!$A$1:$B$37,2,FALSE)</f>
        <v>Top</v>
      </c>
      <c r="D322" s="6" t="s">
        <v>87</v>
      </c>
      <c r="E322" s="6" t="s">
        <v>42</v>
      </c>
      <c r="F322" s="6" t="s">
        <v>35</v>
      </c>
      <c r="G322" s="7">
        <v>0.0</v>
      </c>
      <c r="H322" s="7">
        <v>17.0</v>
      </c>
      <c r="I322" s="7">
        <v>17.0</v>
      </c>
      <c r="J322" s="8">
        <f t="array" ref="J322">XLOOKUP(B322,price!A:A,price!B:B)</f>
        <v>32</v>
      </c>
      <c r="K322" s="9">
        <f t="shared" si="2"/>
        <v>1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 t="str">
        <f t="shared" si="1"/>
        <v>TK002P3-FJ01-W_NA_M</v>
      </c>
      <c r="B323" s="6" t="s">
        <v>86</v>
      </c>
      <c r="C323" s="6" t="str">
        <f>VLOOKUP(D323,model_type!$A$1:$B$37,2,FALSE)</f>
        <v>Top</v>
      </c>
      <c r="D323" s="6" t="s">
        <v>87</v>
      </c>
      <c r="E323" s="6" t="s">
        <v>42</v>
      </c>
      <c r="F323" s="6" t="s">
        <v>27</v>
      </c>
      <c r="G323" s="7">
        <v>0.0</v>
      </c>
      <c r="H323" s="7">
        <v>39.0</v>
      </c>
      <c r="I323" s="7">
        <v>15.0</v>
      </c>
      <c r="J323" s="8">
        <f t="array" ref="J323">XLOOKUP(B323,price!A:A,price!B:B)</f>
        <v>32</v>
      </c>
      <c r="K323" s="9">
        <f t="shared" si="2"/>
        <v>0.3846153846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 t="str">
        <f t="shared" si="1"/>
        <v>TK002P3-FJ01-W_BL_XS</v>
      </c>
      <c r="B324" s="6" t="s">
        <v>86</v>
      </c>
      <c r="C324" s="6" t="str">
        <f>VLOOKUP(D324,model_type!$A$1:$B$37,2,FALSE)</f>
        <v>Top</v>
      </c>
      <c r="D324" s="6" t="s">
        <v>87</v>
      </c>
      <c r="E324" s="6" t="s">
        <v>13</v>
      </c>
      <c r="F324" s="6" t="s">
        <v>36</v>
      </c>
      <c r="G324" s="7">
        <v>0.0</v>
      </c>
      <c r="H324" s="7">
        <v>16.0</v>
      </c>
      <c r="I324" s="7">
        <v>8.0</v>
      </c>
      <c r="J324" s="8">
        <f t="array" ref="J324">XLOOKUP(B324,price!A:A,price!B:B)</f>
        <v>32</v>
      </c>
      <c r="K324" s="9">
        <f t="shared" si="2"/>
        <v>0.5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 t="str">
        <f t="shared" si="1"/>
        <v>TK002P3-FJ01-W_BL_XS</v>
      </c>
      <c r="B325" s="6" t="s">
        <v>86</v>
      </c>
      <c r="C325" s="6" t="str">
        <f>VLOOKUP(D325,model_type!$A$1:$B$37,2,FALSE)</f>
        <v>T-Shirt</v>
      </c>
      <c r="D325" s="6" t="s">
        <v>88</v>
      </c>
      <c r="E325" s="6" t="s">
        <v>13</v>
      </c>
      <c r="F325" s="6" t="s">
        <v>36</v>
      </c>
      <c r="G325" s="7">
        <v>0.0</v>
      </c>
      <c r="H325" s="7">
        <v>16.0</v>
      </c>
      <c r="I325" s="7">
        <v>8.0</v>
      </c>
      <c r="J325" s="8">
        <f t="array" ref="J325">XLOOKUP(B325,price!A:A,price!B:B)</f>
        <v>32</v>
      </c>
      <c r="K325" s="9">
        <f t="shared" si="2"/>
        <v>0.5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 t="str">
        <f t="shared" si="1"/>
        <v>TK002P3-FJ01-W_MO_XL</v>
      </c>
      <c r="B326" s="6" t="s">
        <v>86</v>
      </c>
      <c r="C326" s="6" t="str">
        <f>VLOOKUP(D326,model_type!$A$1:$B$37,2,FALSE)</f>
        <v>Top</v>
      </c>
      <c r="D326" s="6" t="s">
        <v>87</v>
      </c>
      <c r="E326" s="6" t="s">
        <v>41</v>
      </c>
      <c r="F326" s="6" t="s">
        <v>35</v>
      </c>
      <c r="G326" s="7">
        <v>0.0</v>
      </c>
      <c r="H326" s="7">
        <v>0.0</v>
      </c>
      <c r="I326" s="7">
        <v>0.0</v>
      </c>
      <c r="J326" s="8">
        <f t="array" ref="J326">XLOOKUP(B326,price!A:A,price!B:B)</f>
        <v>32</v>
      </c>
      <c r="K326" s="9" t="str">
        <f t="shared" si="2"/>
        <v/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 t="str">
        <f t="shared" si="1"/>
        <v>TK002P3-TT01-W_GG_M</v>
      </c>
      <c r="B327" s="6" t="s">
        <v>89</v>
      </c>
      <c r="C327" s="6" t="str">
        <f>VLOOKUP(D327,model_type!$A$1:$B$37,2,FALSE)</f>
        <v>Top</v>
      </c>
      <c r="D327" s="6" t="s">
        <v>87</v>
      </c>
      <c r="E327" s="6" t="s">
        <v>85</v>
      </c>
      <c r="F327" s="6" t="s">
        <v>27</v>
      </c>
      <c r="G327" s="7">
        <v>0.0</v>
      </c>
      <c r="H327" s="7">
        <v>53.0</v>
      </c>
      <c r="I327" s="7">
        <v>53.0</v>
      </c>
      <c r="J327" s="8">
        <f t="array" ref="J327">XLOOKUP(B327,price!A:A,price!B:B)</f>
        <v>16</v>
      </c>
      <c r="K327" s="9">
        <f t="shared" si="2"/>
        <v>1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 t="str">
        <f t="shared" si="1"/>
        <v>TK002P3-TT01-W_GG_S</v>
      </c>
      <c r="B328" s="6" t="s">
        <v>89</v>
      </c>
      <c r="C328" s="6" t="str">
        <f>VLOOKUP(D328,model_type!$A$1:$B$37,2,FALSE)</f>
        <v>Top</v>
      </c>
      <c r="D328" s="6" t="s">
        <v>87</v>
      </c>
      <c r="E328" s="6" t="s">
        <v>85</v>
      </c>
      <c r="F328" s="6" t="s">
        <v>18</v>
      </c>
      <c r="G328" s="7">
        <v>0.0</v>
      </c>
      <c r="H328" s="7">
        <v>37.0</v>
      </c>
      <c r="I328" s="7">
        <v>37.0</v>
      </c>
      <c r="J328" s="8">
        <f t="array" ref="J328">XLOOKUP(B328,price!A:A,price!B:B)</f>
        <v>16</v>
      </c>
      <c r="K328" s="9">
        <f t="shared" si="2"/>
        <v>1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 t="str">
        <f t="shared" si="1"/>
        <v>TK002P3-TT01-W_GG_XS</v>
      </c>
      <c r="B329" s="6" t="s">
        <v>89</v>
      </c>
      <c r="C329" s="6" t="str">
        <f>VLOOKUP(D329,model_type!$A$1:$B$37,2,FALSE)</f>
        <v>Top</v>
      </c>
      <c r="D329" s="6" t="s">
        <v>87</v>
      </c>
      <c r="E329" s="6" t="s">
        <v>85</v>
      </c>
      <c r="F329" s="6" t="s">
        <v>36</v>
      </c>
      <c r="G329" s="7">
        <v>0.0</v>
      </c>
      <c r="H329" s="7">
        <v>16.0</v>
      </c>
      <c r="I329" s="7">
        <v>16.0</v>
      </c>
      <c r="J329" s="8">
        <f t="array" ref="J329">XLOOKUP(B329,price!A:A,price!B:B)</f>
        <v>16</v>
      </c>
      <c r="K329" s="9">
        <f t="shared" si="2"/>
        <v>1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 t="str">
        <f t="shared" si="1"/>
        <v>TK002P3-TT01-W_GG_XL</v>
      </c>
      <c r="B330" s="6" t="s">
        <v>89</v>
      </c>
      <c r="C330" s="6" t="str">
        <f>VLOOKUP(D330,model_type!$A$1:$B$37,2,FALSE)</f>
        <v>Top</v>
      </c>
      <c r="D330" s="6" t="s">
        <v>87</v>
      </c>
      <c r="E330" s="6" t="s">
        <v>85</v>
      </c>
      <c r="F330" s="6" t="s">
        <v>35</v>
      </c>
      <c r="G330" s="7">
        <v>0.0</v>
      </c>
      <c r="H330" s="7">
        <v>3.0</v>
      </c>
      <c r="I330" s="7">
        <v>3.0</v>
      </c>
      <c r="J330" s="8">
        <f t="array" ref="J330">XLOOKUP(B330,price!A:A,price!B:B)</f>
        <v>16</v>
      </c>
      <c r="K330" s="9">
        <f t="shared" si="2"/>
        <v>1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 t="str">
        <f t="shared" si="1"/>
        <v>TK002P3-TT01-W_GG_L</v>
      </c>
      <c r="B331" s="6" t="s">
        <v>89</v>
      </c>
      <c r="C331" s="6" t="str">
        <f>VLOOKUP(D331,model_type!$A$1:$B$37,2,FALSE)</f>
        <v>Top</v>
      </c>
      <c r="D331" s="6" t="s">
        <v>87</v>
      </c>
      <c r="E331" s="6" t="s">
        <v>85</v>
      </c>
      <c r="F331" s="6" t="s">
        <v>14</v>
      </c>
      <c r="G331" s="7">
        <v>0.0</v>
      </c>
      <c r="H331" s="7">
        <v>0.0</v>
      </c>
      <c r="I331" s="7">
        <v>0.0</v>
      </c>
      <c r="J331" s="8">
        <f t="array" ref="J331">XLOOKUP(B331,price!A:A,price!B:B)</f>
        <v>16</v>
      </c>
      <c r="K331" s="9" t="str">
        <f t="shared" si="2"/>
        <v/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 t="str">
        <f t="shared" si="1"/>
        <v>TS001-FJ01-U_WH_M</v>
      </c>
      <c r="B332" s="6" t="s">
        <v>90</v>
      </c>
      <c r="C332" s="6" t="str">
        <f>VLOOKUP(D332,model_type!$A$1:$B$37,2,FALSE)</f>
        <v>T-Shirt</v>
      </c>
      <c r="D332" s="6" t="s">
        <v>91</v>
      </c>
      <c r="E332" s="6" t="s">
        <v>21</v>
      </c>
      <c r="F332" s="6" t="s">
        <v>27</v>
      </c>
      <c r="G332" s="7">
        <v>1.0</v>
      </c>
      <c r="H332" s="7">
        <v>100.0</v>
      </c>
      <c r="I332" s="7">
        <v>100.0</v>
      </c>
      <c r="J332" s="8">
        <f t="array" ref="J332">XLOOKUP(B332,price!A:A,price!B:B)</f>
        <v>21</v>
      </c>
      <c r="K332" s="9">
        <f t="shared" si="2"/>
        <v>1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 t="str">
        <f t="shared" si="1"/>
        <v>TS001-FJ01-U_BL_M</v>
      </c>
      <c r="B333" s="6" t="s">
        <v>90</v>
      </c>
      <c r="C333" s="6" t="str">
        <f>VLOOKUP(D333,model_type!$A$1:$B$37,2,FALSE)</f>
        <v>T-Shirt</v>
      </c>
      <c r="D333" s="6" t="s">
        <v>91</v>
      </c>
      <c r="E333" s="6" t="s">
        <v>13</v>
      </c>
      <c r="F333" s="6" t="s">
        <v>27</v>
      </c>
      <c r="G333" s="7">
        <v>1.0</v>
      </c>
      <c r="H333" s="7">
        <v>100.0</v>
      </c>
      <c r="I333" s="7">
        <v>100.0</v>
      </c>
      <c r="J333" s="8">
        <f t="array" ref="J333">XLOOKUP(B333,price!A:A,price!B:B)</f>
        <v>21</v>
      </c>
      <c r="K333" s="9">
        <f t="shared" si="2"/>
        <v>1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 t="str">
        <f t="shared" si="1"/>
        <v>TS001-FJ01-U_MO_M</v>
      </c>
      <c r="B334" s="6" t="s">
        <v>90</v>
      </c>
      <c r="C334" s="6" t="str">
        <f>VLOOKUP(D334,model_type!$A$1:$B$37,2,FALSE)</f>
        <v>T-Shirt</v>
      </c>
      <c r="D334" s="6" t="s">
        <v>91</v>
      </c>
      <c r="E334" s="6" t="s">
        <v>41</v>
      </c>
      <c r="F334" s="6" t="s">
        <v>27</v>
      </c>
      <c r="G334" s="7">
        <v>1.0</v>
      </c>
      <c r="H334" s="7">
        <v>100.0</v>
      </c>
      <c r="I334" s="7">
        <v>100.0</v>
      </c>
      <c r="J334" s="8">
        <f t="array" ref="J334">XLOOKUP(B334,price!A:A,price!B:B)</f>
        <v>21</v>
      </c>
      <c r="K334" s="9">
        <f t="shared" si="2"/>
        <v>1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 t="str">
        <f t="shared" si="1"/>
        <v>TS001-FJ01-U_WH_L</v>
      </c>
      <c r="B335" s="6" t="s">
        <v>90</v>
      </c>
      <c r="C335" s="6" t="str">
        <f>VLOOKUP(D335,model_type!$A$1:$B$37,2,FALSE)</f>
        <v>T-Shirt</v>
      </c>
      <c r="D335" s="6" t="s">
        <v>91</v>
      </c>
      <c r="E335" s="6" t="s">
        <v>21</v>
      </c>
      <c r="F335" s="6" t="s">
        <v>14</v>
      </c>
      <c r="G335" s="7">
        <v>1.0</v>
      </c>
      <c r="H335" s="7">
        <v>50.0</v>
      </c>
      <c r="I335" s="7">
        <v>50.0</v>
      </c>
      <c r="J335" s="8">
        <f t="array" ref="J335">XLOOKUP(B335,price!A:A,price!B:B)</f>
        <v>21</v>
      </c>
      <c r="K335" s="9">
        <f t="shared" si="2"/>
        <v>1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 t="str">
        <f t="shared" si="1"/>
        <v>TS001-FJ01-U_BL_L</v>
      </c>
      <c r="B336" s="6" t="s">
        <v>90</v>
      </c>
      <c r="C336" s="6" t="str">
        <f>VLOOKUP(D336,model_type!$A$1:$B$37,2,FALSE)</f>
        <v>T-Shirt</v>
      </c>
      <c r="D336" s="6" t="s">
        <v>91</v>
      </c>
      <c r="E336" s="6" t="s">
        <v>13</v>
      </c>
      <c r="F336" s="6" t="s">
        <v>14</v>
      </c>
      <c r="G336" s="7">
        <v>1.0</v>
      </c>
      <c r="H336" s="7">
        <v>50.0</v>
      </c>
      <c r="I336" s="7">
        <v>50.0</v>
      </c>
      <c r="J336" s="8">
        <f t="array" ref="J336">XLOOKUP(B336,price!A:A,price!B:B)</f>
        <v>21</v>
      </c>
      <c r="K336" s="9">
        <f t="shared" si="2"/>
        <v>1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 t="str">
        <f t="shared" si="1"/>
        <v>TS001-FJ01-U_MO_L</v>
      </c>
      <c r="B337" s="6" t="s">
        <v>90</v>
      </c>
      <c r="C337" s="6" t="str">
        <f>VLOOKUP(D337,model_type!$A$1:$B$37,2,FALSE)</f>
        <v>T-Shirt</v>
      </c>
      <c r="D337" s="6" t="s">
        <v>91</v>
      </c>
      <c r="E337" s="6" t="s">
        <v>41</v>
      </c>
      <c r="F337" s="6" t="s">
        <v>14</v>
      </c>
      <c r="G337" s="7">
        <v>1.0</v>
      </c>
      <c r="H337" s="7">
        <v>50.0</v>
      </c>
      <c r="I337" s="7">
        <v>50.0</v>
      </c>
      <c r="J337" s="8">
        <f t="array" ref="J337">XLOOKUP(B337,price!A:A,price!B:B)</f>
        <v>21</v>
      </c>
      <c r="K337" s="9">
        <f t="shared" si="2"/>
        <v>1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 t="str">
        <f t="shared" si="1"/>
        <v>TS001-FJ01-U_WH_S</v>
      </c>
      <c r="B338" s="6" t="s">
        <v>90</v>
      </c>
      <c r="C338" s="6" t="str">
        <f>VLOOKUP(D338,model_type!$A$1:$B$37,2,FALSE)</f>
        <v>T-Shirt</v>
      </c>
      <c r="D338" s="6" t="s">
        <v>91</v>
      </c>
      <c r="E338" s="6" t="s">
        <v>21</v>
      </c>
      <c r="F338" s="6" t="s">
        <v>18</v>
      </c>
      <c r="G338" s="7">
        <v>1.0</v>
      </c>
      <c r="H338" s="7">
        <v>40.0</v>
      </c>
      <c r="I338" s="7">
        <v>40.0</v>
      </c>
      <c r="J338" s="8">
        <f t="array" ref="J338">XLOOKUP(B338,price!A:A,price!B:B)</f>
        <v>21</v>
      </c>
      <c r="K338" s="9">
        <f t="shared" si="2"/>
        <v>1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 t="str">
        <f t="shared" si="1"/>
        <v>TS001-FJ01-U_BL_S</v>
      </c>
      <c r="B339" s="6" t="s">
        <v>90</v>
      </c>
      <c r="C339" s="6" t="str">
        <f>VLOOKUP(D339,model_type!$A$1:$B$37,2,FALSE)</f>
        <v>T-Shirt</v>
      </c>
      <c r="D339" s="6" t="s">
        <v>91</v>
      </c>
      <c r="E339" s="6" t="s">
        <v>13</v>
      </c>
      <c r="F339" s="6" t="s">
        <v>18</v>
      </c>
      <c r="G339" s="7">
        <v>1.0</v>
      </c>
      <c r="H339" s="7">
        <v>40.0</v>
      </c>
      <c r="I339" s="7">
        <v>40.0</v>
      </c>
      <c r="J339" s="8">
        <f t="array" ref="J339">XLOOKUP(B339,price!A:A,price!B:B)</f>
        <v>21</v>
      </c>
      <c r="K339" s="9">
        <f t="shared" si="2"/>
        <v>1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 t="str">
        <f t="shared" si="1"/>
        <v>TS001-FJ01-U_MO_S</v>
      </c>
      <c r="B340" s="6" t="s">
        <v>90</v>
      </c>
      <c r="C340" s="6" t="str">
        <f>VLOOKUP(D340,model_type!$A$1:$B$37,2,FALSE)</f>
        <v>T-Shirt</v>
      </c>
      <c r="D340" s="6" t="s">
        <v>91</v>
      </c>
      <c r="E340" s="6" t="s">
        <v>41</v>
      </c>
      <c r="F340" s="6" t="s">
        <v>18</v>
      </c>
      <c r="G340" s="7">
        <v>1.0</v>
      </c>
      <c r="H340" s="7">
        <v>40.0</v>
      </c>
      <c r="I340" s="7">
        <v>40.0</v>
      </c>
      <c r="J340" s="8">
        <f t="array" ref="J340">XLOOKUP(B340,price!A:A,price!B:B)</f>
        <v>21</v>
      </c>
      <c r="K340" s="9">
        <f t="shared" si="2"/>
        <v>1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 t="str">
        <f t="shared" si="1"/>
        <v>TS001-FJ01-U_WH_XL</v>
      </c>
      <c r="B341" s="6" t="s">
        <v>90</v>
      </c>
      <c r="C341" s="6" t="str">
        <f>VLOOKUP(D341,model_type!$A$1:$B$37,2,FALSE)</f>
        <v>T-Shirt</v>
      </c>
      <c r="D341" s="6" t="s">
        <v>91</v>
      </c>
      <c r="E341" s="6" t="s">
        <v>21</v>
      </c>
      <c r="F341" s="6" t="s">
        <v>35</v>
      </c>
      <c r="G341" s="7">
        <v>1.0</v>
      </c>
      <c r="H341" s="7">
        <v>30.0</v>
      </c>
      <c r="I341" s="7">
        <v>30.0</v>
      </c>
      <c r="J341" s="8">
        <f t="array" ref="J341">XLOOKUP(B341,price!A:A,price!B:B)</f>
        <v>21</v>
      </c>
      <c r="K341" s="9">
        <f t="shared" si="2"/>
        <v>1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 t="str">
        <f t="shared" si="1"/>
        <v>TS001-FJ01-U_BL_XL</v>
      </c>
      <c r="B342" s="6" t="s">
        <v>90</v>
      </c>
      <c r="C342" s="6" t="str">
        <f>VLOOKUP(D342,model_type!$A$1:$B$37,2,FALSE)</f>
        <v>T-Shirt</v>
      </c>
      <c r="D342" s="6" t="s">
        <v>91</v>
      </c>
      <c r="E342" s="6" t="s">
        <v>13</v>
      </c>
      <c r="F342" s="6" t="s">
        <v>35</v>
      </c>
      <c r="G342" s="7">
        <v>1.0</v>
      </c>
      <c r="H342" s="7">
        <v>30.0</v>
      </c>
      <c r="I342" s="7">
        <v>30.0</v>
      </c>
      <c r="J342" s="8">
        <f t="array" ref="J342">XLOOKUP(B342,price!A:A,price!B:B)</f>
        <v>21</v>
      </c>
      <c r="K342" s="9">
        <f t="shared" si="2"/>
        <v>1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 t="str">
        <f t="shared" si="1"/>
        <v>TS001-FJ01-U_MO_XL</v>
      </c>
      <c r="B343" s="6" t="s">
        <v>90</v>
      </c>
      <c r="C343" s="6" t="str">
        <f>VLOOKUP(D343,model_type!$A$1:$B$37,2,FALSE)</f>
        <v>T-Shirt</v>
      </c>
      <c r="D343" s="6" t="s">
        <v>91</v>
      </c>
      <c r="E343" s="6" t="s">
        <v>41</v>
      </c>
      <c r="F343" s="6" t="s">
        <v>35</v>
      </c>
      <c r="G343" s="7">
        <v>1.0</v>
      </c>
      <c r="H343" s="7">
        <v>30.0</v>
      </c>
      <c r="I343" s="7">
        <v>30.0</v>
      </c>
      <c r="J343" s="8">
        <f t="array" ref="J343">XLOOKUP(B343,price!A:A,price!B:B)</f>
        <v>21</v>
      </c>
      <c r="K343" s="9">
        <f t="shared" si="2"/>
        <v>1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 t="str">
        <f t="shared" si="1"/>
        <v>TS001-FJ01-U_WH_XS</v>
      </c>
      <c r="B344" s="6" t="s">
        <v>90</v>
      </c>
      <c r="C344" s="6" t="str">
        <f>VLOOKUP(D344,model_type!$A$1:$B$37,2,FALSE)</f>
        <v>T-Shirt</v>
      </c>
      <c r="D344" s="6" t="s">
        <v>91</v>
      </c>
      <c r="E344" s="6" t="s">
        <v>21</v>
      </c>
      <c r="F344" s="6" t="s">
        <v>36</v>
      </c>
      <c r="G344" s="7">
        <v>1.0</v>
      </c>
      <c r="H344" s="7">
        <v>20.0</v>
      </c>
      <c r="I344" s="7">
        <v>20.0</v>
      </c>
      <c r="J344" s="8">
        <f t="array" ref="J344">XLOOKUP(B344,price!A:A,price!B:B)</f>
        <v>21</v>
      </c>
      <c r="K344" s="9">
        <f t="shared" si="2"/>
        <v>1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 t="str">
        <f t="shared" si="1"/>
        <v>TS001-FJ01-U_BL_XS</v>
      </c>
      <c r="B345" s="6" t="s">
        <v>90</v>
      </c>
      <c r="C345" s="6" t="str">
        <f>VLOOKUP(D345,model_type!$A$1:$B$37,2,FALSE)</f>
        <v>T-Shirt</v>
      </c>
      <c r="D345" s="6" t="s">
        <v>91</v>
      </c>
      <c r="E345" s="6" t="s">
        <v>13</v>
      </c>
      <c r="F345" s="6" t="s">
        <v>36</v>
      </c>
      <c r="G345" s="7">
        <v>1.0</v>
      </c>
      <c r="H345" s="7">
        <v>20.0</v>
      </c>
      <c r="I345" s="7">
        <v>20.0</v>
      </c>
      <c r="J345" s="8">
        <f t="array" ref="J345">XLOOKUP(B345,price!A:A,price!B:B)</f>
        <v>21</v>
      </c>
      <c r="K345" s="9">
        <f t="shared" si="2"/>
        <v>1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 t="str">
        <f t="shared" si="1"/>
        <v>TS001-FJ01-U_MO_XS</v>
      </c>
      <c r="B346" s="6" t="s">
        <v>90</v>
      </c>
      <c r="C346" s="6" t="str">
        <f>VLOOKUP(D346,model_type!$A$1:$B$37,2,FALSE)</f>
        <v>T-Shirt</v>
      </c>
      <c r="D346" s="6" t="s">
        <v>91</v>
      </c>
      <c r="E346" s="6" t="s">
        <v>41</v>
      </c>
      <c r="F346" s="6" t="s">
        <v>36</v>
      </c>
      <c r="G346" s="7">
        <v>1.0</v>
      </c>
      <c r="H346" s="7">
        <v>20.0</v>
      </c>
      <c r="I346" s="7">
        <v>20.0</v>
      </c>
      <c r="J346" s="8">
        <f t="array" ref="J346">XLOOKUP(B346,price!A:A,price!B:B)</f>
        <v>21</v>
      </c>
      <c r="K346" s="9">
        <f t="shared" si="2"/>
        <v>1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 t="str">
        <f t="shared" si="1"/>
        <v>TS001AR01-FJ01-U_VI_M</v>
      </c>
      <c r="B347" s="6" t="s">
        <v>92</v>
      </c>
      <c r="C347" s="6" t="str">
        <f>VLOOKUP(D347,model_type!$A$1:$B$37,2,FALSE)</f>
        <v>T-Shirt</v>
      </c>
      <c r="D347" s="6" t="s">
        <v>93</v>
      </c>
      <c r="E347" s="6" t="s">
        <v>94</v>
      </c>
      <c r="F347" s="6" t="s">
        <v>27</v>
      </c>
      <c r="G347" s="7">
        <v>0.0</v>
      </c>
      <c r="H347" s="7">
        <v>150.0</v>
      </c>
      <c r="I347" s="7">
        <v>150.0</v>
      </c>
      <c r="J347" s="8">
        <f t="array" ref="J347">XLOOKUP(B347,price!A:A,price!B:B)</f>
        <v>28</v>
      </c>
      <c r="K347" s="9">
        <f t="shared" si="2"/>
        <v>1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 t="str">
        <f t="shared" si="1"/>
        <v>TS001BTB-MAM01_U_WH_XS</v>
      </c>
      <c r="B348" s="6" t="s">
        <v>95</v>
      </c>
      <c r="C348" s="6" t="str">
        <f>VLOOKUP(D348,model_type!$A$1:$B$37,2,FALSE)</f>
        <v>T-Shirt</v>
      </c>
      <c r="D348" s="6" t="s">
        <v>96</v>
      </c>
      <c r="E348" s="6" t="s">
        <v>21</v>
      </c>
      <c r="F348" s="6" t="s">
        <v>36</v>
      </c>
      <c r="G348" s="7">
        <v>0.0</v>
      </c>
      <c r="H348" s="7">
        <v>150.0</v>
      </c>
      <c r="I348" s="7">
        <v>150.0</v>
      </c>
      <c r="J348" s="8">
        <f t="array" ref="J348">XLOOKUP(B348,price!A:A,price!B:B)</f>
        <v>30</v>
      </c>
      <c r="K348" s="9">
        <f t="shared" si="2"/>
        <v>1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 t="str">
        <f t="shared" si="1"/>
        <v>TS001BTB-MAM01_U_BL_M</v>
      </c>
      <c r="B349" s="6" t="s">
        <v>95</v>
      </c>
      <c r="C349" s="6" t="str">
        <f>VLOOKUP(D349,model_type!$A$1:$B$37,2,FALSE)</f>
        <v>T-Shirt</v>
      </c>
      <c r="D349" s="6" t="s">
        <v>96</v>
      </c>
      <c r="E349" s="6" t="s">
        <v>13</v>
      </c>
      <c r="F349" s="6" t="s">
        <v>27</v>
      </c>
      <c r="G349" s="7">
        <v>0.0</v>
      </c>
      <c r="H349" s="7">
        <v>150.0</v>
      </c>
      <c r="I349" s="7">
        <v>150.0</v>
      </c>
      <c r="J349" s="8">
        <f t="array" ref="J349">XLOOKUP(B349,price!A:A,price!B:B)</f>
        <v>30</v>
      </c>
      <c r="K349" s="9">
        <f t="shared" si="2"/>
        <v>1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 t="str">
        <f t="shared" si="1"/>
        <v>TS001BTB-MAM01_U_WH_L</v>
      </c>
      <c r="B350" s="6" t="s">
        <v>95</v>
      </c>
      <c r="C350" s="6" t="str">
        <f>VLOOKUP(D350,model_type!$A$1:$B$37,2,FALSE)</f>
        <v>T-Shirt</v>
      </c>
      <c r="D350" s="6" t="s">
        <v>96</v>
      </c>
      <c r="E350" s="6" t="s">
        <v>21</v>
      </c>
      <c r="F350" s="6" t="s">
        <v>14</v>
      </c>
      <c r="G350" s="7">
        <v>0.0</v>
      </c>
      <c r="H350" s="7">
        <v>150.0</v>
      </c>
      <c r="I350" s="7">
        <v>150.0</v>
      </c>
      <c r="J350" s="8">
        <f t="array" ref="J350">XLOOKUP(B350,price!A:A,price!B:B)</f>
        <v>30</v>
      </c>
      <c r="K350" s="9">
        <f t="shared" si="2"/>
        <v>1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 t="str">
        <f t="shared" si="1"/>
        <v>TS001BTB-MAM01_U_WH_XL</v>
      </c>
      <c r="B351" s="6" t="s">
        <v>95</v>
      </c>
      <c r="C351" s="6" t="str">
        <f>VLOOKUP(D351,model_type!$A$1:$B$37,2,FALSE)</f>
        <v>T-Shirt</v>
      </c>
      <c r="D351" s="6" t="s">
        <v>96</v>
      </c>
      <c r="E351" s="6" t="s">
        <v>21</v>
      </c>
      <c r="F351" s="6" t="s">
        <v>35</v>
      </c>
      <c r="G351" s="7">
        <v>0.0</v>
      </c>
      <c r="H351" s="7">
        <v>150.0</v>
      </c>
      <c r="I351" s="7">
        <v>150.0</v>
      </c>
      <c r="J351" s="8">
        <f t="array" ref="J351">XLOOKUP(B351,price!A:A,price!B:B)</f>
        <v>30</v>
      </c>
      <c r="K351" s="9">
        <f t="shared" si="2"/>
        <v>1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 t="str">
        <f t="shared" si="1"/>
        <v>TS001BTB-MAM01_U_WH_M</v>
      </c>
      <c r="B352" s="6" t="s">
        <v>95</v>
      </c>
      <c r="C352" s="6" t="str">
        <f>VLOOKUP(D352,model_type!$A$1:$B$37,2,FALSE)</f>
        <v>T-Shirt</v>
      </c>
      <c r="D352" s="6" t="s">
        <v>96</v>
      </c>
      <c r="E352" s="6" t="s">
        <v>21</v>
      </c>
      <c r="F352" s="6" t="s">
        <v>27</v>
      </c>
      <c r="G352" s="7">
        <v>0.0</v>
      </c>
      <c r="H352" s="7">
        <v>150.0</v>
      </c>
      <c r="I352" s="7">
        <v>150.0</v>
      </c>
      <c r="J352" s="8">
        <f t="array" ref="J352">XLOOKUP(B352,price!A:A,price!B:B)</f>
        <v>30</v>
      </c>
      <c r="K352" s="9">
        <f t="shared" si="2"/>
        <v>1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 t="str">
        <f t="shared" si="1"/>
        <v>TS001BTB-MAM01_U_BL_S</v>
      </c>
      <c r="B353" s="6" t="s">
        <v>95</v>
      </c>
      <c r="C353" s="6" t="str">
        <f>VLOOKUP(D353,model_type!$A$1:$B$37,2,FALSE)</f>
        <v>T-Shirt</v>
      </c>
      <c r="D353" s="6" t="s">
        <v>96</v>
      </c>
      <c r="E353" s="6" t="s">
        <v>13</v>
      </c>
      <c r="F353" s="6" t="s">
        <v>18</v>
      </c>
      <c r="G353" s="7">
        <v>0.0</v>
      </c>
      <c r="H353" s="7">
        <v>150.0</v>
      </c>
      <c r="I353" s="7">
        <v>150.0</v>
      </c>
      <c r="J353" s="8">
        <f t="array" ref="J353">XLOOKUP(B353,price!A:A,price!B:B)</f>
        <v>30</v>
      </c>
      <c r="K353" s="9">
        <f t="shared" si="2"/>
        <v>1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 t="str">
        <f t="shared" si="1"/>
        <v>TS001BTB-MAM01_U_BL_L</v>
      </c>
      <c r="B354" s="6" t="s">
        <v>95</v>
      </c>
      <c r="C354" s="6" t="str">
        <f>VLOOKUP(D354,model_type!$A$1:$B$37,2,FALSE)</f>
        <v>T-Shirt</v>
      </c>
      <c r="D354" s="6" t="s">
        <v>96</v>
      </c>
      <c r="E354" s="6" t="s">
        <v>13</v>
      </c>
      <c r="F354" s="6" t="s">
        <v>14</v>
      </c>
      <c r="G354" s="7">
        <v>0.0</v>
      </c>
      <c r="H354" s="7">
        <v>150.0</v>
      </c>
      <c r="I354" s="7">
        <v>150.0</v>
      </c>
      <c r="J354" s="8">
        <f t="array" ref="J354">XLOOKUP(B354,price!A:A,price!B:B)</f>
        <v>30</v>
      </c>
      <c r="K354" s="9">
        <f t="shared" si="2"/>
        <v>1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 t="str">
        <f t="shared" si="1"/>
        <v>TS001BTB-MAM01_U_BL_XL</v>
      </c>
      <c r="B355" s="6" t="s">
        <v>95</v>
      </c>
      <c r="C355" s="6" t="str">
        <f>VLOOKUP(D355,model_type!$A$1:$B$37,2,FALSE)</f>
        <v>T-Shirt</v>
      </c>
      <c r="D355" s="6" t="s">
        <v>96</v>
      </c>
      <c r="E355" s="6" t="s">
        <v>13</v>
      </c>
      <c r="F355" s="6" t="s">
        <v>35</v>
      </c>
      <c r="G355" s="7">
        <v>0.0</v>
      </c>
      <c r="H355" s="7">
        <v>150.0</v>
      </c>
      <c r="I355" s="7">
        <v>150.0</v>
      </c>
      <c r="J355" s="8">
        <f t="array" ref="J355">XLOOKUP(B355,price!A:A,price!B:B)</f>
        <v>30</v>
      </c>
      <c r="K355" s="9">
        <f t="shared" si="2"/>
        <v>1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 t="str">
        <f t="shared" si="1"/>
        <v>TS001BTB-MAM01_U_WH_S</v>
      </c>
      <c r="B356" s="6" t="s">
        <v>95</v>
      </c>
      <c r="C356" s="6" t="str">
        <f>VLOOKUP(D356,model_type!$A$1:$B$37,2,FALSE)</f>
        <v>T-Shirt</v>
      </c>
      <c r="D356" s="6" t="s">
        <v>96</v>
      </c>
      <c r="E356" s="6" t="s">
        <v>21</v>
      </c>
      <c r="F356" s="6" t="s">
        <v>18</v>
      </c>
      <c r="G356" s="7">
        <v>0.0</v>
      </c>
      <c r="H356" s="7">
        <v>980.0</v>
      </c>
      <c r="I356" s="7">
        <v>476.0</v>
      </c>
      <c r="J356" s="8">
        <f t="array" ref="J356">XLOOKUP(B356,price!A:A,price!B:B)</f>
        <v>30</v>
      </c>
      <c r="K356" s="9">
        <f t="shared" si="2"/>
        <v>0.4857142857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 t="str">
        <f t="shared" si="1"/>
        <v>TS001BTB-MAM01_U_BL_XS</v>
      </c>
      <c r="B357" s="6" t="s">
        <v>95</v>
      </c>
      <c r="C357" s="6" t="str">
        <f>VLOOKUP(D357,model_type!$A$1:$B$37,2,FALSE)</f>
        <v>T-Shirt</v>
      </c>
      <c r="D357" s="6" t="s">
        <v>96</v>
      </c>
      <c r="E357" s="6" t="s">
        <v>13</v>
      </c>
      <c r="F357" s="6" t="s">
        <v>36</v>
      </c>
      <c r="G357" s="7">
        <v>0.0</v>
      </c>
      <c r="H357" s="7">
        <v>0.0</v>
      </c>
      <c r="I357" s="7">
        <v>0.0</v>
      </c>
      <c r="J357" s="8">
        <f t="array" ref="J357">XLOOKUP(B357,price!A:A,price!B:B)</f>
        <v>30</v>
      </c>
      <c r="K357" s="9" t="str">
        <f t="shared" si="2"/>
        <v/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 t="str">
        <f t="shared" si="1"/>
        <v>TS001BTB-MARATHON01-MAM01-U_NA_M</v>
      </c>
      <c r="B358" s="6" t="s">
        <v>97</v>
      </c>
      <c r="C358" s="6" t="str">
        <f>VLOOKUP(D358,model_type!$A$1:$B$37,2,FALSE)</f>
        <v>T-Shirt</v>
      </c>
      <c r="D358" s="6" t="s">
        <v>98</v>
      </c>
      <c r="E358" s="6" t="s">
        <v>42</v>
      </c>
      <c r="F358" s="6" t="s">
        <v>27</v>
      </c>
      <c r="G358" s="7">
        <v>0.0</v>
      </c>
      <c r="H358" s="7">
        <v>250.0</v>
      </c>
      <c r="I358" s="7">
        <v>150.0</v>
      </c>
      <c r="J358" s="8">
        <f t="array" ref="J358">XLOOKUP(B358,price!A:A,price!B:B)</f>
        <v>30</v>
      </c>
      <c r="K358" s="9">
        <f t="shared" si="2"/>
        <v>0.6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 t="str">
        <f t="shared" si="1"/>
        <v>TS001BTB-MARATHON01-MAM01-U_NA_XL</v>
      </c>
      <c r="B359" s="6" t="s">
        <v>97</v>
      </c>
      <c r="C359" s="6" t="str">
        <f>VLOOKUP(D359,model_type!$A$1:$B$37,2,FALSE)</f>
        <v>T-Shirt</v>
      </c>
      <c r="D359" s="6" t="s">
        <v>98</v>
      </c>
      <c r="E359" s="6" t="s">
        <v>42</v>
      </c>
      <c r="F359" s="6" t="s">
        <v>35</v>
      </c>
      <c r="G359" s="7">
        <v>0.0</v>
      </c>
      <c r="H359" s="7">
        <v>150.0</v>
      </c>
      <c r="I359" s="7">
        <v>150.0</v>
      </c>
      <c r="J359" s="8">
        <f t="array" ref="J359">XLOOKUP(B359,price!A:A,price!B:B)</f>
        <v>30</v>
      </c>
      <c r="K359" s="9">
        <f t="shared" si="2"/>
        <v>1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 t="str">
        <f t="shared" si="1"/>
        <v>TS001BTB-MARATHON01-MAM01-U_NA_L</v>
      </c>
      <c r="B360" s="6" t="s">
        <v>97</v>
      </c>
      <c r="C360" s="6" t="str">
        <f>VLOOKUP(D360,model_type!$A$1:$B$37,2,FALSE)</f>
        <v>T-Shirt</v>
      </c>
      <c r="D360" s="6" t="s">
        <v>98</v>
      </c>
      <c r="E360" s="6" t="s">
        <v>42</v>
      </c>
      <c r="F360" s="6" t="s">
        <v>14</v>
      </c>
      <c r="G360" s="7">
        <v>0.0</v>
      </c>
      <c r="H360" s="7">
        <v>608.0</v>
      </c>
      <c r="I360" s="7">
        <v>608.0</v>
      </c>
      <c r="J360" s="8">
        <f t="array" ref="J360">XLOOKUP(B360,price!A:A,price!B:B)</f>
        <v>30</v>
      </c>
      <c r="K360" s="9">
        <f t="shared" si="2"/>
        <v>1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 t="str">
        <f t="shared" si="1"/>
        <v>TS001BTB-MARATHON01-MAM01-U_NA_S</v>
      </c>
      <c r="B361" s="6" t="s">
        <v>97</v>
      </c>
      <c r="C361" s="6" t="str">
        <f>VLOOKUP(D361,model_type!$A$1:$B$37,2,FALSE)</f>
        <v>T-Shirt</v>
      </c>
      <c r="D361" s="6" t="s">
        <v>98</v>
      </c>
      <c r="E361" s="6" t="s">
        <v>42</v>
      </c>
      <c r="F361" s="6" t="s">
        <v>18</v>
      </c>
      <c r="G361" s="7">
        <v>0.0</v>
      </c>
      <c r="H361" s="7">
        <v>980.0</v>
      </c>
      <c r="I361" s="7">
        <v>476.0</v>
      </c>
      <c r="J361" s="8">
        <f t="array" ref="J361">XLOOKUP(B361,price!A:A,price!B:B)</f>
        <v>30</v>
      </c>
      <c r="K361" s="9">
        <f t="shared" si="2"/>
        <v>0.4857142857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 t="str">
        <f t="shared" si="1"/>
        <v>TS001BTB-MARATHON01-MAM01-U_NA_XS</v>
      </c>
      <c r="B362" s="6" t="s">
        <v>97</v>
      </c>
      <c r="C362" s="6" t="str">
        <f>VLOOKUP(D362,model_type!$A$1:$B$37,2,FALSE)</f>
        <v>T-Shirt</v>
      </c>
      <c r="D362" s="6" t="s">
        <v>98</v>
      </c>
      <c r="E362" s="6" t="s">
        <v>42</v>
      </c>
      <c r="F362" s="6" t="s">
        <v>36</v>
      </c>
      <c r="G362" s="7">
        <v>0.0</v>
      </c>
      <c r="H362" s="7">
        <v>286.0</v>
      </c>
      <c r="I362" s="7">
        <v>286.0</v>
      </c>
      <c r="J362" s="8">
        <f t="array" ref="J362">XLOOKUP(B362,price!A:A,price!B:B)</f>
        <v>30</v>
      </c>
      <c r="K362" s="9">
        <f t="shared" si="2"/>
        <v>1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 t="str">
        <f t="shared" si="1"/>
        <v>TS001P1-TT01-U_GR_S</v>
      </c>
      <c r="B363" s="6" t="s">
        <v>99</v>
      </c>
      <c r="C363" s="6" t="str">
        <f>VLOOKUP(D363,model_type!$A$1:$B$37,2,FALSE)</f>
        <v>T-Shirt</v>
      </c>
      <c r="D363" s="6" t="s">
        <v>100</v>
      </c>
      <c r="E363" s="6" t="s">
        <v>58</v>
      </c>
      <c r="F363" s="6" t="s">
        <v>18</v>
      </c>
      <c r="G363" s="7">
        <v>0.0</v>
      </c>
      <c r="H363" s="7">
        <v>507.0</v>
      </c>
      <c r="I363" s="7">
        <v>407.0</v>
      </c>
      <c r="J363" s="8">
        <f t="array" ref="J363">XLOOKUP(B363,price!A:A,price!B:B)</f>
        <v>24</v>
      </c>
      <c r="K363" s="9">
        <f t="shared" si="2"/>
        <v>0.8027613412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 t="str">
        <f t="shared" si="1"/>
        <v>TS001P1-TT01-U_GR_M</v>
      </c>
      <c r="B364" s="6" t="s">
        <v>99</v>
      </c>
      <c r="C364" s="6" t="str">
        <f>VLOOKUP(D364,model_type!$A$1:$B$37,2,FALSE)</f>
        <v>T-Shirt</v>
      </c>
      <c r="D364" s="6" t="s">
        <v>100</v>
      </c>
      <c r="E364" s="6" t="s">
        <v>58</v>
      </c>
      <c r="F364" s="6" t="s">
        <v>27</v>
      </c>
      <c r="G364" s="7">
        <v>0.0</v>
      </c>
      <c r="H364" s="7">
        <v>166.0</v>
      </c>
      <c r="I364" s="7">
        <v>166.0</v>
      </c>
      <c r="J364" s="8">
        <f t="array" ref="J364">XLOOKUP(B364,price!A:A,price!B:B)</f>
        <v>24</v>
      </c>
      <c r="K364" s="9">
        <f t="shared" si="2"/>
        <v>1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 t="str">
        <f t="shared" si="1"/>
        <v>TS001P1-TT01-U_GR_L</v>
      </c>
      <c r="B365" s="6" t="s">
        <v>99</v>
      </c>
      <c r="C365" s="6" t="str">
        <f>VLOOKUP(D365,model_type!$A$1:$B$37,2,FALSE)</f>
        <v>T-Shirt</v>
      </c>
      <c r="D365" s="6" t="s">
        <v>100</v>
      </c>
      <c r="E365" s="6" t="s">
        <v>58</v>
      </c>
      <c r="F365" s="6" t="s">
        <v>14</v>
      </c>
      <c r="G365" s="7">
        <v>0.0</v>
      </c>
      <c r="H365" s="7">
        <v>64.0</v>
      </c>
      <c r="I365" s="7">
        <v>64.0</v>
      </c>
      <c r="J365" s="8">
        <f t="array" ref="J365">XLOOKUP(B365,price!A:A,price!B:B)</f>
        <v>24</v>
      </c>
      <c r="K365" s="9">
        <f t="shared" si="2"/>
        <v>1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 t="str">
        <f t="shared" si="1"/>
        <v>TS001P1-TT01-U_GR_XS</v>
      </c>
      <c r="B366" s="6" t="s">
        <v>99</v>
      </c>
      <c r="C366" s="6" t="str">
        <f>VLOOKUP(D366,model_type!$A$1:$B$37,2,FALSE)</f>
        <v>T-Shirt</v>
      </c>
      <c r="D366" s="6" t="s">
        <v>100</v>
      </c>
      <c r="E366" s="6" t="s">
        <v>58</v>
      </c>
      <c r="F366" s="6" t="s">
        <v>36</v>
      </c>
      <c r="G366" s="7">
        <v>0.0</v>
      </c>
      <c r="H366" s="7">
        <v>52.0</v>
      </c>
      <c r="I366" s="7">
        <v>52.0</v>
      </c>
      <c r="J366" s="8">
        <f t="array" ref="J366">XLOOKUP(B366,price!A:A,price!B:B)</f>
        <v>24</v>
      </c>
      <c r="K366" s="9">
        <f t="shared" si="2"/>
        <v>1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 t="str">
        <f t="shared" si="1"/>
        <v>TS001P1-TT01-U_GR_XL</v>
      </c>
      <c r="B367" s="6" t="s">
        <v>99</v>
      </c>
      <c r="C367" s="6" t="str">
        <f>VLOOKUP(D367,model_type!$A$1:$B$37,2,FALSE)</f>
        <v>T-Shirt</v>
      </c>
      <c r="D367" s="6" t="s">
        <v>100</v>
      </c>
      <c r="E367" s="6" t="s">
        <v>58</v>
      </c>
      <c r="F367" s="6" t="s">
        <v>35</v>
      </c>
      <c r="G367" s="7">
        <v>0.0</v>
      </c>
      <c r="H367" s="7">
        <v>14.0</v>
      </c>
      <c r="I367" s="7">
        <v>14.0</v>
      </c>
      <c r="J367" s="8">
        <f t="array" ref="J367">XLOOKUP(B367,price!A:A,price!B:B)</f>
        <v>24</v>
      </c>
      <c r="K367" s="9">
        <f t="shared" si="2"/>
        <v>1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 t="str">
        <f t="shared" si="1"/>
        <v>TS001P1-TT01-U_GR_XXL</v>
      </c>
      <c r="B368" s="6" t="s">
        <v>99</v>
      </c>
      <c r="C368" s="6" t="str">
        <f>VLOOKUP(D368,model_type!$A$1:$B$37,2,FALSE)</f>
        <v>T-Shirt</v>
      </c>
      <c r="D368" s="6" t="s">
        <v>100</v>
      </c>
      <c r="E368" s="6" t="s">
        <v>58</v>
      </c>
      <c r="F368" s="6" t="s">
        <v>37</v>
      </c>
      <c r="G368" s="7">
        <v>0.0</v>
      </c>
      <c r="H368" s="7">
        <v>10.0</v>
      </c>
      <c r="I368" s="7">
        <v>0.0</v>
      </c>
      <c r="J368" s="8">
        <f t="array" ref="J368">XLOOKUP(B368,price!A:A,price!B:B)</f>
        <v>24</v>
      </c>
      <c r="K368" s="9">
        <f t="shared" si="2"/>
        <v>0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 t="str">
        <f t="shared" si="1"/>
        <v>TS001P3-FJ01_U_BL_M</v>
      </c>
      <c r="B369" s="6" t="s">
        <v>101</v>
      </c>
      <c r="C369" s="6" t="str">
        <f>VLOOKUP(D369,model_type!$A$1:$B$37,2,FALSE)</f>
        <v>T-Shirt</v>
      </c>
      <c r="D369" s="6" t="s">
        <v>102</v>
      </c>
      <c r="E369" s="6" t="s">
        <v>13</v>
      </c>
      <c r="F369" s="6" t="s">
        <v>27</v>
      </c>
      <c r="G369" s="7">
        <v>1.0</v>
      </c>
      <c r="H369" s="7">
        <v>100.0</v>
      </c>
      <c r="I369" s="7">
        <v>100.0</v>
      </c>
      <c r="J369" s="8">
        <f t="array" ref="J369">XLOOKUP(B369,price!A:A,price!B:B)</f>
        <v>28</v>
      </c>
      <c r="K369" s="9">
        <f t="shared" si="2"/>
        <v>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 t="str">
        <f t="shared" si="1"/>
        <v>TS001P3-FJ01_U_MO_M</v>
      </c>
      <c r="B370" s="6" t="s">
        <v>101</v>
      </c>
      <c r="C370" s="6" t="str">
        <f>VLOOKUP(D370,model_type!$A$1:$B$37,2,FALSE)</f>
        <v>T-Shirt</v>
      </c>
      <c r="D370" s="6" t="s">
        <v>102</v>
      </c>
      <c r="E370" s="6" t="s">
        <v>41</v>
      </c>
      <c r="F370" s="6" t="s">
        <v>27</v>
      </c>
      <c r="G370" s="7">
        <v>1.0</v>
      </c>
      <c r="H370" s="7">
        <v>100.0</v>
      </c>
      <c r="I370" s="7">
        <v>100.0</v>
      </c>
      <c r="J370" s="8">
        <f t="array" ref="J370">XLOOKUP(B370,price!A:A,price!B:B)</f>
        <v>28</v>
      </c>
      <c r="K370" s="9">
        <f t="shared" si="2"/>
        <v>1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 t="str">
        <f t="shared" si="1"/>
        <v>TS001P3-FJ01_U_SA_M</v>
      </c>
      <c r="B371" s="6" t="s">
        <v>101</v>
      </c>
      <c r="C371" s="6" t="str">
        <f>VLOOKUP(D371,model_type!$A$1:$B$37,2,FALSE)</f>
        <v>T-Shirt</v>
      </c>
      <c r="D371" s="6" t="s">
        <v>102</v>
      </c>
      <c r="E371" s="6" t="s">
        <v>77</v>
      </c>
      <c r="F371" s="6" t="s">
        <v>27</v>
      </c>
      <c r="G371" s="7">
        <v>1.0</v>
      </c>
      <c r="H371" s="7">
        <v>100.0</v>
      </c>
      <c r="I371" s="7">
        <v>100.0</v>
      </c>
      <c r="J371" s="8">
        <f t="array" ref="J371">XLOOKUP(B371,price!A:A,price!B:B)</f>
        <v>28</v>
      </c>
      <c r="K371" s="9">
        <f t="shared" si="2"/>
        <v>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 t="str">
        <f t="shared" si="1"/>
        <v>TS001P3-FJ01_U_WH_M</v>
      </c>
      <c r="B372" s="6" t="s">
        <v>101</v>
      </c>
      <c r="C372" s="6" t="str">
        <f>VLOOKUP(D372,model_type!$A$1:$B$37,2,FALSE)</f>
        <v>T-Shirt</v>
      </c>
      <c r="D372" s="6" t="s">
        <v>102</v>
      </c>
      <c r="E372" s="6" t="s">
        <v>21</v>
      </c>
      <c r="F372" s="6" t="s">
        <v>27</v>
      </c>
      <c r="G372" s="7">
        <v>1.0</v>
      </c>
      <c r="H372" s="7">
        <v>100.0</v>
      </c>
      <c r="I372" s="7">
        <v>100.0</v>
      </c>
      <c r="J372" s="8">
        <f t="array" ref="J372">XLOOKUP(B372,price!A:A,price!B:B)</f>
        <v>28</v>
      </c>
      <c r="K372" s="9">
        <f t="shared" si="2"/>
        <v>1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 t="str">
        <f t="shared" si="1"/>
        <v>TS001P3-FJ01_U_BL_L</v>
      </c>
      <c r="B373" s="6" t="s">
        <v>101</v>
      </c>
      <c r="C373" s="6" t="str">
        <f>VLOOKUP(D373,model_type!$A$1:$B$37,2,FALSE)</f>
        <v>T-Shirt</v>
      </c>
      <c r="D373" s="6" t="s">
        <v>102</v>
      </c>
      <c r="E373" s="6" t="s">
        <v>13</v>
      </c>
      <c r="F373" s="6" t="s">
        <v>14</v>
      </c>
      <c r="G373" s="7">
        <v>1.0</v>
      </c>
      <c r="H373" s="7">
        <v>50.0</v>
      </c>
      <c r="I373" s="7">
        <v>50.0</v>
      </c>
      <c r="J373" s="8">
        <f t="array" ref="J373">XLOOKUP(B373,price!A:A,price!B:B)</f>
        <v>28</v>
      </c>
      <c r="K373" s="9">
        <f t="shared" si="2"/>
        <v>1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 t="str">
        <f t="shared" si="1"/>
        <v>TS001P3-FJ01_U_MO_L</v>
      </c>
      <c r="B374" s="6" t="s">
        <v>101</v>
      </c>
      <c r="C374" s="6" t="str">
        <f>VLOOKUP(D374,model_type!$A$1:$B$37,2,FALSE)</f>
        <v>T-Shirt</v>
      </c>
      <c r="D374" s="6" t="s">
        <v>102</v>
      </c>
      <c r="E374" s="6" t="s">
        <v>41</v>
      </c>
      <c r="F374" s="6" t="s">
        <v>14</v>
      </c>
      <c r="G374" s="7">
        <v>1.0</v>
      </c>
      <c r="H374" s="7">
        <v>50.0</v>
      </c>
      <c r="I374" s="7">
        <v>50.0</v>
      </c>
      <c r="J374" s="8">
        <f t="array" ref="J374">XLOOKUP(B374,price!A:A,price!B:B)</f>
        <v>28</v>
      </c>
      <c r="K374" s="9">
        <f t="shared" si="2"/>
        <v>1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 t="str">
        <f t="shared" si="1"/>
        <v>TS001P3-FJ01_U_SA_L</v>
      </c>
      <c r="B375" s="6" t="s">
        <v>101</v>
      </c>
      <c r="C375" s="6" t="str">
        <f>VLOOKUP(D375,model_type!$A$1:$B$37,2,FALSE)</f>
        <v>T-Shirt</v>
      </c>
      <c r="D375" s="6" t="s">
        <v>102</v>
      </c>
      <c r="E375" s="6" t="s">
        <v>77</v>
      </c>
      <c r="F375" s="6" t="s">
        <v>14</v>
      </c>
      <c r="G375" s="7">
        <v>1.0</v>
      </c>
      <c r="H375" s="7">
        <v>50.0</v>
      </c>
      <c r="I375" s="7">
        <v>50.0</v>
      </c>
      <c r="J375" s="8">
        <f t="array" ref="J375">XLOOKUP(B375,price!A:A,price!B:B)</f>
        <v>28</v>
      </c>
      <c r="K375" s="9">
        <f t="shared" si="2"/>
        <v>1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 t="str">
        <f t="shared" si="1"/>
        <v>TS001P3-FJ01_U_WH_L</v>
      </c>
      <c r="B376" s="6" t="s">
        <v>101</v>
      </c>
      <c r="C376" s="6" t="str">
        <f>VLOOKUP(D376,model_type!$A$1:$B$37,2,FALSE)</f>
        <v>T-Shirt</v>
      </c>
      <c r="D376" s="6" t="s">
        <v>102</v>
      </c>
      <c r="E376" s="6" t="s">
        <v>21</v>
      </c>
      <c r="F376" s="6" t="s">
        <v>14</v>
      </c>
      <c r="G376" s="7">
        <v>1.0</v>
      </c>
      <c r="H376" s="7">
        <v>50.0</v>
      </c>
      <c r="I376" s="7">
        <v>50.0</v>
      </c>
      <c r="J376" s="8">
        <f t="array" ref="J376">XLOOKUP(B376,price!A:A,price!B:B)</f>
        <v>28</v>
      </c>
      <c r="K376" s="9">
        <f t="shared" si="2"/>
        <v>1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 t="str">
        <f t="shared" si="1"/>
        <v>TS001P3-FJ01_U_BL_S</v>
      </c>
      <c r="B377" s="6" t="s">
        <v>101</v>
      </c>
      <c r="C377" s="6" t="str">
        <f>VLOOKUP(D377,model_type!$A$1:$B$37,2,FALSE)</f>
        <v>T-Shirt</v>
      </c>
      <c r="D377" s="6" t="s">
        <v>102</v>
      </c>
      <c r="E377" s="6" t="s">
        <v>13</v>
      </c>
      <c r="F377" s="6" t="s">
        <v>18</v>
      </c>
      <c r="G377" s="7">
        <v>1.0</v>
      </c>
      <c r="H377" s="7">
        <v>40.0</v>
      </c>
      <c r="I377" s="7">
        <v>40.0</v>
      </c>
      <c r="J377" s="8">
        <f t="array" ref="J377">XLOOKUP(B377,price!A:A,price!B:B)</f>
        <v>28</v>
      </c>
      <c r="K377" s="9">
        <f t="shared" si="2"/>
        <v>1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 t="str">
        <f t="shared" si="1"/>
        <v>TS001P3-FJ01_U_MO_S</v>
      </c>
      <c r="B378" s="6" t="s">
        <v>101</v>
      </c>
      <c r="C378" s="6" t="str">
        <f>VLOOKUP(D378,model_type!$A$1:$B$37,2,FALSE)</f>
        <v>T-Shirt</v>
      </c>
      <c r="D378" s="6" t="s">
        <v>102</v>
      </c>
      <c r="E378" s="6" t="s">
        <v>41</v>
      </c>
      <c r="F378" s="6" t="s">
        <v>18</v>
      </c>
      <c r="G378" s="7">
        <v>1.0</v>
      </c>
      <c r="H378" s="7">
        <v>40.0</v>
      </c>
      <c r="I378" s="7">
        <v>40.0</v>
      </c>
      <c r="J378" s="8">
        <f t="array" ref="J378">XLOOKUP(B378,price!A:A,price!B:B)</f>
        <v>28</v>
      </c>
      <c r="K378" s="9">
        <f t="shared" si="2"/>
        <v>1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 t="str">
        <f t="shared" si="1"/>
        <v>TS001P3-FJ01_U_SA_S</v>
      </c>
      <c r="B379" s="6" t="s">
        <v>101</v>
      </c>
      <c r="C379" s="6" t="str">
        <f>VLOOKUP(D379,model_type!$A$1:$B$37,2,FALSE)</f>
        <v>T-Shirt</v>
      </c>
      <c r="D379" s="6" t="s">
        <v>102</v>
      </c>
      <c r="E379" s="6" t="s">
        <v>77</v>
      </c>
      <c r="F379" s="6" t="s">
        <v>18</v>
      </c>
      <c r="G379" s="7">
        <v>1.0</v>
      </c>
      <c r="H379" s="7">
        <v>40.0</v>
      </c>
      <c r="I379" s="7">
        <v>40.0</v>
      </c>
      <c r="J379" s="8">
        <f t="array" ref="J379">XLOOKUP(B379,price!A:A,price!B:B)</f>
        <v>28</v>
      </c>
      <c r="K379" s="9">
        <f t="shared" si="2"/>
        <v>1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 t="str">
        <f t="shared" si="1"/>
        <v>TS001P3-FJ01_U_WH_S</v>
      </c>
      <c r="B380" s="6" t="s">
        <v>101</v>
      </c>
      <c r="C380" s="6" t="str">
        <f>VLOOKUP(D380,model_type!$A$1:$B$37,2,FALSE)</f>
        <v>T-Shirt</v>
      </c>
      <c r="D380" s="6" t="s">
        <v>102</v>
      </c>
      <c r="E380" s="6" t="s">
        <v>21</v>
      </c>
      <c r="F380" s="6" t="s">
        <v>18</v>
      </c>
      <c r="G380" s="7">
        <v>1.0</v>
      </c>
      <c r="H380" s="7">
        <v>40.0</v>
      </c>
      <c r="I380" s="7">
        <v>40.0</v>
      </c>
      <c r="J380" s="8">
        <f t="array" ref="J380">XLOOKUP(B380,price!A:A,price!B:B)</f>
        <v>28</v>
      </c>
      <c r="K380" s="9">
        <f t="shared" si="2"/>
        <v>1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 t="str">
        <f t="shared" si="1"/>
        <v>TS001P3-FJ01_U_BL_XL</v>
      </c>
      <c r="B381" s="6" t="s">
        <v>101</v>
      </c>
      <c r="C381" s="6" t="str">
        <f>VLOOKUP(D381,model_type!$A$1:$B$37,2,FALSE)</f>
        <v>T-Shirt</v>
      </c>
      <c r="D381" s="6" t="s">
        <v>102</v>
      </c>
      <c r="E381" s="6" t="s">
        <v>13</v>
      </c>
      <c r="F381" s="6" t="s">
        <v>35</v>
      </c>
      <c r="G381" s="7">
        <v>1.0</v>
      </c>
      <c r="H381" s="7">
        <v>30.0</v>
      </c>
      <c r="I381" s="7">
        <v>30.0</v>
      </c>
      <c r="J381" s="8">
        <f t="array" ref="J381">XLOOKUP(B381,price!A:A,price!B:B)</f>
        <v>28</v>
      </c>
      <c r="K381" s="9">
        <f t="shared" si="2"/>
        <v>1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 t="str">
        <f t="shared" si="1"/>
        <v>TS001P3-FJ01_U_MO_XL</v>
      </c>
      <c r="B382" s="6" t="s">
        <v>101</v>
      </c>
      <c r="C382" s="6" t="str">
        <f>VLOOKUP(D382,model_type!$A$1:$B$37,2,FALSE)</f>
        <v>T-Shirt</v>
      </c>
      <c r="D382" s="6" t="s">
        <v>102</v>
      </c>
      <c r="E382" s="6" t="s">
        <v>41</v>
      </c>
      <c r="F382" s="6" t="s">
        <v>35</v>
      </c>
      <c r="G382" s="7">
        <v>1.0</v>
      </c>
      <c r="H382" s="7">
        <v>30.0</v>
      </c>
      <c r="I382" s="7">
        <v>30.0</v>
      </c>
      <c r="J382" s="8">
        <f t="array" ref="J382">XLOOKUP(B382,price!A:A,price!B:B)</f>
        <v>28</v>
      </c>
      <c r="K382" s="9">
        <f t="shared" si="2"/>
        <v>1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 t="str">
        <f t="shared" si="1"/>
        <v>TS001P3-FJ01_U_SA_XL</v>
      </c>
      <c r="B383" s="6" t="s">
        <v>101</v>
      </c>
      <c r="C383" s="6" t="str">
        <f>VLOOKUP(D383,model_type!$A$1:$B$37,2,FALSE)</f>
        <v>T-Shirt</v>
      </c>
      <c r="D383" s="6" t="s">
        <v>102</v>
      </c>
      <c r="E383" s="6" t="s">
        <v>77</v>
      </c>
      <c r="F383" s="6" t="s">
        <v>35</v>
      </c>
      <c r="G383" s="7">
        <v>1.0</v>
      </c>
      <c r="H383" s="7">
        <v>30.0</v>
      </c>
      <c r="I383" s="7">
        <v>30.0</v>
      </c>
      <c r="J383" s="8">
        <f t="array" ref="J383">XLOOKUP(B383,price!A:A,price!B:B)</f>
        <v>28</v>
      </c>
      <c r="K383" s="9">
        <f t="shared" si="2"/>
        <v>1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 t="str">
        <f t="shared" si="1"/>
        <v>TS001P3-FJ01_U_WH_XL</v>
      </c>
      <c r="B384" s="6" t="s">
        <v>101</v>
      </c>
      <c r="C384" s="6" t="str">
        <f>VLOOKUP(D384,model_type!$A$1:$B$37,2,FALSE)</f>
        <v>T-Shirt</v>
      </c>
      <c r="D384" s="6" t="s">
        <v>102</v>
      </c>
      <c r="E384" s="6" t="s">
        <v>21</v>
      </c>
      <c r="F384" s="6" t="s">
        <v>35</v>
      </c>
      <c r="G384" s="7">
        <v>1.0</v>
      </c>
      <c r="H384" s="7">
        <v>30.0</v>
      </c>
      <c r="I384" s="7">
        <v>30.0</v>
      </c>
      <c r="J384" s="8">
        <f t="array" ref="J384">XLOOKUP(B384,price!A:A,price!B:B)</f>
        <v>28</v>
      </c>
      <c r="K384" s="9">
        <f t="shared" si="2"/>
        <v>1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 t="str">
        <f t="shared" si="1"/>
        <v>TS001P3-FJ01_U_BL_XS</v>
      </c>
      <c r="B385" s="6" t="s">
        <v>101</v>
      </c>
      <c r="C385" s="6" t="str">
        <f>VLOOKUP(D385,model_type!$A$1:$B$37,2,FALSE)</f>
        <v>T-Shirt</v>
      </c>
      <c r="D385" s="6" t="s">
        <v>102</v>
      </c>
      <c r="E385" s="6" t="s">
        <v>13</v>
      </c>
      <c r="F385" s="6" t="s">
        <v>36</v>
      </c>
      <c r="G385" s="7">
        <v>1.0</v>
      </c>
      <c r="H385" s="7">
        <v>20.0</v>
      </c>
      <c r="I385" s="7">
        <v>20.0</v>
      </c>
      <c r="J385" s="8">
        <f t="array" ref="J385">XLOOKUP(B385,price!A:A,price!B:B)</f>
        <v>28</v>
      </c>
      <c r="K385" s="9">
        <f t="shared" si="2"/>
        <v>1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 t="str">
        <f t="shared" si="1"/>
        <v>TS001P3-FJ01_U_MO_XS</v>
      </c>
      <c r="B386" s="6" t="s">
        <v>101</v>
      </c>
      <c r="C386" s="6" t="str">
        <f>VLOOKUP(D386,model_type!$A$1:$B$37,2,FALSE)</f>
        <v>T-Shirt</v>
      </c>
      <c r="D386" s="6" t="s">
        <v>102</v>
      </c>
      <c r="E386" s="6" t="s">
        <v>41</v>
      </c>
      <c r="F386" s="6" t="s">
        <v>36</v>
      </c>
      <c r="G386" s="7">
        <v>1.0</v>
      </c>
      <c r="H386" s="7">
        <v>20.0</v>
      </c>
      <c r="I386" s="7">
        <v>20.0</v>
      </c>
      <c r="J386" s="8">
        <f t="array" ref="J386">XLOOKUP(B386,price!A:A,price!B:B)</f>
        <v>28</v>
      </c>
      <c r="K386" s="9">
        <f t="shared" si="2"/>
        <v>1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 t="str">
        <f t="shared" si="1"/>
        <v>TS001P3-FJ01_U_SA_XS</v>
      </c>
      <c r="B387" s="6" t="s">
        <v>101</v>
      </c>
      <c r="C387" s="6" t="str">
        <f>VLOOKUP(D387,model_type!$A$1:$B$37,2,FALSE)</f>
        <v>T-Shirt</v>
      </c>
      <c r="D387" s="6" t="s">
        <v>102</v>
      </c>
      <c r="E387" s="6" t="s">
        <v>77</v>
      </c>
      <c r="F387" s="6" t="s">
        <v>36</v>
      </c>
      <c r="G387" s="7">
        <v>1.0</v>
      </c>
      <c r="H387" s="7">
        <v>20.0</v>
      </c>
      <c r="I387" s="7">
        <v>20.0</v>
      </c>
      <c r="J387" s="8">
        <f t="array" ref="J387">XLOOKUP(B387,price!A:A,price!B:B)</f>
        <v>28</v>
      </c>
      <c r="K387" s="9">
        <f t="shared" si="2"/>
        <v>1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 t="str">
        <f t="shared" si="1"/>
        <v>TS001P3-FJ01_U_WH_XS</v>
      </c>
      <c r="B388" s="6" t="s">
        <v>101</v>
      </c>
      <c r="C388" s="6" t="str">
        <f>VLOOKUP(D388,model_type!$A$1:$B$37,2,FALSE)</f>
        <v>T-Shirt</v>
      </c>
      <c r="D388" s="6" t="s">
        <v>102</v>
      </c>
      <c r="E388" s="6" t="s">
        <v>21</v>
      </c>
      <c r="F388" s="6" t="s">
        <v>36</v>
      </c>
      <c r="G388" s="7">
        <v>1.0</v>
      </c>
      <c r="H388" s="7">
        <v>20.0</v>
      </c>
      <c r="I388" s="7">
        <v>20.0</v>
      </c>
      <c r="J388" s="8">
        <f t="array" ref="J388">XLOOKUP(B388,price!A:A,price!B:B)</f>
        <v>28</v>
      </c>
      <c r="K388" s="9">
        <f t="shared" si="2"/>
        <v>1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 t="str">
        <f t="shared" si="1"/>
        <v>TS001P3-FJ01_U_BL_XXL</v>
      </c>
      <c r="B389" s="6" t="s">
        <v>101</v>
      </c>
      <c r="C389" s="6" t="str">
        <f>VLOOKUP(D389,model_type!$A$1:$B$37,2,FALSE)</f>
        <v>T-Shirt</v>
      </c>
      <c r="D389" s="6" t="s">
        <v>102</v>
      </c>
      <c r="E389" s="6" t="s">
        <v>13</v>
      </c>
      <c r="F389" s="6" t="s">
        <v>37</v>
      </c>
      <c r="G389" s="7">
        <v>1.0</v>
      </c>
      <c r="H389" s="7">
        <v>10.0</v>
      </c>
      <c r="I389" s="7">
        <v>10.0</v>
      </c>
      <c r="J389" s="8">
        <f t="array" ref="J389">XLOOKUP(B389,price!A:A,price!B:B)</f>
        <v>28</v>
      </c>
      <c r="K389" s="9">
        <f t="shared" si="2"/>
        <v>1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 t="str">
        <f t="shared" si="1"/>
        <v>TS001P3-FJ01_U_MO_XXL</v>
      </c>
      <c r="B390" s="6" t="s">
        <v>101</v>
      </c>
      <c r="C390" s="6" t="str">
        <f>VLOOKUP(D390,model_type!$A$1:$B$37,2,FALSE)</f>
        <v>T-Shirt</v>
      </c>
      <c r="D390" s="6" t="s">
        <v>102</v>
      </c>
      <c r="E390" s="6" t="s">
        <v>41</v>
      </c>
      <c r="F390" s="6" t="s">
        <v>37</v>
      </c>
      <c r="G390" s="7">
        <v>1.0</v>
      </c>
      <c r="H390" s="7">
        <v>10.0</v>
      </c>
      <c r="I390" s="7">
        <v>10.0</v>
      </c>
      <c r="J390" s="8">
        <f t="array" ref="J390">XLOOKUP(B390,price!A:A,price!B:B)</f>
        <v>28</v>
      </c>
      <c r="K390" s="9">
        <f t="shared" si="2"/>
        <v>1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 t="str">
        <f t="shared" si="1"/>
        <v>TS001P3-FJ01_U_SA_XXL</v>
      </c>
      <c r="B391" s="6" t="s">
        <v>101</v>
      </c>
      <c r="C391" s="6" t="str">
        <f>VLOOKUP(D391,model_type!$A$1:$B$37,2,FALSE)</f>
        <v>T-Shirt</v>
      </c>
      <c r="D391" s="6" t="s">
        <v>102</v>
      </c>
      <c r="E391" s="6" t="s">
        <v>77</v>
      </c>
      <c r="F391" s="6" t="s">
        <v>37</v>
      </c>
      <c r="G391" s="7">
        <v>1.0</v>
      </c>
      <c r="H391" s="7">
        <v>10.0</v>
      </c>
      <c r="I391" s="7">
        <v>10.0</v>
      </c>
      <c r="J391" s="8">
        <f t="array" ref="J391">XLOOKUP(B391,price!A:A,price!B:B)</f>
        <v>28</v>
      </c>
      <c r="K391" s="9">
        <f t="shared" si="2"/>
        <v>1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 t="str">
        <f t="shared" si="1"/>
        <v>TS001P3-FJ01-U_NA_XL</v>
      </c>
      <c r="B392" s="6" t="s">
        <v>103</v>
      </c>
      <c r="C392" s="6" t="str">
        <f>VLOOKUP(D392,model_type!$A$1:$B$37,2,FALSE)</f>
        <v>T-Shirt</v>
      </c>
      <c r="D392" s="6" t="s">
        <v>102</v>
      </c>
      <c r="E392" s="6" t="s">
        <v>42</v>
      </c>
      <c r="F392" s="6" t="s">
        <v>35</v>
      </c>
      <c r="G392" s="7">
        <v>0.0</v>
      </c>
      <c r="H392" s="7">
        <v>59.0</v>
      </c>
      <c r="I392" s="7">
        <v>59.0</v>
      </c>
      <c r="J392" s="8">
        <f t="array" ref="J392">XLOOKUP(B392,price!A:A,price!B:B)</f>
        <v>20</v>
      </c>
      <c r="K392" s="9">
        <f t="shared" si="2"/>
        <v>1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 t="str">
        <f t="shared" si="1"/>
        <v>TS001P3-FJ01-U_BU_S</v>
      </c>
      <c r="B393" s="6" t="s">
        <v>103</v>
      </c>
      <c r="C393" s="6" t="str">
        <f>VLOOKUP(D393,model_type!$A$1:$B$37,2,FALSE)</f>
        <v>T-Shirt</v>
      </c>
      <c r="D393" s="6" t="s">
        <v>102</v>
      </c>
      <c r="E393" s="6" t="s">
        <v>46</v>
      </c>
      <c r="F393" s="6" t="s">
        <v>18</v>
      </c>
      <c r="G393" s="7">
        <v>0.0</v>
      </c>
      <c r="H393" s="7">
        <v>39.0</v>
      </c>
      <c r="I393" s="7">
        <v>39.0</v>
      </c>
      <c r="J393" s="8">
        <f t="array" ref="J393">XLOOKUP(B393,price!A:A,price!B:B)</f>
        <v>20</v>
      </c>
      <c r="K393" s="9">
        <f t="shared" si="2"/>
        <v>1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 t="str">
        <f t="shared" si="1"/>
        <v>TS001P3-FJ01-U_NA_S</v>
      </c>
      <c r="B394" s="6" t="s">
        <v>103</v>
      </c>
      <c r="C394" s="6" t="str">
        <f>VLOOKUP(D394,model_type!$A$1:$B$37,2,FALSE)</f>
        <v>T-Shirt</v>
      </c>
      <c r="D394" s="6" t="s">
        <v>102</v>
      </c>
      <c r="E394" s="6" t="s">
        <v>42</v>
      </c>
      <c r="F394" s="6" t="s">
        <v>18</v>
      </c>
      <c r="G394" s="7">
        <v>0.0</v>
      </c>
      <c r="H394" s="7">
        <v>33.0</v>
      </c>
      <c r="I394" s="7">
        <v>33.0</v>
      </c>
      <c r="J394" s="8">
        <f t="array" ref="J394">XLOOKUP(B394,price!A:A,price!B:B)</f>
        <v>20</v>
      </c>
      <c r="K394" s="9">
        <f t="shared" si="2"/>
        <v>1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 t="str">
        <f t="shared" si="1"/>
        <v>TS001P3-FJ01-U_NA_L</v>
      </c>
      <c r="B395" s="6" t="s">
        <v>103</v>
      </c>
      <c r="C395" s="6" t="str">
        <f>VLOOKUP(D395,model_type!$A$1:$B$37,2,FALSE)</f>
        <v>T-Shirt</v>
      </c>
      <c r="D395" s="6" t="s">
        <v>102</v>
      </c>
      <c r="E395" s="6" t="s">
        <v>42</v>
      </c>
      <c r="F395" s="6" t="s">
        <v>14</v>
      </c>
      <c r="G395" s="7">
        <v>0.0</v>
      </c>
      <c r="H395" s="7">
        <v>33.0</v>
      </c>
      <c r="I395" s="7">
        <v>33.0</v>
      </c>
      <c r="J395" s="8">
        <f t="array" ref="J395">XLOOKUP(B395,price!A:A,price!B:B)</f>
        <v>20</v>
      </c>
      <c r="K395" s="9">
        <f t="shared" si="2"/>
        <v>1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 t="str">
        <f t="shared" si="1"/>
        <v>TS001P3-FJ01-U_LI_L</v>
      </c>
      <c r="B396" s="6" t="s">
        <v>103</v>
      </c>
      <c r="C396" s="6" t="str">
        <f>VLOOKUP(D396,model_type!$A$1:$B$37,2,FALSE)</f>
        <v>T-Shirt</v>
      </c>
      <c r="D396" s="6" t="s">
        <v>102</v>
      </c>
      <c r="E396" s="6" t="s">
        <v>66</v>
      </c>
      <c r="F396" s="6" t="s">
        <v>14</v>
      </c>
      <c r="G396" s="7">
        <v>0.0</v>
      </c>
      <c r="H396" s="7">
        <v>24.0</v>
      </c>
      <c r="I396" s="7">
        <v>24.0</v>
      </c>
      <c r="J396" s="8">
        <f t="array" ref="J396">XLOOKUP(B396,price!A:A,price!B:B)</f>
        <v>20</v>
      </c>
      <c r="K396" s="9">
        <f t="shared" si="2"/>
        <v>1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 t="str">
        <f t="shared" si="1"/>
        <v>TS001P3-FJ01-U_NA_XXL</v>
      </c>
      <c r="B397" s="6" t="s">
        <v>103</v>
      </c>
      <c r="C397" s="6" t="str">
        <f>VLOOKUP(D397,model_type!$A$1:$B$37,2,FALSE)</f>
        <v>T-Shirt</v>
      </c>
      <c r="D397" s="6" t="s">
        <v>102</v>
      </c>
      <c r="E397" s="6" t="s">
        <v>42</v>
      </c>
      <c r="F397" s="6" t="s">
        <v>37</v>
      </c>
      <c r="G397" s="7">
        <v>0.0</v>
      </c>
      <c r="H397" s="7">
        <v>20.0</v>
      </c>
      <c r="I397" s="7">
        <v>20.0</v>
      </c>
      <c r="J397" s="8">
        <f t="array" ref="J397">XLOOKUP(B397,price!A:A,price!B:B)</f>
        <v>20</v>
      </c>
      <c r="K397" s="9">
        <f t="shared" si="2"/>
        <v>1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 t="str">
        <f t="shared" si="1"/>
        <v>TS001P3-FJ01-U_BU_L</v>
      </c>
      <c r="B398" s="6" t="s">
        <v>103</v>
      </c>
      <c r="C398" s="6" t="str">
        <f>VLOOKUP(D398,model_type!$A$1:$B$37,2,FALSE)</f>
        <v>T-Shirt</v>
      </c>
      <c r="D398" s="6" t="s">
        <v>102</v>
      </c>
      <c r="E398" s="6" t="s">
        <v>46</v>
      </c>
      <c r="F398" s="6" t="s">
        <v>14</v>
      </c>
      <c r="G398" s="7">
        <v>0.0</v>
      </c>
      <c r="H398" s="7">
        <v>19.0</v>
      </c>
      <c r="I398" s="7">
        <v>19.0</v>
      </c>
      <c r="J398" s="8">
        <f t="array" ref="J398">XLOOKUP(B398,price!A:A,price!B:B)</f>
        <v>20</v>
      </c>
      <c r="K398" s="9">
        <f t="shared" si="2"/>
        <v>1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 t="str">
        <f t="shared" si="1"/>
        <v>TS001P3-FJ01-U_LI_S</v>
      </c>
      <c r="B399" s="6" t="s">
        <v>103</v>
      </c>
      <c r="C399" s="6" t="str">
        <f>VLOOKUP(D399,model_type!$A$1:$B$37,2,FALSE)</f>
        <v>T-Shirt</v>
      </c>
      <c r="D399" s="6" t="s">
        <v>102</v>
      </c>
      <c r="E399" s="6" t="s">
        <v>66</v>
      </c>
      <c r="F399" s="6" t="s">
        <v>18</v>
      </c>
      <c r="G399" s="7">
        <v>0.0</v>
      </c>
      <c r="H399" s="7">
        <v>16.0</v>
      </c>
      <c r="I399" s="7">
        <v>16.0</v>
      </c>
      <c r="J399" s="8">
        <f t="array" ref="J399">XLOOKUP(B399,price!A:A,price!B:B)</f>
        <v>20</v>
      </c>
      <c r="K399" s="9">
        <f t="shared" si="2"/>
        <v>1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 t="str">
        <f t="shared" si="1"/>
        <v>TS001P3-FJ01-U_LI_XS</v>
      </c>
      <c r="B400" s="6" t="s">
        <v>103</v>
      </c>
      <c r="C400" s="6" t="str">
        <f>VLOOKUP(D400,model_type!$A$1:$B$37,2,FALSE)</f>
        <v>T-Shirt</v>
      </c>
      <c r="D400" s="6" t="s">
        <v>102</v>
      </c>
      <c r="E400" s="6" t="s">
        <v>66</v>
      </c>
      <c r="F400" s="6" t="s">
        <v>36</v>
      </c>
      <c r="G400" s="7">
        <v>0.0</v>
      </c>
      <c r="H400" s="7">
        <v>26.0</v>
      </c>
      <c r="I400" s="7">
        <v>14.0</v>
      </c>
      <c r="J400" s="8">
        <f t="array" ref="J400">XLOOKUP(B400,price!A:A,price!B:B)</f>
        <v>20</v>
      </c>
      <c r="K400" s="9">
        <f t="shared" si="2"/>
        <v>0.5384615385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 t="str">
        <f t="shared" si="1"/>
        <v>TS001P3-FJ01-U_LI_XL</v>
      </c>
      <c r="B401" s="6" t="s">
        <v>103</v>
      </c>
      <c r="C401" s="6" t="str">
        <f>VLOOKUP(D401,model_type!$A$1:$B$37,2,FALSE)</f>
        <v>T-Shirt</v>
      </c>
      <c r="D401" s="6" t="s">
        <v>102</v>
      </c>
      <c r="E401" s="6" t="s">
        <v>66</v>
      </c>
      <c r="F401" s="6" t="s">
        <v>35</v>
      </c>
      <c r="G401" s="7">
        <v>0.0</v>
      </c>
      <c r="H401" s="7">
        <v>14.0</v>
      </c>
      <c r="I401" s="7">
        <v>14.0</v>
      </c>
      <c r="J401" s="8">
        <f t="array" ref="J401">XLOOKUP(B401,price!A:A,price!B:B)</f>
        <v>20</v>
      </c>
      <c r="K401" s="9">
        <f t="shared" si="2"/>
        <v>1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 t="str">
        <f t="shared" si="1"/>
        <v>TS001P3-FJ01-U_LI_XXL</v>
      </c>
      <c r="B402" s="6" t="s">
        <v>103</v>
      </c>
      <c r="C402" s="6" t="str">
        <f>VLOOKUP(D402,model_type!$A$1:$B$37,2,FALSE)</f>
        <v>T-Shirt</v>
      </c>
      <c r="D402" s="6" t="s">
        <v>102</v>
      </c>
      <c r="E402" s="6" t="s">
        <v>66</v>
      </c>
      <c r="F402" s="6" t="s">
        <v>37</v>
      </c>
      <c r="G402" s="7">
        <v>0.0</v>
      </c>
      <c r="H402" s="7">
        <v>14.0</v>
      </c>
      <c r="I402" s="7">
        <v>14.0</v>
      </c>
      <c r="J402" s="8">
        <f t="array" ref="J402">XLOOKUP(B402,price!A:A,price!B:B)</f>
        <v>20</v>
      </c>
      <c r="K402" s="9">
        <f t="shared" si="2"/>
        <v>1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 t="str">
        <f t="shared" si="1"/>
        <v>TS001P3-FJ01-U_BU_M</v>
      </c>
      <c r="B403" s="6" t="s">
        <v>103</v>
      </c>
      <c r="C403" s="6" t="str">
        <f>VLOOKUP(D403,model_type!$A$1:$B$37,2,FALSE)</f>
        <v>T-Shirt</v>
      </c>
      <c r="D403" s="6" t="s">
        <v>102</v>
      </c>
      <c r="E403" s="6" t="s">
        <v>46</v>
      </c>
      <c r="F403" s="6" t="s">
        <v>27</v>
      </c>
      <c r="G403" s="7">
        <v>0.0</v>
      </c>
      <c r="H403" s="7">
        <v>19.0</v>
      </c>
      <c r="I403" s="7">
        <v>7.0</v>
      </c>
      <c r="J403" s="8">
        <f t="array" ref="J403">XLOOKUP(B403,price!A:A,price!B:B)</f>
        <v>20</v>
      </c>
      <c r="K403" s="9">
        <f t="shared" si="2"/>
        <v>0.3684210526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 t="str">
        <f t="shared" si="1"/>
        <v>TS001P3-FJ01-U_LI_M</v>
      </c>
      <c r="B404" s="6" t="s">
        <v>103</v>
      </c>
      <c r="C404" s="6" t="str">
        <f>VLOOKUP(D404,model_type!$A$1:$B$37,2,FALSE)</f>
        <v>T-Shirt</v>
      </c>
      <c r="D404" s="6" t="s">
        <v>102</v>
      </c>
      <c r="E404" s="6" t="s">
        <v>66</v>
      </c>
      <c r="F404" s="6" t="s">
        <v>27</v>
      </c>
      <c r="G404" s="7">
        <v>0.0</v>
      </c>
      <c r="H404" s="7">
        <v>19.0</v>
      </c>
      <c r="I404" s="7">
        <v>7.0</v>
      </c>
      <c r="J404" s="8">
        <f t="array" ref="J404">XLOOKUP(B404,price!A:A,price!B:B)</f>
        <v>20</v>
      </c>
      <c r="K404" s="9">
        <f t="shared" si="2"/>
        <v>0.3684210526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 t="str">
        <f t="shared" si="1"/>
        <v>TS001P3-FJ01-U_BU_XS</v>
      </c>
      <c r="B405" s="6" t="s">
        <v>103</v>
      </c>
      <c r="C405" s="6" t="str">
        <f>VLOOKUP(D405,model_type!$A$1:$B$37,2,FALSE)</f>
        <v>T-Shirt</v>
      </c>
      <c r="D405" s="6" t="s">
        <v>102</v>
      </c>
      <c r="E405" s="6" t="s">
        <v>46</v>
      </c>
      <c r="F405" s="6" t="s">
        <v>36</v>
      </c>
      <c r="G405" s="7">
        <v>0.0</v>
      </c>
      <c r="H405" s="7">
        <v>24.0</v>
      </c>
      <c r="I405" s="7">
        <v>6.0</v>
      </c>
      <c r="J405" s="8">
        <f t="array" ref="J405">XLOOKUP(B405,price!A:A,price!B:B)</f>
        <v>20</v>
      </c>
      <c r="K405" s="9">
        <f t="shared" si="2"/>
        <v>0.25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 t="str">
        <f t="shared" si="1"/>
        <v>TS001P3-FJ01-U_NA_XS</v>
      </c>
      <c r="B406" s="6" t="s">
        <v>103</v>
      </c>
      <c r="C406" s="6" t="str">
        <f>VLOOKUP(D406,model_type!$A$1:$B$37,2,FALSE)</f>
        <v>T-Shirt</v>
      </c>
      <c r="D406" s="6" t="s">
        <v>102</v>
      </c>
      <c r="E406" s="6" t="s">
        <v>42</v>
      </c>
      <c r="F406" s="6" t="s">
        <v>36</v>
      </c>
      <c r="G406" s="7">
        <v>0.0</v>
      </c>
      <c r="H406" s="7">
        <v>11.0</v>
      </c>
      <c r="I406" s="7">
        <v>5.0</v>
      </c>
      <c r="J406" s="8">
        <f t="array" ref="J406">XLOOKUP(B406,price!A:A,price!B:B)</f>
        <v>20</v>
      </c>
      <c r="K406" s="9">
        <f t="shared" si="2"/>
        <v>0.4545454545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 t="str">
        <f t="shared" si="1"/>
        <v>TS001P3-FJ01-U_BU_XL</v>
      </c>
      <c r="B407" s="6" t="s">
        <v>103</v>
      </c>
      <c r="C407" s="6" t="str">
        <f>VLOOKUP(D407,model_type!$A$1:$B$37,2,FALSE)</f>
        <v>T-Shirt</v>
      </c>
      <c r="D407" s="6" t="s">
        <v>102</v>
      </c>
      <c r="E407" s="6" t="s">
        <v>46</v>
      </c>
      <c r="F407" s="6" t="s">
        <v>35</v>
      </c>
      <c r="G407" s="7">
        <v>0.0</v>
      </c>
      <c r="H407" s="7">
        <v>36.0</v>
      </c>
      <c r="I407" s="7">
        <v>0.0</v>
      </c>
      <c r="J407" s="8">
        <f t="array" ref="J407">XLOOKUP(B407,price!A:A,price!B:B)</f>
        <v>20</v>
      </c>
      <c r="K407" s="9">
        <f t="shared" si="2"/>
        <v>0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 t="str">
        <f t="shared" si="1"/>
        <v>TS001P3-FJ01-U_BU_XXL</v>
      </c>
      <c r="B408" s="6" t="s">
        <v>103</v>
      </c>
      <c r="C408" s="6" t="str">
        <f>VLOOKUP(D408,model_type!$A$1:$B$37,2,FALSE)</f>
        <v>T-Shirt</v>
      </c>
      <c r="D408" s="6" t="s">
        <v>102</v>
      </c>
      <c r="E408" s="6" t="s">
        <v>46</v>
      </c>
      <c r="F408" s="6" t="s">
        <v>37</v>
      </c>
      <c r="G408" s="7">
        <v>0.0</v>
      </c>
      <c r="H408" s="7">
        <v>0.0</v>
      </c>
      <c r="I408" s="7">
        <v>0.0</v>
      </c>
      <c r="J408" s="8">
        <f t="array" ref="J408">XLOOKUP(B408,price!A:A,price!B:B)</f>
        <v>20</v>
      </c>
      <c r="K408" s="9" t="str">
        <f t="shared" si="2"/>
        <v/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 t="str">
        <f t="shared" si="1"/>
        <v>TS001P3-FJ01-U_NA_M</v>
      </c>
      <c r="B409" s="6" t="s">
        <v>103</v>
      </c>
      <c r="C409" s="6" t="str">
        <f>VLOOKUP(D409,model_type!$A$1:$B$37,2,FALSE)</f>
        <v>T-Shirt</v>
      </c>
      <c r="D409" s="6" t="s">
        <v>102</v>
      </c>
      <c r="E409" s="6" t="s">
        <v>42</v>
      </c>
      <c r="F409" s="6" t="s">
        <v>27</v>
      </c>
      <c r="G409" s="7">
        <v>0.0</v>
      </c>
      <c r="H409" s="7">
        <v>0.0</v>
      </c>
      <c r="I409" s="7">
        <v>0.0</v>
      </c>
      <c r="J409" s="8">
        <f t="array" ref="J409">XLOOKUP(B409,price!A:A,price!B:B)</f>
        <v>20</v>
      </c>
      <c r="K409" s="9" t="str">
        <f t="shared" si="2"/>
        <v/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 t="str">
        <f t="shared" si="1"/>
        <v>TS001P3-FJ01-W_BL_M</v>
      </c>
      <c r="B410" s="6" t="s">
        <v>104</v>
      </c>
      <c r="C410" s="6" t="str">
        <f>VLOOKUP(D410,model_type!$A$1:$B$37,2,FALSE)</f>
        <v>T-Shirt</v>
      </c>
      <c r="D410" s="6" t="s">
        <v>88</v>
      </c>
      <c r="E410" s="6" t="s">
        <v>13</v>
      </c>
      <c r="F410" s="6" t="s">
        <v>27</v>
      </c>
      <c r="G410" s="7">
        <v>0.0</v>
      </c>
      <c r="H410" s="7">
        <v>150.0</v>
      </c>
      <c r="I410" s="7">
        <v>150.0</v>
      </c>
      <c r="J410" s="8">
        <f t="array" ref="J410">XLOOKUP(B410,price!A:A,price!B:B)</f>
        <v>24</v>
      </c>
      <c r="K410" s="9">
        <f t="shared" si="2"/>
        <v>1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 t="str">
        <f t="shared" si="1"/>
        <v>TS001P3-FJ01-W_MO_M</v>
      </c>
      <c r="B411" s="6" t="s">
        <v>104</v>
      </c>
      <c r="C411" s="6" t="str">
        <f>VLOOKUP(D411,model_type!$A$1:$B$37,2,FALSE)</f>
        <v>T-Shirt</v>
      </c>
      <c r="D411" s="6" t="s">
        <v>88</v>
      </c>
      <c r="E411" s="6" t="s">
        <v>41</v>
      </c>
      <c r="F411" s="6" t="s">
        <v>27</v>
      </c>
      <c r="G411" s="7">
        <v>0.0</v>
      </c>
      <c r="H411" s="7">
        <v>430.0</v>
      </c>
      <c r="I411" s="7">
        <v>430.0</v>
      </c>
      <c r="J411" s="8">
        <f t="array" ref="J411">XLOOKUP(B411,price!A:A,price!B:B)</f>
        <v>24</v>
      </c>
      <c r="K411" s="9">
        <f t="shared" si="2"/>
        <v>1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 t="str">
        <f t="shared" si="1"/>
        <v>TS001P3-FJ01-W_BL_S</v>
      </c>
      <c r="B412" s="6" t="s">
        <v>104</v>
      </c>
      <c r="C412" s="6" t="str">
        <f>VLOOKUP(D412,model_type!$A$1:$B$37,2,FALSE)</f>
        <v>T-Shirt</v>
      </c>
      <c r="D412" s="6" t="s">
        <v>88</v>
      </c>
      <c r="E412" s="6" t="s">
        <v>13</v>
      </c>
      <c r="F412" s="6" t="s">
        <v>18</v>
      </c>
      <c r="G412" s="7">
        <v>0.0</v>
      </c>
      <c r="H412" s="7">
        <v>164.0</v>
      </c>
      <c r="I412" s="7">
        <v>164.0</v>
      </c>
      <c r="J412" s="8">
        <f t="array" ref="J412">XLOOKUP(B412,price!A:A,price!B:B)</f>
        <v>24</v>
      </c>
      <c r="K412" s="9">
        <f t="shared" si="2"/>
        <v>1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 t="str">
        <f t="shared" si="1"/>
        <v>TS001P3-FJ01-W_MO_S</v>
      </c>
      <c r="B413" s="6" t="s">
        <v>104</v>
      </c>
      <c r="C413" s="6" t="str">
        <f>VLOOKUP(D413,model_type!$A$1:$B$37,2,FALSE)</f>
        <v>T-Shirt</v>
      </c>
      <c r="D413" s="6" t="s">
        <v>88</v>
      </c>
      <c r="E413" s="6" t="s">
        <v>41</v>
      </c>
      <c r="F413" s="6" t="s">
        <v>18</v>
      </c>
      <c r="G413" s="7">
        <v>0.0</v>
      </c>
      <c r="H413" s="7">
        <v>210.0</v>
      </c>
      <c r="I413" s="7">
        <v>96.0</v>
      </c>
      <c r="J413" s="8">
        <f t="array" ref="J413">XLOOKUP(B413,price!A:A,price!B:B)</f>
        <v>24</v>
      </c>
      <c r="K413" s="9">
        <f t="shared" si="2"/>
        <v>0.4571428571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 t="str">
        <f t="shared" si="1"/>
        <v>TS001P3-FJ01-W_MO_XL</v>
      </c>
      <c r="B414" s="6" t="s">
        <v>104</v>
      </c>
      <c r="C414" s="6" t="str">
        <f>VLOOKUP(D414,model_type!$A$1:$B$37,2,FALSE)</f>
        <v>T-Shirt</v>
      </c>
      <c r="D414" s="6" t="s">
        <v>88</v>
      </c>
      <c r="E414" s="6" t="s">
        <v>41</v>
      </c>
      <c r="F414" s="6" t="s">
        <v>35</v>
      </c>
      <c r="G414" s="7">
        <v>0.0</v>
      </c>
      <c r="H414" s="7">
        <v>72.0</v>
      </c>
      <c r="I414" s="7">
        <v>72.0</v>
      </c>
      <c r="J414" s="8">
        <f t="array" ref="J414">XLOOKUP(B414,price!A:A,price!B:B)</f>
        <v>24</v>
      </c>
      <c r="K414" s="9">
        <f t="shared" si="2"/>
        <v>1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 t="str">
        <f t="shared" si="1"/>
        <v>TS001P3-FJ01-W_BL_L</v>
      </c>
      <c r="B415" s="6" t="s">
        <v>104</v>
      </c>
      <c r="C415" s="6" t="str">
        <f>VLOOKUP(D415,model_type!$A$1:$B$37,2,FALSE)</f>
        <v>T-Shirt</v>
      </c>
      <c r="D415" s="6" t="s">
        <v>88</v>
      </c>
      <c r="E415" s="6" t="s">
        <v>13</v>
      </c>
      <c r="F415" s="6" t="s">
        <v>14</v>
      </c>
      <c r="G415" s="7">
        <v>0.0</v>
      </c>
      <c r="H415" s="7">
        <v>125.0</v>
      </c>
      <c r="I415" s="7">
        <v>59.0</v>
      </c>
      <c r="J415" s="8">
        <f t="array" ref="J415">XLOOKUP(B415,price!A:A,price!B:B)</f>
        <v>24</v>
      </c>
      <c r="K415" s="9">
        <f t="shared" si="2"/>
        <v>0.472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 t="str">
        <f t="shared" si="1"/>
        <v>TS001P3-FJ01-W_MO_XS</v>
      </c>
      <c r="B416" s="6" t="s">
        <v>104</v>
      </c>
      <c r="C416" s="6" t="str">
        <f>VLOOKUP(D416,model_type!$A$1:$B$37,2,FALSE)</f>
        <v>T-Shirt</v>
      </c>
      <c r="D416" s="6" t="s">
        <v>88</v>
      </c>
      <c r="E416" s="6" t="s">
        <v>41</v>
      </c>
      <c r="F416" s="6" t="s">
        <v>36</v>
      </c>
      <c r="G416" s="7">
        <v>0.0</v>
      </c>
      <c r="H416" s="7">
        <v>30.0</v>
      </c>
      <c r="I416" s="7">
        <v>30.0</v>
      </c>
      <c r="J416" s="8">
        <f t="array" ref="J416">XLOOKUP(B416,price!A:A,price!B:B)</f>
        <v>24</v>
      </c>
      <c r="K416" s="9">
        <f t="shared" si="2"/>
        <v>1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 t="str">
        <f t="shared" si="1"/>
        <v>TS001P3-FJ01-W_MO_L</v>
      </c>
      <c r="B417" s="6" t="s">
        <v>104</v>
      </c>
      <c r="C417" s="6" t="str">
        <f>VLOOKUP(D417,model_type!$A$1:$B$37,2,FALSE)</f>
        <v>T-Shirt</v>
      </c>
      <c r="D417" s="6" t="s">
        <v>88</v>
      </c>
      <c r="E417" s="6" t="s">
        <v>41</v>
      </c>
      <c r="F417" s="6" t="s">
        <v>14</v>
      </c>
      <c r="G417" s="7">
        <v>0.0</v>
      </c>
      <c r="H417" s="7">
        <v>68.0</v>
      </c>
      <c r="I417" s="7">
        <v>28.0</v>
      </c>
      <c r="J417" s="8">
        <f t="array" ref="J417">XLOOKUP(B417,price!A:A,price!B:B)</f>
        <v>24</v>
      </c>
      <c r="K417" s="9">
        <f t="shared" si="2"/>
        <v>0.4117647059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 t="str">
        <f t="shared" si="1"/>
        <v>TS001P3-FJ01-W_BL_XL</v>
      </c>
      <c r="B418" s="6" t="s">
        <v>104</v>
      </c>
      <c r="C418" s="6" t="str">
        <f>VLOOKUP(D418,model_type!$A$1:$B$37,2,FALSE)</f>
        <v>T-Shirt</v>
      </c>
      <c r="D418" s="6" t="s">
        <v>88</v>
      </c>
      <c r="E418" s="6" t="s">
        <v>13</v>
      </c>
      <c r="F418" s="6" t="s">
        <v>35</v>
      </c>
      <c r="G418" s="7">
        <v>0.0</v>
      </c>
      <c r="H418" s="7">
        <v>92.0</v>
      </c>
      <c r="I418" s="7">
        <v>2.0</v>
      </c>
      <c r="J418" s="8">
        <f t="array" ref="J418">XLOOKUP(B418,price!A:A,price!B:B)</f>
        <v>24</v>
      </c>
      <c r="K418" s="9">
        <f t="shared" si="2"/>
        <v>0.02173913043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 t="str">
        <f t="shared" si="1"/>
        <v>TS001P3-TT01-W_GG_S</v>
      </c>
      <c r="B419" s="6" t="s">
        <v>105</v>
      </c>
      <c r="C419" s="6" t="str">
        <f>VLOOKUP(D419,model_type!$A$1:$B$37,2,FALSE)</f>
        <v>T-Shirt</v>
      </c>
      <c r="D419" s="6" t="s">
        <v>88</v>
      </c>
      <c r="E419" s="6" t="s">
        <v>85</v>
      </c>
      <c r="F419" s="6" t="s">
        <v>18</v>
      </c>
      <c r="G419" s="7">
        <v>0.0</v>
      </c>
      <c r="H419" s="7">
        <v>44.0</v>
      </c>
      <c r="I419" s="7">
        <v>44.0</v>
      </c>
      <c r="J419" s="8">
        <f t="array" ref="J419">XLOOKUP(B419,price!A:A,price!B:B)</f>
        <v>24</v>
      </c>
      <c r="K419" s="9">
        <f t="shared" si="2"/>
        <v>1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 t="str">
        <f t="shared" si="1"/>
        <v>TS001P3-TT01-W_GG_XL</v>
      </c>
      <c r="B420" s="6" t="s">
        <v>105</v>
      </c>
      <c r="C420" s="6" t="str">
        <f>VLOOKUP(D420,model_type!$A$1:$B$37,2,FALSE)</f>
        <v>T-Shirt</v>
      </c>
      <c r="D420" s="6" t="s">
        <v>88</v>
      </c>
      <c r="E420" s="6" t="s">
        <v>85</v>
      </c>
      <c r="F420" s="6" t="s">
        <v>35</v>
      </c>
      <c r="G420" s="7">
        <v>0.0</v>
      </c>
      <c r="H420" s="7">
        <v>30.0</v>
      </c>
      <c r="I420" s="7">
        <v>30.0</v>
      </c>
      <c r="J420" s="8">
        <f t="array" ref="J420">XLOOKUP(B420,price!A:A,price!B:B)</f>
        <v>24</v>
      </c>
      <c r="K420" s="9">
        <f t="shared" si="2"/>
        <v>1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 t="str">
        <f t="shared" si="1"/>
        <v>TS001P3-TT01-W_GG_L</v>
      </c>
      <c r="B421" s="6" t="s">
        <v>105</v>
      </c>
      <c r="C421" s="6" t="str">
        <f>VLOOKUP(D421,model_type!$A$1:$B$37,2,FALSE)</f>
        <v>T-Shirt</v>
      </c>
      <c r="D421" s="6" t="s">
        <v>88</v>
      </c>
      <c r="E421" s="6" t="s">
        <v>85</v>
      </c>
      <c r="F421" s="6" t="s">
        <v>14</v>
      </c>
      <c r="G421" s="7">
        <v>0.0</v>
      </c>
      <c r="H421" s="7">
        <v>23.0</v>
      </c>
      <c r="I421" s="7">
        <v>23.0</v>
      </c>
      <c r="J421" s="8">
        <f t="array" ref="J421">XLOOKUP(B421,price!A:A,price!B:B)</f>
        <v>24</v>
      </c>
      <c r="K421" s="9">
        <f t="shared" si="2"/>
        <v>1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 t="str">
        <f t="shared" si="1"/>
        <v>TS001P3-TT01-W_GG_XS</v>
      </c>
      <c r="B422" s="6" t="s">
        <v>105</v>
      </c>
      <c r="C422" s="6" t="str">
        <f>VLOOKUP(D422,model_type!$A$1:$B$37,2,FALSE)</f>
        <v>T-Shirt</v>
      </c>
      <c r="D422" s="6" t="s">
        <v>88</v>
      </c>
      <c r="E422" s="6" t="s">
        <v>85</v>
      </c>
      <c r="F422" s="6" t="s">
        <v>36</v>
      </c>
      <c r="G422" s="7">
        <v>0.0</v>
      </c>
      <c r="H422" s="7">
        <v>12.0</v>
      </c>
      <c r="I422" s="7">
        <v>12.0</v>
      </c>
      <c r="J422" s="8">
        <f t="array" ref="J422">XLOOKUP(B422,price!A:A,price!B:B)</f>
        <v>24</v>
      </c>
      <c r="K422" s="9">
        <f t="shared" si="2"/>
        <v>1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 t="str">
        <f t="shared" si="1"/>
        <v>TS001P3-TT01-W_GG_M</v>
      </c>
      <c r="B423" s="6" t="s">
        <v>105</v>
      </c>
      <c r="C423" s="6" t="str">
        <f>VLOOKUP(D423,model_type!$A$1:$B$37,2,FALSE)</f>
        <v>T-Shirt</v>
      </c>
      <c r="D423" s="6" t="s">
        <v>88</v>
      </c>
      <c r="E423" s="6" t="s">
        <v>85</v>
      </c>
      <c r="F423" s="6" t="s">
        <v>27</v>
      </c>
      <c r="G423" s="7">
        <v>0.0</v>
      </c>
      <c r="H423" s="7">
        <v>0.0</v>
      </c>
      <c r="I423" s="7">
        <v>0.0</v>
      </c>
      <c r="J423" s="8">
        <f t="array" ref="J423">XLOOKUP(B423,price!A:A,price!B:B)</f>
        <v>24</v>
      </c>
      <c r="K423" s="9" t="str">
        <f t="shared" si="2"/>
        <v/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 t="str">
        <f t="shared" si="1"/>
        <v>TS001P4-FJ01-U_BL_XL</v>
      </c>
      <c r="B424" s="6" t="s">
        <v>106</v>
      </c>
      <c r="C424" s="6" t="str">
        <f>VLOOKUP(D424,model_type!$A$1:$B$37,2,FALSE)</f>
        <v>T-Shirt</v>
      </c>
      <c r="D424" s="6" t="s">
        <v>107</v>
      </c>
      <c r="E424" s="6" t="s">
        <v>13</v>
      </c>
      <c r="F424" s="6" t="s">
        <v>35</v>
      </c>
      <c r="G424" s="7">
        <v>0.0</v>
      </c>
      <c r="H424" s="7">
        <v>150.0</v>
      </c>
      <c r="I424" s="7">
        <v>150.0</v>
      </c>
      <c r="J424" s="8">
        <f t="array" ref="J424">XLOOKUP(B424,price!A:A,price!B:B)</f>
        <v>30</v>
      </c>
      <c r="K424" s="9">
        <f t="shared" si="2"/>
        <v>1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 t="str">
        <f t="shared" si="1"/>
        <v>TS001P4-FJ01-U_BL_XL</v>
      </c>
      <c r="B425" s="6" t="s">
        <v>106</v>
      </c>
      <c r="C425" s="6" t="str">
        <f>VLOOKUP(D425,model_type!$A$1:$B$37,2,FALSE)</f>
        <v>T-Shirt</v>
      </c>
      <c r="D425" s="6" t="s">
        <v>107</v>
      </c>
      <c r="E425" s="6" t="s">
        <v>13</v>
      </c>
      <c r="F425" s="6" t="s">
        <v>35</v>
      </c>
      <c r="G425" s="7">
        <v>0.0</v>
      </c>
      <c r="H425" s="7">
        <v>300.0</v>
      </c>
      <c r="I425" s="7">
        <v>150.0</v>
      </c>
      <c r="J425" s="8">
        <f t="array" ref="J425">XLOOKUP(B425,price!A:A,price!B:B)</f>
        <v>30</v>
      </c>
      <c r="K425" s="9">
        <f t="shared" si="2"/>
        <v>0.5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 t="str">
        <f t="shared" si="1"/>
        <v>TS001P4-FJ01-U_BL_S</v>
      </c>
      <c r="B426" s="6" t="s">
        <v>106</v>
      </c>
      <c r="C426" s="6" t="str">
        <f>VLOOKUP(D426,model_type!$A$1:$B$37,2,FALSE)</f>
        <v>T-Shirt</v>
      </c>
      <c r="D426" s="6" t="s">
        <v>107</v>
      </c>
      <c r="E426" s="6" t="s">
        <v>13</v>
      </c>
      <c r="F426" s="6" t="s">
        <v>18</v>
      </c>
      <c r="G426" s="7">
        <v>0.0</v>
      </c>
      <c r="H426" s="7">
        <v>300.0</v>
      </c>
      <c r="I426" s="7">
        <v>150.0</v>
      </c>
      <c r="J426" s="8">
        <f t="array" ref="J426">XLOOKUP(B426,price!A:A,price!B:B)</f>
        <v>30</v>
      </c>
      <c r="K426" s="9">
        <f t="shared" si="2"/>
        <v>0.5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 t="str">
        <f t="shared" si="1"/>
        <v>TS001P4-FJ01-U_SA_M</v>
      </c>
      <c r="B427" s="6" t="s">
        <v>106</v>
      </c>
      <c r="C427" s="6" t="str">
        <f>VLOOKUP(D427,model_type!$A$1:$B$37,2,FALSE)</f>
        <v>T-Shirt</v>
      </c>
      <c r="D427" s="6" t="s">
        <v>107</v>
      </c>
      <c r="E427" s="6" t="s">
        <v>77</v>
      </c>
      <c r="F427" s="6" t="s">
        <v>27</v>
      </c>
      <c r="G427" s="7">
        <v>0.0</v>
      </c>
      <c r="H427" s="7">
        <v>153.0</v>
      </c>
      <c r="I427" s="7">
        <v>153.0</v>
      </c>
      <c r="J427" s="8">
        <f t="array" ref="J427">XLOOKUP(B427,price!A:A,price!B:B)</f>
        <v>30</v>
      </c>
      <c r="K427" s="9">
        <f t="shared" si="2"/>
        <v>1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 t="str">
        <f t="shared" si="1"/>
        <v>TS001P4-FJ01-U_LI_S</v>
      </c>
      <c r="B428" s="6" t="s">
        <v>106</v>
      </c>
      <c r="C428" s="6" t="str">
        <f>VLOOKUP(D428,model_type!$A$1:$B$37,2,FALSE)</f>
        <v>T-Shirt</v>
      </c>
      <c r="D428" s="6" t="s">
        <v>107</v>
      </c>
      <c r="E428" s="6" t="s">
        <v>66</v>
      </c>
      <c r="F428" s="6" t="s">
        <v>18</v>
      </c>
      <c r="G428" s="7">
        <v>0.0</v>
      </c>
      <c r="H428" s="7">
        <v>71.0</v>
      </c>
      <c r="I428" s="7">
        <v>71.0</v>
      </c>
      <c r="J428" s="8">
        <f t="array" ref="J428">XLOOKUP(B428,price!A:A,price!B:B)</f>
        <v>30</v>
      </c>
      <c r="K428" s="9">
        <f t="shared" si="2"/>
        <v>1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 t="str">
        <f t="shared" si="1"/>
        <v>TS001P4-FJ01-U_SA_L</v>
      </c>
      <c r="B429" s="6" t="s">
        <v>106</v>
      </c>
      <c r="C429" s="6" t="str">
        <f>VLOOKUP(D429,model_type!$A$1:$B$37,2,FALSE)</f>
        <v>T-Shirt</v>
      </c>
      <c r="D429" s="6" t="s">
        <v>107</v>
      </c>
      <c r="E429" s="6" t="s">
        <v>77</v>
      </c>
      <c r="F429" s="6" t="s">
        <v>14</v>
      </c>
      <c r="G429" s="7">
        <v>0.0</v>
      </c>
      <c r="H429" s="7">
        <v>59.0</v>
      </c>
      <c r="I429" s="7">
        <v>59.0</v>
      </c>
      <c r="J429" s="8">
        <f t="array" ref="J429">XLOOKUP(B429,price!A:A,price!B:B)</f>
        <v>30</v>
      </c>
      <c r="K429" s="9">
        <f t="shared" si="2"/>
        <v>1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 t="str">
        <f t="shared" si="1"/>
        <v>TS001P4-FJ01-U_LI_M</v>
      </c>
      <c r="B430" s="6" t="s">
        <v>106</v>
      </c>
      <c r="C430" s="6" t="str">
        <f>VLOOKUP(D430,model_type!$A$1:$B$37,2,FALSE)</f>
        <v>T-Shirt</v>
      </c>
      <c r="D430" s="6" t="s">
        <v>107</v>
      </c>
      <c r="E430" s="6" t="s">
        <v>66</v>
      </c>
      <c r="F430" s="6" t="s">
        <v>27</v>
      </c>
      <c r="G430" s="7">
        <v>0.0</v>
      </c>
      <c r="H430" s="7">
        <v>124.0</v>
      </c>
      <c r="I430" s="7">
        <v>52.0</v>
      </c>
      <c r="J430" s="8">
        <f t="array" ref="J430">XLOOKUP(B430,price!A:A,price!B:B)</f>
        <v>30</v>
      </c>
      <c r="K430" s="9">
        <f t="shared" si="2"/>
        <v>0.4193548387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 t="str">
        <f t="shared" si="1"/>
        <v>TS001P4-FJ01-U_BL_L</v>
      </c>
      <c r="B431" s="6" t="s">
        <v>106</v>
      </c>
      <c r="C431" s="6" t="str">
        <f>VLOOKUP(D431,model_type!$A$1:$B$37,2,FALSE)</f>
        <v>T-Shirt</v>
      </c>
      <c r="D431" s="6" t="s">
        <v>107</v>
      </c>
      <c r="E431" s="6" t="s">
        <v>13</v>
      </c>
      <c r="F431" s="6" t="s">
        <v>14</v>
      </c>
      <c r="G431" s="7">
        <v>0.0</v>
      </c>
      <c r="H431" s="7">
        <v>46.0</v>
      </c>
      <c r="I431" s="7">
        <v>46.0</v>
      </c>
      <c r="J431" s="8">
        <f t="array" ref="J431">XLOOKUP(B431,price!A:A,price!B:B)</f>
        <v>30</v>
      </c>
      <c r="K431" s="9">
        <f t="shared" si="2"/>
        <v>1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 t="str">
        <f t="shared" si="1"/>
        <v>TS001P4-FJ01-U_SA_S</v>
      </c>
      <c r="B432" s="6" t="s">
        <v>106</v>
      </c>
      <c r="C432" s="6" t="str">
        <f>VLOOKUP(D432,model_type!$A$1:$B$37,2,FALSE)</f>
        <v>T-Shirt</v>
      </c>
      <c r="D432" s="6" t="s">
        <v>107</v>
      </c>
      <c r="E432" s="6" t="s">
        <v>77</v>
      </c>
      <c r="F432" s="6" t="s">
        <v>18</v>
      </c>
      <c r="G432" s="7">
        <v>0.0</v>
      </c>
      <c r="H432" s="7">
        <v>40.0</v>
      </c>
      <c r="I432" s="7">
        <v>40.0</v>
      </c>
      <c r="J432" s="8">
        <f t="array" ref="J432">XLOOKUP(B432,price!A:A,price!B:B)</f>
        <v>30</v>
      </c>
      <c r="K432" s="9">
        <f t="shared" si="2"/>
        <v>1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 t="str">
        <f t="shared" si="1"/>
        <v>TS001P4-FJ01-U_LI_L</v>
      </c>
      <c r="B433" s="6" t="s">
        <v>106</v>
      </c>
      <c r="C433" s="6" t="str">
        <f>VLOOKUP(D433,model_type!$A$1:$B$37,2,FALSE)</f>
        <v>T-Shirt</v>
      </c>
      <c r="D433" s="6" t="s">
        <v>107</v>
      </c>
      <c r="E433" s="6" t="s">
        <v>66</v>
      </c>
      <c r="F433" s="6" t="s">
        <v>14</v>
      </c>
      <c r="G433" s="7">
        <v>0.0</v>
      </c>
      <c r="H433" s="7">
        <v>33.0</v>
      </c>
      <c r="I433" s="7">
        <v>33.0</v>
      </c>
      <c r="J433" s="8">
        <f t="array" ref="J433">XLOOKUP(B433,price!A:A,price!B:B)</f>
        <v>30</v>
      </c>
      <c r="K433" s="9">
        <f t="shared" si="2"/>
        <v>1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 t="str">
        <f t="shared" si="1"/>
        <v>TS001P4-FJ01-U_LI_XL</v>
      </c>
      <c r="B434" s="6" t="s">
        <v>106</v>
      </c>
      <c r="C434" s="6" t="str">
        <f>VLOOKUP(D434,model_type!$A$1:$B$37,2,FALSE)</f>
        <v>T-Shirt</v>
      </c>
      <c r="D434" s="6" t="s">
        <v>107</v>
      </c>
      <c r="E434" s="6" t="s">
        <v>66</v>
      </c>
      <c r="F434" s="6" t="s">
        <v>35</v>
      </c>
      <c r="G434" s="7">
        <v>0.0</v>
      </c>
      <c r="H434" s="7">
        <v>22.0</v>
      </c>
      <c r="I434" s="7">
        <v>22.0</v>
      </c>
      <c r="J434" s="8">
        <f t="array" ref="J434">XLOOKUP(B434,price!A:A,price!B:B)</f>
        <v>30</v>
      </c>
      <c r="K434" s="9">
        <f t="shared" si="2"/>
        <v>1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 t="str">
        <f t="shared" si="1"/>
        <v>TS001P4-FJ01-U_BL_XS</v>
      </c>
      <c r="B435" s="6" t="s">
        <v>106</v>
      </c>
      <c r="C435" s="6" t="str">
        <f>VLOOKUP(D435,model_type!$A$1:$B$37,2,FALSE)</f>
        <v>T-Shirt</v>
      </c>
      <c r="D435" s="6" t="s">
        <v>107</v>
      </c>
      <c r="E435" s="6" t="s">
        <v>13</v>
      </c>
      <c r="F435" s="6" t="s">
        <v>36</v>
      </c>
      <c r="G435" s="7">
        <v>0.0</v>
      </c>
      <c r="H435" s="7">
        <v>20.0</v>
      </c>
      <c r="I435" s="7">
        <v>20.0</v>
      </c>
      <c r="J435" s="8">
        <f t="array" ref="J435">XLOOKUP(B435,price!A:A,price!B:B)</f>
        <v>30</v>
      </c>
      <c r="K435" s="9">
        <f t="shared" si="2"/>
        <v>1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 t="str">
        <f t="shared" si="1"/>
        <v>TS001P4-FJ01-U_SA_XS</v>
      </c>
      <c r="B436" s="6" t="s">
        <v>106</v>
      </c>
      <c r="C436" s="6" t="str">
        <f>VLOOKUP(D436,model_type!$A$1:$B$37,2,FALSE)</f>
        <v>T-Shirt</v>
      </c>
      <c r="D436" s="6" t="s">
        <v>107</v>
      </c>
      <c r="E436" s="6" t="s">
        <v>77</v>
      </c>
      <c r="F436" s="6" t="s">
        <v>36</v>
      </c>
      <c r="G436" s="7">
        <v>0.0</v>
      </c>
      <c r="H436" s="7">
        <v>19.0</v>
      </c>
      <c r="I436" s="7">
        <v>19.0</v>
      </c>
      <c r="J436" s="8">
        <f t="array" ref="J436">XLOOKUP(B436,price!A:A,price!B:B)</f>
        <v>30</v>
      </c>
      <c r="K436" s="9">
        <f t="shared" si="2"/>
        <v>1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 t="str">
        <f t="shared" si="1"/>
        <v>TS001P4-FJ01-U_LI_XS</v>
      </c>
      <c r="B437" s="6" t="s">
        <v>106</v>
      </c>
      <c r="C437" s="6" t="str">
        <f>VLOOKUP(D437,model_type!$A$1:$B$37,2,FALSE)</f>
        <v>T-Shirt</v>
      </c>
      <c r="D437" s="6" t="s">
        <v>107</v>
      </c>
      <c r="E437" s="6" t="s">
        <v>66</v>
      </c>
      <c r="F437" s="6" t="s">
        <v>36</v>
      </c>
      <c r="G437" s="7">
        <v>0.0</v>
      </c>
      <c r="H437" s="7">
        <v>19.0</v>
      </c>
      <c r="I437" s="7">
        <v>19.0</v>
      </c>
      <c r="J437" s="8">
        <f t="array" ref="J437">XLOOKUP(B437,price!A:A,price!B:B)</f>
        <v>30</v>
      </c>
      <c r="K437" s="9">
        <f t="shared" si="2"/>
        <v>1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 t="str">
        <f t="shared" si="1"/>
        <v>TS001P4-FJ01-U_BL_M</v>
      </c>
      <c r="B438" s="6" t="s">
        <v>106</v>
      </c>
      <c r="C438" s="6" t="str">
        <f>VLOOKUP(D438,model_type!$A$1:$B$37,2,FALSE)</f>
        <v>T-Shirt</v>
      </c>
      <c r="D438" s="6" t="s">
        <v>107</v>
      </c>
      <c r="E438" s="6" t="s">
        <v>13</v>
      </c>
      <c r="F438" s="6" t="s">
        <v>27</v>
      </c>
      <c r="G438" s="7">
        <v>0.0</v>
      </c>
      <c r="H438" s="7">
        <v>53.0</v>
      </c>
      <c r="I438" s="7">
        <v>17.0</v>
      </c>
      <c r="J438" s="8">
        <f t="array" ref="J438">XLOOKUP(B438,price!A:A,price!B:B)</f>
        <v>30</v>
      </c>
      <c r="K438" s="9">
        <f t="shared" si="2"/>
        <v>0.320754717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 t="str">
        <f t="shared" si="1"/>
        <v>TS001P4-FJ01-U_SA_XL</v>
      </c>
      <c r="B439" s="6" t="s">
        <v>106</v>
      </c>
      <c r="C439" s="6" t="str">
        <f>VLOOKUP(D439,model_type!$A$1:$B$37,2,FALSE)</f>
        <v>T-Shirt</v>
      </c>
      <c r="D439" s="6" t="s">
        <v>107</v>
      </c>
      <c r="E439" s="6" t="s">
        <v>77</v>
      </c>
      <c r="F439" s="6" t="s">
        <v>35</v>
      </c>
      <c r="G439" s="7">
        <v>0.0</v>
      </c>
      <c r="H439" s="7">
        <v>11.0</v>
      </c>
      <c r="I439" s="7">
        <v>11.0</v>
      </c>
      <c r="J439" s="8">
        <f t="array" ref="J439">XLOOKUP(B439,price!A:A,price!B:B)</f>
        <v>30</v>
      </c>
      <c r="K439" s="9">
        <f t="shared" si="2"/>
        <v>1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 t="str">
        <f t="shared" si="1"/>
        <v>TS001P4-FJ01-U_LI_XXL</v>
      </c>
      <c r="B440" s="6" t="s">
        <v>106</v>
      </c>
      <c r="C440" s="6" t="str">
        <f>VLOOKUP(D440,model_type!$A$1:$B$37,2,FALSE)</f>
        <v>T-Shirt</v>
      </c>
      <c r="D440" s="6" t="s">
        <v>107</v>
      </c>
      <c r="E440" s="6" t="s">
        <v>66</v>
      </c>
      <c r="F440" s="6" t="s">
        <v>37</v>
      </c>
      <c r="G440" s="7">
        <v>0.0</v>
      </c>
      <c r="H440" s="7">
        <v>9.0</v>
      </c>
      <c r="I440" s="7">
        <v>9.0</v>
      </c>
      <c r="J440" s="8">
        <f t="array" ref="J440">XLOOKUP(B440,price!A:A,price!B:B)</f>
        <v>30</v>
      </c>
      <c r="K440" s="9">
        <f t="shared" si="2"/>
        <v>1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 t="str">
        <f t="shared" si="1"/>
        <v>TS001P4-FJ01-U_SA_XXL</v>
      </c>
      <c r="B441" s="6" t="s">
        <v>106</v>
      </c>
      <c r="C441" s="6" t="str">
        <f>VLOOKUP(D441,model_type!$A$1:$B$37,2,FALSE)</f>
        <v>T-Shirt</v>
      </c>
      <c r="D441" s="6" t="s">
        <v>107</v>
      </c>
      <c r="E441" s="6" t="s">
        <v>77</v>
      </c>
      <c r="F441" s="6" t="s">
        <v>37</v>
      </c>
      <c r="G441" s="7">
        <v>0.0</v>
      </c>
      <c r="H441" s="7">
        <v>-2.0</v>
      </c>
      <c r="I441" s="7">
        <v>-2.0</v>
      </c>
      <c r="J441" s="8">
        <f t="array" ref="J441">XLOOKUP(B441,price!A:A,price!B:B)</f>
        <v>30</v>
      </c>
      <c r="K441" s="9">
        <f t="shared" si="2"/>
        <v>1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 t="str">
        <f t="shared" si="1"/>
        <v>TSC001P3-FJ01-W_BU_L</v>
      </c>
      <c r="B442" s="6" t="s">
        <v>108</v>
      </c>
      <c r="C442" s="6" t="str">
        <f>VLOOKUP(D442,model_type!$A$1:$B$37,2,FALSE)</f>
        <v>crop top</v>
      </c>
      <c r="D442" s="6" t="s">
        <v>109</v>
      </c>
      <c r="E442" s="6" t="s">
        <v>46</v>
      </c>
      <c r="F442" s="6" t="s">
        <v>14</v>
      </c>
      <c r="G442" s="7">
        <v>1.0</v>
      </c>
      <c r="H442" s="7">
        <v>40.0</v>
      </c>
      <c r="I442" s="7">
        <v>40.0</v>
      </c>
      <c r="J442" s="8">
        <f t="array" ref="J442">XLOOKUP(B442,price!A:A,price!B:B)</f>
        <v>16</v>
      </c>
      <c r="K442" s="9">
        <f t="shared" si="2"/>
        <v>1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 t="str">
        <f t="shared" si="1"/>
        <v>TSC001P3-FJ01-W_LI_S</v>
      </c>
      <c r="B443" s="6" t="s">
        <v>108</v>
      </c>
      <c r="C443" s="6" t="str">
        <f>VLOOKUP(D443,model_type!$A$1:$B$37,2,FALSE)</f>
        <v>crop top</v>
      </c>
      <c r="D443" s="6" t="s">
        <v>109</v>
      </c>
      <c r="E443" s="6" t="s">
        <v>66</v>
      </c>
      <c r="F443" s="6" t="s">
        <v>18</v>
      </c>
      <c r="G443" s="7">
        <v>1.0</v>
      </c>
      <c r="H443" s="7">
        <v>40.0</v>
      </c>
      <c r="I443" s="7">
        <v>40.0</v>
      </c>
      <c r="J443" s="8">
        <f t="array" ref="J443">XLOOKUP(B443,price!A:A,price!B:B)</f>
        <v>16</v>
      </c>
      <c r="K443" s="9">
        <f t="shared" si="2"/>
        <v>1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 t="str">
        <f t="shared" si="1"/>
        <v>TSC001P3-FJ01-W_BL_M</v>
      </c>
      <c r="B444" s="6" t="s">
        <v>108</v>
      </c>
      <c r="C444" s="6" t="str">
        <f>VLOOKUP(D444,model_type!$A$1:$B$37,2,FALSE)</f>
        <v>crop top</v>
      </c>
      <c r="D444" s="6" t="s">
        <v>109</v>
      </c>
      <c r="E444" s="6" t="s">
        <v>13</v>
      </c>
      <c r="F444" s="6" t="s">
        <v>27</v>
      </c>
      <c r="G444" s="7">
        <v>1.0</v>
      </c>
      <c r="H444" s="7">
        <v>31.0</v>
      </c>
      <c r="I444" s="7">
        <v>31.0</v>
      </c>
      <c r="J444" s="8">
        <f t="array" ref="J444">XLOOKUP(B444,price!A:A,price!B:B)</f>
        <v>16</v>
      </c>
      <c r="K444" s="9">
        <f t="shared" si="2"/>
        <v>1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 t="str">
        <f t="shared" si="1"/>
        <v>TSC001P3-FJ01-W_BL_L</v>
      </c>
      <c r="B445" s="6" t="s">
        <v>108</v>
      </c>
      <c r="C445" s="6" t="str">
        <f>VLOOKUP(D445,model_type!$A$1:$B$37,2,FALSE)</f>
        <v>crop top</v>
      </c>
      <c r="D445" s="6" t="s">
        <v>109</v>
      </c>
      <c r="E445" s="6" t="s">
        <v>13</v>
      </c>
      <c r="F445" s="6" t="s">
        <v>14</v>
      </c>
      <c r="G445" s="7">
        <v>1.0</v>
      </c>
      <c r="H445" s="7">
        <v>30.0</v>
      </c>
      <c r="I445" s="7">
        <v>30.0</v>
      </c>
      <c r="J445" s="8">
        <f t="array" ref="J445">XLOOKUP(B445,price!A:A,price!B:B)</f>
        <v>16</v>
      </c>
      <c r="K445" s="9">
        <f t="shared" si="2"/>
        <v>1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 t="str">
        <f t="shared" si="1"/>
        <v>TSC001P3-FJ01-W_SA_L</v>
      </c>
      <c r="B446" s="6" t="s">
        <v>108</v>
      </c>
      <c r="C446" s="6" t="str">
        <f>VLOOKUP(D446,model_type!$A$1:$B$37,2,FALSE)</f>
        <v>crop top</v>
      </c>
      <c r="D446" s="6" t="s">
        <v>109</v>
      </c>
      <c r="E446" s="6" t="s">
        <v>77</v>
      </c>
      <c r="F446" s="6" t="s">
        <v>14</v>
      </c>
      <c r="G446" s="7">
        <v>1.0</v>
      </c>
      <c r="H446" s="7">
        <v>30.0</v>
      </c>
      <c r="I446" s="7">
        <v>30.0</v>
      </c>
      <c r="J446" s="8">
        <f t="array" ref="J446">XLOOKUP(B446,price!A:A,price!B:B)</f>
        <v>16</v>
      </c>
      <c r="K446" s="9">
        <f t="shared" si="2"/>
        <v>1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 t="str">
        <f t="shared" si="1"/>
        <v>TSC001P3-FJ01-W_BU_M</v>
      </c>
      <c r="B447" s="6" t="s">
        <v>108</v>
      </c>
      <c r="C447" s="6" t="str">
        <f>VLOOKUP(D447,model_type!$A$1:$B$37,2,FALSE)</f>
        <v>crop top</v>
      </c>
      <c r="D447" s="6" t="s">
        <v>109</v>
      </c>
      <c r="E447" s="6" t="s">
        <v>46</v>
      </c>
      <c r="F447" s="6" t="s">
        <v>27</v>
      </c>
      <c r="G447" s="7">
        <v>1.0</v>
      </c>
      <c r="H447" s="7">
        <v>30.0</v>
      </c>
      <c r="I447" s="7">
        <v>30.0</v>
      </c>
      <c r="J447" s="8">
        <f t="array" ref="J447">XLOOKUP(B447,price!A:A,price!B:B)</f>
        <v>16</v>
      </c>
      <c r="K447" s="9">
        <f t="shared" si="2"/>
        <v>1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 t="str">
        <f t="shared" si="1"/>
        <v>TSC001P3-FJ01-W_LI_L</v>
      </c>
      <c r="B448" s="6" t="s">
        <v>108</v>
      </c>
      <c r="C448" s="6" t="str">
        <f>VLOOKUP(D448,model_type!$A$1:$B$37,2,FALSE)</f>
        <v>crop top</v>
      </c>
      <c r="D448" s="6" t="s">
        <v>109</v>
      </c>
      <c r="E448" s="6" t="s">
        <v>66</v>
      </c>
      <c r="F448" s="6" t="s">
        <v>14</v>
      </c>
      <c r="G448" s="7">
        <v>1.0</v>
      </c>
      <c r="H448" s="7">
        <v>30.0</v>
      </c>
      <c r="I448" s="7">
        <v>30.0</v>
      </c>
      <c r="J448" s="8">
        <f t="array" ref="J448">XLOOKUP(B448,price!A:A,price!B:B)</f>
        <v>16</v>
      </c>
      <c r="K448" s="9">
        <f t="shared" si="2"/>
        <v>1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 t="str">
        <f t="shared" si="1"/>
        <v>TSC001P3-FJ01-W_BL_S</v>
      </c>
      <c r="B449" s="6" t="s">
        <v>108</v>
      </c>
      <c r="C449" s="6" t="str">
        <f>VLOOKUP(D449,model_type!$A$1:$B$37,2,FALSE)</f>
        <v>crop top</v>
      </c>
      <c r="D449" s="6" t="s">
        <v>109</v>
      </c>
      <c r="E449" s="6" t="s">
        <v>13</v>
      </c>
      <c r="F449" s="6" t="s">
        <v>18</v>
      </c>
      <c r="G449" s="7">
        <v>1.0</v>
      </c>
      <c r="H449" s="7">
        <v>28.0</v>
      </c>
      <c r="I449" s="7">
        <v>28.0</v>
      </c>
      <c r="J449" s="8">
        <f t="array" ref="J449">XLOOKUP(B449,price!A:A,price!B:B)</f>
        <v>16</v>
      </c>
      <c r="K449" s="9">
        <f t="shared" si="2"/>
        <v>1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 t="str">
        <f t="shared" si="1"/>
        <v>TSC001P3-FJ01-W_BL_XL</v>
      </c>
      <c r="B450" s="6" t="s">
        <v>108</v>
      </c>
      <c r="C450" s="6" t="str">
        <f>VLOOKUP(D450,model_type!$A$1:$B$37,2,FALSE)</f>
        <v>crop top</v>
      </c>
      <c r="D450" s="6" t="s">
        <v>109</v>
      </c>
      <c r="E450" s="6" t="s">
        <v>13</v>
      </c>
      <c r="F450" s="6" t="s">
        <v>35</v>
      </c>
      <c r="G450" s="7">
        <v>1.0</v>
      </c>
      <c r="H450" s="7">
        <v>20.0</v>
      </c>
      <c r="I450" s="7">
        <v>20.0</v>
      </c>
      <c r="J450" s="8">
        <f t="array" ref="J450">XLOOKUP(B450,price!A:A,price!B:B)</f>
        <v>16</v>
      </c>
      <c r="K450" s="9">
        <f t="shared" si="2"/>
        <v>1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 t="str">
        <f t="shared" si="1"/>
        <v>TSC001P3-FJ01-W_MO_L</v>
      </c>
      <c r="B451" s="6" t="s">
        <v>108</v>
      </c>
      <c r="C451" s="6" t="str">
        <f>VLOOKUP(D451,model_type!$A$1:$B$37,2,FALSE)</f>
        <v>crop top</v>
      </c>
      <c r="D451" s="6" t="s">
        <v>109</v>
      </c>
      <c r="E451" s="6" t="s">
        <v>41</v>
      </c>
      <c r="F451" s="6" t="s">
        <v>14</v>
      </c>
      <c r="G451" s="7">
        <v>1.0</v>
      </c>
      <c r="H451" s="7">
        <v>20.0</v>
      </c>
      <c r="I451" s="7">
        <v>20.0</v>
      </c>
      <c r="J451" s="8">
        <f t="array" ref="J451">XLOOKUP(B451,price!A:A,price!B:B)</f>
        <v>16</v>
      </c>
      <c r="K451" s="9">
        <f t="shared" si="2"/>
        <v>1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 t="str">
        <f t="shared" si="1"/>
        <v>TSC001P3-FJ01-W_BU_S</v>
      </c>
      <c r="B452" s="6" t="s">
        <v>108</v>
      </c>
      <c r="C452" s="6" t="str">
        <f>VLOOKUP(D452,model_type!$A$1:$B$37,2,FALSE)</f>
        <v>crop top</v>
      </c>
      <c r="D452" s="6" t="s">
        <v>109</v>
      </c>
      <c r="E452" s="6" t="s">
        <v>46</v>
      </c>
      <c r="F452" s="6" t="s">
        <v>18</v>
      </c>
      <c r="G452" s="7">
        <v>1.0</v>
      </c>
      <c r="H452" s="7">
        <v>15.0</v>
      </c>
      <c r="I452" s="7">
        <v>15.0</v>
      </c>
      <c r="J452" s="8">
        <f t="array" ref="J452">XLOOKUP(B452,price!A:A,price!B:B)</f>
        <v>16</v>
      </c>
      <c r="K452" s="9">
        <f t="shared" si="2"/>
        <v>1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 t="str">
        <f t="shared" si="1"/>
        <v>TSC001P3-FJ01-W_MO_M</v>
      </c>
      <c r="B453" s="6" t="s">
        <v>108</v>
      </c>
      <c r="C453" s="6" t="str">
        <f>VLOOKUP(D453,model_type!$A$1:$B$37,2,FALSE)</f>
        <v>crop top</v>
      </c>
      <c r="D453" s="6" t="s">
        <v>109</v>
      </c>
      <c r="E453" s="6" t="s">
        <v>41</v>
      </c>
      <c r="F453" s="6" t="s">
        <v>27</v>
      </c>
      <c r="G453" s="7">
        <v>1.0</v>
      </c>
      <c r="H453" s="7">
        <v>12.0</v>
      </c>
      <c r="I453" s="7">
        <v>12.0</v>
      </c>
      <c r="J453" s="8">
        <f t="array" ref="J453">XLOOKUP(B453,price!A:A,price!B:B)</f>
        <v>16</v>
      </c>
      <c r="K453" s="9">
        <f t="shared" si="2"/>
        <v>1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 t="str">
        <f t="shared" si="1"/>
        <v>TSC001P3-FJ01-W_BU_XL</v>
      </c>
      <c r="B454" s="6" t="s">
        <v>108</v>
      </c>
      <c r="C454" s="6" t="str">
        <f>VLOOKUP(D454,model_type!$A$1:$B$37,2,FALSE)</f>
        <v>crop top</v>
      </c>
      <c r="D454" s="6" t="s">
        <v>109</v>
      </c>
      <c r="E454" s="6" t="s">
        <v>46</v>
      </c>
      <c r="F454" s="6" t="s">
        <v>35</v>
      </c>
      <c r="G454" s="7">
        <v>1.0</v>
      </c>
      <c r="H454" s="7">
        <v>10.0</v>
      </c>
      <c r="I454" s="7">
        <v>10.0</v>
      </c>
      <c r="J454" s="8">
        <f t="array" ref="J454">XLOOKUP(B454,price!A:A,price!B:B)</f>
        <v>16</v>
      </c>
      <c r="K454" s="9">
        <f t="shared" si="2"/>
        <v>1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 t="str">
        <f t="shared" si="1"/>
        <v>TSC001P3-FJ01-W_BL_XS</v>
      </c>
      <c r="B455" s="6" t="s">
        <v>108</v>
      </c>
      <c r="C455" s="6" t="str">
        <f>VLOOKUP(D455,model_type!$A$1:$B$37,2,FALSE)</f>
        <v>crop top</v>
      </c>
      <c r="D455" s="6" t="s">
        <v>109</v>
      </c>
      <c r="E455" s="6" t="s">
        <v>13</v>
      </c>
      <c r="F455" s="6" t="s">
        <v>36</v>
      </c>
      <c r="G455" s="7">
        <v>1.0</v>
      </c>
      <c r="H455" s="7">
        <v>5.0</v>
      </c>
      <c r="I455" s="7">
        <v>5.0</v>
      </c>
      <c r="J455" s="8">
        <f t="array" ref="J455">XLOOKUP(B455,price!A:A,price!B:B)</f>
        <v>16</v>
      </c>
      <c r="K455" s="9">
        <f t="shared" si="2"/>
        <v>1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 t="str">
        <f t="shared" si="1"/>
        <v>TSC001P3-FJ01-W_BU_XS</v>
      </c>
      <c r="B456" s="6" t="s">
        <v>108</v>
      </c>
      <c r="C456" s="6" t="str">
        <f>VLOOKUP(D456,model_type!$A$1:$B$37,2,FALSE)</f>
        <v>crop top</v>
      </c>
      <c r="D456" s="6" t="s">
        <v>109</v>
      </c>
      <c r="E456" s="6" t="s">
        <v>46</v>
      </c>
      <c r="F456" s="6" t="s">
        <v>36</v>
      </c>
      <c r="G456" s="7">
        <v>1.0</v>
      </c>
      <c r="H456" s="7">
        <v>5.0</v>
      </c>
      <c r="I456" s="7">
        <v>5.0</v>
      </c>
      <c r="J456" s="8">
        <f t="array" ref="J456">XLOOKUP(B456,price!A:A,price!B:B)</f>
        <v>16</v>
      </c>
      <c r="K456" s="9">
        <f t="shared" si="2"/>
        <v>1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 t="str">
        <f t="shared" si="1"/>
        <v>TSC001P3-FJ01-W_MO_XS</v>
      </c>
      <c r="B457" s="6" t="s">
        <v>108</v>
      </c>
      <c r="C457" s="6" t="str">
        <f>VLOOKUP(D457,model_type!$A$1:$B$37,2,FALSE)</f>
        <v>crop top</v>
      </c>
      <c r="D457" s="6" t="s">
        <v>109</v>
      </c>
      <c r="E457" s="6" t="s">
        <v>41</v>
      </c>
      <c r="F457" s="6" t="s">
        <v>36</v>
      </c>
      <c r="G457" s="7">
        <v>1.0</v>
      </c>
      <c r="H457" s="7">
        <v>0.0</v>
      </c>
      <c r="I457" s="7">
        <v>0.0</v>
      </c>
      <c r="J457" s="8">
        <f t="array" ref="J457">XLOOKUP(B457,price!A:A,price!B:B)</f>
        <v>16</v>
      </c>
      <c r="K457" s="9" t="str">
        <f t="shared" si="2"/>
        <v/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 t="str">
        <f t="shared" si="1"/>
        <v>TSC001P3-FJ01-W_MO_S</v>
      </c>
      <c r="B458" s="6" t="s">
        <v>108</v>
      </c>
      <c r="C458" s="6" t="str">
        <f>VLOOKUP(D458,model_type!$A$1:$B$37,2,FALSE)</f>
        <v>crop top</v>
      </c>
      <c r="D458" s="6" t="s">
        <v>109</v>
      </c>
      <c r="E458" s="6" t="s">
        <v>41</v>
      </c>
      <c r="F458" s="6" t="s">
        <v>18</v>
      </c>
      <c r="G458" s="7">
        <v>1.0</v>
      </c>
      <c r="H458" s="7">
        <v>0.0</v>
      </c>
      <c r="I458" s="7">
        <v>0.0</v>
      </c>
      <c r="J458" s="8">
        <f t="array" ref="J458">XLOOKUP(B458,price!A:A,price!B:B)</f>
        <v>16</v>
      </c>
      <c r="K458" s="9" t="str">
        <f t="shared" si="2"/>
        <v/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 t="str">
        <f t="shared" si="1"/>
        <v>TSC001P3-FJ01-W_MO_XL</v>
      </c>
      <c r="B459" s="6" t="s">
        <v>108</v>
      </c>
      <c r="C459" s="6" t="str">
        <f>VLOOKUP(D459,model_type!$A$1:$B$37,2,FALSE)</f>
        <v>crop top</v>
      </c>
      <c r="D459" s="6" t="s">
        <v>109</v>
      </c>
      <c r="E459" s="6" t="s">
        <v>41</v>
      </c>
      <c r="F459" s="6" t="s">
        <v>35</v>
      </c>
      <c r="G459" s="7">
        <v>1.0</v>
      </c>
      <c r="H459" s="7">
        <v>0.0</v>
      </c>
      <c r="I459" s="7">
        <v>0.0</v>
      </c>
      <c r="J459" s="8">
        <f t="array" ref="J459">XLOOKUP(B459,price!A:A,price!B:B)</f>
        <v>16</v>
      </c>
      <c r="K459" s="9" t="str">
        <f t="shared" si="2"/>
        <v/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 t="str">
        <f t="shared" si="1"/>
        <v>TSC001P3-FJ01-W_SA_XS</v>
      </c>
      <c r="B460" s="6" t="s">
        <v>108</v>
      </c>
      <c r="C460" s="6" t="str">
        <f>VLOOKUP(D460,model_type!$A$1:$B$37,2,FALSE)</f>
        <v>crop top</v>
      </c>
      <c r="D460" s="6" t="s">
        <v>109</v>
      </c>
      <c r="E460" s="6" t="s">
        <v>77</v>
      </c>
      <c r="F460" s="6" t="s">
        <v>36</v>
      </c>
      <c r="G460" s="7">
        <v>1.0</v>
      </c>
      <c r="H460" s="7">
        <v>0.0</v>
      </c>
      <c r="I460" s="7">
        <v>0.0</v>
      </c>
      <c r="J460" s="8">
        <f t="array" ref="J460">XLOOKUP(B460,price!A:A,price!B:B)</f>
        <v>16</v>
      </c>
      <c r="K460" s="9" t="str">
        <f t="shared" si="2"/>
        <v/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 t="str">
        <f t="shared" si="1"/>
        <v>TSC001P3-FJ01-W_SA_S</v>
      </c>
      <c r="B461" s="6" t="s">
        <v>108</v>
      </c>
      <c r="C461" s="6" t="str">
        <f>VLOOKUP(D461,model_type!$A$1:$B$37,2,FALSE)</f>
        <v>crop top</v>
      </c>
      <c r="D461" s="6" t="s">
        <v>109</v>
      </c>
      <c r="E461" s="6" t="s">
        <v>77</v>
      </c>
      <c r="F461" s="6" t="s">
        <v>18</v>
      </c>
      <c r="G461" s="7">
        <v>1.0</v>
      </c>
      <c r="H461" s="7">
        <v>0.0</v>
      </c>
      <c r="I461" s="7">
        <v>0.0</v>
      </c>
      <c r="J461" s="8">
        <f t="array" ref="J461">XLOOKUP(B461,price!A:A,price!B:B)</f>
        <v>16</v>
      </c>
      <c r="K461" s="9" t="str">
        <f t="shared" si="2"/>
        <v/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 t="str">
        <f t="shared" si="1"/>
        <v>TSC001P3-FJ01-W_SA_M</v>
      </c>
      <c r="B462" s="6" t="s">
        <v>108</v>
      </c>
      <c r="C462" s="6" t="str">
        <f>VLOOKUP(D462,model_type!$A$1:$B$37,2,FALSE)</f>
        <v>crop top</v>
      </c>
      <c r="D462" s="6" t="s">
        <v>109</v>
      </c>
      <c r="E462" s="6" t="s">
        <v>77</v>
      </c>
      <c r="F462" s="6" t="s">
        <v>27</v>
      </c>
      <c r="G462" s="7">
        <v>1.0</v>
      </c>
      <c r="H462" s="7">
        <v>36.0</v>
      </c>
      <c r="I462" s="7">
        <v>0.0</v>
      </c>
      <c r="J462" s="8">
        <f t="array" ref="J462">XLOOKUP(B462,price!A:A,price!B:B)</f>
        <v>16</v>
      </c>
      <c r="K462" s="9">
        <f t="shared" si="2"/>
        <v>0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 t="str">
        <f t="shared" si="1"/>
        <v>TSC001P3-FJ01-W_SA_XL</v>
      </c>
      <c r="B463" s="6" t="s">
        <v>108</v>
      </c>
      <c r="C463" s="6" t="str">
        <f>VLOOKUP(D463,model_type!$A$1:$B$37,2,FALSE)</f>
        <v>crop top</v>
      </c>
      <c r="D463" s="6" t="s">
        <v>109</v>
      </c>
      <c r="E463" s="6" t="s">
        <v>77</v>
      </c>
      <c r="F463" s="6" t="s">
        <v>35</v>
      </c>
      <c r="G463" s="7">
        <v>1.0</v>
      </c>
      <c r="H463" s="7">
        <v>0.0</v>
      </c>
      <c r="I463" s="7">
        <v>0.0</v>
      </c>
      <c r="J463" s="8">
        <f t="array" ref="J463">XLOOKUP(B463,price!A:A,price!B:B)</f>
        <v>16</v>
      </c>
      <c r="K463" s="9" t="str">
        <f t="shared" si="2"/>
        <v/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 t="str">
        <f t="shared" si="1"/>
        <v>TSC001P3-FJ01-W_MI_XS</v>
      </c>
      <c r="B464" s="6" t="s">
        <v>108</v>
      </c>
      <c r="C464" s="6" t="str">
        <f>VLOOKUP(D464,model_type!$A$1:$B$37,2,FALSE)</f>
        <v>crop top</v>
      </c>
      <c r="D464" s="6" t="s">
        <v>109</v>
      </c>
      <c r="E464" s="6" t="s">
        <v>110</v>
      </c>
      <c r="F464" s="6" t="s">
        <v>36</v>
      </c>
      <c r="G464" s="7">
        <v>0.0</v>
      </c>
      <c r="H464" s="7">
        <v>0.0</v>
      </c>
      <c r="I464" s="7">
        <v>0.0</v>
      </c>
      <c r="J464" s="8">
        <f t="array" ref="J464">XLOOKUP(B464,price!A:A,price!B:B)</f>
        <v>16</v>
      </c>
      <c r="K464" s="9" t="str">
        <f t="shared" si="2"/>
        <v/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 t="str">
        <f t="shared" si="1"/>
        <v>TSC001P3-FJ01-W_MI_S</v>
      </c>
      <c r="B465" s="6" t="s">
        <v>108</v>
      </c>
      <c r="C465" s="6" t="str">
        <f>VLOOKUP(D465,model_type!$A$1:$B$37,2,FALSE)</f>
        <v>crop top</v>
      </c>
      <c r="D465" s="6" t="s">
        <v>109</v>
      </c>
      <c r="E465" s="6" t="s">
        <v>110</v>
      </c>
      <c r="F465" s="6" t="s">
        <v>18</v>
      </c>
      <c r="G465" s="7">
        <v>0.0</v>
      </c>
      <c r="H465" s="7">
        <v>0.0</v>
      </c>
      <c r="I465" s="7">
        <v>0.0</v>
      </c>
      <c r="J465" s="8">
        <f t="array" ref="J465">XLOOKUP(B465,price!A:A,price!B:B)</f>
        <v>16</v>
      </c>
      <c r="K465" s="9" t="str">
        <f t="shared" si="2"/>
        <v/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 t="str">
        <f t="shared" si="1"/>
        <v>TSC001P3-FJ01-W_MI_M</v>
      </c>
      <c r="B466" s="6" t="s">
        <v>108</v>
      </c>
      <c r="C466" s="6" t="str">
        <f>VLOOKUP(D466,model_type!$A$1:$B$37,2,FALSE)</f>
        <v>crop top</v>
      </c>
      <c r="D466" s="6" t="s">
        <v>109</v>
      </c>
      <c r="E466" s="6" t="s">
        <v>110</v>
      </c>
      <c r="F466" s="6" t="s">
        <v>27</v>
      </c>
      <c r="G466" s="7">
        <v>0.0</v>
      </c>
      <c r="H466" s="7">
        <v>0.0</v>
      </c>
      <c r="I466" s="7">
        <v>0.0</v>
      </c>
      <c r="J466" s="8">
        <f t="array" ref="J466">XLOOKUP(B466,price!A:A,price!B:B)</f>
        <v>16</v>
      </c>
      <c r="K466" s="9" t="str">
        <f t="shared" si="2"/>
        <v/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 t="str">
        <f t="shared" si="1"/>
        <v>TSC001P3-FJ01-W_MI_L</v>
      </c>
      <c r="B467" s="6" t="s">
        <v>108</v>
      </c>
      <c r="C467" s="6" t="str">
        <f>VLOOKUP(D467,model_type!$A$1:$B$37,2,FALSE)</f>
        <v>crop top</v>
      </c>
      <c r="D467" s="6" t="s">
        <v>109</v>
      </c>
      <c r="E467" s="6" t="s">
        <v>110</v>
      </c>
      <c r="F467" s="6" t="s">
        <v>14</v>
      </c>
      <c r="G467" s="7">
        <v>0.0</v>
      </c>
      <c r="H467" s="7">
        <v>0.0</v>
      </c>
      <c r="I467" s="7">
        <v>0.0</v>
      </c>
      <c r="J467" s="8">
        <f t="array" ref="J467">XLOOKUP(B467,price!A:A,price!B:B)</f>
        <v>16</v>
      </c>
      <c r="K467" s="9" t="str">
        <f t="shared" si="2"/>
        <v/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 t="str">
        <f t="shared" si="1"/>
        <v>TSC001P3-FJ01-W_MI_XL</v>
      </c>
      <c r="B468" s="6" t="s">
        <v>108</v>
      </c>
      <c r="C468" s="6" t="str">
        <f>VLOOKUP(D468,model_type!$A$1:$B$37,2,FALSE)</f>
        <v>crop top</v>
      </c>
      <c r="D468" s="6" t="s">
        <v>109</v>
      </c>
      <c r="E468" s="6" t="s">
        <v>110</v>
      </c>
      <c r="F468" s="6" t="s">
        <v>35</v>
      </c>
      <c r="G468" s="7">
        <v>0.0</v>
      </c>
      <c r="H468" s="7">
        <v>0.0</v>
      </c>
      <c r="I468" s="7">
        <v>0.0</v>
      </c>
      <c r="J468" s="8">
        <f t="array" ref="J468">XLOOKUP(B468,price!A:A,price!B:B)</f>
        <v>16</v>
      </c>
      <c r="K468" s="9" t="str">
        <f t="shared" si="2"/>
        <v/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 t="str">
        <f t="shared" si="1"/>
        <v>TSC001P3-FJ01-W_LI_XS</v>
      </c>
      <c r="B469" s="6" t="s">
        <v>108</v>
      </c>
      <c r="C469" s="6" t="str">
        <f>VLOOKUP(D469,model_type!$A$1:$B$37,2,FALSE)</f>
        <v>crop top</v>
      </c>
      <c r="D469" s="6" t="s">
        <v>109</v>
      </c>
      <c r="E469" s="6" t="s">
        <v>66</v>
      </c>
      <c r="F469" s="6" t="s">
        <v>36</v>
      </c>
      <c r="G469" s="7">
        <v>1.0</v>
      </c>
      <c r="H469" s="7">
        <v>0.0</v>
      </c>
      <c r="I469" s="7">
        <v>0.0</v>
      </c>
      <c r="J469" s="8">
        <f t="array" ref="J469">XLOOKUP(B469,price!A:A,price!B:B)</f>
        <v>16</v>
      </c>
      <c r="K469" s="9" t="str">
        <f t="shared" si="2"/>
        <v/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 t="str">
        <f t="shared" si="1"/>
        <v>TSC001P3-FJ01-W_LI_M</v>
      </c>
      <c r="B470" s="6" t="s">
        <v>108</v>
      </c>
      <c r="C470" s="6" t="str">
        <f>VLOOKUP(D470,model_type!$A$1:$B$37,2,FALSE)</f>
        <v>crop top</v>
      </c>
      <c r="D470" s="6" t="s">
        <v>109</v>
      </c>
      <c r="E470" s="6" t="s">
        <v>66</v>
      </c>
      <c r="F470" s="6" t="s">
        <v>27</v>
      </c>
      <c r="G470" s="7">
        <v>1.0</v>
      </c>
      <c r="H470" s="7">
        <v>48.0</v>
      </c>
      <c r="I470" s="7">
        <v>0.0</v>
      </c>
      <c r="J470" s="8">
        <f t="array" ref="J470">XLOOKUP(B470,price!A:A,price!B:B)</f>
        <v>16</v>
      </c>
      <c r="K470" s="9">
        <f t="shared" si="2"/>
        <v>0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 t="str">
        <f t="shared" si="1"/>
        <v>TSC001P3-FJ01-W_LI_XL</v>
      </c>
      <c r="B471" s="6" t="s">
        <v>108</v>
      </c>
      <c r="C471" s="6" t="str">
        <f>VLOOKUP(D471,model_type!$A$1:$B$37,2,FALSE)</f>
        <v>crop top</v>
      </c>
      <c r="D471" s="6" t="s">
        <v>109</v>
      </c>
      <c r="E471" s="6" t="s">
        <v>66</v>
      </c>
      <c r="F471" s="6" t="s">
        <v>35</v>
      </c>
      <c r="G471" s="7">
        <v>1.0</v>
      </c>
      <c r="H471" s="7">
        <v>0.0</v>
      </c>
      <c r="I471" s="7">
        <v>0.0</v>
      </c>
      <c r="J471" s="8">
        <f t="array" ref="J471">XLOOKUP(B471,price!A:A,price!B:B)</f>
        <v>16</v>
      </c>
      <c r="K471" s="9" t="str">
        <f t="shared" si="2"/>
        <v/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10"/>
      <c r="K472" s="11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10"/>
      <c r="K473" s="11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10"/>
      <c r="K474" s="11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10"/>
      <c r="K475" s="11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10"/>
      <c r="K476" s="11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10"/>
      <c r="K477" s="11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10"/>
      <c r="K478" s="11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10"/>
      <c r="K479" s="11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10"/>
      <c r="K480" s="11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10"/>
      <c r="K481" s="11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10"/>
      <c r="K482" s="11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10"/>
      <c r="K483" s="11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10"/>
      <c r="K484" s="11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10"/>
      <c r="K485" s="11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10"/>
      <c r="K486" s="11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10"/>
      <c r="K487" s="11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10"/>
      <c r="K488" s="11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10"/>
      <c r="K489" s="11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10"/>
      <c r="K490" s="11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10"/>
      <c r="K491" s="11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10"/>
      <c r="K492" s="11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10"/>
      <c r="K493" s="11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10"/>
      <c r="K494" s="11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10"/>
      <c r="K495" s="11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10"/>
      <c r="K496" s="11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10"/>
      <c r="K497" s="11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10"/>
      <c r="K498" s="11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10"/>
      <c r="K499" s="11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10"/>
      <c r="K500" s="11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10"/>
      <c r="K501" s="11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10"/>
      <c r="K502" s="11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10"/>
      <c r="K503" s="11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10"/>
      <c r="K504" s="11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10"/>
      <c r="K505" s="11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10"/>
      <c r="K506" s="11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10"/>
      <c r="K507" s="11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10"/>
      <c r="K508" s="11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10"/>
      <c r="K509" s="11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10"/>
      <c r="K510" s="11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10"/>
      <c r="K511" s="11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10"/>
      <c r="K512" s="11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10"/>
      <c r="K513" s="11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10"/>
      <c r="K514" s="11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10"/>
      <c r="K515" s="11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10"/>
      <c r="K516" s="11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10"/>
      <c r="K517" s="11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10"/>
      <c r="K518" s="11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10"/>
      <c r="K519" s="11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10"/>
      <c r="K520" s="11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10"/>
      <c r="K521" s="11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10"/>
      <c r="K522" s="11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10"/>
      <c r="K523" s="11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10"/>
      <c r="K524" s="11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10"/>
      <c r="K525" s="11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10"/>
      <c r="K526" s="11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10"/>
      <c r="K527" s="11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10"/>
      <c r="K528" s="11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10"/>
      <c r="K529" s="11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10"/>
      <c r="K530" s="11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10"/>
      <c r="K531" s="11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10"/>
      <c r="K532" s="11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10"/>
      <c r="K533" s="11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10"/>
      <c r="K534" s="11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10"/>
      <c r="K535" s="11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10"/>
      <c r="K536" s="11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10"/>
      <c r="K537" s="11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10"/>
      <c r="K538" s="11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10"/>
      <c r="K539" s="11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10"/>
      <c r="K540" s="11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10"/>
      <c r="K541" s="11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10"/>
      <c r="K542" s="11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10"/>
      <c r="K543" s="11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10"/>
      <c r="K544" s="11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10"/>
      <c r="K545" s="11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10"/>
      <c r="K546" s="11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10"/>
      <c r="K547" s="11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10"/>
      <c r="K548" s="11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10"/>
      <c r="K549" s="11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10"/>
      <c r="K550" s="11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10"/>
      <c r="K551" s="11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10"/>
      <c r="K552" s="11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10"/>
      <c r="K553" s="11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10"/>
      <c r="K554" s="11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10"/>
      <c r="K555" s="11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10"/>
      <c r="K556" s="11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10"/>
      <c r="K557" s="11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10"/>
      <c r="K558" s="11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10"/>
      <c r="K559" s="11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10"/>
      <c r="K560" s="11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10"/>
      <c r="K561" s="11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10"/>
      <c r="K562" s="11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10"/>
      <c r="K563" s="11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10"/>
      <c r="K564" s="11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10"/>
      <c r="K565" s="11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10"/>
      <c r="K566" s="11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10"/>
      <c r="K567" s="11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10"/>
      <c r="K568" s="11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10"/>
      <c r="K569" s="11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10"/>
      <c r="K570" s="11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10"/>
      <c r="K571" s="11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10"/>
      <c r="K572" s="11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10"/>
      <c r="K573" s="11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10"/>
      <c r="K574" s="11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10"/>
      <c r="K575" s="11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10"/>
      <c r="K576" s="11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10"/>
      <c r="K577" s="11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10"/>
      <c r="K578" s="11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10"/>
      <c r="K579" s="11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10"/>
      <c r="K580" s="11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10"/>
      <c r="K581" s="11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10"/>
      <c r="K582" s="11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10"/>
      <c r="K583" s="11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10"/>
      <c r="K584" s="11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10"/>
      <c r="K585" s="11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10"/>
      <c r="K586" s="11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10"/>
      <c r="K587" s="11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10"/>
      <c r="K588" s="11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10"/>
      <c r="K589" s="11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10"/>
      <c r="K590" s="11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10"/>
      <c r="K591" s="11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10"/>
      <c r="K592" s="11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10"/>
      <c r="K593" s="11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10"/>
      <c r="K594" s="11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10"/>
      <c r="K595" s="11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10"/>
      <c r="K596" s="11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10"/>
      <c r="K597" s="11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10"/>
      <c r="K598" s="11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10"/>
      <c r="K599" s="11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10"/>
      <c r="K600" s="11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10"/>
      <c r="K601" s="11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10"/>
      <c r="K602" s="11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10"/>
      <c r="K603" s="11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10"/>
      <c r="K604" s="11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10"/>
      <c r="K605" s="11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10"/>
      <c r="K606" s="11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10"/>
      <c r="K607" s="11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10"/>
      <c r="K608" s="11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10"/>
      <c r="K609" s="11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10"/>
      <c r="K610" s="11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10"/>
      <c r="K611" s="11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10"/>
      <c r="K612" s="11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10"/>
      <c r="K613" s="11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10"/>
      <c r="K614" s="11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10"/>
      <c r="K615" s="11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10"/>
      <c r="K616" s="11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10"/>
      <c r="K617" s="11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10"/>
      <c r="K618" s="11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10"/>
      <c r="K619" s="11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10"/>
      <c r="K620" s="11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10"/>
      <c r="K621" s="11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10"/>
      <c r="K622" s="11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10"/>
      <c r="K623" s="11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10"/>
      <c r="K624" s="11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10"/>
      <c r="K625" s="11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10"/>
      <c r="K626" s="11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10"/>
      <c r="K627" s="11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10"/>
      <c r="K628" s="11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10"/>
      <c r="K629" s="11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10"/>
      <c r="K630" s="11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10"/>
      <c r="K631" s="11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10"/>
      <c r="K632" s="11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10"/>
      <c r="K633" s="11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10"/>
      <c r="K634" s="11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10"/>
      <c r="K635" s="11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10"/>
      <c r="K636" s="11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10"/>
      <c r="K637" s="11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10"/>
      <c r="K638" s="11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10"/>
      <c r="K639" s="11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10"/>
      <c r="K640" s="11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10"/>
      <c r="K641" s="11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10"/>
      <c r="K642" s="11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10"/>
      <c r="K643" s="11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10"/>
      <c r="K644" s="11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10"/>
      <c r="K645" s="11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10"/>
      <c r="K646" s="11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10"/>
      <c r="K647" s="11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10"/>
      <c r="K648" s="11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10"/>
      <c r="K649" s="11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10"/>
      <c r="K650" s="11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10"/>
      <c r="K651" s="11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10"/>
      <c r="K652" s="11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10"/>
      <c r="K653" s="11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10"/>
      <c r="K654" s="11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10"/>
      <c r="K655" s="11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10"/>
      <c r="K656" s="11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10"/>
      <c r="K657" s="11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10"/>
      <c r="K658" s="11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10"/>
      <c r="K659" s="11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10"/>
      <c r="K660" s="11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10"/>
      <c r="K661" s="11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10"/>
      <c r="K662" s="11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10"/>
      <c r="K663" s="11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10"/>
      <c r="K664" s="11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10"/>
      <c r="K665" s="11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10"/>
      <c r="K666" s="11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10"/>
      <c r="K667" s="11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10"/>
      <c r="K668" s="11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10"/>
      <c r="K669" s="11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10"/>
      <c r="K670" s="11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10"/>
      <c r="K671" s="11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10"/>
      <c r="K672" s="11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10"/>
      <c r="K673" s="11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10"/>
      <c r="K674" s="11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10"/>
      <c r="K675" s="11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10"/>
      <c r="K676" s="11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10"/>
      <c r="K677" s="11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10"/>
      <c r="K678" s="11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10"/>
      <c r="K679" s="11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10"/>
      <c r="K680" s="11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10"/>
      <c r="K681" s="11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10"/>
      <c r="K682" s="11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10"/>
      <c r="K683" s="11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10"/>
      <c r="K684" s="11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10"/>
      <c r="K685" s="11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10"/>
      <c r="K686" s="11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10"/>
      <c r="K687" s="11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10"/>
      <c r="K688" s="11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10"/>
      <c r="K689" s="11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10"/>
      <c r="K690" s="11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10"/>
      <c r="K691" s="11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10"/>
      <c r="K692" s="11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10"/>
      <c r="K693" s="11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10"/>
      <c r="K694" s="11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10"/>
      <c r="K695" s="11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10"/>
      <c r="K696" s="11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10"/>
      <c r="K697" s="11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10"/>
      <c r="K698" s="11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10"/>
      <c r="K699" s="11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10"/>
      <c r="K700" s="11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10"/>
      <c r="K701" s="11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10"/>
      <c r="K702" s="11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10"/>
      <c r="K703" s="11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10"/>
      <c r="K704" s="11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10"/>
      <c r="K705" s="11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10"/>
      <c r="K706" s="11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10"/>
      <c r="K707" s="11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10"/>
      <c r="K708" s="11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10"/>
      <c r="K709" s="11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10"/>
      <c r="K710" s="11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10"/>
      <c r="K711" s="11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10"/>
      <c r="K712" s="11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10"/>
      <c r="K713" s="11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10"/>
      <c r="K714" s="11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10"/>
      <c r="K715" s="11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10"/>
      <c r="K716" s="11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10"/>
      <c r="K717" s="11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10"/>
      <c r="K718" s="11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10"/>
      <c r="K719" s="11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10"/>
      <c r="K720" s="11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10"/>
      <c r="K721" s="11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10"/>
      <c r="K722" s="11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10"/>
      <c r="K723" s="11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10"/>
      <c r="K724" s="11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10"/>
      <c r="K725" s="11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10"/>
      <c r="K726" s="11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10"/>
      <c r="K727" s="11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10"/>
      <c r="K728" s="11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10"/>
      <c r="K729" s="11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10"/>
      <c r="K730" s="11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10"/>
      <c r="K731" s="11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10"/>
      <c r="K732" s="11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10"/>
      <c r="K733" s="11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10"/>
      <c r="K734" s="11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10"/>
      <c r="K735" s="11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10"/>
      <c r="K736" s="11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10"/>
      <c r="K737" s="11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10"/>
      <c r="K738" s="11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10"/>
      <c r="K739" s="11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10"/>
      <c r="K740" s="11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10"/>
      <c r="K741" s="11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10"/>
      <c r="K742" s="11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10"/>
      <c r="K743" s="11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10"/>
      <c r="K744" s="11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10"/>
      <c r="K745" s="11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10"/>
      <c r="K746" s="11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10"/>
      <c r="K747" s="11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10"/>
      <c r="K748" s="11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10"/>
      <c r="K749" s="11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10"/>
      <c r="K750" s="11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10"/>
      <c r="K751" s="11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10"/>
      <c r="K752" s="11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10"/>
      <c r="K753" s="11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10"/>
      <c r="K754" s="11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10"/>
      <c r="K755" s="11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10"/>
      <c r="K756" s="11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10"/>
      <c r="K757" s="11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10"/>
      <c r="K758" s="11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10"/>
      <c r="K759" s="11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10"/>
      <c r="K760" s="11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10"/>
      <c r="K761" s="11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10"/>
      <c r="K762" s="11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10"/>
      <c r="K763" s="11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10"/>
      <c r="K764" s="11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10"/>
      <c r="K765" s="11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10"/>
      <c r="K766" s="11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10"/>
      <c r="K767" s="11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10"/>
      <c r="K768" s="11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10"/>
      <c r="K769" s="11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10"/>
      <c r="K770" s="11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10"/>
      <c r="K771" s="11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10"/>
      <c r="K772" s="11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10"/>
      <c r="K773" s="11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10"/>
      <c r="K774" s="11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10"/>
      <c r="K775" s="11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10"/>
      <c r="K776" s="11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10"/>
      <c r="K777" s="11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10"/>
      <c r="K778" s="11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10"/>
      <c r="K779" s="11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10"/>
      <c r="K780" s="11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10"/>
      <c r="K781" s="11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10"/>
      <c r="K782" s="11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10"/>
      <c r="K783" s="11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10"/>
      <c r="K784" s="11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10"/>
      <c r="K785" s="11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10"/>
      <c r="K786" s="11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10"/>
      <c r="K787" s="11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10"/>
      <c r="K788" s="11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10"/>
      <c r="K789" s="11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10"/>
      <c r="K790" s="11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10"/>
      <c r="K791" s="11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10"/>
      <c r="K792" s="11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10"/>
      <c r="K793" s="11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10"/>
      <c r="K794" s="11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10"/>
      <c r="K795" s="11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10"/>
      <c r="K796" s="11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10"/>
      <c r="K797" s="11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10"/>
      <c r="K798" s="11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10"/>
      <c r="K799" s="11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10"/>
      <c r="K800" s="11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10"/>
      <c r="K801" s="11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10"/>
      <c r="K802" s="11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10"/>
      <c r="K803" s="11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10"/>
      <c r="K804" s="11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10"/>
      <c r="K805" s="11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10"/>
      <c r="K806" s="11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10"/>
      <c r="K807" s="11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10"/>
      <c r="K808" s="11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10"/>
      <c r="K809" s="11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10"/>
      <c r="K810" s="11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10"/>
      <c r="K811" s="11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10"/>
      <c r="K812" s="11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10"/>
      <c r="K813" s="11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10"/>
      <c r="K814" s="11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10"/>
      <c r="K815" s="11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10"/>
      <c r="K816" s="11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10"/>
      <c r="K817" s="11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10"/>
      <c r="K818" s="11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10"/>
      <c r="K819" s="11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10"/>
      <c r="K820" s="11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10"/>
      <c r="K821" s="11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10"/>
      <c r="K822" s="11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10"/>
      <c r="K823" s="11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10"/>
      <c r="K824" s="11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10"/>
      <c r="K825" s="11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10"/>
      <c r="K826" s="11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10"/>
      <c r="K827" s="11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10"/>
      <c r="K828" s="11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10"/>
      <c r="K829" s="11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10"/>
      <c r="K830" s="11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10"/>
      <c r="K831" s="1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10"/>
      <c r="K832" s="11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10"/>
      <c r="K833" s="11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10"/>
      <c r="K834" s="11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10"/>
      <c r="K835" s="11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10"/>
      <c r="K836" s="11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10"/>
      <c r="K837" s="11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10"/>
      <c r="K838" s="11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10"/>
      <c r="K839" s="11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10"/>
      <c r="K840" s="11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10"/>
      <c r="K841" s="11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10"/>
      <c r="K842" s="11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10"/>
      <c r="K843" s="11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10"/>
      <c r="K844" s="11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10"/>
      <c r="K845" s="11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10"/>
      <c r="K846" s="11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10"/>
      <c r="K847" s="11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10"/>
      <c r="K848" s="11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10"/>
      <c r="K849" s="11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10"/>
      <c r="K850" s="11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10"/>
      <c r="K851" s="1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10"/>
      <c r="K852" s="11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10"/>
      <c r="K853" s="11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10"/>
      <c r="K854" s="11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10"/>
      <c r="K855" s="11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10"/>
      <c r="K856" s="11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10"/>
      <c r="K857" s="11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10"/>
      <c r="K858" s="11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10"/>
      <c r="K859" s="11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10"/>
      <c r="K860" s="11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10"/>
      <c r="K861" s="11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10"/>
      <c r="K862" s="11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10"/>
      <c r="K863" s="11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10"/>
      <c r="K864" s="11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10"/>
      <c r="K865" s="11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10"/>
      <c r="K866" s="11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10"/>
      <c r="K867" s="11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10"/>
      <c r="K868" s="11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10"/>
      <c r="K869" s="11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10"/>
      <c r="K870" s="11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10"/>
      <c r="K871" s="11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10"/>
      <c r="K872" s="11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10"/>
      <c r="K873" s="11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10"/>
      <c r="K874" s="11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10"/>
      <c r="K875" s="11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10"/>
      <c r="K876" s="11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10"/>
      <c r="K877" s="11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10"/>
      <c r="K878" s="11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10"/>
      <c r="K879" s="11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10"/>
      <c r="K880" s="11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10"/>
      <c r="K881" s="11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10"/>
      <c r="K882" s="11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10"/>
      <c r="K883" s="11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10"/>
      <c r="K884" s="11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10"/>
      <c r="K885" s="11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10"/>
      <c r="K886" s="11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10"/>
      <c r="K887" s="11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10"/>
      <c r="K888" s="11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10"/>
      <c r="K889" s="11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10"/>
      <c r="K890" s="11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10"/>
      <c r="K891" s="1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10"/>
      <c r="K892" s="11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10"/>
      <c r="K893" s="11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10"/>
      <c r="K894" s="11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10"/>
      <c r="K895" s="11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10"/>
      <c r="K896" s="11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10"/>
      <c r="K897" s="11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10"/>
      <c r="K898" s="11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10"/>
      <c r="K899" s="11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10"/>
      <c r="K900" s="11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10"/>
      <c r="K901" s="11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10"/>
      <c r="K902" s="11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10"/>
      <c r="K903" s="11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10"/>
      <c r="K904" s="11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10"/>
      <c r="K905" s="11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10"/>
      <c r="K906" s="11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10"/>
      <c r="K907" s="11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10"/>
      <c r="K908" s="11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10"/>
      <c r="K909" s="11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10"/>
      <c r="K910" s="11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10"/>
      <c r="K911" s="11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10"/>
      <c r="K912" s="11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10"/>
      <c r="K913" s="11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10"/>
      <c r="K914" s="11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10"/>
      <c r="K915" s="11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10"/>
      <c r="K916" s="11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10"/>
      <c r="K917" s="11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10"/>
      <c r="K918" s="11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10"/>
      <c r="K919" s="11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10"/>
      <c r="K920" s="11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10"/>
      <c r="K921" s="11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10"/>
      <c r="K922" s="11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10"/>
      <c r="K923" s="11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10"/>
      <c r="K924" s="11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10"/>
      <c r="K925" s="11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10"/>
      <c r="K926" s="11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10"/>
      <c r="K927" s="11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10"/>
      <c r="K928" s="11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10"/>
      <c r="K929" s="11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10"/>
      <c r="K930" s="11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10"/>
      <c r="K931" s="1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10"/>
      <c r="K932" s="11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10"/>
      <c r="K933" s="11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10"/>
      <c r="K934" s="11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10"/>
      <c r="K935" s="11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10"/>
      <c r="K936" s="11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10"/>
      <c r="K937" s="11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10"/>
      <c r="K938" s="11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10"/>
      <c r="K939" s="11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10"/>
      <c r="K940" s="11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10"/>
      <c r="K941" s="1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10"/>
      <c r="K942" s="11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10"/>
      <c r="K943" s="11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10"/>
      <c r="K944" s="11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10"/>
      <c r="K945" s="11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10"/>
      <c r="K946" s="11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10"/>
      <c r="K947" s="11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10"/>
      <c r="K948" s="11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10"/>
      <c r="K949" s="11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10"/>
      <c r="K950" s="11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10"/>
      <c r="K951" s="11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10"/>
      <c r="K952" s="11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10"/>
      <c r="K953" s="11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10"/>
      <c r="K954" s="11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10"/>
      <c r="K955" s="11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10"/>
      <c r="K956" s="11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10"/>
      <c r="K957" s="11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10"/>
      <c r="K958" s="11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10"/>
      <c r="K959" s="11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10"/>
      <c r="K960" s="11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10"/>
      <c r="K961" s="11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10"/>
      <c r="K962" s="11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10"/>
      <c r="K963" s="11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10"/>
      <c r="K964" s="11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10"/>
      <c r="K965" s="11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10"/>
      <c r="K966" s="11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10"/>
      <c r="K967" s="11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10"/>
      <c r="K968" s="11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10"/>
      <c r="K969" s="11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10"/>
      <c r="K970" s="11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10"/>
      <c r="K971" s="11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10"/>
      <c r="K972" s="11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10"/>
      <c r="K973" s="11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10"/>
      <c r="K974" s="11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10"/>
      <c r="K975" s="11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10"/>
      <c r="K976" s="11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10"/>
      <c r="K977" s="11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10"/>
      <c r="K978" s="11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10"/>
      <c r="K979" s="11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10"/>
      <c r="K980" s="11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10"/>
      <c r="K981" s="11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10"/>
      <c r="K982" s="11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10"/>
      <c r="K983" s="11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10"/>
      <c r="K984" s="11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10"/>
      <c r="K985" s="11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10"/>
      <c r="K986" s="11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10"/>
      <c r="K987" s="11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10"/>
      <c r="K988" s="11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10"/>
      <c r="K989" s="11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10"/>
      <c r="K990" s="11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10"/>
      <c r="K991" s="11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10"/>
      <c r="K992" s="11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10"/>
      <c r="K993" s="11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10"/>
      <c r="K994" s="11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10"/>
      <c r="K995" s="11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10"/>
      <c r="K996" s="11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10"/>
      <c r="K997" s="11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10"/>
      <c r="K998" s="11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10"/>
      <c r="K999" s="11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10"/>
      <c r="K1000" s="11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3</v>
      </c>
      <c r="B1" s="1" t="s">
        <v>111</v>
      </c>
    </row>
    <row r="2">
      <c r="A2" s="6" t="s">
        <v>57</v>
      </c>
      <c r="B2" s="6" t="s">
        <v>112</v>
      </c>
    </row>
    <row r="3">
      <c r="A3" s="6" t="s">
        <v>87</v>
      </c>
      <c r="B3" s="6" t="s">
        <v>112</v>
      </c>
    </row>
    <row r="4">
      <c r="A4" s="6" t="s">
        <v>84</v>
      </c>
      <c r="B4" s="6" t="s">
        <v>112</v>
      </c>
    </row>
    <row r="5">
      <c r="A5" s="6" t="s">
        <v>60</v>
      </c>
      <c r="B5" s="6" t="s">
        <v>112</v>
      </c>
    </row>
    <row r="6">
      <c r="A6" s="6" t="s">
        <v>88</v>
      </c>
      <c r="B6" s="6" t="s">
        <v>113</v>
      </c>
    </row>
    <row r="7">
      <c r="A7" s="6" t="s">
        <v>107</v>
      </c>
      <c r="B7" s="6" t="s">
        <v>113</v>
      </c>
    </row>
    <row r="8">
      <c r="A8" s="6" t="s">
        <v>102</v>
      </c>
      <c r="B8" s="6" t="s">
        <v>113</v>
      </c>
    </row>
    <row r="9">
      <c r="A9" s="6" t="s">
        <v>91</v>
      </c>
      <c r="B9" s="6" t="s">
        <v>113</v>
      </c>
    </row>
    <row r="10">
      <c r="A10" s="6" t="s">
        <v>81</v>
      </c>
      <c r="B10" s="6" t="s">
        <v>112</v>
      </c>
    </row>
    <row r="11">
      <c r="A11" s="6" t="s">
        <v>79</v>
      </c>
      <c r="B11" s="6" t="s">
        <v>112</v>
      </c>
    </row>
    <row r="12">
      <c r="A12" s="6" t="s">
        <v>100</v>
      </c>
      <c r="B12" s="6" t="s">
        <v>113</v>
      </c>
    </row>
    <row r="13">
      <c r="A13" s="6" t="s">
        <v>109</v>
      </c>
      <c r="B13" s="6" t="s">
        <v>114</v>
      </c>
    </row>
    <row r="14">
      <c r="A14" s="6" t="s">
        <v>39</v>
      </c>
      <c r="B14" s="6" t="s">
        <v>114</v>
      </c>
    </row>
    <row r="15">
      <c r="A15" s="6" t="s">
        <v>45</v>
      </c>
      <c r="B15" s="6" t="s">
        <v>114</v>
      </c>
    </row>
    <row r="16">
      <c r="A16" s="6" t="s">
        <v>55</v>
      </c>
      <c r="B16" s="6" t="s">
        <v>115</v>
      </c>
    </row>
    <row r="17">
      <c r="A17" s="6" t="s">
        <v>48</v>
      </c>
      <c r="B17" s="6" t="s">
        <v>115</v>
      </c>
    </row>
    <row r="18">
      <c r="A18" s="6" t="s">
        <v>53</v>
      </c>
      <c r="B18" s="6" t="s">
        <v>115</v>
      </c>
    </row>
    <row r="19">
      <c r="A19" s="6" t="s">
        <v>70</v>
      </c>
      <c r="B19" s="6" t="s">
        <v>116</v>
      </c>
    </row>
    <row r="20">
      <c r="A20" s="6" t="s">
        <v>64</v>
      </c>
      <c r="B20" s="6" t="s">
        <v>116</v>
      </c>
    </row>
    <row r="21">
      <c r="A21" s="6" t="s">
        <v>68</v>
      </c>
      <c r="B21" s="6" t="s">
        <v>116</v>
      </c>
    </row>
    <row r="22">
      <c r="A22" s="6" t="s">
        <v>62</v>
      </c>
      <c r="B22" s="6" t="s">
        <v>116</v>
      </c>
    </row>
    <row r="23">
      <c r="A23" s="6" t="s">
        <v>72</v>
      </c>
      <c r="B23" s="6" t="s">
        <v>116</v>
      </c>
    </row>
    <row r="24">
      <c r="A24" s="6" t="s">
        <v>76</v>
      </c>
      <c r="B24" s="6" t="s">
        <v>117</v>
      </c>
    </row>
    <row r="25">
      <c r="A25" s="6" t="s">
        <v>20</v>
      </c>
      <c r="B25" s="6" t="s">
        <v>117</v>
      </c>
    </row>
    <row r="26">
      <c r="A26" s="6" t="s">
        <v>16</v>
      </c>
      <c r="B26" s="6" t="s">
        <v>117</v>
      </c>
    </row>
    <row r="27">
      <c r="A27" s="6" t="s">
        <v>12</v>
      </c>
      <c r="B27" s="6" t="s">
        <v>117</v>
      </c>
    </row>
    <row r="28">
      <c r="A28" s="6" t="s">
        <v>23</v>
      </c>
      <c r="B28" s="6" t="s">
        <v>117</v>
      </c>
    </row>
    <row r="29">
      <c r="A29" s="6" t="s">
        <v>26</v>
      </c>
      <c r="B29" s="6" t="s">
        <v>117</v>
      </c>
    </row>
    <row r="30">
      <c r="A30" s="6" t="s">
        <v>74</v>
      </c>
      <c r="B30" s="6" t="s">
        <v>117</v>
      </c>
    </row>
    <row r="31">
      <c r="A31" s="6" t="s">
        <v>96</v>
      </c>
      <c r="B31" s="6" t="s">
        <v>113</v>
      </c>
    </row>
    <row r="32">
      <c r="A32" s="6" t="s">
        <v>98</v>
      </c>
      <c r="B32" s="6" t="s">
        <v>113</v>
      </c>
    </row>
    <row r="33">
      <c r="A33" s="6" t="s">
        <v>93</v>
      </c>
      <c r="B33" s="6" t="s">
        <v>113</v>
      </c>
    </row>
    <row r="34">
      <c r="A34" s="6" t="s">
        <v>34</v>
      </c>
      <c r="B34" s="6" t="s">
        <v>114</v>
      </c>
    </row>
    <row r="35">
      <c r="A35" s="6" t="s">
        <v>50</v>
      </c>
      <c r="B35" s="6" t="s">
        <v>115</v>
      </c>
    </row>
    <row r="36">
      <c r="A36" s="6" t="s">
        <v>29</v>
      </c>
      <c r="B36" s="6" t="s">
        <v>117</v>
      </c>
    </row>
    <row r="37">
      <c r="A37" s="6" t="s">
        <v>32</v>
      </c>
      <c r="B37" s="6" t="s">
        <v>117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2" t="s">
        <v>1</v>
      </c>
      <c r="B1" s="12" t="s">
        <v>118</v>
      </c>
    </row>
    <row r="2">
      <c r="A2" s="6" t="s">
        <v>56</v>
      </c>
      <c r="B2" s="7">
        <v>20.0</v>
      </c>
    </row>
    <row r="3">
      <c r="A3" s="6" t="s">
        <v>59</v>
      </c>
      <c r="B3" s="7">
        <v>20.0</v>
      </c>
    </row>
    <row r="4">
      <c r="A4" s="6" t="s">
        <v>106</v>
      </c>
      <c r="B4" s="7">
        <v>30.0</v>
      </c>
    </row>
    <row r="5">
      <c r="A5" s="6" t="s">
        <v>103</v>
      </c>
      <c r="B5" s="7">
        <v>20.0</v>
      </c>
    </row>
    <row r="6">
      <c r="A6" s="6" t="s">
        <v>101</v>
      </c>
      <c r="B6" s="7">
        <v>28.0</v>
      </c>
    </row>
    <row r="7">
      <c r="A7" s="6" t="s">
        <v>103</v>
      </c>
      <c r="B7" s="7">
        <v>28.0</v>
      </c>
    </row>
    <row r="8">
      <c r="A8" s="6" t="s">
        <v>101</v>
      </c>
      <c r="B8" s="7">
        <v>21.0</v>
      </c>
    </row>
    <row r="9">
      <c r="A9" s="6" t="s">
        <v>90</v>
      </c>
      <c r="B9" s="7">
        <v>21.0</v>
      </c>
    </row>
    <row r="10">
      <c r="A10" s="6" t="s">
        <v>99</v>
      </c>
      <c r="B10" s="7">
        <v>24.0</v>
      </c>
    </row>
    <row r="11">
      <c r="A11" s="6" t="s">
        <v>80</v>
      </c>
      <c r="B11" s="7">
        <v>18.0</v>
      </c>
    </row>
    <row r="12">
      <c r="A12" s="6" t="s">
        <v>86</v>
      </c>
      <c r="B12" s="7">
        <v>32.0</v>
      </c>
    </row>
    <row r="13">
      <c r="A13" s="6" t="s">
        <v>89</v>
      </c>
      <c r="B13" s="7">
        <v>16.0</v>
      </c>
    </row>
    <row r="14">
      <c r="A14" s="6" t="s">
        <v>78</v>
      </c>
      <c r="B14" s="7">
        <v>16.0</v>
      </c>
    </row>
    <row r="15">
      <c r="A15" s="6" t="s">
        <v>82</v>
      </c>
      <c r="B15" s="7">
        <v>16.0</v>
      </c>
    </row>
    <row r="16">
      <c r="A16" s="6" t="s">
        <v>83</v>
      </c>
      <c r="B16" s="7">
        <v>16.0</v>
      </c>
    </row>
    <row r="17">
      <c r="A17" s="6" t="s">
        <v>86</v>
      </c>
      <c r="B17" s="7">
        <v>24.0</v>
      </c>
    </row>
    <row r="18">
      <c r="A18" s="6" t="s">
        <v>104</v>
      </c>
      <c r="B18" s="7">
        <v>24.0</v>
      </c>
    </row>
    <row r="19">
      <c r="A19" s="6" t="s">
        <v>105</v>
      </c>
      <c r="B19" s="7">
        <v>24.0</v>
      </c>
    </row>
    <row r="20">
      <c r="A20" s="6" t="s">
        <v>108</v>
      </c>
      <c r="B20" s="7">
        <v>16.0</v>
      </c>
    </row>
    <row r="21">
      <c r="A21" s="6" t="s">
        <v>38</v>
      </c>
      <c r="B21" s="7">
        <v>16.0</v>
      </c>
    </row>
    <row r="22">
      <c r="A22" s="6" t="s">
        <v>40</v>
      </c>
      <c r="B22" s="7">
        <v>21.0</v>
      </c>
    </row>
    <row r="23">
      <c r="A23" s="6" t="s">
        <v>44</v>
      </c>
      <c r="B23" s="7">
        <v>21.0</v>
      </c>
    </row>
    <row r="24">
      <c r="A24" s="6" t="s">
        <v>54</v>
      </c>
      <c r="B24" s="7">
        <v>21.0</v>
      </c>
    </row>
    <row r="25">
      <c r="A25" s="6" t="s">
        <v>51</v>
      </c>
      <c r="B25" s="7">
        <v>21.0</v>
      </c>
    </row>
    <row r="26">
      <c r="A26" s="6" t="s">
        <v>47</v>
      </c>
      <c r="B26" s="7">
        <v>21.0</v>
      </c>
    </row>
    <row r="27">
      <c r="A27" s="6" t="s">
        <v>51</v>
      </c>
      <c r="B27" s="7">
        <v>21.0</v>
      </c>
    </row>
    <row r="28">
      <c r="A28" s="6" t="s">
        <v>52</v>
      </c>
      <c r="B28" s="7">
        <v>23.0</v>
      </c>
    </row>
    <row r="29">
      <c r="A29" s="6" t="s">
        <v>69</v>
      </c>
      <c r="B29" s="7">
        <v>20.0</v>
      </c>
    </row>
    <row r="30">
      <c r="A30" s="6" t="s">
        <v>63</v>
      </c>
      <c r="B30" s="7">
        <v>20.0</v>
      </c>
    </row>
    <row r="31">
      <c r="A31" s="6" t="s">
        <v>67</v>
      </c>
      <c r="B31" s="7">
        <v>20.0</v>
      </c>
    </row>
    <row r="32">
      <c r="A32" s="6" t="s">
        <v>65</v>
      </c>
      <c r="B32" s="7">
        <v>32.0</v>
      </c>
    </row>
    <row r="33">
      <c r="A33" s="6" t="s">
        <v>61</v>
      </c>
      <c r="B33" s="7">
        <v>32.0</v>
      </c>
    </row>
    <row r="34">
      <c r="A34" s="6" t="s">
        <v>71</v>
      </c>
      <c r="B34" s="7">
        <v>32.0</v>
      </c>
    </row>
    <row r="35">
      <c r="A35" s="6" t="s">
        <v>75</v>
      </c>
      <c r="B35" s="7">
        <v>5.0</v>
      </c>
    </row>
    <row r="36">
      <c r="A36" s="6" t="s">
        <v>19</v>
      </c>
      <c r="B36" s="7">
        <v>8.0</v>
      </c>
    </row>
    <row r="37">
      <c r="A37" s="6" t="s">
        <v>15</v>
      </c>
      <c r="B37" s="7">
        <v>6.0</v>
      </c>
    </row>
    <row r="38">
      <c r="A38" s="6" t="s">
        <v>11</v>
      </c>
      <c r="B38" s="7">
        <v>6.0</v>
      </c>
    </row>
    <row r="39">
      <c r="A39" s="6" t="s">
        <v>22</v>
      </c>
      <c r="B39" s="7">
        <v>10.0</v>
      </c>
    </row>
    <row r="40">
      <c r="A40" s="6" t="s">
        <v>25</v>
      </c>
      <c r="B40" s="7">
        <v>10.0</v>
      </c>
    </row>
    <row r="41">
      <c r="A41" s="6" t="s">
        <v>73</v>
      </c>
      <c r="B41" s="7">
        <v>23.0</v>
      </c>
    </row>
    <row r="42">
      <c r="A42" s="6" t="s">
        <v>95</v>
      </c>
      <c r="B42" s="7">
        <v>30.0</v>
      </c>
    </row>
    <row r="43">
      <c r="A43" s="6" t="s">
        <v>95</v>
      </c>
      <c r="B43" s="7">
        <v>30.0</v>
      </c>
    </row>
    <row r="44">
      <c r="A44" s="6" t="s">
        <v>97</v>
      </c>
      <c r="B44" s="7">
        <v>30.0</v>
      </c>
    </row>
    <row r="45">
      <c r="A45" s="6" t="s">
        <v>92</v>
      </c>
      <c r="B45" s="7">
        <v>28.0</v>
      </c>
    </row>
    <row r="46">
      <c r="A46" s="6" t="s">
        <v>33</v>
      </c>
      <c r="B46" s="7">
        <v>24.0</v>
      </c>
    </row>
    <row r="47">
      <c r="A47" s="6" t="s">
        <v>49</v>
      </c>
      <c r="B47" s="7">
        <v>24.0</v>
      </c>
    </row>
    <row r="48">
      <c r="A48" s="6" t="s">
        <v>28</v>
      </c>
      <c r="B48" s="7">
        <v>15.0</v>
      </c>
    </row>
    <row r="49">
      <c r="A49" s="6" t="s">
        <v>31</v>
      </c>
      <c r="B49" s="7">
        <v>12.0</v>
      </c>
    </row>
    <row r="50">
      <c r="A50" s="6" t="s">
        <v>1</v>
      </c>
      <c r="B50" s="6"/>
    </row>
    <row r="51">
      <c r="A51" s="6" t="s">
        <v>56</v>
      </c>
      <c r="B51" s="6"/>
    </row>
    <row r="52">
      <c r="A52" s="6" t="s">
        <v>59</v>
      </c>
      <c r="B52" s="6"/>
    </row>
    <row r="53">
      <c r="A53" s="6" t="s">
        <v>106</v>
      </c>
      <c r="B53" s="6"/>
    </row>
    <row r="54">
      <c r="A54" s="6" t="s">
        <v>103</v>
      </c>
      <c r="B54" s="6"/>
    </row>
    <row r="55">
      <c r="A55" s="6" t="s">
        <v>101</v>
      </c>
      <c r="B55" s="6"/>
    </row>
    <row r="56">
      <c r="A56" s="6" t="s">
        <v>103</v>
      </c>
      <c r="B56" s="6"/>
    </row>
    <row r="57">
      <c r="A57" s="6" t="s">
        <v>101</v>
      </c>
      <c r="B57" s="6"/>
    </row>
    <row r="58">
      <c r="A58" s="6" t="s">
        <v>90</v>
      </c>
      <c r="B58" s="6"/>
    </row>
    <row r="59">
      <c r="A59" s="6" t="s">
        <v>99</v>
      </c>
      <c r="B59" s="6"/>
    </row>
    <row r="60">
      <c r="A60" s="6" t="s">
        <v>80</v>
      </c>
      <c r="B60" s="6"/>
    </row>
    <row r="61">
      <c r="A61" s="6" t="s">
        <v>86</v>
      </c>
      <c r="B61" s="6"/>
    </row>
    <row r="62">
      <c r="A62" s="6" t="s">
        <v>89</v>
      </c>
      <c r="B62" s="6"/>
    </row>
    <row r="63">
      <c r="A63" s="6" t="s">
        <v>78</v>
      </c>
      <c r="B63" s="6"/>
    </row>
    <row r="64">
      <c r="A64" s="6" t="s">
        <v>82</v>
      </c>
      <c r="B64" s="6"/>
    </row>
    <row r="65">
      <c r="A65" s="6" t="s">
        <v>83</v>
      </c>
      <c r="B65" s="6"/>
    </row>
    <row r="66">
      <c r="A66" s="6" t="s">
        <v>86</v>
      </c>
      <c r="B66" s="6"/>
    </row>
    <row r="67">
      <c r="A67" s="6" t="s">
        <v>104</v>
      </c>
      <c r="B67" s="6"/>
    </row>
    <row r="68">
      <c r="A68" s="6" t="s">
        <v>105</v>
      </c>
      <c r="B68" s="6"/>
    </row>
    <row r="69">
      <c r="A69" s="6" t="s">
        <v>108</v>
      </c>
      <c r="B69" s="6"/>
    </row>
    <row r="70">
      <c r="A70" s="6" t="s">
        <v>38</v>
      </c>
      <c r="B70" s="6"/>
    </row>
    <row r="71">
      <c r="A71" s="6" t="s">
        <v>40</v>
      </c>
      <c r="B71" s="6"/>
    </row>
    <row r="72">
      <c r="A72" s="6" t="s">
        <v>44</v>
      </c>
      <c r="B72" s="6"/>
    </row>
    <row r="73">
      <c r="A73" s="6" t="s">
        <v>54</v>
      </c>
      <c r="B73" s="6"/>
    </row>
    <row r="74">
      <c r="A74" s="6" t="s">
        <v>51</v>
      </c>
      <c r="B74" s="6"/>
    </row>
    <row r="75">
      <c r="A75" s="6" t="s">
        <v>47</v>
      </c>
      <c r="B75" s="6"/>
    </row>
    <row r="76">
      <c r="A76" s="6" t="s">
        <v>51</v>
      </c>
      <c r="B76" s="6"/>
    </row>
    <row r="77">
      <c r="A77" s="6" t="s">
        <v>52</v>
      </c>
      <c r="B77" s="6"/>
    </row>
    <row r="78">
      <c r="A78" s="6" t="s">
        <v>69</v>
      </c>
      <c r="B78" s="6"/>
    </row>
    <row r="79">
      <c r="A79" s="6" t="s">
        <v>63</v>
      </c>
      <c r="B79" s="6"/>
    </row>
    <row r="80">
      <c r="A80" s="6" t="s">
        <v>67</v>
      </c>
      <c r="B80" s="6"/>
    </row>
    <row r="81">
      <c r="A81" s="6" t="s">
        <v>65</v>
      </c>
      <c r="B81" s="6"/>
    </row>
    <row r="82">
      <c r="A82" s="6" t="s">
        <v>61</v>
      </c>
      <c r="B82" s="6"/>
    </row>
    <row r="83">
      <c r="A83" s="6" t="s">
        <v>71</v>
      </c>
      <c r="B83" s="6"/>
    </row>
    <row r="84">
      <c r="A84" s="6" t="s">
        <v>75</v>
      </c>
      <c r="B84" s="6"/>
    </row>
    <row r="85">
      <c r="A85" s="6" t="s">
        <v>19</v>
      </c>
      <c r="B85" s="6"/>
    </row>
    <row r="86">
      <c r="A86" s="6" t="s">
        <v>15</v>
      </c>
      <c r="B86" s="6"/>
    </row>
    <row r="87">
      <c r="A87" s="6" t="s">
        <v>11</v>
      </c>
      <c r="B87" s="6"/>
    </row>
    <row r="88">
      <c r="A88" s="6" t="s">
        <v>22</v>
      </c>
      <c r="B88" s="6"/>
    </row>
    <row r="89">
      <c r="A89" s="6" t="s">
        <v>25</v>
      </c>
      <c r="B89" s="6"/>
    </row>
    <row r="90">
      <c r="A90" s="6" t="s">
        <v>73</v>
      </c>
      <c r="B90" s="6"/>
    </row>
    <row r="91">
      <c r="A91" s="6" t="s">
        <v>95</v>
      </c>
      <c r="B91" s="6"/>
    </row>
    <row r="92">
      <c r="A92" s="6" t="s">
        <v>95</v>
      </c>
      <c r="B92" s="6"/>
    </row>
    <row r="93">
      <c r="A93" s="13" t="s">
        <v>97</v>
      </c>
      <c r="B93" s="6"/>
    </row>
    <row r="94">
      <c r="A94" s="6" t="s">
        <v>92</v>
      </c>
      <c r="B94" s="6"/>
    </row>
    <row r="95">
      <c r="A95" s="6" t="s">
        <v>33</v>
      </c>
      <c r="B95" s="6"/>
    </row>
    <row r="96">
      <c r="A96" s="6" t="s">
        <v>49</v>
      </c>
      <c r="B96" s="6"/>
    </row>
    <row r="97">
      <c r="A97" s="6" t="s">
        <v>28</v>
      </c>
      <c r="B97" s="6"/>
    </row>
    <row r="98">
      <c r="A98" s="6" t="s">
        <v>31</v>
      </c>
      <c r="B98" s="6"/>
    </row>
    <row r="99">
      <c r="A99" s="6" t="s">
        <v>1</v>
      </c>
      <c r="B99" s="6"/>
    </row>
    <row r="100">
      <c r="A100" s="6" t="s">
        <v>56</v>
      </c>
      <c r="B100" s="6"/>
    </row>
    <row r="101">
      <c r="A101" s="6" t="s">
        <v>59</v>
      </c>
      <c r="B101" s="6"/>
    </row>
    <row r="102">
      <c r="A102" s="6" t="s">
        <v>106</v>
      </c>
      <c r="B102" s="6"/>
    </row>
    <row r="103">
      <c r="A103" s="6" t="s">
        <v>103</v>
      </c>
      <c r="B103" s="6"/>
    </row>
    <row r="104">
      <c r="A104" s="6" t="s">
        <v>101</v>
      </c>
      <c r="B104" s="6"/>
    </row>
    <row r="105">
      <c r="A105" s="6" t="s">
        <v>103</v>
      </c>
      <c r="B105" s="6"/>
    </row>
    <row r="106">
      <c r="A106" s="6" t="s">
        <v>101</v>
      </c>
      <c r="B106" s="6"/>
    </row>
    <row r="107">
      <c r="A107" s="6" t="s">
        <v>90</v>
      </c>
      <c r="B107" s="6"/>
    </row>
    <row r="108">
      <c r="A108" s="6" t="s">
        <v>99</v>
      </c>
      <c r="B108" s="6"/>
    </row>
    <row r="109">
      <c r="A109" s="6" t="s">
        <v>80</v>
      </c>
      <c r="B109" s="6"/>
    </row>
    <row r="110">
      <c r="A110" s="6" t="s">
        <v>86</v>
      </c>
      <c r="B110" s="6"/>
    </row>
    <row r="111">
      <c r="A111" s="6" t="s">
        <v>89</v>
      </c>
      <c r="B111" s="6"/>
    </row>
    <row r="112">
      <c r="A112" s="6" t="s">
        <v>78</v>
      </c>
      <c r="B112" s="6"/>
    </row>
    <row r="113">
      <c r="A113" s="6" t="s">
        <v>82</v>
      </c>
      <c r="B113" s="6"/>
    </row>
    <row r="114">
      <c r="A114" s="6" t="s">
        <v>83</v>
      </c>
      <c r="B114" s="6"/>
    </row>
    <row r="115">
      <c r="A115" s="6" t="s">
        <v>86</v>
      </c>
      <c r="B115" s="6"/>
    </row>
    <row r="116">
      <c r="A116" s="6" t="s">
        <v>104</v>
      </c>
      <c r="B116" s="6"/>
    </row>
    <row r="117">
      <c r="A117" s="6" t="s">
        <v>105</v>
      </c>
      <c r="B117" s="6"/>
    </row>
    <row r="118">
      <c r="A118" s="6" t="s">
        <v>108</v>
      </c>
      <c r="B118" s="6"/>
    </row>
    <row r="119">
      <c r="A119" s="6" t="s">
        <v>38</v>
      </c>
      <c r="B119" s="6"/>
    </row>
    <row r="120">
      <c r="A120" s="6" t="s">
        <v>40</v>
      </c>
      <c r="B120" s="6"/>
    </row>
    <row r="121">
      <c r="A121" s="6" t="s">
        <v>44</v>
      </c>
      <c r="B121" s="6"/>
    </row>
    <row r="122">
      <c r="A122" s="6" t="s">
        <v>54</v>
      </c>
      <c r="B122" s="6"/>
    </row>
    <row r="123">
      <c r="A123" s="6" t="s">
        <v>51</v>
      </c>
      <c r="B123" s="6"/>
    </row>
    <row r="124">
      <c r="A124" s="6" t="s">
        <v>47</v>
      </c>
      <c r="B124" s="6"/>
    </row>
    <row r="125">
      <c r="A125" s="6" t="s">
        <v>51</v>
      </c>
      <c r="B125" s="6"/>
    </row>
    <row r="126">
      <c r="A126" s="6" t="s">
        <v>52</v>
      </c>
      <c r="B126" s="6"/>
    </row>
    <row r="127">
      <c r="A127" s="6" t="s">
        <v>69</v>
      </c>
      <c r="B127" s="6"/>
    </row>
    <row r="128">
      <c r="A128" s="6" t="s">
        <v>63</v>
      </c>
      <c r="B128" s="6"/>
    </row>
    <row r="129">
      <c r="A129" s="6" t="s">
        <v>67</v>
      </c>
      <c r="B129" s="6"/>
    </row>
    <row r="130">
      <c r="A130" s="6" t="s">
        <v>65</v>
      </c>
      <c r="B130" s="6"/>
    </row>
    <row r="131">
      <c r="A131" s="6" t="s">
        <v>61</v>
      </c>
      <c r="B131" s="6"/>
    </row>
    <row r="132">
      <c r="A132" s="6" t="s">
        <v>71</v>
      </c>
      <c r="B132" s="6"/>
    </row>
    <row r="133">
      <c r="A133" s="6" t="s">
        <v>75</v>
      </c>
      <c r="B133" s="6"/>
    </row>
    <row r="134">
      <c r="A134" s="6" t="s">
        <v>19</v>
      </c>
      <c r="B134" s="6"/>
    </row>
    <row r="135">
      <c r="A135" s="6" t="s">
        <v>15</v>
      </c>
      <c r="B135" s="6"/>
    </row>
    <row r="136">
      <c r="A136" s="6" t="s">
        <v>11</v>
      </c>
      <c r="B136" s="6"/>
    </row>
    <row r="137">
      <c r="A137" s="6" t="s">
        <v>22</v>
      </c>
      <c r="B137" s="6"/>
    </row>
    <row r="138">
      <c r="A138" s="6" t="s">
        <v>25</v>
      </c>
      <c r="B138" s="6"/>
    </row>
    <row r="139">
      <c r="A139" s="6" t="s">
        <v>73</v>
      </c>
      <c r="B139" s="6"/>
    </row>
    <row r="140">
      <c r="A140" s="6" t="s">
        <v>95</v>
      </c>
      <c r="B140" s="6"/>
    </row>
    <row r="141">
      <c r="A141" s="6" t="s">
        <v>95</v>
      </c>
      <c r="B141" s="6"/>
    </row>
    <row r="142">
      <c r="A142" s="13" t="s">
        <v>97</v>
      </c>
      <c r="B142" s="6"/>
    </row>
    <row r="143">
      <c r="A143" s="6" t="s">
        <v>92</v>
      </c>
      <c r="B143" s="6"/>
    </row>
    <row r="144">
      <c r="A144" s="6" t="s">
        <v>33</v>
      </c>
      <c r="B144" s="6"/>
    </row>
    <row r="145">
      <c r="A145" s="6" t="s">
        <v>49</v>
      </c>
      <c r="B145" s="6"/>
    </row>
    <row r="146">
      <c r="A146" s="6" t="s">
        <v>28</v>
      </c>
      <c r="B146" s="6"/>
    </row>
    <row r="147">
      <c r="A147" s="6" t="s">
        <v>31</v>
      </c>
      <c r="B147" s="6"/>
    </row>
    <row r="148">
      <c r="A148" s="6" t="s">
        <v>1</v>
      </c>
      <c r="B148" s="6"/>
    </row>
    <row r="149">
      <c r="A149" s="6" t="s">
        <v>56</v>
      </c>
      <c r="B149" s="6"/>
    </row>
    <row r="150">
      <c r="A150" s="6" t="s">
        <v>59</v>
      </c>
      <c r="B150" s="6"/>
    </row>
    <row r="151">
      <c r="A151" s="6" t="s">
        <v>106</v>
      </c>
      <c r="B151" s="6"/>
    </row>
    <row r="152">
      <c r="A152" s="6" t="s">
        <v>103</v>
      </c>
      <c r="B152" s="6"/>
    </row>
    <row r="153">
      <c r="A153" s="6" t="s">
        <v>101</v>
      </c>
      <c r="B153" s="6"/>
    </row>
    <row r="154">
      <c r="A154" s="6" t="s">
        <v>103</v>
      </c>
      <c r="B154" s="6"/>
    </row>
    <row r="155">
      <c r="A155" s="6" t="s">
        <v>101</v>
      </c>
      <c r="B155" s="6"/>
    </row>
    <row r="156">
      <c r="A156" s="6" t="s">
        <v>90</v>
      </c>
      <c r="B156" s="6"/>
    </row>
    <row r="157">
      <c r="A157" s="6" t="s">
        <v>99</v>
      </c>
      <c r="B157" s="6"/>
    </row>
    <row r="158">
      <c r="A158" s="6" t="s">
        <v>80</v>
      </c>
      <c r="B158" s="6"/>
    </row>
    <row r="159">
      <c r="A159" s="6" t="s">
        <v>86</v>
      </c>
      <c r="B159" s="6"/>
    </row>
    <row r="160">
      <c r="A160" s="6" t="s">
        <v>89</v>
      </c>
      <c r="B160" s="6"/>
    </row>
    <row r="161">
      <c r="A161" s="6" t="s">
        <v>78</v>
      </c>
      <c r="B161" s="6"/>
    </row>
    <row r="162">
      <c r="A162" s="6" t="s">
        <v>82</v>
      </c>
      <c r="B162" s="6"/>
    </row>
    <row r="163">
      <c r="A163" s="6" t="s">
        <v>83</v>
      </c>
      <c r="B163" s="6"/>
    </row>
    <row r="164">
      <c r="A164" s="6" t="s">
        <v>86</v>
      </c>
      <c r="B164" s="6"/>
    </row>
    <row r="165">
      <c r="A165" s="6" t="s">
        <v>104</v>
      </c>
      <c r="B165" s="6"/>
    </row>
    <row r="166">
      <c r="A166" s="6" t="s">
        <v>105</v>
      </c>
      <c r="B166" s="6"/>
    </row>
    <row r="167">
      <c r="A167" s="6" t="s">
        <v>108</v>
      </c>
      <c r="B167" s="6"/>
    </row>
    <row r="168">
      <c r="A168" s="6" t="s">
        <v>38</v>
      </c>
      <c r="B168" s="6"/>
    </row>
    <row r="169">
      <c r="A169" s="6" t="s">
        <v>40</v>
      </c>
      <c r="B169" s="6"/>
    </row>
    <row r="170">
      <c r="A170" s="6" t="s">
        <v>44</v>
      </c>
      <c r="B170" s="6"/>
    </row>
    <row r="171">
      <c r="A171" s="6" t="s">
        <v>54</v>
      </c>
      <c r="B171" s="6"/>
    </row>
    <row r="172">
      <c r="A172" s="6" t="s">
        <v>51</v>
      </c>
      <c r="B172" s="6"/>
    </row>
    <row r="173">
      <c r="A173" s="6" t="s">
        <v>47</v>
      </c>
      <c r="B173" s="6"/>
    </row>
    <row r="174">
      <c r="A174" s="6" t="s">
        <v>51</v>
      </c>
      <c r="B174" s="6"/>
    </row>
    <row r="175">
      <c r="A175" s="6" t="s">
        <v>52</v>
      </c>
      <c r="B175" s="6"/>
    </row>
    <row r="176">
      <c r="A176" s="6" t="s">
        <v>69</v>
      </c>
      <c r="B176" s="6"/>
    </row>
    <row r="177">
      <c r="A177" s="6" t="s">
        <v>63</v>
      </c>
      <c r="B177" s="6"/>
    </row>
    <row r="178">
      <c r="A178" s="6" t="s">
        <v>67</v>
      </c>
      <c r="B178" s="6"/>
    </row>
    <row r="179">
      <c r="A179" s="6" t="s">
        <v>65</v>
      </c>
      <c r="B179" s="6"/>
    </row>
    <row r="180">
      <c r="A180" s="6" t="s">
        <v>61</v>
      </c>
      <c r="B180" s="6"/>
    </row>
    <row r="181">
      <c r="A181" s="6" t="s">
        <v>71</v>
      </c>
      <c r="B181" s="6"/>
    </row>
    <row r="182">
      <c r="A182" s="6" t="s">
        <v>75</v>
      </c>
      <c r="B182" s="6"/>
    </row>
    <row r="183">
      <c r="A183" s="6" t="s">
        <v>19</v>
      </c>
      <c r="B183" s="6"/>
    </row>
    <row r="184">
      <c r="A184" s="6" t="s">
        <v>15</v>
      </c>
      <c r="B184" s="6"/>
    </row>
    <row r="185">
      <c r="A185" s="6" t="s">
        <v>11</v>
      </c>
      <c r="B185" s="6"/>
    </row>
    <row r="186">
      <c r="A186" s="6" t="s">
        <v>22</v>
      </c>
      <c r="B186" s="6"/>
    </row>
    <row r="187">
      <c r="A187" s="6" t="s">
        <v>25</v>
      </c>
      <c r="B187" s="6"/>
    </row>
    <row r="188">
      <c r="A188" s="6" t="s">
        <v>73</v>
      </c>
      <c r="B188" s="6"/>
    </row>
    <row r="189">
      <c r="A189" s="6" t="s">
        <v>95</v>
      </c>
      <c r="B189" s="6"/>
    </row>
    <row r="190">
      <c r="A190" s="6" t="s">
        <v>95</v>
      </c>
      <c r="B190" s="6"/>
    </row>
    <row r="191">
      <c r="A191" s="13" t="s">
        <v>97</v>
      </c>
      <c r="B191" s="6"/>
    </row>
    <row r="192">
      <c r="A192" s="6" t="s">
        <v>92</v>
      </c>
      <c r="B192" s="6"/>
    </row>
    <row r="193">
      <c r="A193" s="6" t="s">
        <v>33</v>
      </c>
      <c r="B193" s="6"/>
    </row>
    <row r="194">
      <c r="A194" s="6" t="s">
        <v>49</v>
      </c>
      <c r="B194" s="6"/>
    </row>
    <row r="195">
      <c r="A195" s="6" t="s">
        <v>28</v>
      </c>
      <c r="B195" s="6"/>
    </row>
    <row r="196">
      <c r="A196" s="6" t="s">
        <v>31</v>
      </c>
      <c r="B196" s="6"/>
    </row>
    <row r="197">
      <c r="A197" s="6" t="s">
        <v>1</v>
      </c>
      <c r="B197" s="6"/>
    </row>
    <row r="198">
      <c r="A198" s="6" t="s">
        <v>56</v>
      </c>
      <c r="B198" s="6"/>
    </row>
    <row r="199">
      <c r="A199" s="6" t="s">
        <v>59</v>
      </c>
      <c r="B199" s="6"/>
    </row>
    <row r="200">
      <c r="A200" s="6" t="s">
        <v>106</v>
      </c>
      <c r="B200" s="6"/>
    </row>
    <row r="201">
      <c r="A201" s="6" t="s">
        <v>103</v>
      </c>
      <c r="B201" s="6"/>
    </row>
    <row r="202">
      <c r="A202" s="6" t="s">
        <v>101</v>
      </c>
      <c r="B202" s="6"/>
    </row>
    <row r="203">
      <c r="A203" s="6" t="s">
        <v>103</v>
      </c>
      <c r="B203" s="6"/>
    </row>
    <row r="204">
      <c r="A204" s="6" t="s">
        <v>101</v>
      </c>
      <c r="B204" s="6"/>
    </row>
    <row r="205">
      <c r="A205" s="6" t="s">
        <v>90</v>
      </c>
      <c r="B205" s="6"/>
    </row>
    <row r="206">
      <c r="A206" s="6" t="s">
        <v>99</v>
      </c>
      <c r="B206" s="6"/>
    </row>
    <row r="207">
      <c r="A207" s="6" t="s">
        <v>80</v>
      </c>
      <c r="B207" s="6"/>
    </row>
    <row r="208">
      <c r="A208" s="6" t="s">
        <v>86</v>
      </c>
      <c r="B208" s="6"/>
    </row>
    <row r="209">
      <c r="A209" s="6" t="s">
        <v>89</v>
      </c>
      <c r="B209" s="6"/>
    </row>
    <row r="210">
      <c r="A210" s="6" t="s">
        <v>78</v>
      </c>
      <c r="B210" s="6"/>
    </row>
    <row r="211">
      <c r="A211" s="6" t="s">
        <v>82</v>
      </c>
      <c r="B211" s="6"/>
    </row>
    <row r="212">
      <c r="A212" s="6" t="s">
        <v>83</v>
      </c>
      <c r="B212" s="6"/>
    </row>
    <row r="213">
      <c r="A213" s="6" t="s">
        <v>86</v>
      </c>
      <c r="B213" s="6"/>
    </row>
    <row r="214">
      <c r="A214" s="6" t="s">
        <v>104</v>
      </c>
      <c r="B214" s="6"/>
    </row>
    <row r="215">
      <c r="A215" s="6" t="s">
        <v>105</v>
      </c>
      <c r="B215" s="6"/>
    </row>
    <row r="216">
      <c r="A216" s="6" t="s">
        <v>108</v>
      </c>
      <c r="B216" s="6"/>
    </row>
    <row r="217">
      <c r="A217" s="6" t="s">
        <v>38</v>
      </c>
      <c r="B217" s="6"/>
    </row>
    <row r="218">
      <c r="A218" s="6" t="s">
        <v>40</v>
      </c>
      <c r="B218" s="6"/>
    </row>
    <row r="219">
      <c r="A219" s="6" t="s">
        <v>44</v>
      </c>
      <c r="B219" s="6"/>
    </row>
    <row r="220">
      <c r="A220" s="6" t="s">
        <v>54</v>
      </c>
      <c r="B220" s="6"/>
    </row>
    <row r="221">
      <c r="A221" s="6" t="s">
        <v>51</v>
      </c>
      <c r="B221" s="6"/>
    </row>
    <row r="222">
      <c r="A222" s="6" t="s">
        <v>47</v>
      </c>
      <c r="B222" s="6"/>
    </row>
    <row r="223">
      <c r="A223" s="6" t="s">
        <v>51</v>
      </c>
      <c r="B223" s="6"/>
    </row>
    <row r="224">
      <c r="A224" s="6" t="s">
        <v>52</v>
      </c>
      <c r="B224" s="6"/>
    </row>
    <row r="225">
      <c r="A225" s="6" t="s">
        <v>69</v>
      </c>
      <c r="B225" s="6"/>
    </row>
    <row r="226">
      <c r="A226" s="6" t="s">
        <v>63</v>
      </c>
      <c r="B226" s="6"/>
    </row>
    <row r="227">
      <c r="A227" s="6" t="s">
        <v>67</v>
      </c>
      <c r="B227" s="6"/>
    </row>
    <row r="228">
      <c r="A228" s="6" t="s">
        <v>65</v>
      </c>
      <c r="B228" s="6"/>
    </row>
    <row r="229">
      <c r="A229" s="6" t="s">
        <v>61</v>
      </c>
      <c r="B229" s="6"/>
    </row>
    <row r="230">
      <c r="A230" s="6" t="s">
        <v>71</v>
      </c>
      <c r="B230" s="6"/>
    </row>
    <row r="231">
      <c r="A231" s="6" t="s">
        <v>75</v>
      </c>
      <c r="B231" s="6"/>
    </row>
    <row r="232">
      <c r="A232" s="6" t="s">
        <v>19</v>
      </c>
      <c r="B232" s="6"/>
    </row>
    <row r="233">
      <c r="A233" s="6" t="s">
        <v>15</v>
      </c>
      <c r="B233" s="6"/>
    </row>
    <row r="234">
      <c r="A234" s="6" t="s">
        <v>11</v>
      </c>
      <c r="B234" s="6"/>
    </row>
    <row r="235">
      <c r="A235" s="6" t="s">
        <v>22</v>
      </c>
      <c r="B235" s="6"/>
    </row>
    <row r="236">
      <c r="A236" s="6" t="s">
        <v>25</v>
      </c>
      <c r="B236" s="6"/>
    </row>
    <row r="237">
      <c r="A237" s="6" t="s">
        <v>73</v>
      </c>
      <c r="B237" s="6"/>
    </row>
    <row r="238">
      <c r="A238" s="6" t="s">
        <v>95</v>
      </c>
      <c r="B238" s="6"/>
    </row>
    <row r="239">
      <c r="A239" s="6" t="s">
        <v>95</v>
      </c>
      <c r="B239" s="6"/>
    </row>
    <row r="240">
      <c r="A240" s="13" t="s">
        <v>97</v>
      </c>
      <c r="B240" s="6"/>
    </row>
    <row r="241">
      <c r="A241" s="6" t="s">
        <v>92</v>
      </c>
      <c r="B241" s="6"/>
    </row>
    <row r="242">
      <c r="A242" s="6" t="s">
        <v>33</v>
      </c>
      <c r="B242" s="6"/>
    </row>
    <row r="243">
      <c r="A243" s="6" t="s">
        <v>49</v>
      </c>
      <c r="B243" s="6"/>
    </row>
    <row r="244">
      <c r="A244" s="6" t="s">
        <v>28</v>
      </c>
      <c r="B244" s="6"/>
    </row>
    <row r="245">
      <c r="A245" s="6" t="s">
        <v>31</v>
      </c>
      <c r="B245" s="6"/>
    </row>
    <row r="246">
      <c r="A246" s="6" t="s">
        <v>1</v>
      </c>
      <c r="B246" s="6"/>
    </row>
    <row r="247">
      <c r="A247" s="6" t="s">
        <v>56</v>
      </c>
      <c r="B247" s="6"/>
    </row>
    <row r="248">
      <c r="A248" s="6" t="s">
        <v>59</v>
      </c>
      <c r="B248" s="6"/>
    </row>
    <row r="249">
      <c r="A249" s="6" t="s">
        <v>106</v>
      </c>
      <c r="B249" s="6"/>
    </row>
    <row r="250">
      <c r="A250" s="6" t="s">
        <v>103</v>
      </c>
      <c r="B250" s="6"/>
    </row>
    <row r="251">
      <c r="A251" s="6" t="s">
        <v>101</v>
      </c>
      <c r="B251" s="6"/>
    </row>
    <row r="252">
      <c r="A252" s="6" t="s">
        <v>103</v>
      </c>
      <c r="B252" s="6"/>
    </row>
    <row r="253">
      <c r="A253" s="6" t="s">
        <v>101</v>
      </c>
      <c r="B253" s="6"/>
    </row>
    <row r="254">
      <c r="A254" s="6" t="s">
        <v>90</v>
      </c>
      <c r="B254" s="6"/>
    </row>
    <row r="255">
      <c r="A255" s="6" t="s">
        <v>99</v>
      </c>
      <c r="B255" s="6"/>
    </row>
    <row r="256">
      <c r="A256" s="6" t="s">
        <v>80</v>
      </c>
      <c r="B256" s="6"/>
    </row>
    <row r="257">
      <c r="A257" s="6" t="s">
        <v>86</v>
      </c>
      <c r="B257" s="6"/>
    </row>
    <row r="258">
      <c r="A258" s="6" t="s">
        <v>89</v>
      </c>
      <c r="B258" s="6"/>
    </row>
    <row r="259">
      <c r="A259" s="6" t="s">
        <v>78</v>
      </c>
      <c r="B259" s="6"/>
    </row>
    <row r="260">
      <c r="A260" s="6" t="s">
        <v>82</v>
      </c>
      <c r="B260" s="6"/>
    </row>
    <row r="261">
      <c r="A261" s="6" t="s">
        <v>83</v>
      </c>
      <c r="B261" s="6"/>
    </row>
    <row r="262">
      <c r="A262" s="6" t="s">
        <v>86</v>
      </c>
      <c r="B262" s="6"/>
    </row>
    <row r="263">
      <c r="A263" s="6" t="s">
        <v>104</v>
      </c>
      <c r="B263" s="6"/>
    </row>
    <row r="264">
      <c r="A264" s="6" t="s">
        <v>105</v>
      </c>
      <c r="B264" s="6"/>
    </row>
    <row r="265">
      <c r="A265" s="6" t="s">
        <v>108</v>
      </c>
      <c r="B265" s="6"/>
    </row>
    <row r="266">
      <c r="A266" s="6" t="s">
        <v>38</v>
      </c>
      <c r="B266" s="6"/>
    </row>
    <row r="267">
      <c r="A267" s="6" t="s">
        <v>40</v>
      </c>
      <c r="B267" s="6"/>
    </row>
    <row r="268">
      <c r="A268" s="6" t="s">
        <v>44</v>
      </c>
      <c r="B268" s="6"/>
    </row>
    <row r="269">
      <c r="A269" s="6" t="s">
        <v>54</v>
      </c>
      <c r="B269" s="6"/>
    </row>
    <row r="270">
      <c r="A270" s="6" t="s">
        <v>51</v>
      </c>
      <c r="B270" s="6"/>
    </row>
    <row r="271">
      <c r="A271" s="6" t="s">
        <v>47</v>
      </c>
      <c r="B271" s="6"/>
    </row>
    <row r="272">
      <c r="A272" s="6" t="s">
        <v>51</v>
      </c>
      <c r="B272" s="6"/>
    </row>
    <row r="273">
      <c r="A273" s="6" t="s">
        <v>52</v>
      </c>
      <c r="B273" s="6"/>
    </row>
    <row r="274">
      <c r="A274" s="6" t="s">
        <v>69</v>
      </c>
      <c r="B274" s="6"/>
    </row>
    <row r="275">
      <c r="A275" s="6" t="s">
        <v>63</v>
      </c>
      <c r="B275" s="6"/>
    </row>
    <row r="276">
      <c r="A276" s="6" t="s">
        <v>67</v>
      </c>
      <c r="B276" s="6"/>
    </row>
    <row r="277">
      <c r="A277" s="6" t="s">
        <v>65</v>
      </c>
      <c r="B277" s="6"/>
    </row>
    <row r="278">
      <c r="A278" s="6" t="s">
        <v>61</v>
      </c>
      <c r="B278" s="6"/>
    </row>
    <row r="279">
      <c r="A279" s="6" t="s">
        <v>71</v>
      </c>
      <c r="B279" s="6"/>
    </row>
    <row r="280">
      <c r="A280" s="6" t="s">
        <v>75</v>
      </c>
      <c r="B280" s="6"/>
    </row>
    <row r="281">
      <c r="A281" s="6" t="s">
        <v>19</v>
      </c>
      <c r="B281" s="6"/>
    </row>
    <row r="282">
      <c r="A282" s="6" t="s">
        <v>15</v>
      </c>
      <c r="B282" s="6"/>
    </row>
    <row r="283">
      <c r="A283" s="6" t="s">
        <v>11</v>
      </c>
      <c r="B283" s="6"/>
    </row>
    <row r="284">
      <c r="A284" s="6" t="s">
        <v>22</v>
      </c>
      <c r="B284" s="6"/>
    </row>
    <row r="285">
      <c r="A285" s="6" t="s">
        <v>25</v>
      </c>
      <c r="B285" s="6"/>
    </row>
    <row r="286">
      <c r="A286" s="6" t="s">
        <v>73</v>
      </c>
      <c r="B286" s="6"/>
    </row>
    <row r="287">
      <c r="A287" s="6" t="s">
        <v>95</v>
      </c>
      <c r="B287" s="6"/>
    </row>
    <row r="288">
      <c r="A288" s="6" t="s">
        <v>95</v>
      </c>
      <c r="B288" s="6"/>
    </row>
    <row r="289">
      <c r="A289" s="13" t="s">
        <v>97</v>
      </c>
      <c r="B289" s="6"/>
    </row>
    <row r="290">
      <c r="A290" s="6" t="s">
        <v>92</v>
      </c>
      <c r="B290" s="6"/>
    </row>
    <row r="291">
      <c r="A291" s="6" t="s">
        <v>33</v>
      </c>
      <c r="B291" s="6"/>
    </row>
    <row r="292">
      <c r="A292" s="6" t="s">
        <v>49</v>
      </c>
      <c r="B292" s="6"/>
    </row>
    <row r="293">
      <c r="A293" s="6" t="s">
        <v>28</v>
      </c>
      <c r="B293" s="6"/>
    </row>
    <row r="294">
      <c r="A294" s="6" t="s">
        <v>31</v>
      </c>
      <c r="B294" s="6"/>
    </row>
    <row r="295">
      <c r="A295" s="6" t="s">
        <v>1</v>
      </c>
      <c r="B295" s="6"/>
    </row>
    <row r="296">
      <c r="A296" s="6" t="s">
        <v>56</v>
      </c>
      <c r="B296" s="6"/>
    </row>
    <row r="297">
      <c r="A297" s="6" t="s">
        <v>59</v>
      </c>
      <c r="B297" s="6"/>
    </row>
    <row r="298">
      <c r="A298" s="6" t="s">
        <v>106</v>
      </c>
      <c r="B298" s="6"/>
    </row>
    <row r="299">
      <c r="A299" s="6" t="s">
        <v>103</v>
      </c>
      <c r="B299" s="6"/>
    </row>
    <row r="300">
      <c r="A300" s="6" t="s">
        <v>101</v>
      </c>
      <c r="B300" s="6"/>
    </row>
    <row r="301">
      <c r="A301" s="6" t="s">
        <v>103</v>
      </c>
      <c r="B301" s="6"/>
    </row>
    <row r="302">
      <c r="A302" s="6" t="s">
        <v>101</v>
      </c>
      <c r="B302" s="6"/>
    </row>
    <row r="303">
      <c r="A303" s="6" t="s">
        <v>90</v>
      </c>
      <c r="B303" s="6"/>
    </row>
    <row r="304">
      <c r="A304" s="6" t="s">
        <v>99</v>
      </c>
      <c r="B304" s="6"/>
    </row>
    <row r="305">
      <c r="A305" s="6" t="s">
        <v>80</v>
      </c>
      <c r="B305" s="6"/>
    </row>
    <row r="306">
      <c r="A306" s="6" t="s">
        <v>86</v>
      </c>
      <c r="B306" s="6"/>
    </row>
    <row r="307">
      <c r="A307" s="6" t="s">
        <v>89</v>
      </c>
      <c r="B307" s="6"/>
    </row>
    <row r="308">
      <c r="A308" s="6" t="s">
        <v>78</v>
      </c>
      <c r="B308" s="6"/>
    </row>
    <row r="309">
      <c r="A309" s="6" t="s">
        <v>82</v>
      </c>
      <c r="B309" s="6"/>
    </row>
    <row r="310">
      <c r="A310" s="6" t="s">
        <v>83</v>
      </c>
      <c r="B310" s="6"/>
    </row>
    <row r="311">
      <c r="A311" s="6" t="s">
        <v>86</v>
      </c>
      <c r="B311" s="6"/>
    </row>
    <row r="312">
      <c r="A312" s="6" t="s">
        <v>104</v>
      </c>
      <c r="B312" s="6"/>
    </row>
    <row r="313">
      <c r="A313" s="6" t="s">
        <v>105</v>
      </c>
      <c r="B313" s="6"/>
    </row>
    <row r="314">
      <c r="A314" s="6" t="s">
        <v>108</v>
      </c>
      <c r="B314" s="6"/>
    </row>
    <row r="315">
      <c r="A315" s="6" t="s">
        <v>38</v>
      </c>
      <c r="B315" s="6"/>
    </row>
    <row r="316">
      <c r="A316" s="6" t="s">
        <v>40</v>
      </c>
      <c r="B316" s="6"/>
    </row>
    <row r="317">
      <c r="A317" s="6" t="s">
        <v>44</v>
      </c>
      <c r="B317" s="6"/>
    </row>
    <row r="318">
      <c r="A318" s="6" t="s">
        <v>54</v>
      </c>
      <c r="B318" s="6"/>
    </row>
    <row r="319">
      <c r="A319" s="6" t="s">
        <v>51</v>
      </c>
      <c r="B319" s="6"/>
    </row>
    <row r="320">
      <c r="A320" s="6" t="s">
        <v>47</v>
      </c>
      <c r="B320" s="6"/>
    </row>
    <row r="321">
      <c r="A321" s="6" t="s">
        <v>51</v>
      </c>
      <c r="B321" s="6"/>
    </row>
    <row r="322">
      <c r="A322" s="6" t="s">
        <v>52</v>
      </c>
      <c r="B322" s="6"/>
    </row>
    <row r="323">
      <c r="A323" s="6" t="s">
        <v>69</v>
      </c>
      <c r="B323" s="6"/>
    </row>
    <row r="324">
      <c r="A324" s="6" t="s">
        <v>63</v>
      </c>
      <c r="B324" s="6"/>
    </row>
    <row r="325">
      <c r="A325" s="6" t="s">
        <v>67</v>
      </c>
      <c r="B325" s="6"/>
    </row>
    <row r="326">
      <c r="A326" s="6" t="s">
        <v>65</v>
      </c>
      <c r="B326" s="6"/>
    </row>
    <row r="327">
      <c r="A327" s="6" t="s">
        <v>61</v>
      </c>
      <c r="B327" s="6"/>
    </row>
    <row r="328">
      <c r="A328" s="6" t="s">
        <v>71</v>
      </c>
      <c r="B328" s="6"/>
    </row>
    <row r="329">
      <c r="A329" s="6" t="s">
        <v>75</v>
      </c>
      <c r="B329" s="6"/>
    </row>
    <row r="330">
      <c r="A330" s="6" t="s">
        <v>19</v>
      </c>
      <c r="B330" s="6"/>
    </row>
    <row r="331">
      <c r="A331" s="6" t="s">
        <v>15</v>
      </c>
      <c r="B331" s="6"/>
    </row>
    <row r="332">
      <c r="A332" s="6" t="s">
        <v>11</v>
      </c>
      <c r="B332" s="6"/>
    </row>
    <row r="333">
      <c r="A333" s="6" t="s">
        <v>22</v>
      </c>
      <c r="B333" s="6"/>
    </row>
    <row r="334">
      <c r="A334" s="6" t="s">
        <v>25</v>
      </c>
      <c r="B334" s="6"/>
    </row>
    <row r="335">
      <c r="A335" s="6" t="s">
        <v>73</v>
      </c>
      <c r="B335" s="6"/>
    </row>
    <row r="336">
      <c r="A336" s="6" t="s">
        <v>95</v>
      </c>
      <c r="B336" s="6"/>
    </row>
    <row r="337">
      <c r="A337" s="6" t="s">
        <v>95</v>
      </c>
      <c r="B337" s="6"/>
    </row>
    <row r="338">
      <c r="A338" s="13" t="s">
        <v>97</v>
      </c>
      <c r="B338" s="6"/>
    </row>
    <row r="339">
      <c r="A339" s="6" t="s">
        <v>92</v>
      </c>
      <c r="B339" s="6"/>
    </row>
    <row r="340">
      <c r="A340" s="6" t="s">
        <v>33</v>
      </c>
      <c r="B340" s="6"/>
    </row>
    <row r="341">
      <c r="A341" s="6" t="s">
        <v>49</v>
      </c>
      <c r="B341" s="6"/>
    </row>
    <row r="342">
      <c r="A342" s="6" t="s">
        <v>28</v>
      </c>
      <c r="B342" s="6"/>
    </row>
    <row r="343">
      <c r="A343" s="6" t="s">
        <v>31</v>
      </c>
      <c r="B343" s="6"/>
    </row>
    <row r="344">
      <c r="A344" s="6" t="s">
        <v>1</v>
      </c>
      <c r="B344" s="6"/>
    </row>
    <row r="345">
      <c r="A345" s="6" t="s">
        <v>56</v>
      </c>
      <c r="B345" s="6"/>
    </row>
    <row r="346">
      <c r="A346" s="6" t="s">
        <v>59</v>
      </c>
      <c r="B346" s="6"/>
    </row>
    <row r="347">
      <c r="A347" s="6" t="s">
        <v>106</v>
      </c>
      <c r="B347" s="6"/>
    </row>
    <row r="348">
      <c r="A348" s="6" t="s">
        <v>103</v>
      </c>
      <c r="B348" s="6"/>
    </row>
    <row r="349">
      <c r="A349" s="6" t="s">
        <v>101</v>
      </c>
      <c r="B349" s="6"/>
    </row>
    <row r="350">
      <c r="A350" s="6" t="s">
        <v>103</v>
      </c>
      <c r="B350" s="6"/>
    </row>
    <row r="351">
      <c r="A351" s="6" t="s">
        <v>101</v>
      </c>
      <c r="B351" s="6"/>
    </row>
    <row r="352">
      <c r="A352" s="6" t="s">
        <v>90</v>
      </c>
      <c r="B352" s="6"/>
    </row>
    <row r="353">
      <c r="A353" s="6" t="s">
        <v>99</v>
      </c>
      <c r="B353" s="6"/>
    </row>
    <row r="354">
      <c r="A354" s="6" t="s">
        <v>80</v>
      </c>
      <c r="B354" s="6"/>
    </row>
    <row r="355">
      <c r="A355" s="6" t="s">
        <v>86</v>
      </c>
      <c r="B355" s="6"/>
    </row>
    <row r="356">
      <c r="A356" s="6" t="s">
        <v>89</v>
      </c>
      <c r="B356" s="6"/>
    </row>
    <row r="357">
      <c r="A357" s="6" t="s">
        <v>78</v>
      </c>
      <c r="B357" s="6"/>
    </row>
    <row r="358">
      <c r="A358" s="6" t="s">
        <v>82</v>
      </c>
      <c r="B358" s="6"/>
    </row>
    <row r="359">
      <c r="A359" s="6" t="s">
        <v>83</v>
      </c>
      <c r="B359" s="6"/>
    </row>
    <row r="360">
      <c r="A360" s="6" t="s">
        <v>86</v>
      </c>
      <c r="B360" s="6"/>
    </row>
    <row r="361">
      <c r="A361" s="6" t="s">
        <v>104</v>
      </c>
      <c r="B361" s="6"/>
    </row>
    <row r="362">
      <c r="A362" s="6" t="s">
        <v>105</v>
      </c>
      <c r="B362" s="6"/>
    </row>
    <row r="363">
      <c r="A363" s="6" t="s">
        <v>108</v>
      </c>
      <c r="B363" s="6"/>
    </row>
    <row r="364">
      <c r="A364" s="6" t="s">
        <v>38</v>
      </c>
      <c r="B364" s="6"/>
    </row>
    <row r="365">
      <c r="A365" s="6" t="s">
        <v>40</v>
      </c>
      <c r="B365" s="6"/>
    </row>
    <row r="366">
      <c r="A366" s="6" t="s">
        <v>44</v>
      </c>
      <c r="B366" s="6"/>
    </row>
    <row r="367">
      <c r="A367" s="6" t="s">
        <v>54</v>
      </c>
      <c r="B367" s="6"/>
    </row>
    <row r="368">
      <c r="A368" s="6" t="s">
        <v>51</v>
      </c>
      <c r="B368" s="6"/>
    </row>
    <row r="369">
      <c r="A369" s="6" t="s">
        <v>47</v>
      </c>
      <c r="B369" s="6"/>
    </row>
    <row r="370">
      <c r="A370" s="6" t="s">
        <v>51</v>
      </c>
      <c r="B370" s="6"/>
    </row>
    <row r="371">
      <c r="A371" s="6" t="s">
        <v>52</v>
      </c>
      <c r="B371" s="6"/>
    </row>
    <row r="372">
      <c r="A372" s="6" t="s">
        <v>69</v>
      </c>
      <c r="B372" s="6"/>
    </row>
    <row r="373">
      <c r="A373" s="6" t="s">
        <v>63</v>
      </c>
      <c r="B373" s="6"/>
    </row>
    <row r="374">
      <c r="A374" s="6" t="s">
        <v>67</v>
      </c>
      <c r="B374" s="6"/>
    </row>
    <row r="375">
      <c r="A375" s="6" t="s">
        <v>65</v>
      </c>
      <c r="B375" s="6"/>
    </row>
    <row r="376">
      <c r="A376" s="6" t="s">
        <v>61</v>
      </c>
      <c r="B376" s="6"/>
    </row>
    <row r="377">
      <c r="A377" s="6" t="s">
        <v>71</v>
      </c>
      <c r="B377" s="6"/>
    </row>
    <row r="378">
      <c r="A378" s="6" t="s">
        <v>75</v>
      </c>
      <c r="B378" s="6"/>
    </row>
    <row r="379">
      <c r="A379" s="6" t="s">
        <v>19</v>
      </c>
      <c r="B379" s="6"/>
    </row>
    <row r="380">
      <c r="A380" s="6" t="s">
        <v>15</v>
      </c>
      <c r="B380" s="6"/>
    </row>
    <row r="381">
      <c r="A381" s="6" t="s">
        <v>11</v>
      </c>
      <c r="B381" s="6"/>
    </row>
    <row r="382">
      <c r="A382" s="6" t="s">
        <v>22</v>
      </c>
      <c r="B382" s="6"/>
    </row>
    <row r="383">
      <c r="A383" s="6" t="s">
        <v>25</v>
      </c>
      <c r="B383" s="6"/>
    </row>
    <row r="384">
      <c r="A384" s="6" t="s">
        <v>73</v>
      </c>
      <c r="B384" s="6"/>
    </row>
    <row r="385">
      <c r="A385" s="6" t="s">
        <v>95</v>
      </c>
      <c r="B385" s="6"/>
    </row>
    <row r="386">
      <c r="A386" s="6" t="s">
        <v>95</v>
      </c>
      <c r="B386" s="6"/>
    </row>
    <row r="387">
      <c r="A387" s="13" t="s">
        <v>97</v>
      </c>
      <c r="B387" s="6"/>
    </row>
    <row r="388">
      <c r="A388" s="6" t="s">
        <v>92</v>
      </c>
      <c r="B388" s="6"/>
    </row>
    <row r="389">
      <c r="A389" s="6" t="s">
        <v>33</v>
      </c>
      <c r="B389" s="6"/>
    </row>
    <row r="390">
      <c r="A390" s="6" t="s">
        <v>49</v>
      </c>
      <c r="B390" s="6"/>
    </row>
    <row r="391">
      <c r="A391" s="6" t="s">
        <v>28</v>
      </c>
      <c r="B391" s="6"/>
    </row>
    <row r="392">
      <c r="A392" s="6" t="s">
        <v>31</v>
      </c>
      <c r="B392" s="6"/>
    </row>
    <row r="393">
      <c r="A393" s="6" t="s">
        <v>1</v>
      </c>
      <c r="B393" s="6"/>
    </row>
    <row r="394">
      <c r="A394" s="6" t="s">
        <v>56</v>
      </c>
      <c r="B394" s="6"/>
    </row>
    <row r="395">
      <c r="A395" s="6" t="s">
        <v>59</v>
      </c>
      <c r="B395" s="6"/>
    </row>
    <row r="396">
      <c r="A396" s="6" t="s">
        <v>106</v>
      </c>
      <c r="B396" s="6"/>
    </row>
    <row r="397">
      <c r="A397" s="6" t="s">
        <v>103</v>
      </c>
      <c r="B397" s="6"/>
    </row>
    <row r="398">
      <c r="A398" s="6" t="s">
        <v>101</v>
      </c>
      <c r="B398" s="6"/>
    </row>
    <row r="399">
      <c r="A399" s="6" t="s">
        <v>103</v>
      </c>
      <c r="B399" s="6"/>
    </row>
    <row r="400">
      <c r="A400" s="6" t="s">
        <v>101</v>
      </c>
      <c r="B400" s="6"/>
    </row>
    <row r="401">
      <c r="A401" s="6" t="s">
        <v>90</v>
      </c>
      <c r="B401" s="6"/>
    </row>
    <row r="402">
      <c r="A402" s="6" t="s">
        <v>99</v>
      </c>
      <c r="B402" s="6"/>
    </row>
    <row r="403">
      <c r="A403" s="6" t="s">
        <v>80</v>
      </c>
      <c r="B403" s="6"/>
    </row>
    <row r="404">
      <c r="A404" s="6" t="s">
        <v>86</v>
      </c>
      <c r="B404" s="6"/>
    </row>
    <row r="405">
      <c r="A405" s="6" t="s">
        <v>89</v>
      </c>
      <c r="B405" s="6"/>
    </row>
    <row r="406">
      <c r="A406" s="6" t="s">
        <v>78</v>
      </c>
      <c r="B406" s="6"/>
    </row>
    <row r="407">
      <c r="A407" s="6" t="s">
        <v>82</v>
      </c>
      <c r="B407" s="6"/>
    </row>
    <row r="408">
      <c r="A408" s="6" t="s">
        <v>83</v>
      </c>
      <c r="B408" s="6"/>
    </row>
    <row r="409">
      <c r="A409" s="6" t="s">
        <v>86</v>
      </c>
      <c r="B409" s="6"/>
    </row>
    <row r="410">
      <c r="A410" s="6" t="s">
        <v>104</v>
      </c>
      <c r="B410" s="6"/>
    </row>
    <row r="411">
      <c r="A411" s="6" t="s">
        <v>105</v>
      </c>
      <c r="B411" s="6"/>
    </row>
    <row r="412">
      <c r="A412" s="6" t="s">
        <v>108</v>
      </c>
      <c r="B412" s="6"/>
    </row>
    <row r="413">
      <c r="A413" s="6" t="s">
        <v>38</v>
      </c>
      <c r="B413" s="6"/>
    </row>
    <row r="414">
      <c r="A414" s="6" t="s">
        <v>40</v>
      </c>
      <c r="B414" s="6"/>
    </row>
    <row r="415">
      <c r="A415" s="6" t="s">
        <v>44</v>
      </c>
      <c r="B415" s="6"/>
    </row>
    <row r="416">
      <c r="A416" s="6" t="s">
        <v>54</v>
      </c>
      <c r="B416" s="6"/>
    </row>
    <row r="417">
      <c r="A417" s="6" t="s">
        <v>51</v>
      </c>
      <c r="B417" s="6"/>
    </row>
    <row r="418">
      <c r="A418" s="6" t="s">
        <v>47</v>
      </c>
      <c r="B418" s="6"/>
    </row>
    <row r="419">
      <c r="A419" s="6" t="s">
        <v>51</v>
      </c>
      <c r="B419" s="6"/>
    </row>
    <row r="420">
      <c r="A420" s="6" t="s">
        <v>52</v>
      </c>
      <c r="B420" s="6"/>
    </row>
    <row r="421">
      <c r="A421" s="6" t="s">
        <v>69</v>
      </c>
      <c r="B421" s="6"/>
    </row>
    <row r="422">
      <c r="A422" s="6" t="s">
        <v>63</v>
      </c>
      <c r="B422" s="6"/>
    </row>
    <row r="423">
      <c r="A423" s="6" t="s">
        <v>67</v>
      </c>
      <c r="B423" s="6"/>
    </row>
    <row r="424">
      <c r="A424" s="6" t="s">
        <v>65</v>
      </c>
      <c r="B424" s="6"/>
    </row>
    <row r="425">
      <c r="A425" s="6" t="s">
        <v>61</v>
      </c>
      <c r="B425" s="6"/>
    </row>
    <row r="426">
      <c r="A426" s="6" t="s">
        <v>71</v>
      </c>
      <c r="B426" s="6"/>
    </row>
    <row r="427">
      <c r="A427" s="6" t="s">
        <v>75</v>
      </c>
      <c r="B427" s="6"/>
    </row>
    <row r="428">
      <c r="A428" s="6" t="s">
        <v>19</v>
      </c>
      <c r="B428" s="6"/>
    </row>
    <row r="429">
      <c r="A429" s="6" t="s">
        <v>15</v>
      </c>
      <c r="B429" s="6"/>
    </row>
    <row r="430">
      <c r="A430" s="6" t="s">
        <v>11</v>
      </c>
      <c r="B430" s="6"/>
    </row>
    <row r="431">
      <c r="A431" s="6" t="s">
        <v>22</v>
      </c>
      <c r="B431" s="6"/>
    </row>
    <row r="432">
      <c r="A432" s="6" t="s">
        <v>25</v>
      </c>
      <c r="B432" s="6"/>
    </row>
    <row r="433">
      <c r="A433" s="6" t="s">
        <v>73</v>
      </c>
      <c r="B433" s="6"/>
    </row>
    <row r="434">
      <c r="A434" s="6" t="s">
        <v>95</v>
      </c>
      <c r="B434" s="6"/>
    </row>
    <row r="435">
      <c r="A435" s="6" t="s">
        <v>95</v>
      </c>
      <c r="B435" s="6"/>
    </row>
    <row r="436">
      <c r="A436" s="13" t="s">
        <v>97</v>
      </c>
      <c r="B436" s="6"/>
    </row>
    <row r="437">
      <c r="A437" s="6" t="s">
        <v>92</v>
      </c>
      <c r="B437" s="6"/>
    </row>
    <row r="438">
      <c r="A438" s="6" t="s">
        <v>33</v>
      </c>
      <c r="B438" s="6"/>
    </row>
    <row r="439">
      <c r="A439" s="6" t="s">
        <v>49</v>
      </c>
      <c r="B439" s="6"/>
    </row>
    <row r="440">
      <c r="A440" s="6" t="s">
        <v>28</v>
      </c>
      <c r="B440" s="6"/>
    </row>
    <row r="441">
      <c r="A441" s="6" t="s">
        <v>31</v>
      </c>
      <c r="B441" s="6"/>
    </row>
    <row r="442">
      <c r="A442" s="6" t="s">
        <v>1</v>
      </c>
      <c r="B442" s="6"/>
    </row>
    <row r="443">
      <c r="A443" s="6" t="s">
        <v>56</v>
      </c>
      <c r="B443" s="6"/>
    </row>
    <row r="444">
      <c r="A444" s="6" t="s">
        <v>59</v>
      </c>
      <c r="B444" s="6"/>
    </row>
    <row r="445">
      <c r="A445" s="6" t="s">
        <v>106</v>
      </c>
      <c r="B445" s="6"/>
    </row>
    <row r="446">
      <c r="A446" s="6" t="s">
        <v>103</v>
      </c>
      <c r="B446" s="6"/>
    </row>
    <row r="447">
      <c r="A447" s="6" t="s">
        <v>101</v>
      </c>
      <c r="B447" s="6"/>
    </row>
    <row r="448">
      <c r="A448" s="6" t="s">
        <v>103</v>
      </c>
      <c r="B448" s="6"/>
    </row>
    <row r="449">
      <c r="A449" s="6" t="s">
        <v>101</v>
      </c>
      <c r="B449" s="6"/>
    </row>
    <row r="450">
      <c r="A450" s="6" t="s">
        <v>90</v>
      </c>
      <c r="B450" s="6"/>
    </row>
    <row r="451">
      <c r="A451" s="6" t="s">
        <v>99</v>
      </c>
      <c r="B451" s="6"/>
    </row>
    <row r="452">
      <c r="A452" s="6" t="s">
        <v>80</v>
      </c>
      <c r="B452" s="6"/>
    </row>
    <row r="453">
      <c r="A453" s="6" t="s">
        <v>86</v>
      </c>
      <c r="B453" s="6"/>
    </row>
    <row r="454">
      <c r="A454" s="6" t="s">
        <v>89</v>
      </c>
      <c r="B454" s="6"/>
    </row>
    <row r="455">
      <c r="A455" s="6" t="s">
        <v>78</v>
      </c>
      <c r="B455" s="6"/>
    </row>
    <row r="456">
      <c r="A456" s="6" t="s">
        <v>82</v>
      </c>
      <c r="B456" s="6"/>
    </row>
    <row r="457">
      <c r="A457" s="6" t="s">
        <v>83</v>
      </c>
      <c r="B457" s="6"/>
    </row>
    <row r="458">
      <c r="A458" s="6" t="s">
        <v>86</v>
      </c>
      <c r="B458" s="6"/>
    </row>
    <row r="459">
      <c r="A459" s="6" t="s">
        <v>104</v>
      </c>
      <c r="B459" s="6"/>
    </row>
    <row r="460">
      <c r="A460" s="6" t="s">
        <v>105</v>
      </c>
      <c r="B460" s="6"/>
    </row>
    <row r="461">
      <c r="A461" s="6" t="s">
        <v>108</v>
      </c>
      <c r="B461" s="6"/>
    </row>
    <row r="462">
      <c r="A462" s="6" t="s">
        <v>38</v>
      </c>
      <c r="B462" s="6"/>
    </row>
    <row r="463">
      <c r="A463" s="6" t="s">
        <v>40</v>
      </c>
      <c r="B463" s="6"/>
    </row>
    <row r="464">
      <c r="A464" s="6" t="s">
        <v>44</v>
      </c>
      <c r="B464" s="6"/>
    </row>
    <row r="465">
      <c r="A465" s="6" t="s">
        <v>54</v>
      </c>
      <c r="B465" s="6"/>
    </row>
    <row r="466">
      <c r="A466" s="6" t="s">
        <v>51</v>
      </c>
      <c r="B466" s="6"/>
    </row>
    <row r="467">
      <c r="A467" s="6" t="s">
        <v>47</v>
      </c>
      <c r="B467" s="6"/>
    </row>
    <row r="468">
      <c r="A468" s="6" t="s">
        <v>51</v>
      </c>
      <c r="B468" s="6"/>
    </row>
    <row r="469">
      <c r="A469" s="6" t="s">
        <v>52</v>
      </c>
      <c r="B469" s="6"/>
    </row>
    <row r="470">
      <c r="A470" s="6" t="s">
        <v>69</v>
      </c>
      <c r="B470" s="6"/>
    </row>
    <row r="471">
      <c r="A471" s="6" t="s">
        <v>63</v>
      </c>
      <c r="B471" s="6"/>
    </row>
    <row r="472">
      <c r="A472" s="6" t="s">
        <v>67</v>
      </c>
      <c r="B472" s="6"/>
    </row>
    <row r="473">
      <c r="A473" s="6" t="s">
        <v>65</v>
      </c>
      <c r="B473" s="6"/>
    </row>
    <row r="474">
      <c r="A474" s="6" t="s">
        <v>61</v>
      </c>
      <c r="B474" s="6"/>
    </row>
    <row r="475">
      <c r="A475" s="6" t="s">
        <v>71</v>
      </c>
      <c r="B475" s="6"/>
    </row>
    <row r="476">
      <c r="A476" s="6" t="s">
        <v>75</v>
      </c>
      <c r="B476" s="6"/>
    </row>
    <row r="477">
      <c r="A477" s="6" t="s">
        <v>19</v>
      </c>
      <c r="B477" s="6"/>
    </row>
    <row r="478">
      <c r="A478" s="6" t="s">
        <v>15</v>
      </c>
      <c r="B478" s="6"/>
    </row>
    <row r="479">
      <c r="A479" s="6" t="s">
        <v>11</v>
      </c>
      <c r="B479" s="6"/>
    </row>
    <row r="480">
      <c r="A480" s="6" t="s">
        <v>22</v>
      </c>
      <c r="B480" s="6"/>
    </row>
    <row r="481">
      <c r="A481" s="6" t="s">
        <v>25</v>
      </c>
      <c r="B481" s="6"/>
    </row>
    <row r="482">
      <c r="A482" s="6" t="s">
        <v>73</v>
      </c>
      <c r="B482" s="6"/>
    </row>
    <row r="483">
      <c r="A483" s="6" t="s">
        <v>95</v>
      </c>
      <c r="B483" s="6"/>
    </row>
    <row r="484">
      <c r="A484" s="6" t="s">
        <v>95</v>
      </c>
      <c r="B484" s="6"/>
    </row>
    <row r="485">
      <c r="A485" s="13" t="s">
        <v>97</v>
      </c>
      <c r="B485" s="6"/>
    </row>
    <row r="486">
      <c r="A486" s="6" t="s">
        <v>92</v>
      </c>
      <c r="B486" s="6"/>
    </row>
    <row r="487">
      <c r="A487" s="6" t="s">
        <v>33</v>
      </c>
      <c r="B487" s="6"/>
    </row>
    <row r="488">
      <c r="A488" s="6" t="s">
        <v>49</v>
      </c>
      <c r="B488" s="6"/>
    </row>
    <row r="489">
      <c r="A489" s="6" t="s">
        <v>28</v>
      </c>
      <c r="B489" s="6"/>
    </row>
    <row r="490">
      <c r="A490" s="6" t="s">
        <v>31</v>
      </c>
      <c r="B490" s="6"/>
    </row>
    <row r="491">
      <c r="A491" s="6" t="s">
        <v>1</v>
      </c>
      <c r="B491" s="6"/>
    </row>
    <row r="492">
      <c r="A492" s="6" t="s">
        <v>56</v>
      </c>
      <c r="B492" s="6"/>
    </row>
    <row r="493">
      <c r="A493" s="6" t="s">
        <v>59</v>
      </c>
      <c r="B493" s="6"/>
    </row>
    <row r="494">
      <c r="A494" s="6" t="s">
        <v>106</v>
      </c>
      <c r="B494" s="6"/>
    </row>
    <row r="495">
      <c r="A495" s="6" t="s">
        <v>103</v>
      </c>
      <c r="B495" s="6"/>
    </row>
    <row r="496">
      <c r="A496" s="6" t="s">
        <v>101</v>
      </c>
      <c r="B496" s="6"/>
    </row>
    <row r="497">
      <c r="A497" s="6" t="s">
        <v>103</v>
      </c>
      <c r="B497" s="6"/>
    </row>
    <row r="498">
      <c r="A498" s="6" t="s">
        <v>101</v>
      </c>
      <c r="B498" s="6"/>
    </row>
    <row r="499">
      <c r="A499" s="6" t="s">
        <v>90</v>
      </c>
      <c r="B499" s="6"/>
    </row>
    <row r="500">
      <c r="A500" s="6" t="s">
        <v>99</v>
      </c>
      <c r="B500" s="6"/>
    </row>
    <row r="501">
      <c r="A501" s="6" t="s">
        <v>80</v>
      </c>
      <c r="B501" s="6"/>
    </row>
    <row r="502">
      <c r="A502" s="6" t="s">
        <v>86</v>
      </c>
      <c r="B502" s="6"/>
    </row>
    <row r="503">
      <c r="A503" s="6" t="s">
        <v>89</v>
      </c>
      <c r="B503" s="6"/>
    </row>
    <row r="504">
      <c r="A504" s="6" t="s">
        <v>78</v>
      </c>
      <c r="B504" s="6"/>
    </row>
    <row r="505">
      <c r="A505" s="6" t="s">
        <v>82</v>
      </c>
      <c r="B505" s="6"/>
    </row>
    <row r="506">
      <c r="A506" s="6" t="s">
        <v>83</v>
      </c>
      <c r="B506" s="6"/>
    </row>
    <row r="507">
      <c r="A507" s="6" t="s">
        <v>86</v>
      </c>
      <c r="B507" s="6"/>
    </row>
    <row r="508">
      <c r="A508" s="6" t="s">
        <v>104</v>
      </c>
      <c r="B508" s="6"/>
    </row>
    <row r="509">
      <c r="A509" s="6" t="s">
        <v>105</v>
      </c>
      <c r="B509" s="6"/>
    </row>
    <row r="510">
      <c r="A510" s="6" t="s">
        <v>108</v>
      </c>
      <c r="B510" s="6"/>
    </row>
    <row r="511">
      <c r="A511" s="6" t="s">
        <v>38</v>
      </c>
      <c r="B511" s="6"/>
    </row>
    <row r="512">
      <c r="A512" s="6" t="s">
        <v>40</v>
      </c>
      <c r="B512" s="6"/>
    </row>
    <row r="513">
      <c r="A513" s="6" t="s">
        <v>44</v>
      </c>
      <c r="B513" s="6"/>
    </row>
    <row r="514">
      <c r="A514" s="6" t="s">
        <v>54</v>
      </c>
      <c r="B514" s="6"/>
    </row>
    <row r="515">
      <c r="A515" s="6" t="s">
        <v>51</v>
      </c>
      <c r="B515" s="6"/>
    </row>
    <row r="516">
      <c r="A516" s="6" t="s">
        <v>47</v>
      </c>
      <c r="B516" s="6"/>
    </row>
    <row r="517">
      <c r="A517" s="6" t="s">
        <v>51</v>
      </c>
      <c r="B517" s="6"/>
    </row>
    <row r="518">
      <c r="A518" s="6" t="s">
        <v>52</v>
      </c>
      <c r="B518" s="6"/>
    </row>
    <row r="519">
      <c r="A519" s="6" t="s">
        <v>69</v>
      </c>
      <c r="B519" s="6"/>
    </row>
    <row r="520">
      <c r="A520" s="6" t="s">
        <v>63</v>
      </c>
      <c r="B520" s="6"/>
    </row>
    <row r="521">
      <c r="A521" s="6" t="s">
        <v>67</v>
      </c>
      <c r="B521" s="6"/>
    </row>
    <row r="522">
      <c r="A522" s="6" t="s">
        <v>65</v>
      </c>
      <c r="B522" s="6"/>
    </row>
    <row r="523">
      <c r="A523" s="6" t="s">
        <v>61</v>
      </c>
      <c r="B523" s="6"/>
    </row>
    <row r="524">
      <c r="A524" s="6" t="s">
        <v>71</v>
      </c>
      <c r="B524" s="6"/>
    </row>
    <row r="525">
      <c r="A525" s="6" t="s">
        <v>75</v>
      </c>
      <c r="B525" s="6"/>
    </row>
    <row r="526">
      <c r="A526" s="6" t="s">
        <v>19</v>
      </c>
      <c r="B526" s="6"/>
    </row>
    <row r="527">
      <c r="A527" s="6" t="s">
        <v>15</v>
      </c>
      <c r="B527" s="6"/>
    </row>
    <row r="528">
      <c r="A528" s="6" t="s">
        <v>11</v>
      </c>
      <c r="B528" s="6"/>
    </row>
    <row r="529">
      <c r="A529" s="6" t="s">
        <v>22</v>
      </c>
      <c r="B529" s="6"/>
    </row>
    <row r="530">
      <c r="A530" s="6" t="s">
        <v>25</v>
      </c>
      <c r="B530" s="6"/>
    </row>
    <row r="531">
      <c r="A531" s="6" t="s">
        <v>73</v>
      </c>
      <c r="B531" s="6"/>
    </row>
    <row r="532">
      <c r="A532" s="6" t="s">
        <v>95</v>
      </c>
      <c r="B532" s="6"/>
    </row>
    <row r="533">
      <c r="A533" s="6" t="s">
        <v>95</v>
      </c>
      <c r="B533" s="6"/>
    </row>
    <row r="534">
      <c r="A534" s="13" t="s">
        <v>97</v>
      </c>
      <c r="B534" s="6"/>
    </row>
    <row r="535">
      <c r="A535" s="6" t="s">
        <v>92</v>
      </c>
      <c r="B535" s="6"/>
    </row>
    <row r="536">
      <c r="A536" s="6" t="s">
        <v>33</v>
      </c>
      <c r="B536" s="6"/>
    </row>
    <row r="537">
      <c r="A537" s="6" t="s">
        <v>49</v>
      </c>
      <c r="B537" s="6"/>
    </row>
    <row r="538">
      <c r="A538" s="6" t="s">
        <v>28</v>
      </c>
      <c r="B538" s="6"/>
    </row>
    <row r="539">
      <c r="A539" s="6" t="s">
        <v>31</v>
      </c>
      <c r="B539" s="6"/>
    </row>
    <row r="540">
      <c r="A540" s="6" t="s">
        <v>1</v>
      </c>
      <c r="B540" s="6"/>
    </row>
    <row r="541">
      <c r="A541" s="6" t="s">
        <v>56</v>
      </c>
      <c r="B541" s="6"/>
    </row>
    <row r="542">
      <c r="A542" s="6" t="s">
        <v>59</v>
      </c>
      <c r="B542" s="6"/>
    </row>
    <row r="543">
      <c r="A543" s="6" t="s">
        <v>106</v>
      </c>
      <c r="B543" s="6"/>
    </row>
    <row r="544">
      <c r="A544" s="6" t="s">
        <v>103</v>
      </c>
      <c r="B544" s="6"/>
    </row>
    <row r="545">
      <c r="A545" s="6" t="s">
        <v>101</v>
      </c>
      <c r="B545" s="6"/>
    </row>
    <row r="546">
      <c r="A546" s="6" t="s">
        <v>103</v>
      </c>
      <c r="B546" s="6"/>
    </row>
    <row r="547">
      <c r="A547" s="6" t="s">
        <v>101</v>
      </c>
      <c r="B547" s="6"/>
    </row>
    <row r="548">
      <c r="A548" s="6" t="s">
        <v>90</v>
      </c>
      <c r="B548" s="6"/>
    </row>
    <row r="549">
      <c r="A549" s="6" t="s">
        <v>99</v>
      </c>
      <c r="B549" s="6"/>
    </row>
    <row r="550">
      <c r="A550" s="6" t="s">
        <v>80</v>
      </c>
      <c r="B550" s="6"/>
    </row>
    <row r="551">
      <c r="A551" s="6" t="s">
        <v>86</v>
      </c>
      <c r="B551" s="6"/>
    </row>
    <row r="552">
      <c r="A552" s="6" t="s">
        <v>89</v>
      </c>
      <c r="B552" s="6"/>
    </row>
    <row r="553">
      <c r="A553" s="6" t="s">
        <v>78</v>
      </c>
      <c r="B553" s="6"/>
    </row>
    <row r="554">
      <c r="A554" s="6" t="s">
        <v>82</v>
      </c>
      <c r="B554" s="6"/>
    </row>
    <row r="555">
      <c r="A555" s="6" t="s">
        <v>83</v>
      </c>
      <c r="B555" s="6"/>
    </row>
    <row r="556">
      <c r="A556" s="6" t="s">
        <v>86</v>
      </c>
      <c r="B556" s="6"/>
    </row>
    <row r="557">
      <c r="A557" s="6" t="s">
        <v>104</v>
      </c>
      <c r="B557" s="6"/>
    </row>
    <row r="558">
      <c r="A558" s="6" t="s">
        <v>105</v>
      </c>
      <c r="B558" s="6"/>
    </row>
    <row r="559">
      <c r="A559" s="6" t="s">
        <v>108</v>
      </c>
      <c r="B559" s="6"/>
    </row>
    <row r="560">
      <c r="A560" s="6" t="s">
        <v>38</v>
      </c>
      <c r="B560" s="6"/>
    </row>
    <row r="561">
      <c r="A561" s="6" t="s">
        <v>40</v>
      </c>
      <c r="B561" s="6"/>
    </row>
    <row r="562">
      <c r="A562" s="6" t="s">
        <v>44</v>
      </c>
      <c r="B562" s="6"/>
    </row>
    <row r="563">
      <c r="A563" s="6" t="s">
        <v>54</v>
      </c>
      <c r="B563" s="6"/>
    </row>
    <row r="564">
      <c r="A564" s="6" t="s">
        <v>51</v>
      </c>
      <c r="B564" s="6"/>
    </row>
    <row r="565">
      <c r="A565" s="6" t="s">
        <v>47</v>
      </c>
      <c r="B565" s="6"/>
    </row>
    <row r="566">
      <c r="A566" s="6" t="s">
        <v>51</v>
      </c>
      <c r="B566" s="6"/>
    </row>
    <row r="567">
      <c r="A567" s="6" t="s">
        <v>52</v>
      </c>
      <c r="B567" s="6"/>
    </row>
    <row r="568">
      <c r="A568" s="6" t="s">
        <v>69</v>
      </c>
      <c r="B568" s="6"/>
    </row>
    <row r="569">
      <c r="A569" s="6" t="s">
        <v>63</v>
      </c>
      <c r="B569" s="6"/>
    </row>
    <row r="570">
      <c r="A570" s="6" t="s">
        <v>67</v>
      </c>
      <c r="B570" s="6"/>
    </row>
    <row r="571">
      <c r="A571" s="6" t="s">
        <v>65</v>
      </c>
      <c r="B571" s="6"/>
    </row>
    <row r="572">
      <c r="A572" s="6" t="s">
        <v>61</v>
      </c>
      <c r="B572" s="6"/>
    </row>
    <row r="573">
      <c r="A573" s="6" t="s">
        <v>71</v>
      </c>
      <c r="B573" s="6"/>
    </row>
    <row r="574">
      <c r="A574" s="6" t="s">
        <v>75</v>
      </c>
      <c r="B574" s="6"/>
    </row>
    <row r="575">
      <c r="A575" s="6" t="s">
        <v>19</v>
      </c>
      <c r="B575" s="6"/>
    </row>
    <row r="576">
      <c r="A576" s="6" t="s">
        <v>15</v>
      </c>
      <c r="B576" s="6"/>
    </row>
    <row r="577">
      <c r="A577" s="6" t="s">
        <v>11</v>
      </c>
      <c r="B577" s="6"/>
    </row>
    <row r="578">
      <c r="A578" s="6" t="s">
        <v>22</v>
      </c>
      <c r="B578" s="6"/>
    </row>
    <row r="579">
      <c r="A579" s="6" t="s">
        <v>25</v>
      </c>
      <c r="B579" s="6"/>
    </row>
    <row r="580">
      <c r="A580" s="6" t="s">
        <v>73</v>
      </c>
      <c r="B580" s="6"/>
    </row>
    <row r="581">
      <c r="A581" s="6" t="s">
        <v>95</v>
      </c>
      <c r="B581" s="6"/>
    </row>
    <row r="582">
      <c r="A582" s="6" t="s">
        <v>95</v>
      </c>
      <c r="B582" s="6"/>
    </row>
    <row r="583">
      <c r="A583" s="13" t="s">
        <v>97</v>
      </c>
      <c r="B583" s="6"/>
    </row>
    <row r="584">
      <c r="A584" s="6" t="s">
        <v>92</v>
      </c>
      <c r="B584" s="6"/>
    </row>
    <row r="585">
      <c r="A585" s="6" t="s">
        <v>33</v>
      </c>
      <c r="B585" s="6"/>
    </row>
    <row r="586">
      <c r="A586" s="6" t="s">
        <v>49</v>
      </c>
      <c r="B586" s="6"/>
    </row>
    <row r="587">
      <c r="A587" s="6" t="s">
        <v>28</v>
      </c>
      <c r="B587" s="6"/>
    </row>
    <row r="588">
      <c r="A588" s="6" t="s">
        <v>31</v>
      </c>
      <c r="B588" s="6"/>
    </row>
    <row r="589">
      <c r="A589" s="6" t="s">
        <v>1</v>
      </c>
      <c r="B589" s="6"/>
    </row>
    <row r="590">
      <c r="A590" s="6" t="s">
        <v>56</v>
      </c>
      <c r="B590" s="6"/>
    </row>
    <row r="591">
      <c r="A591" s="6" t="s">
        <v>59</v>
      </c>
      <c r="B591" s="6"/>
    </row>
    <row r="592">
      <c r="A592" s="6" t="s">
        <v>106</v>
      </c>
      <c r="B592" s="6"/>
    </row>
    <row r="593">
      <c r="A593" s="6" t="s">
        <v>103</v>
      </c>
      <c r="B593" s="6"/>
    </row>
    <row r="594">
      <c r="A594" s="6" t="s">
        <v>101</v>
      </c>
      <c r="B594" s="6"/>
    </row>
    <row r="595">
      <c r="A595" s="6" t="s">
        <v>103</v>
      </c>
      <c r="B595" s="6"/>
    </row>
    <row r="596">
      <c r="A596" s="6" t="s">
        <v>101</v>
      </c>
      <c r="B596" s="6"/>
    </row>
    <row r="597">
      <c r="A597" s="6" t="s">
        <v>90</v>
      </c>
      <c r="B597" s="6"/>
    </row>
    <row r="598">
      <c r="A598" s="6" t="s">
        <v>99</v>
      </c>
      <c r="B598" s="6"/>
    </row>
    <row r="599">
      <c r="A599" s="6" t="s">
        <v>80</v>
      </c>
      <c r="B599" s="6"/>
    </row>
    <row r="600">
      <c r="A600" s="6" t="s">
        <v>86</v>
      </c>
      <c r="B600" s="6"/>
    </row>
    <row r="601">
      <c r="A601" s="6" t="s">
        <v>89</v>
      </c>
      <c r="B601" s="6"/>
    </row>
    <row r="602">
      <c r="A602" s="6" t="s">
        <v>78</v>
      </c>
      <c r="B602" s="6"/>
    </row>
    <row r="603">
      <c r="A603" s="6" t="s">
        <v>82</v>
      </c>
      <c r="B603" s="6"/>
    </row>
    <row r="604">
      <c r="A604" s="6" t="s">
        <v>83</v>
      </c>
      <c r="B604" s="6"/>
    </row>
    <row r="605">
      <c r="A605" s="6" t="s">
        <v>86</v>
      </c>
      <c r="B605" s="6"/>
    </row>
    <row r="606">
      <c r="A606" s="6" t="s">
        <v>104</v>
      </c>
      <c r="B606" s="6"/>
    </row>
    <row r="607">
      <c r="A607" s="6" t="s">
        <v>105</v>
      </c>
      <c r="B607" s="6"/>
    </row>
    <row r="608">
      <c r="A608" s="6" t="s">
        <v>108</v>
      </c>
      <c r="B608" s="6"/>
    </row>
    <row r="609">
      <c r="A609" s="6" t="s">
        <v>38</v>
      </c>
      <c r="B609" s="6"/>
    </row>
    <row r="610">
      <c r="A610" s="6" t="s">
        <v>40</v>
      </c>
      <c r="B610" s="6"/>
    </row>
    <row r="611">
      <c r="A611" s="6" t="s">
        <v>44</v>
      </c>
      <c r="B611" s="6"/>
    </row>
    <row r="612">
      <c r="A612" s="6" t="s">
        <v>54</v>
      </c>
      <c r="B612" s="6"/>
    </row>
    <row r="613">
      <c r="A613" s="6" t="s">
        <v>51</v>
      </c>
      <c r="B613" s="6"/>
    </row>
    <row r="614">
      <c r="A614" s="6" t="s">
        <v>47</v>
      </c>
      <c r="B614" s="6"/>
    </row>
    <row r="615">
      <c r="A615" s="6" t="s">
        <v>51</v>
      </c>
      <c r="B615" s="6"/>
    </row>
    <row r="616">
      <c r="A616" s="6" t="s">
        <v>52</v>
      </c>
      <c r="B616" s="6"/>
    </row>
    <row r="617">
      <c r="A617" s="6" t="s">
        <v>69</v>
      </c>
      <c r="B617" s="6"/>
    </row>
    <row r="618">
      <c r="A618" s="6" t="s">
        <v>63</v>
      </c>
      <c r="B618" s="6"/>
    </row>
    <row r="619">
      <c r="A619" s="6" t="s">
        <v>67</v>
      </c>
      <c r="B619" s="6"/>
    </row>
    <row r="620">
      <c r="A620" s="6" t="s">
        <v>65</v>
      </c>
      <c r="B620" s="6"/>
    </row>
    <row r="621">
      <c r="A621" s="6" t="s">
        <v>61</v>
      </c>
      <c r="B621" s="6"/>
    </row>
    <row r="622">
      <c r="A622" s="6" t="s">
        <v>71</v>
      </c>
      <c r="B622" s="6"/>
    </row>
    <row r="623">
      <c r="A623" s="6" t="s">
        <v>75</v>
      </c>
      <c r="B623" s="6"/>
    </row>
    <row r="624">
      <c r="A624" s="6" t="s">
        <v>19</v>
      </c>
      <c r="B624" s="6"/>
    </row>
    <row r="625">
      <c r="A625" s="6" t="s">
        <v>15</v>
      </c>
      <c r="B625" s="6"/>
    </row>
    <row r="626">
      <c r="A626" s="6" t="s">
        <v>11</v>
      </c>
      <c r="B626" s="6"/>
    </row>
    <row r="627">
      <c r="A627" s="6" t="s">
        <v>22</v>
      </c>
      <c r="B627" s="6"/>
    </row>
    <row r="628">
      <c r="A628" s="6" t="s">
        <v>25</v>
      </c>
      <c r="B628" s="6"/>
    </row>
    <row r="629">
      <c r="A629" s="6" t="s">
        <v>73</v>
      </c>
      <c r="B629" s="6"/>
    </row>
    <row r="630">
      <c r="A630" s="6" t="s">
        <v>95</v>
      </c>
      <c r="B630" s="6"/>
    </row>
    <row r="631">
      <c r="A631" s="6" t="s">
        <v>95</v>
      </c>
      <c r="B631" s="6"/>
    </row>
    <row r="632">
      <c r="A632" s="13" t="s">
        <v>97</v>
      </c>
      <c r="B632" s="6"/>
    </row>
    <row r="633">
      <c r="A633" s="6" t="s">
        <v>92</v>
      </c>
      <c r="B633" s="6"/>
    </row>
    <row r="634">
      <c r="A634" s="6" t="s">
        <v>33</v>
      </c>
      <c r="B634" s="6"/>
    </row>
    <row r="635">
      <c r="A635" s="6" t="s">
        <v>49</v>
      </c>
      <c r="B635" s="6"/>
    </row>
    <row r="636">
      <c r="A636" s="6" t="s">
        <v>28</v>
      </c>
      <c r="B636" s="6"/>
    </row>
    <row r="637">
      <c r="A637" s="6" t="s">
        <v>31</v>
      </c>
      <c r="B637" s="6"/>
    </row>
    <row r="638">
      <c r="A638" s="6" t="s">
        <v>1</v>
      </c>
      <c r="B638" s="6"/>
    </row>
    <row r="639">
      <c r="A639" s="6" t="s">
        <v>56</v>
      </c>
      <c r="B639" s="6"/>
    </row>
    <row r="640">
      <c r="A640" s="6" t="s">
        <v>59</v>
      </c>
      <c r="B640" s="6"/>
    </row>
    <row r="641">
      <c r="A641" s="6" t="s">
        <v>106</v>
      </c>
      <c r="B641" s="6"/>
    </row>
    <row r="642">
      <c r="A642" s="6" t="s">
        <v>103</v>
      </c>
      <c r="B642" s="6"/>
    </row>
    <row r="643">
      <c r="A643" s="6" t="s">
        <v>101</v>
      </c>
      <c r="B643" s="6"/>
    </row>
    <row r="644">
      <c r="A644" s="6" t="s">
        <v>103</v>
      </c>
      <c r="B644" s="6"/>
    </row>
    <row r="645">
      <c r="A645" s="6" t="s">
        <v>101</v>
      </c>
      <c r="B645" s="6"/>
    </row>
    <row r="646">
      <c r="A646" s="6" t="s">
        <v>90</v>
      </c>
      <c r="B646" s="6"/>
    </row>
    <row r="647">
      <c r="A647" s="6" t="s">
        <v>99</v>
      </c>
      <c r="B647" s="6"/>
    </row>
    <row r="648">
      <c r="A648" s="6" t="s">
        <v>80</v>
      </c>
      <c r="B648" s="6"/>
    </row>
    <row r="649">
      <c r="A649" s="6" t="s">
        <v>86</v>
      </c>
      <c r="B649" s="6"/>
    </row>
    <row r="650">
      <c r="A650" s="6" t="s">
        <v>89</v>
      </c>
      <c r="B650" s="6"/>
    </row>
    <row r="651">
      <c r="A651" s="6" t="s">
        <v>78</v>
      </c>
      <c r="B651" s="6"/>
    </row>
    <row r="652">
      <c r="A652" s="6" t="s">
        <v>82</v>
      </c>
      <c r="B652" s="6"/>
    </row>
    <row r="653">
      <c r="A653" s="6" t="s">
        <v>83</v>
      </c>
      <c r="B653" s="6"/>
    </row>
    <row r="654">
      <c r="A654" s="6" t="s">
        <v>86</v>
      </c>
      <c r="B654" s="6"/>
    </row>
    <row r="655">
      <c r="A655" s="6" t="s">
        <v>104</v>
      </c>
      <c r="B655" s="6"/>
    </row>
    <row r="656">
      <c r="A656" s="6" t="s">
        <v>105</v>
      </c>
      <c r="B656" s="6"/>
    </row>
    <row r="657">
      <c r="A657" s="6" t="s">
        <v>108</v>
      </c>
      <c r="B657" s="6"/>
    </row>
    <row r="658">
      <c r="A658" s="6" t="s">
        <v>38</v>
      </c>
      <c r="B658" s="6"/>
    </row>
    <row r="659">
      <c r="A659" s="6" t="s">
        <v>40</v>
      </c>
      <c r="B659" s="6"/>
    </row>
    <row r="660">
      <c r="A660" s="6" t="s">
        <v>44</v>
      </c>
      <c r="B660" s="6"/>
    </row>
    <row r="661">
      <c r="A661" s="6" t="s">
        <v>54</v>
      </c>
      <c r="B661" s="6"/>
    </row>
    <row r="662">
      <c r="A662" s="6" t="s">
        <v>51</v>
      </c>
      <c r="B662" s="6"/>
    </row>
    <row r="663">
      <c r="A663" s="6" t="s">
        <v>47</v>
      </c>
      <c r="B663" s="6"/>
    </row>
    <row r="664">
      <c r="A664" s="6" t="s">
        <v>51</v>
      </c>
      <c r="B664" s="6"/>
    </row>
    <row r="665">
      <c r="A665" s="6" t="s">
        <v>52</v>
      </c>
      <c r="B665" s="6"/>
    </row>
    <row r="666">
      <c r="A666" s="6" t="s">
        <v>69</v>
      </c>
      <c r="B666" s="6"/>
    </row>
    <row r="667">
      <c r="A667" s="6" t="s">
        <v>63</v>
      </c>
      <c r="B667" s="6"/>
    </row>
    <row r="668">
      <c r="A668" s="6" t="s">
        <v>67</v>
      </c>
      <c r="B668" s="6"/>
    </row>
    <row r="669">
      <c r="A669" s="6" t="s">
        <v>65</v>
      </c>
      <c r="B669" s="6"/>
    </row>
    <row r="670">
      <c r="A670" s="6" t="s">
        <v>61</v>
      </c>
      <c r="B670" s="6"/>
    </row>
    <row r="671">
      <c r="A671" s="6" t="s">
        <v>71</v>
      </c>
      <c r="B671" s="6"/>
    </row>
    <row r="672">
      <c r="A672" s="6" t="s">
        <v>75</v>
      </c>
      <c r="B672" s="6"/>
    </row>
    <row r="673">
      <c r="A673" s="6" t="s">
        <v>19</v>
      </c>
      <c r="B673" s="6"/>
    </row>
    <row r="674">
      <c r="A674" s="6" t="s">
        <v>15</v>
      </c>
      <c r="B674" s="6"/>
    </row>
    <row r="675">
      <c r="A675" s="6" t="s">
        <v>11</v>
      </c>
      <c r="B675" s="6"/>
    </row>
    <row r="676">
      <c r="A676" s="6" t="s">
        <v>22</v>
      </c>
      <c r="B676" s="6"/>
    </row>
    <row r="677">
      <c r="A677" s="6" t="s">
        <v>25</v>
      </c>
      <c r="B677" s="6"/>
    </row>
    <row r="678">
      <c r="A678" s="6" t="s">
        <v>73</v>
      </c>
      <c r="B678" s="6"/>
    </row>
    <row r="679">
      <c r="A679" s="6" t="s">
        <v>95</v>
      </c>
      <c r="B679" s="6"/>
    </row>
    <row r="680">
      <c r="A680" s="6" t="s">
        <v>95</v>
      </c>
      <c r="B680" s="6"/>
    </row>
    <row r="681">
      <c r="A681" s="13" t="s">
        <v>97</v>
      </c>
      <c r="B681" s="6"/>
    </row>
    <row r="682">
      <c r="A682" s="6" t="s">
        <v>92</v>
      </c>
      <c r="B682" s="6"/>
    </row>
    <row r="683">
      <c r="A683" s="6" t="s">
        <v>33</v>
      </c>
      <c r="B683" s="6"/>
    </row>
    <row r="684">
      <c r="A684" s="6" t="s">
        <v>49</v>
      </c>
      <c r="B684" s="6"/>
    </row>
    <row r="685">
      <c r="A685" s="6" t="s">
        <v>28</v>
      </c>
      <c r="B685" s="6"/>
    </row>
    <row r="686">
      <c r="A686" s="6" t="s">
        <v>31</v>
      </c>
      <c r="B686" s="6"/>
    </row>
    <row r="687">
      <c r="A687" s="6" t="s">
        <v>1</v>
      </c>
      <c r="B687" s="6"/>
    </row>
    <row r="688">
      <c r="A688" s="6" t="s">
        <v>56</v>
      </c>
      <c r="B688" s="6"/>
    </row>
    <row r="689">
      <c r="A689" s="6" t="s">
        <v>59</v>
      </c>
      <c r="B689" s="6"/>
    </row>
    <row r="690">
      <c r="A690" s="6" t="s">
        <v>106</v>
      </c>
      <c r="B690" s="6"/>
    </row>
    <row r="691">
      <c r="A691" s="6" t="s">
        <v>103</v>
      </c>
      <c r="B691" s="6"/>
    </row>
    <row r="692">
      <c r="A692" s="6" t="s">
        <v>101</v>
      </c>
      <c r="B692" s="6"/>
    </row>
    <row r="693">
      <c r="A693" s="6" t="s">
        <v>103</v>
      </c>
      <c r="B693" s="6"/>
    </row>
    <row r="694">
      <c r="A694" s="6" t="s">
        <v>101</v>
      </c>
      <c r="B694" s="6"/>
    </row>
    <row r="695">
      <c r="A695" s="6" t="s">
        <v>90</v>
      </c>
      <c r="B695" s="6"/>
    </row>
    <row r="696">
      <c r="A696" s="6" t="s">
        <v>99</v>
      </c>
      <c r="B696" s="6"/>
    </row>
    <row r="697">
      <c r="A697" s="6" t="s">
        <v>80</v>
      </c>
      <c r="B697" s="6"/>
    </row>
    <row r="698">
      <c r="A698" s="6" t="s">
        <v>86</v>
      </c>
      <c r="B698" s="6"/>
    </row>
    <row r="699">
      <c r="A699" s="6" t="s">
        <v>89</v>
      </c>
      <c r="B699" s="6"/>
    </row>
    <row r="700">
      <c r="A700" s="6" t="s">
        <v>78</v>
      </c>
      <c r="B700" s="6"/>
    </row>
    <row r="701">
      <c r="A701" s="6" t="s">
        <v>82</v>
      </c>
      <c r="B701" s="6"/>
    </row>
    <row r="702">
      <c r="A702" s="6" t="s">
        <v>83</v>
      </c>
      <c r="B702" s="6"/>
    </row>
    <row r="703">
      <c r="A703" s="6" t="s">
        <v>86</v>
      </c>
      <c r="B703" s="6"/>
    </row>
    <row r="704">
      <c r="A704" s="6" t="s">
        <v>104</v>
      </c>
      <c r="B704" s="6"/>
    </row>
    <row r="705">
      <c r="A705" s="6" t="s">
        <v>105</v>
      </c>
      <c r="B705" s="6"/>
    </row>
    <row r="706">
      <c r="A706" s="6" t="s">
        <v>108</v>
      </c>
      <c r="B706" s="6"/>
    </row>
    <row r="707">
      <c r="A707" s="6" t="s">
        <v>38</v>
      </c>
      <c r="B707" s="6"/>
    </row>
    <row r="708">
      <c r="A708" s="6" t="s">
        <v>40</v>
      </c>
      <c r="B708" s="6"/>
    </row>
    <row r="709">
      <c r="A709" s="6" t="s">
        <v>44</v>
      </c>
      <c r="B709" s="6"/>
    </row>
    <row r="710">
      <c r="A710" s="6" t="s">
        <v>54</v>
      </c>
      <c r="B710" s="6"/>
    </row>
    <row r="711">
      <c r="A711" s="6" t="s">
        <v>51</v>
      </c>
      <c r="B711" s="6"/>
    </row>
    <row r="712">
      <c r="A712" s="6" t="s">
        <v>47</v>
      </c>
      <c r="B712" s="6"/>
    </row>
    <row r="713">
      <c r="A713" s="6" t="s">
        <v>51</v>
      </c>
      <c r="B713" s="6"/>
    </row>
    <row r="714">
      <c r="A714" s="6" t="s">
        <v>52</v>
      </c>
      <c r="B714" s="6"/>
    </row>
    <row r="715">
      <c r="A715" s="6" t="s">
        <v>69</v>
      </c>
      <c r="B715" s="6"/>
    </row>
    <row r="716">
      <c r="A716" s="6" t="s">
        <v>63</v>
      </c>
      <c r="B716" s="6"/>
    </row>
    <row r="717">
      <c r="A717" s="6" t="s">
        <v>67</v>
      </c>
      <c r="B717" s="6"/>
    </row>
    <row r="718">
      <c r="A718" s="6" t="s">
        <v>65</v>
      </c>
      <c r="B718" s="6"/>
    </row>
    <row r="719">
      <c r="A719" s="6" t="s">
        <v>61</v>
      </c>
      <c r="B719" s="6"/>
    </row>
    <row r="720">
      <c r="A720" s="6" t="s">
        <v>71</v>
      </c>
      <c r="B720" s="6"/>
    </row>
    <row r="721">
      <c r="A721" s="6" t="s">
        <v>75</v>
      </c>
      <c r="B721" s="6"/>
    </row>
    <row r="722">
      <c r="A722" s="6" t="s">
        <v>19</v>
      </c>
      <c r="B722" s="6"/>
    </row>
    <row r="723">
      <c r="A723" s="6" t="s">
        <v>15</v>
      </c>
      <c r="B723" s="6"/>
    </row>
    <row r="724">
      <c r="A724" s="6" t="s">
        <v>11</v>
      </c>
      <c r="B724" s="6"/>
    </row>
    <row r="725">
      <c r="A725" s="6" t="s">
        <v>22</v>
      </c>
      <c r="B725" s="6"/>
    </row>
    <row r="726">
      <c r="A726" s="6" t="s">
        <v>25</v>
      </c>
      <c r="B726" s="6"/>
    </row>
    <row r="727">
      <c r="A727" s="6" t="s">
        <v>73</v>
      </c>
      <c r="B727" s="6"/>
    </row>
    <row r="728">
      <c r="A728" s="6" t="s">
        <v>95</v>
      </c>
      <c r="B728" s="6"/>
    </row>
    <row r="729">
      <c r="A729" s="6" t="s">
        <v>95</v>
      </c>
      <c r="B729" s="6"/>
    </row>
    <row r="730">
      <c r="A730" s="13" t="s">
        <v>97</v>
      </c>
      <c r="B730" s="6"/>
    </row>
    <row r="731">
      <c r="A731" s="6" t="s">
        <v>92</v>
      </c>
      <c r="B731" s="6"/>
    </row>
    <row r="732">
      <c r="A732" s="6" t="s">
        <v>33</v>
      </c>
      <c r="B732" s="6"/>
    </row>
    <row r="733">
      <c r="A733" s="6" t="s">
        <v>49</v>
      </c>
      <c r="B733" s="6"/>
    </row>
    <row r="734">
      <c r="A734" s="6" t="s">
        <v>28</v>
      </c>
      <c r="B734" s="6"/>
    </row>
    <row r="735">
      <c r="A735" s="6" t="s">
        <v>31</v>
      </c>
      <c r="B735" s="6"/>
    </row>
    <row r="736">
      <c r="A736" s="6" t="s">
        <v>1</v>
      </c>
      <c r="B736" s="6"/>
    </row>
    <row r="737">
      <c r="A737" s="6" t="s">
        <v>56</v>
      </c>
      <c r="B737" s="6"/>
    </row>
    <row r="738">
      <c r="A738" s="6" t="s">
        <v>59</v>
      </c>
      <c r="B738" s="6"/>
    </row>
    <row r="739">
      <c r="A739" s="6" t="s">
        <v>106</v>
      </c>
      <c r="B739" s="6"/>
    </row>
    <row r="740">
      <c r="A740" s="6" t="s">
        <v>103</v>
      </c>
      <c r="B740" s="6"/>
    </row>
    <row r="741">
      <c r="A741" s="6" t="s">
        <v>101</v>
      </c>
      <c r="B741" s="6"/>
    </row>
    <row r="742">
      <c r="A742" s="6" t="s">
        <v>103</v>
      </c>
      <c r="B742" s="6"/>
    </row>
    <row r="743">
      <c r="A743" s="6" t="s">
        <v>101</v>
      </c>
      <c r="B743" s="6"/>
    </row>
    <row r="744">
      <c r="A744" s="6" t="s">
        <v>90</v>
      </c>
      <c r="B744" s="6"/>
    </row>
    <row r="745">
      <c r="A745" s="6" t="s">
        <v>99</v>
      </c>
      <c r="B745" s="6"/>
    </row>
    <row r="746">
      <c r="A746" s="6" t="s">
        <v>80</v>
      </c>
      <c r="B746" s="6"/>
    </row>
    <row r="747">
      <c r="A747" s="6" t="s">
        <v>86</v>
      </c>
      <c r="B747" s="6"/>
    </row>
    <row r="748">
      <c r="A748" s="6" t="s">
        <v>89</v>
      </c>
      <c r="B748" s="6"/>
    </row>
    <row r="749">
      <c r="A749" s="6" t="s">
        <v>78</v>
      </c>
      <c r="B749" s="6"/>
    </row>
    <row r="750">
      <c r="A750" s="6" t="s">
        <v>82</v>
      </c>
      <c r="B750" s="6"/>
    </row>
    <row r="751">
      <c r="A751" s="6" t="s">
        <v>83</v>
      </c>
      <c r="B751" s="6"/>
    </row>
    <row r="752">
      <c r="A752" s="6" t="s">
        <v>86</v>
      </c>
      <c r="B752" s="6"/>
    </row>
    <row r="753">
      <c r="A753" s="6" t="s">
        <v>104</v>
      </c>
      <c r="B753" s="6"/>
    </row>
    <row r="754">
      <c r="A754" s="6" t="s">
        <v>105</v>
      </c>
      <c r="B754" s="6"/>
    </row>
    <row r="755">
      <c r="A755" s="6" t="s">
        <v>108</v>
      </c>
      <c r="B755" s="6"/>
    </row>
    <row r="756">
      <c r="A756" s="6" t="s">
        <v>38</v>
      </c>
      <c r="B756" s="6"/>
    </row>
    <row r="757">
      <c r="A757" s="6" t="s">
        <v>40</v>
      </c>
      <c r="B757" s="6"/>
    </row>
    <row r="758">
      <c r="A758" s="6" t="s">
        <v>44</v>
      </c>
      <c r="B758" s="6"/>
    </row>
    <row r="759">
      <c r="A759" s="6" t="s">
        <v>54</v>
      </c>
      <c r="B759" s="6"/>
    </row>
    <row r="760">
      <c r="A760" s="6" t="s">
        <v>51</v>
      </c>
      <c r="B760" s="6"/>
    </row>
    <row r="761">
      <c r="A761" s="6" t="s">
        <v>47</v>
      </c>
      <c r="B761" s="6"/>
    </row>
    <row r="762">
      <c r="A762" s="6" t="s">
        <v>51</v>
      </c>
      <c r="B762" s="6"/>
    </row>
    <row r="763">
      <c r="A763" s="6" t="s">
        <v>52</v>
      </c>
      <c r="B763" s="6"/>
    </row>
    <row r="764">
      <c r="A764" s="6" t="s">
        <v>69</v>
      </c>
      <c r="B764" s="6"/>
    </row>
    <row r="765">
      <c r="A765" s="6" t="s">
        <v>63</v>
      </c>
      <c r="B765" s="6"/>
    </row>
    <row r="766">
      <c r="A766" s="6" t="s">
        <v>67</v>
      </c>
      <c r="B766" s="6"/>
    </row>
    <row r="767">
      <c r="A767" s="6" t="s">
        <v>65</v>
      </c>
      <c r="B767" s="6"/>
    </row>
    <row r="768">
      <c r="A768" s="6" t="s">
        <v>61</v>
      </c>
      <c r="B768" s="6"/>
    </row>
    <row r="769">
      <c r="A769" s="6" t="s">
        <v>71</v>
      </c>
      <c r="B769" s="6"/>
    </row>
    <row r="770">
      <c r="A770" s="6" t="s">
        <v>75</v>
      </c>
      <c r="B770" s="6"/>
    </row>
    <row r="771">
      <c r="A771" s="6" t="s">
        <v>19</v>
      </c>
      <c r="B771" s="6"/>
    </row>
    <row r="772">
      <c r="A772" s="6" t="s">
        <v>15</v>
      </c>
      <c r="B772" s="6"/>
    </row>
    <row r="773">
      <c r="A773" s="6" t="s">
        <v>11</v>
      </c>
      <c r="B773" s="6"/>
    </row>
    <row r="774">
      <c r="A774" s="6" t="s">
        <v>22</v>
      </c>
      <c r="B774" s="6"/>
    </row>
    <row r="775">
      <c r="A775" s="6" t="s">
        <v>25</v>
      </c>
      <c r="B775" s="6"/>
    </row>
    <row r="776">
      <c r="A776" s="6" t="s">
        <v>73</v>
      </c>
      <c r="B776" s="6"/>
    </row>
    <row r="777">
      <c r="A777" s="6" t="s">
        <v>95</v>
      </c>
      <c r="B777" s="6"/>
    </row>
    <row r="778">
      <c r="A778" s="6" t="s">
        <v>95</v>
      </c>
      <c r="B778" s="6"/>
    </row>
    <row r="779">
      <c r="A779" s="13" t="s">
        <v>97</v>
      </c>
      <c r="B779" s="6"/>
    </row>
    <row r="780">
      <c r="A780" s="6" t="s">
        <v>92</v>
      </c>
      <c r="B780" s="6"/>
    </row>
    <row r="781">
      <c r="A781" s="6" t="s">
        <v>33</v>
      </c>
      <c r="B781" s="6"/>
    </row>
    <row r="782">
      <c r="A782" s="6" t="s">
        <v>49</v>
      </c>
      <c r="B782" s="6"/>
    </row>
    <row r="783">
      <c r="A783" s="6" t="s">
        <v>28</v>
      </c>
      <c r="B783" s="6"/>
    </row>
    <row r="784">
      <c r="A784" s="6" t="s">
        <v>31</v>
      </c>
      <c r="B784" s="6"/>
    </row>
    <row r="785">
      <c r="A785" s="6" t="s">
        <v>1</v>
      </c>
      <c r="B785" s="6"/>
    </row>
    <row r="786">
      <c r="A786" s="6" t="s">
        <v>56</v>
      </c>
      <c r="B786" s="6"/>
    </row>
    <row r="787">
      <c r="A787" s="6" t="s">
        <v>59</v>
      </c>
      <c r="B787" s="6"/>
    </row>
    <row r="788">
      <c r="A788" s="6" t="s">
        <v>106</v>
      </c>
      <c r="B788" s="6"/>
    </row>
    <row r="789">
      <c r="A789" s="6" t="s">
        <v>103</v>
      </c>
      <c r="B789" s="6"/>
    </row>
    <row r="790">
      <c r="A790" s="6" t="s">
        <v>101</v>
      </c>
      <c r="B790" s="6"/>
    </row>
    <row r="791">
      <c r="A791" s="6" t="s">
        <v>103</v>
      </c>
      <c r="B791" s="6"/>
    </row>
    <row r="792">
      <c r="A792" s="6" t="s">
        <v>101</v>
      </c>
      <c r="B792" s="6"/>
    </row>
    <row r="793">
      <c r="A793" s="6" t="s">
        <v>90</v>
      </c>
      <c r="B793" s="6"/>
    </row>
    <row r="794">
      <c r="A794" s="6" t="s">
        <v>99</v>
      </c>
      <c r="B794" s="6"/>
    </row>
    <row r="795">
      <c r="A795" s="6" t="s">
        <v>80</v>
      </c>
      <c r="B795" s="6"/>
    </row>
    <row r="796">
      <c r="A796" s="6" t="s">
        <v>86</v>
      </c>
      <c r="B796" s="6"/>
    </row>
    <row r="797">
      <c r="A797" s="6" t="s">
        <v>89</v>
      </c>
      <c r="B797" s="6"/>
    </row>
    <row r="798">
      <c r="A798" s="6" t="s">
        <v>78</v>
      </c>
      <c r="B798" s="6"/>
    </row>
    <row r="799">
      <c r="A799" s="6" t="s">
        <v>82</v>
      </c>
      <c r="B799" s="6"/>
    </row>
    <row r="800">
      <c r="A800" s="6" t="s">
        <v>83</v>
      </c>
      <c r="B800" s="6"/>
    </row>
    <row r="801">
      <c r="A801" s="6" t="s">
        <v>86</v>
      </c>
      <c r="B801" s="6"/>
    </row>
    <row r="802">
      <c r="A802" s="6" t="s">
        <v>104</v>
      </c>
      <c r="B802" s="6"/>
    </row>
    <row r="803">
      <c r="A803" s="6" t="s">
        <v>105</v>
      </c>
      <c r="B803" s="6"/>
    </row>
    <row r="804">
      <c r="A804" s="6" t="s">
        <v>108</v>
      </c>
      <c r="B804" s="6"/>
    </row>
    <row r="805">
      <c r="A805" s="6" t="s">
        <v>38</v>
      </c>
      <c r="B805" s="6"/>
    </row>
    <row r="806">
      <c r="A806" s="6" t="s">
        <v>40</v>
      </c>
      <c r="B806" s="6"/>
    </row>
    <row r="807">
      <c r="A807" s="6" t="s">
        <v>44</v>
      </c>
      <c r="B807" s="6"/>
    </row>
    <row r="808">
      <c r="A808" s="6" t="s">
        <v>54</v>
      </c>
      <c r="B808" s="6"/>
    </row>
    <row r="809">
      <c r="A809" s="6" t="s">
        <v>51</v>
      </c>
      <c r="B809" s="6"/>
    </row>
    <row r="810">
      <c r="A810" s="6" t="s">
        <v>47</v>
      </c>
      <c r="B810" s="6"/>
    </row>
    <row r="811">
      <c r="A811" s="6" t="s">
        <v>51</v>
      </c>
      <c r="B811" s="6"/>
    </row>
    <row r="812">
      <c r="A812" s="6" t="s">
        <v>52</v>
      </c>
      <c r="B812" s="6"/>
    </row>
    <row r="813">
      <c r="A813" s="6" t="s">
        <v>69</v>
      </c>
      <c r="B813" s="6"/>
    </row>
    <row r="814">
      <c r="A814" s="6" t="s">
        <v>63</v>
      </c>
      <c r="B814" s="6"/>
    </row>
    <row r="815">
      <c r="A815" s="6" t="s">
        <v>67</v>
      </c>
      <c r="B815" s="6"/>
    </row>
    <row r="816">
      <c r="A816" s="6" t="s">
        <v>65</v>
      </c>
      <c r="B816" s="6"/>
    </row>
    <row r="817">
      <c r="A817" s="6" t="s">
        <v>61</v>
      </c>
      <c r="B817" s="6"/>
    </row>
    <row r="818">
      <c r="A818" s="6" t="s">
        <v>71</v>
      </c>
      <c r="B818" s="6"/>
    </row>
    <row r="819">
      <c r="A819" s="6" t="s">
        <v>75</v>
      </c>
      <c r="B819" s="6"/>
    </row>
    <row r="820">
      <c r="A820" s="6" t="s">
        <v>19</v>
      </c>
      <c r="B820" s="6"/>
    </row>
    <row r="821">
      <c r="A821" s="6" t="s">
        <v>15</v>
      </c>
      <c r="B821" s="6"/>
    </row>
    <row r="822">
      <c r="A822" s="6" t="s">
        <v>11</v>
      </c>
      <c r="B822" s="6"/>
    </row>
    <row r="823">
      <c r="A823" s="6" t="s">
        <v>22</v>
      </c>
      <c r="B823" s="6"/>
    </row>
    <row r="824">
      <c r="A824" s="6" t="s">
        <v>25</v>
      </c>
      <c r="B824" s="6"/>
    </row>
    <row r="825">
      <c r="A825" s="6" t="s">
        <v>73</v>
      </c>
      <c r="B825" s="6"/>
    </row>
    <row r="826">
      <c r="A826" s="6" t="s">
        <v>95</v>
      </c>
      <c r="B826" s="6"/>
    </row>
    <row r="827">
      <c r="A827" s="6" t="s">
        <v>95</v>
      </c>
      <c r="B827" s="6"/>
    </row>
    <row r="828">
      <c r="A828" s="13" t="s">
        <v>97</v>
      </c>
      <c r="B828" s="6"/>
    </row>
    <row r="829">
      <c r="A829" s="6" t="s">
        <v>92</v>
      </c>
      <c r="B829" s="6"/>
    </row>
    <row r="830">
      <c r="A830" s="6" t="s">
        <v>33</v>
      </c>
      <c r="B830" s="6"/>
    </row>
    <row r="831">
      <c r="A831" s="6" t="s">
        <v>49</v>
      </c>
      <c r="B831" s="6"/>
    </row>
    <row r="832">
      <c r="A832" s="6" t="s">
        <v>28</v>
      </c>
      <c r="B832" s="6"/>
    </row>
    <row r="833">
      <c r="A833" s="6" t="s">
        <v>31</v>
      </c>
      <c r="B833" s="6"/>
    </row>
    <row r="834">
      <c r="A834" s="6" t="s">
        <v>1</v>
      </c>
      <c r="B834" s="6"/>
    </row>
    <row r="835">
      <c r="A835" s="6" t="s">
        <v>56</v>
      </c>
      <c r="B835" s="6"/>
    </row>
    <row r="836">
      <c r="A836" s="6" t="s">
        <v>59</v>
      </c>
      <c r="B836" s="6"/>
    </row>
    <row r="837">
      <c r="A837" s="6" t="s">
        <v>106</v>
      </c>
      <c r="B837" s="6"/>
    </row>
    <row r="838">
      <c r="A838" s="6" t="s">
        <v>103</v>
      </c>
      <c r="B838" s="6"/>
    </row>
    <row r="839">
      <c r="A839" s="6" t="s">
        <v>101</v>
      </c>
      <c r="B839" s="6"/>
    </row>
    <row r="840">
      <c r="A840" s="6" t="s">
        <v>103</v>
      </c>
      <c r="B840" s="6"/>
    </row>
    <row r="841">
      <c r="A841" s="6" t="s">
        <v>101</v>
      </c>
      <c r="B841" s="6"/>
    </row>
    <row r="842">
      <c r="A842" s="6" t="s">
        <v>90</v>
      </c>
      <c r="B842" s="6"/>
    </row>
    <row r="843">
      <c r="A843" s="6" t="s">
        <v>99</v>
      </c>
      <c r="B843" s="6"/>
    </row>
    <row r="844">
      <c r="A844" s="6" t="s">
        <v>80</v>
      </c>
      <c r="B844" s="6"/>
    </row>
    <row r="845">
      <c r="A845" s="6" t="s">
        <v>86</v>
      </c>
      <c r="B845" s="6"/>
    </row>
    <row r="846">
      <c r="A846" s="6" t="s">
        <v>89</v>
      </c>
      <c r="B846" s="6"/>
    </row>
    <row r="847">
      <c r="A847" s="6" t="s">
        <v>78</v>
      </c>
      <c r="B847" s="6"/>
    </row>
    <row r="848">
      <c r="A848" s="6" t="s">
        <v>82</v>
      </c>
      <c r="B848" s="6"/>
    </row>
    <row r="849">
      <c r="A849" s="6" t="s">
        <v>83</v>
      </c>
      <c r="B849" s="6"/>
    </row>
    <row r="850">
      <c r="A850" s="6" t="s">
        <v>86</v>
      </c>
      <c r="B850" s="6"/>
    </row>
    <row r="851">
      <c r="A851" s="6" t="s">
        <v>104</v>
      </c>
      <c r="B851" s="6"/>
    </row>
    <row r="852">
      <c r="A852" s="6" t="s">
        <v>105</v>
      </c>
      <c r="B852" s="6"/>
    </row>
    <row r="853">
      <c r="A853" s="6" t="s">
        <v>108</v>
      </c>
      <c r="B853" s="6"/>
    </row>
    <row r="854">
      <c r="A854" s="6" t="s">
        <v>38</v>
      </c>
      <c r="B854" s="6"/>
    </row>
    <row r="855">
      <c r="A855" s="6" t="s">
        <v>40</v>
      </c>
      <c r="B855" s="6"/>
    </row>
    <row r="856">
      <c r="A856" s="6" t="s">
        <v>44</v>
      </c>
      <c r="B856" s="6"/>
    </row>
    <row r="857">
      <c r="A857" s="6" t="s">
        <v>54</v>
      </c>
      <c r="B857" s="6"/>
    </row>
    <row r="858">
      <c r="A858" s="6" t="s">
        <v>51</v>
      </c>
      <c r="B858" s="6"/>
    </row>
    <row r="859">
      <c r="A859" s="6" t="s">
        <v>47</v>
      </c>
      <c r="B859" s="6"/>
    </row>
    <row r="860">
      <c r="A860" s="6" t="s">
        <v>51</v>
      </c>
      <c r="B860" s="6"/>
    </row>
    <row r="861">
      <c r="A861" s="6" t="s">
        <v>52</v>
      </c>
      <c r="B861" s="6"/>
    </row>
    <row r="862">
      <c r="A862" s="6" t="s">
        <v>69</v>
      </c>
      <c r="B862" s="6"/>
    </row>
    <row r="863">
      <c r="A863" s="6" t="s">
        <v>63</v>
      </c>
      <c r="B863" s="6"/>
    </row>
    <row r="864">
      <c r="A864" s="6" t="s">
        <v>67</v>
      </c>
      <c r="B864" s="6"/>
    </row>
    <row r="865">
      <c r="A865" s="6" t="s">
        <v>65</v>
      </c>
      <c r="B865" s="6"/>
    </row>
    <row r="866">
      <c r="A866" s="6" t="s">
        <v>61</v>
      </c>
      <c r="B866" s="6"/>
    </row>
    <row r="867">
      <c r="A867" s="6" t="s">
        <v>71</v>
      </c>
      <c r="B867" s="6"/>
    </row>
    <row r="868">
      <c r="A868" s="6" t="s">
        <v>75</v>
      </c>
      <c r="B868" s="6"/>
    </row>
    <row r="869">
      <c r="A869" s="6" t="s">
        <v>19</v>
      </c>
      <c r="B869" s="6"/>
    </row>
    <row r="870">
      <c r="A870" s="6" t="s">
        <v>15</v>
      </c>
      <c r="B870" s="6"/>
    </row>
    <row r="871">
      <c r="A871" s="6" t="s">
        <v>11</v>
      </c>
      <c r="B871" s="6"/>
    </row>
    <row r="872">
      <c r="A872" s="6" t="s">
        <v>22</v>
      </c>
      <c r="B872" s="6"/>
    </row>
    <row r="873">
      <c r="A873" s="6" t="s">
        <v>25</v>
      </c>
      <c r="B873" s="6"/>
    </row>
    <row r="874">
      <c r="A874" s="6" t="s">
        <v>73</v>
      </c>
      <c r="B874" s="6"/>
    </row>
    <row r="875">
      <c r="A875" s="6" t="s">
        <v>95</v>
      </c>
      <c r="B875" s="6"/>
    </row>
    <row r="876">
      <c r="A876" s="6" t="s">
        <v>95</v>
      </c>
      <c r="B876" s="6"/>
    </row>
    <row r="877">
      <c r="A877" s="13" t="s">
        <v>97</v>
      </c>
      <c r="B877" s="6"/>
    </row>
    <row r="878">
      <c r="A878" s="6" t="s">
        <v>92</v>
      </c>
      <c r="B878" s="6"/>
    </row>
    <row r="879">
      <c r="A879" s="6" t="s">
        <v>33</v>
      </c>
      <c r="B879" s="6"/>
    </row>
    <row r="880">
      <c r="A880" s="6" t="s">
        <v>49</v>
      </c>
      <c r="B880" s="6"/>
    </row>
    <row r="881">
      <c r="A881" s="6" t="s">
        <v>28</v>
      </c>
      <c r="B881" s="6"/>
    </row>
    <row r="882">
      <c r="A882" s="6" t="s">
        <v>31</v>
      </c>
      <c r="B882" s="6"/>
    </row>
    <row r="883">
      <c r="A883" s="6" t="s">
        <v>1</v>
      </c>
      <c r="B883" s="6"/>
    </row>
    <row r="884">
      <c r="A884" s="6" t="s">
        <v>56</v>
      </c>
      <c r="B884" s="6"/>
    </row>
    <row r="885">
      <c r="A885" s="6" t="s">
        <v>59</v>
      </c>
      <c r="B885" s="6"/>
    </row>
    <row r="886">
      <c r="A886" s="6" t="s">
        <v>106</v>
      </c>
      <c r="B886" s="6"/>
    </row>
    <row r="887">
      <c r="A887" s="6" t="s">
        <v>103</v>
      </c>
      <c r="B887" s="6"/>
    </row>
    <row r="888">
      <c r="A888" s="6" t="s">
        <v>101</v>
      </c>
      <c r="B888" s="6"/>
    </row>
    <row r="889">
      <c r="A889" s="6" t="s">
        <v>103</v>
      </c>
      <c r="B889" s="6"/>
    </row>
    <row r="890">
      <c r="A890" s="6" t="s">
        <v>101</v>
      </c>
      <c r="B890" s="6"/>
    </row>
    <row r="891">
      <c r="A891" s="6" t="s">
        <v>90</v>
      </c>
      <c r="B891" s="6"/>
    </row>
    <row r="892">
      <c r="A892" s="6" t="s">
        <v>99</v>
      </c>
      <c r="B892" s="6"/>
    </row>
    <row r="893">
      <c r="A893" s="6" t="s">
        <v>80</v>
      </c>
      <c r="B893" s="6"/>
    </row>
    <row r="894">
      <c r="A894" s="6" t="s">
        <v>86</v>
      </c>
      <c r="B894" s="6"/>
    </row>
    <row r="895">
      <c r="A895" s="6" t="s">
        <v>89</v>
      </c>
      <c r="B895" s="6"/>
    </row>
    <row r="896">
      <c r="A896" s="6" t="s">
        <v>78</v>
      </c>
      <c r="B896" s="6"/>
    </row>
    <row r="897">
      <c r="A897" s="6" t="s">
        <v>82</v>
      </c>
      <c r="B897" s="6"/>
    </row>
    <row r="898">
      <c r="A898" s="6" t="s">
        <v>83</v>
      </c>
      <c r="B898" s="6"/>
    </row>
    <row r="899">
      <c r="A899" s="6" t="s">
        <v>86</v>
      </c>
      <c r="B899" s="6"/>
    </row>
    <row r="900">
      <c r="A900" s="6" t="s">
        <v>104</v>
      </c>
      <c r="B900" s="6"/>
    </row>
    <row r="901">
      <c r="A901" s="6" t="s">
        <v>105</v>
      </c>
      <c r="B901" s="6"/>
    </row>
    <row r="902">
      <c r="A902" s="6" t="s">
        <v>108</v>
      </c>
      <c r="B902" s="6"/>
    </row>
    <row r="903">
      <c r="A903" s="6" t="s">
        <v>38</v>
      </c>
      <c r="B903" s="6"/>
    </row>
    <row r="904">
      <c r="A904" s="6" t="s">
        <v>40</v>
      </c>
      <c r="B904" s="6"/>
    </row>
    <row r="905">
      <c r="A905" s="6" t="s">
        <v>44</v>
      </c>
      <c r="B905" s="6"/>
    </row>
    <row r="906">
      <c r="A906" s="6" t="s">
        <v>54</v>
      </c>
      <c r="B906" s="6"/>
    </row>
    <row r="907">
      <c r="A907" s="6" t="s">
        <v>51</v>
      </c>
      <c r="B907" s="6"/>
    </row>
    <row r="908">
      <c r="A908" s="6" t="s">
        <v>47</v>
      </c>
      <c r="B908" s="6"/>
    </row>
    <row r="909">
      <c r="A909" s="6" t="s">
        <v>51</v>
      </c>
      <c r="B909" s="6"/>
    </row>
    <row r="910">
      <c r="A910" s="6" t="s">
        <v>52</v>
      </c>
      <c r="B910" s="6"/>
    </row>
    <row r="911">
      <c r="A911" s="6" t="s">
        <v>69</v>
      </c>
      <c r="B911" s="6"/>
    </row>
    <row r="912">
      <c r="A912" s="6" t="s">
        <v>63</v>
      </c>
      <c r="B912" s="6"/>
    </row>
    <row r="913">
      <c r="A913" s="6" t="s">
        <v>67</v>
      </c>
      <c r="B913" s="6"/>
    </row>
    <row r="914">
      <c r="A914" s="6" t="s">
        <v>65</v>
      </c>
      <c r="B914" s="6"/>
    </row>
    <row r="915">
      <c r="A915" s="6" t="s">
        <v>61</v>
      </c>
      <c r="B915" s="6"/>
    </row>
    <row r="916">
      <c r="A916" s="6" t="s">
        <v>71</v>
      </c>
      <c r="B916" s="6"/>
    </row>
    <row r="917">
      <c r="A917" s="6" t="s">
        <v>75</v>
      </c>
      <c r="B917" s="6"/>
    </row>
    <row r="918">
      <c r="A918" s="6" t="s">
        <v>19</v>
      </c>
      <c r="B918" s="6"/>
    </row>
    <row r="919">
      <c r="A919" s="6" t="s">
        <v>15</v>
      </c>
      <c r="B919" s="6"/>
    </row>
    <row r="920">
      <c r="A920" s="6" t="s">
        <v>11</v>
      </c>
      <c r="B920" s="6"/>
    </row>
    <row r="921">
      <c r="A921" s="6" t="s">
        <v>22</v>
      </c>
      <c r="B921" s="6"/>
    </row>
    <row r="922">
      <c r="A922" s="6" t="s">
        <v>25</v>
      </c>
      <c r="B922" s="6"/>
    </row>
    <row r="923">
      <c r="A923" s="6" t="s">
        <v>73</v>
      </c>
      <c r="B923" s="6"/>
    </row>
    <row r="924">
      <c r="A924" s="6" t="s">
        <v>95</v>
      </c>
      <c r="B924" s="6"/>
    </row>
    <row r="925">
      <c r="A925" s="6" t="s">
        <v>95</v>
      </c>
      <c r="B925" s="6"/>
    </row>
    <row r="926">
      <c r="A926" s="13" t="s">
        <v>97</v>
      </c>
      <c r="B926" s="6"/>
    </row>
    <row r="927">
      <c r="A927" s="6" t="s">
        <v>92</v>
      </c>
      <c r="B927" s="6"/>
    </row>
    <row r="928">
      <c r="A928" s="6" t="s">
        <v>33</v>
      </c>
      <c r="B928" s="6"/>
    </row>
    <row r="929">
      <c r="A929" s="6" t="s">
        <v>49</v>
      </c>
      <c r="B929" s="6"/>
    </row>
    <row r="930">
      <c r="A930" s="6" t="s">
        <v>28</v>
      </c>
      <c r="B930" s="6"/>
    </row>
    <row r="931">
      <c r="A931" s="6" t="s">
        <v>31</v>
      </c>
      <c r="B931" s="6"/>
    </row>
    <row r="932">
      <c r="A932" s="6" t="s">
        <v>1</v>
      </c>
      <c r="B932" s="6"/>
    </row>
    <row r="933">
      <c r="A933" s="6" t="s">
        <v>56</v>
      </c>
      <c r="B933" s="6"/>
    </row>
    <row r="934">
      <c r="A934" s="6" t="s">
        <v>59</v>
      </c>
      <c r="B934" s="6"/>
    </row>
    <row r="935">
      <c r="A935" s="6" t="s">
        <v>106</v>
      </c>
      <c r="B935" s="6"/>
    </row>
    <row r="936">
      <c r="A936" s="6" t="s">
        <v>103</v>
      </c>
      <c r="B936" s="6"/>
    </row>
    <row r="937">
      <c r="A937" s="6" t="s">
        <v>101</v>
      </c>
      <c r="B937" s="6"/>
    </row>
    <row r="938">
      <c r="A938" s="6" t="s">
        <v>103</v>
      </c>
      <c r="B938" s="6"/>
    </row>
    <row r="939">
      <c r="A939" s="6" t="s">
        <v>101</v>
      </c>
      <c r="B939" s="6"/>
    </row>
    <row r="940">
      <c r="A940" s="6" t="s">
        <v>90</v>
      </c>
      <c r="B940" s="6"/>
    </row>
    <row r="941">
      <c r="A941" s="6" t="s">
        <v>99</v>
      </c>
      <c r="B941" s="6"/>
    </row>
    <row r="942">
      <c r="A942" s="6" t="s">
        <v>80</v>
      </c>
      <c r="B942" s="6"/>
    </row>
    <row r="943">
      <c r="A943" s="6" t="s">
        <v>86</v>
      </c>
      <c r="B943" s="6"/>
    </row>
    <row r="944">
      <c r="A944" s="6" t="s">
        <v>89</v>
      </c>
      <c r="B944" s="6"/>
    </row>
    <row r="945">
      <c r="A945" s="6" t="s">
        <v>78</v>
      </c>
      <c r="B945" s="6"/>
    </row>
    <row r="946">
      <c r="A946" s="6" t="s">
        <v>82</v>
      </c>
      <c r="B946" s="6"/>
    </row>
    <row r="947">
      <c r="A947" s="6" t="s">
        <v>83</v>
      </c>
      <c r="B947" s="6"/>
    </row>
    <row r="948">
      <c r="A948" s="6" t="s">
        <v>86</v>
      </c>
      <c r="B948" s="6"/>
    </row>
    <row r="949">
      <c r="A949" s="6" t="s">
        <v>104</v>
      </c>
      <c r="B949" s="6"/>
    </row>
    <row r="950">
      <c r="A950" s="6" t="s">
        <v>105</v>
      </c>
      <c r="B950" s="6"/>
    </row>
    <row r="951">
      <c r="A951" s="6" t="s">
        <v>108</v>
      </c>
      <c r="B951" s="6"/>
    </row>
    <row r="952">
      <c r="A952" s="6" t="s">
        <v>38</v>
      </c>
      <c r="B952" s="6"/>
    </row>
    <row r="953">
      <c r="A953" s="6" t="s">
        <v>40</v>
      </c>
      <c r="B953" s="6"/>
    </row>
    <row r="954">
      <c r="A954" s="6" t="s">
        <v>44</v>
      </c>
      <c r="B954" s="6"/>
    </row>
    <row r="955">
      <c r="A955" s="6" t="s">
        <v>54</v>
      </c>
      <c r="B955" s="6"/>
    </row>
    <row r="956">
      <c r="A956" s="6" t="s">
        <v>51</v>
      </c>
      <c r="B956" s="6"/>
    </row>
    <row r="957">
      <c r="A957" s="6" t="s">
        <v>47</v>
      </c>
      <c r="B957" s="6"/>
    </row>
    <row r="958">
      <c r="A958" s="6" t="s">
        <v>51</v>
      </c>
      <c r="B958" s="6"/>
    </row>
    <row r="959">
      <c r="A959" s="6" t="s">
        <v>52</v>
      </c>
      <c r="B959" s="6"/>
    </row>
    <row r="960">
      <c r="A960" s="6" t="s">
        <v>69</v>
      </c>
      <c r="B960" s="6"/>
    </row>
    <row r="961">
      <c r="A961" s="6" t="s">
        <v>63</v>
      </c>
      <c r="B961" s="6"/>
    </row>
    <row r="962">
      <c r="A962" s="6" t="s">
        <v>67</v>
      </c>
      <c r="B962" s="6"/>
    </row>
    <row r="963">
      <c r="A963" s="6" t="s">
        <v>65</v>
      </c>
      <c r="B963" s="6"/>
    </row>
    <row r="964">
      <c r="A964" s="6" t="s">
        <v>61</v>
      </c>
      <c r="B964" s="6"/>
    </row>
    <row r="965">
      <c r="A965" s="6" t="s">
        <v>71</v>
      </c>
      <c r="B965" s="6"/>
    </row>
    <row r="966">
      <c r="A966" s="6" t="s">
        <v>75</v>
      </c>
      <c r="B966" s="6"/>
    </row>
    <row r="967">
      <c r="A967" s="6" t="s">
        <v>19</v>
      </c>
      <c r="B967" s="6"/>
    </row>
    <row r="968">
      <c r="A968" s="6" t="s">
        <v>15</v>
      </c>
      <c r="B968" s="6"/>
    </row>
    <row r="969">
      <c r="A969" s="6" t="s">
        <v>11</v>
      </c>
      <c r="B969" s="6"/>
    </row>
    <row r="970">
      <c r="A970" s="6" t="s">
        <v>22</v>
      </c>
      <c r="B970" s="6"/>
    </row>
    <row r="971">
      <c r="A971" s="6" t="s">
        <v>25</v>
      </c>
      <c r="B971" s="6"/>
    </row>
    <row r="972">
      <c r="A972" s="6" t="s">
        <v>73</v>
      </c>
      <c r="B972" s="6"/>
    </row>
    <row r="973">
      <c r="A973" s="6" t="s">
        <v>95</v>
      </c>
      <c r="B973" s="6"/>
    </row>
    <row r="974">
      <c r="A974" s="6" t="s">
        <v>95</v>
      </c>
      <c r="B974" s="6"/>
    </row>
    <row r="975">
      <c r="A975" s="13" t="s">
        <v>97</v>
      </c>
      <c r="B975" s="6"/>
    </row>
    <row r="976">
      <c r="A976" s="6" t="s">
        <v>92</v>
      </c>
      <c r="B976" s="6"/>
    </row>
    <row r="977">
      <c r="A977" s="6" t="s">
        <v>33</v>
      </c>
      <c r="B977" s="6"/>
    </row>
    <row r="978">
      <c r="A978" s="6" t="s">
        <v>49</v>
      </c>
      <c r="B978" s="6"/>
    </row>
    <row r="979">
      <c r="A979" s="6" t="s">
        <v>28</v>
      </c>
      <c r="B979" s="6"/>
    </row>
    <row r="980">
      <c r="A980" s="6" t="s">
        <v>31</v>
      </c>
      <c r="B98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</cols>
  <sheetData>
    <row r="1">
      <c r="A1" s="1" t="s">
        <v>119</v>
      </c>
      <c r="B1" s="14" t="s">
        <v>120</v>
      </c>
      <c r="C1" s="1" t="s">
        <v>0</v>
      </c>
      <c r="D1" s="1" t="s">
        <v>121</v>
      </c>
      <c r="E1" s="15" t="s">
        <v>122</v>
      </c>
      <c r="F1" s="16" t="s">
        <v>123</v>
      </c>
      <c r="G1" s="17" t="s">
        <v>124</v>
      </c>
    </row>
    <row r="2">
      <c r="A2" s="7">
        <v>2021.0</v>
      </c>
      <c r="B2" s="18">
        <v>4.0</v>
      </c>
      <c r="C2" s="6" t="s">
        <v>125</v>
      </c>
      <c r="D2" s="7">
        <v>519.0</v>
      </c>
      <c r="E2" s="19">
        <f t="array" ref="E2">XLOOKUP(C2,stock!A:A,stock!J:J)</f>
        <v>30</v>
      </c>
      <c r="F2" s="20">
        <f t="shared" ref="F2:F2186" si="1">E2*D2</f>
        <v>15570</v>
      </c>
      <c r="G2" s="21" t="str">
        <f t="array" ref="G2">XLOOKUP(C2,stock!A:A,stock!C:C)</f>
        <v>T-Shirt</v>
      </c>
    </row>
    <row r="3">
      <c r="A3" s="7">
        <v>2021.0</v>
      </c>
      <c r="B3" s="18">
        <v>5.0</v>
      </c>
      <c r="C3" s="6" t="s">
        <v>126</v>
      </c>
      <c r="D3" s="7">
        <v>29.0</v>
      </c>
      <c r="E3" s="22">
        <f t="array" ref="E3">XLOOKUP(C3,stock!A:A,stock!J:J)</f>
        <v>16</v>
      </c>
      <c r="F3" s="20">
        <f t="shared" si="1"/>
        <v>464</v>
      </c>
      <c r="G3" s="21" t="str">
        <f t="array" ref="G3">XLOOKUP(C3,stock!A:A,stock!C:C)</f>
        <v>crop top</v>
      </c>
    </row>
    <row r="4">
      <c r="A4" s="7">
        <v>2021.0</v>
      </c>
      <c r="B4" s="18">
        <v>4.0</v>
      </c>
      <c r="C4" s="6" t="s">
        <v>126</v>
      </c>
      <c r="D4" s="7">
        <v>19.0</v>
      </c>
      <c r="E4" s="22">
        <f t="array" ref="E4">XLOOKUP(C4,stock!A:A,stock!J:J)</f>
        <v>16</v>
      </c>
      <c r="F4" s="20">
        <f t="shared" si="1"/>
        <v>304</v>
      </c>
      <c r="G4" s="21" t="str">
        <f t="array" ref="G4">XLOOKUP(C4,stock!A:A,stock!C:C)</f>
        <v>crop top</v>
      </c>
    </row>
    <row r="5">
      <c r="A5" s="7">
        <v>2021.0</v>
      </c>
      <c r="B5" s="18">
        <v>9.0</v>
      </c>
      <c r="C5" s="6" t="s">
        <v>127</v>
      </c>
      <c r="D5" s="7">
        <v>259.0</v>
      </c>
      <c r="E5" s="22">
        <f t="array" ref="E5">XLOOKUP(C5,stock!A:A,stock!J:J)</f>
        <v>16</v>
      </c>
      <c r="F5" s="20">
        <f t="shared" si="1"/>
        <v>4144</v>
      </c>
      <c r="G5" s="21" t="str">
        <f t="array" ref="G5">XLOOKUP(C5,stock!A:A,stock!C:C)</f>
        <v>crop top</v>
      </c>
    </row>
    <row r="6">
      <c r="A6" s="7">
        <v>2021.0</v>
      </c>
      <c r="B6" s="18">
        <v>5.0</v>
      </c>
      <c r="C6" s="6" t="s">
        <v>127</v>
      </c>
      <c r="D6" s="7">
        <v>333.0</v>
      </c>
      <c r="E6" s="22">
        <f t="array" ref="E6">XLOOKUP(C6,stock!A:A,stock!J:J)</f>
        <v>16</v>
      </c>
      <c r="F6" s="20">
        <f t="shared" si="1"/>
        <v>5328</v>
      </c>
      <c r="G6" s="21" t="str">
        <f t="array" ref="G6">XLOOKUP(C6,stock!A:A,stock!C:C)</f>
        <v>crop top</v>
      </c>
    </row>
    <row r="7">
      <c r="A7" s="7">
        <v>2021.0</v>
      </c>
      <c r="B7" s="18">
        <v>8.0</v>
      </c>
      <c r="C7" s="6" t="s">
        <v>128</v>
      </c>
      <c r="D7" s="7">
        <v>40.0</v>
      </c>
      <c r="E7" s="22">
        <f t="array" ref="E7">XLOOKUP(C7,stock!A:A,stock!J:J)</f>
        <v>16</v>
      </c>
      <c r="F7" s="20">
        <f t="shared" si="1"/>
        <v>640</v>
      </c>
      <c r="G7" s="21" t="str">
        <f t="array" ref="G7">XLOOKUP(C7,stock!A:A,stock!C:C)</f>
        <v>crop top</v>
      </c>
    </row>
    <row r="8">
      <c r="A8" s="7">
        <v>2021.0</v>
      </c>
      <c r="B8" s="18">
        <v>5.0</v>
      </c>
      <c r="C8" s="6" t="s">
        <v>128</v>
      </c>
      <c r="D8" s="7">
        <v>224.0</v>
      </c>
      <c r="E8" s="22">
        <f t="array" ref="E8">XLOOKUP(C8,stock!A:A,stock!J:J)</f>
        <v>16</v>
      </c>
      <c r="F8" s="20">
        <f t="shared" si="1"/>
        <v>3584</v>
      </c>
      <c r="G8" s="21" t="str">
        <f t="array" ref="G8">XLOOKUP(C8,stock!A:A,stock!C:C)</f>
        <v>crop top</v>
      </c>
    </row>
    <row r="9">
      <c r="A9" s="7">
        <v>2021.0</v>
      </c>
      <c r="B9" s="18">
        <v>6.0</v>
      </c>
      <c r="C9" s="6" t="s">
        <v>128</v>
      </c>
      <c r="D9" s="7">
        <v>171.0</v>
      </c>
      <c r="E9" s="22">
        <f t="array" ref="E9">XLOOKUP(C9,stock!A:A,stock!J:J)</f>
        <v>16</v>
      </c>
      <c r="F9" s="20">
        <f t="shared" si="1"/>
        <v>2736</v>
      </c>
      <c r="G9" s="21" t="str">
        <f t="array" ref="G9">XLOOKUP(C9,stock!A:A,stock!C:C)</f>
        <v>crop top</v>
      </c>
    </row>
    <row r="10">
      <c r="A10" s="7">
        <v>2021.0</v>
      </c>
      <c r="B10" s="18">
        <v>8.0</v>
      </c>
      <c r="C10" s="6" t="s">
        <v>129</v>
      </c>
      <c r="D10" s="7">
        <v>5.0</v>
      </c>
      <c r="E10" s="22">
        <f t="array" ref="E10">XLOOKUP(C10,stock!A:A,stock!J:J)</f>
        <v>21</v>
      </c>
      <c r="F10" s="20">
        <f t="shared" si="1"/>
        <v>105</v>
      </c>
      <c r="G10" s="21" t="str">
        <f t="array" ref="G10">XLOOKUP(C10,stock!A:A,stock!C:C)</f>
        <v>T-Shirt</v>
      </c>
    </row>
    <row r="11">
      <c r="A11" s="7">
        <v>2021.0</v>
      </c>
      <c r="B11" s="18">
        <v>5.0</v>
      </c>
      <c r="C11" s="6" t="s">
        <v>130</v>
      </c>
      <c r="D11" s="7">
        <v>15.0</v>
      </c>
      <c r="E11" s="22">
        <f t="array" ref="E11">XLOOKUP(C11,stock!A:A,stock!J:J)</f>
        <v>21</v>
      </c>
      <c r="F11" s="20">
        <f t="shared" si="1"/>
        <v>315</v>
      </c>
      <c r="G11" s="21" t="str">
        <f t="array" ref="G11">XLOOKUP(C11,stock!A:A,stock!C:C)</f>
        <v>T-Shirt</v>
      </c>
    </row>
    <row r="12">
      <c r="A12" s="7">
        <v>2021.0</v>
      </c>
      <c r="B12" s="18">
        <v>4.0</v>
      </c>
      <c r="C12" s="6" t="s">
        <v>131</v>
      </c>
      <c r="D12" s="7">
        <v>15.0</v>
      </c>
      <c r="E12" s="22">
        <f t="array" ref="E12">XLOOKUP(C12,stock!A:A,stock!J:J)</f>
        <v>21</v>
      </c>
      <c r="F12" s="20">
        <f t="shared" si="1"/>
        <v>315</v>
      </c>
      <c r="G12" s="21" t="str">
        <f t="array" ref="G12">XLOOKUP(C12,stock!A:A,stock!C:C)</f>
        <v>T-Shirt</v>
      </c>
    </row>
    <row r="13">
      <c r="A13" s="7">
        <v>2021.0</v>
      </c>
      <c r="B13" s="18">
        <v>9.0</v>
      </c>
      <c r="C13" s="6" t="s">
        <v>131</v>
      </c>
      <c r="D13" s="7">
        <v>12.0</v>
      </c>
      <c r="E13" s="22">
        <f t="array" ref="E13">XLOOKUP(C13,stock!A:A,stock!J:J)</f>
        <v>21</v>
      </c>
      <c r="F13" s="20">
        <f t="shared" si="1"/>
        <v>252</v>
      </c>
      <c r="G13" s="21" t="str">
        <f t="array" ref="G13">XLOOKUP(C13,stock!A:A,stock!C:C)</f>
        <v>T-Shirt</v>
      </c>
    </row>
    <row r="14">
      <c r="A14" s="7">
        <v>2021.0</v>
      </c>
      <c r="B14" s="18">
        <v>4.0</v>
      </c>
      <c r="C14" s="6" t="s">
        <v>132</v>
      </c>
      <c r="D14" s="7">
        <v>17.0</v>
      </c>
      <c r="E14" s="22">
        <f t="array" ref="E14">XLOOKUP(C14,stock!A:A,stock!J:J)</f>
        <v>21</v>
      </c>
      <c r="F14" s="20">
        <f t="shared" si="1"/>
        <v>357</v>
      </c>
      <c r="G14" s="21" t="str">
        <f t="array" ref="G14">XLOOKUP(C14,stock!A:A,stock!C:C)</f>
        <v>T-Shirt</v>
      </c>
    </row>
    <row r="15">
      <c r="A15" s="7">
        <v>2021.0</v>
      </c>
      <c r="B15" s="18">
        <v>9.0</v>
      </c>
      <c r="C15" s="6" t="s">
        <v>132</v>
      </c>
      <c r="D15" s="7">
        <v>12.0</v>
      </c>
      <c r="E15" s="22">
        <f t="array" ref="E15">XLOOKUP(C15,stock!A:A,stock!J:J)</f>
        <v>21</v>
      </c>
      <c r="F15" s="20">
        <f t="shared" si="1"/>
        <v>252</v>
      </c>
      <c r="G15" s="21" t="str">
        <f t="array" ref="G15">XLOOKUP(C15,stock!A:A,stock!C:C)</f>
        <v>T-Shirt</v>
      </c>
    </row>
    <row r="16">
      <c r="A16" s="7">
        <v>2021.0</v>
      </c>
      <c r="B16" s="18">
        <v>6.0</v>
      </c>
      <c r="C16" s="6" t="s">
        <v>133</v>
      </c>
      <c r="D16" s="7">
        <v>2.0</v>
      </c>
      <c r="E16" s="22">
        <f t="array" ref="E16">XLOOKUP(C16,stock!A:A,stock!J:J)</f>
        <v>23</v>
      </c>
      <c r="F16" s="20">
        <f t="shared" si="1"/>
        <v>46</v>
      </c>
      <c r="G16" s="21" t="str">
        <f t="array" ref="G16">XLOOKUP(C16,stock!A:A,stock!C:C)</f>
        <v>Accessories</v>
      </c>
    </row>
    <row r="17">
      <c r="A17" s="7">
        <v>2021.0</v>
      </c>
      <c r="B17" s="18">
        <v>4.0</v>
      </c>
      <c r="C17" s="6" t="s">
        <v>134</v>
      </c>
      <c r="D17" s="7">
        <v>51.0</v>
      </c>
      <c r="E17" s="22">
        <f t="array" ref="E17">XLOOKUP(C17,stock!A:A,stock!J:J)</f>
        <v>16</v>
      </c>
      <c r="F17" s="20">
        <f t="shared" si="1"/>
        <v>816</v>
      </c>
      <c r="G17" s="21" t="str">
        <f t="array" ref="G17">XLOOKUP(C17,stock!A:A,stock!C:C)</f>
        <v>crop top</v>
      </c>
    </row>
    <row r="18">
      <c r="A18" s="7">
        <v>2021.0</v>
      </c>
      <c r="B18" s="18">
        <v>8.0</v>
      </c>
      <c r="C18" s="6" t="s">
        <v>134</v>
      </c>
      <c r="D18" s="7">
        <v>64.0</v>
      </c>
      <c r="E18" s="22">
        <f t="array" ref="E18">XLOOKUP(C18,stock!A:A,stock!J:J)</f>
        <v>16</v>
      </c>
      <c r="F18" s="20">
        <f t="shared" si="1"/>
        <v>1024</v>
      </c>
      <c r="G18" s="21" t="str">
        <f t="array" ref="G18">XLOOKUP(C18,stock!A:A,stock!C:C)</f>
        <v>crop top</v>
      </c>
    </row>
    <row r="19">
      <c r="A19" s="7">
        <v>2021.0</v>
      </c>
      <c r="B19" s="18">
        <v>9.0</v>
      </c>
      <c r="C19" s="6" t="s">
        <v>134</v>
      </c>
      <c r="D19" s="7">
        <v>60.0</v>
      </c>
      <c r="E19" s="22">
        <f t="array" ref="E19">XLOOKUP(C19,stock!A:A,stock!J:J)</f>
        <v>16</v>
      </c>
      <c r="F19" s="20">
        <f t="shared" si="1"/>
        <v>960</v>
      </c>
      <c r="G19" s="21" t="str">
        <f t="array" ref="G19">XLOOKUP(C19,stock!A:A,stock!C:C)</f>
        <v>crop top</v>
      </c>
    </row>
    <row r="20">
      <c r="A20" s="7">
        <v>2021.0</v>
      </c>
      <c r="B20" s="18">
        <v>7.0</v>
      </c>
      <c r="C20" s="6" t="s">
        <v>135</v>
      </c>
      <c r="D20" s="7">
        <v>5.0</v>
      </c>
      <c r="E20" s="22">
        <f t="array" ref="E20">XLOOKUP(C20,stock!A:A,stock!J:J)</f>
        <v>16</v>
      </c>
      <c r="F20" s="20">
        <f t="shared" si="1"/>
        <v>80</v>
      </c>
      <c r="G20" s="21" t="str">
        <f t="array" ref="G20">XLOOKUP(C20,stock!A:A,stock!C:C)</f>
        <v>crop top</v>
      </c>
    </row>
    <row r="21">
      <c r="A21" s="7">
        <v>2021.0</v>
      </c>
      <c r="B21" s="18">
        <v>4.0</v>
      </c>
      <c r="C21" s="6" t="s">
        <v>136</v>
      </c>
      <c r="D21" s="7">
        <v>22.0</v>
      </c>
      <c r="E21" s="22">
        <f t="array" ref="E21">XLOOKUP(C21,stock!A:A,stock!J:J)</f>
        <v>24</v>
      </c>
      <c r="F21" s="20">
        <f t="shared" si="1"/>
        <v>528</v>
      </c>
      <c r="G21" s="21" t="str">
        <f t="array" ref="G21">XLOOKUP(C21,stock!A:A,stock!C:C)</f>
        <v>T-Shirt</v>
      </c>
    </row>
    <row r="22">
      <c r="A22" s="7">
        <v>2021.0</v>
      </c>
      <c r="B22" s="18">
        <v>5.0</v>
      </c>
      <c r="C22" s="6" t="s">
        <v>136</v>
      </c>
      <c r="D22" s="7">
        <v>6.0</v>
      </c>
      <c r="E22" s="22">
        <f t="array" ref="E22">XLOOKUP(C22,stock!A:A,stock!J:J)</f>
        <v>24</v>
      </c>
      <c r="F22" s="20">
        <f t="shared" si="1"/>
        <v>144</v>
      </c>
      <c r="G22" s="21" t="str">
        <f t="array" ref="G22">XLOOKUP(C22,stock!A:A,stock!C:C)</f>
        <v>T-Shirt</v>
      </c>
    </row>
    <row r="23">
      <c r="A23" s="7">
        <v>2021.0</v>
      </c>
      <c r="B23" s="18">
        <v>4.0</v>
      </c>
      <c r="C23" s="6" t="s">
        <v>137</v>
      </c>
      <c r="D23" s="7">
        <v>27.0</v>
      </c>
      <c r="E23" s="22">
        <f t="array" ref="E23">XLOOKUP(C23,stock!A:A,stock!J:J)</f>
        <v>24</v>
      </c>
      <c r="F23" s="20">
        <f t="shared" si="1"/>
        <v>648</v>
      </c>
      <c r="G23" s="21" t="str">
        <f t="array" ref="G23">XLOOKUP(C23,stock!A:A,stock!C:C)</f>
        <v>T-Shirt</v>
      </c>
    </row>
    <row r="24">
      <c r="A24" s="7">
        <v>2021.0</v>
      </c>
      <c r="B24" s="18">
        <v>5.0</v>
      </c>
      <c r="C24" s="6" t="s">
        <v>138</v>
      </c>
      <c r="D24" s="7">
        <v>62.0</v>
      </c>
      <c r="E24" s="22">
        <f t="array" ref="E24">XLOOKUP(C24,stock!A:A,stock!J:J)</f>
        <v>32</v>
      </c>
      <c r="F24" s="20">
        <f t="shared" si="1"/>
        <v>1984</v>
      </c>
      <c r="G24" s="21" t="str">
        <f t="array" ref="G24">XLOOKUP(C24,stock!A:A,stock!C:C)</f>
        <v>Top</v>
      </c>
    </row>
    <row r="25">
      <c r="A25" s="7">
        <v>2021.0</v>
      </c>
      <c r="B25" s="18">
        <v>8.0</v>
      </c>
      <c r="C25" s="6" t="s">
        <v>138</v>
      </c>
      <c r="D25" s="7">
        <v>38.0</v>
      </c>
      <c r="E25" s="22">
        <f t="array" ref="E25">XLOOKUP(C25,stock!A:A,stock!J:J)</f>
        <v>32</v>
      </c>
      <c r="F25" s="20">
        <f t="shared" si="1"/>
        <v>1216</v>
      </c>
      <c r="G25" s="21" t="str">
        <f t="array" ref="G25">XLOOKUP(C25,stock!A:A,stock!C:C)</f>
        <v>Top</v>
      </c>
    </row>
    <row r="26">
      <c r="A26" s="7">
        <v>2021.0</v>
      </c>
      <c r="B26" s="18">
        <v>9.0</v>
      </c>
      <c r="C26" s="6" t="s">
        <v>139</v>
      </c>
      <c r="D26" s="7">
        <v>45.0</v>
      </c>
      <c r="E26" s="22">
        <f t="array" ref="E26">XLOOKUP(C26,stock!A:A,stock!J:J)</f>
        <v>32</v>
      </c>
      <c r="F26" s="20">
        <f t="shared" si="1"/>
        <v>1440</v>
      </c>
      <c r="G26" s="21" t="str">
        <f t="array" ref="G26">XLOOKUP(C26,stock!A:A,stock!C:C)</f>
        <v>Top</v>
      </c>
    </row>
    <row r="27">
      <c r="A27" s="7">
        <v>2021.0</v>
      </c>
      <c r="B27" s="18">
        <v>9.0</v>
      </c>
      <c r="C27" s="6" t="s">
        <v>140</v>
      </c>
      <c r="D27" s="7">
        <v>19.0</v>
      </c>
      <c r="E27" s="22">
        <f t="array" ref="E27">XLOOKUP(C27,stock!A:A,stock!J:J)</f>
        <v>32</v>
      </c>
      <c r="F27" s="20">
        <f t="shared" si="1"/>
        <v>608</v>
      </c>
      <c r="G27" s="21" t="str">
        <f t="array" ref="G27">XLOOKUP(C27,stock!A:A,stock!C:C)</f>
        <v>Top</v>
      </c>
    </row>
    <row r="28">
      <c r="A28" s="7">
        <v>2021.0</v>
      </c>
      <c r="B28" s="18">
        <v>4.0</v>
      </c>
      <c r="C28" s="6" t="s">
        <v>141</v>
      </c>
      <c r="D28" s="7">
        <v>20.0</v>
      </c>
      <c r="E28" s="22">
        <f t="array" ref="E28">XLOOKUP(C28,stock!A:A,stock!J:J)</f>
        <v>32</v>
      </c>
      <c r="F28" s="20">
        <f t="shared" si="1"/>
        <v>640</v>
      </c>
      <c r="G28" s="21" t="str">
        <f t="array" ref="G28">XLOOKUP(C28,stock!A:A,stock!C:C)</f>
        <v>Top</v>
      </c>
    </row>
    <row r="29">
      <c r="A29" s="7">
        <v>2021.0</v>
      </c>
      <c r="B29" s="18">
        <v>9.0</v>
      </c>
      <c r="C29" s="6" t="s">
        <v>142</v>
      </c>
      <c r="D29" s="7">
        <v>76.0</v>
      </c>
      <c r="E29" s="22">
        <f t="array" ref="E29">XLOOKUP(C29,stock!A:A,stock!J:J)</f>
        <v>32</v>
      </c>
      <c r="F29" s="20">
        <f t="shared" si="1"/>
        <v>2432</v>
      </c>
      <c r="G29" s="21" t="str">
        <f t="array" ref="G29">XLOOKUP(C29,stock!A:A,stock!C:C)</f>
        <v>Top</v>
      </c>
    </row>
    <row r="30">
      <c r="A30" s="7">
        <v>2021.0</v>
      </c>
      <c r="B30" s="18">
        <v>7.0</v>
      </c>
      <c r="C30" s="6" t="s">
        <v>143</v>
      </c>
      <c r="D30" s="7">
        <v>58.0</v>
      </c>
      <c r="E30" s="22">
        <f t="array" ref="E30">XLOOKUP(C30,stock!A:A,stock!J:J)</f>
        <v>16</v>
      </c>
      <c r="F30" s="20">
        <f t="shared" si="1"/>
        <v>928</v>
      </c>
      <c r="G30" s="21" t="str">
        <f t="array" ref="G30">XLOOKUP(C30,stock!A:A,stock!C:C)</f>
        <v>Top</v>
      </c>
    </row>
    <row r="31">
      <c r="A31" s="7">
        <v>2021.0</v>
      </c>
      <c r="B31" s="18">
        <v>9.0</v>
      </c>
      <c r="C31" s="6" t="s">
        <v>144</v>
      </c>
      <c r="D31" s="7">
        <v>8.0</v>
      </c>
      <c r="E31" s="22">
        <f t="array" ref="E31">XLOOKUP(C31,stock!A:A,stock!J:J)</f>
        <v>16</v>
      </c>
      <c r="F31" s="20">
        <f t="shared" si="1"/>
        <v>128</v>
      </c>
      <c r="G31" s="21" t="str">
        <f t="array" ref="G31">XLOOKUP(C31,stock!A:A,stock!C:C)</f>
        <v>Top</v>
      </c>
    </row>
    <row r="32">
      <c r="A32" s="7">
        <v>2021.0</v>
      </c>
      <c r="B32" s="18">
        <v>7.0</v>
      </c>
      <c r="C32" s="6" t="s">
        <v>145</v>
      </c>
      <c r="D32" s="7">
        <v>46.0</v>
      </c>
      <c r="E32" s="22">
        <f t="array" ref="E32">XLOOKUP(C32,stock!A:A,stock!J:J)</f>
        <v>28</v>
      </c>
      <c r="F32" s="20">
        <f t="shared" si="1"/>
        <v>1288</v>
      </c>
      <c r="G32" s="21" t="str">
        <f t="array" ref="G32">XLOOKUP(C32,stock!A:A,stock!C:C)</f>
        <v>T-Shirt</v>
      </c>
    </row>
    <row r="33">
      <c r="A33" s="7">
        <v>2021.0</v>
      </c>
      <c r="B33" s="18">
        <v>8.0</v>
      </c>
      <c r="C33" s="6" t="s">
        <v>146</v>
      </c>
      <c r="D33" s="7">
        <v>66.0</v>
      </c>
      <c r="E33" s="22">
        <f t="array" ref="E33">XLOOKUP(C33,stock!A:A,stock!J:J)</f>
        <v>28</v>
      </c>
      <c r="F33" s="20">
        <f t="shared" si="1"/>
        <v>1848</v>
      </c>
      <c r="G33" s="21" t="str">
        <f t="array" ref="G33">XLOOKUP(C33,stock!A:A,stock!C:C)</f>
        <v>T-Shirt</v>
      </c>
    </row>
    <row r="34">
      <c r="A34" s="7">
        <v>2021.0</v>
      </c>
      <c r="B34" s="18">
        <v>4.0</v>
      </c>
      <c r="C34" s="6" t="s">
        <v>147</v>
      </c>
      <c r="D34" s="7">
        <v>148.0</v>
      </c>
      <c r="E34" s="22">
        <f t="array" ref="E34">XLOOKUP(C34,stock!A:A,stock!J:J)</f>
        <v>28</v>
      </c>
      <c r="F34" s="20">
        <f t="shared" si="1"/>
        <v>4144</v>
      </c>
      <c r="G34" s="21" t="str">
        <f t="array" ref="G34">XLOOKUP(C34,stock!A:A,stock!C:C)</f>
        <v>T-Shirt</v>
      </c>
    </row>
    <row r="35">
      <c r="A35" s="7">
        <v>2021.0</v>
      </c>
      <c r="B35" s="18">
        <v>4.0</v>
      </c>
      <c r="C35" s="6" t="s">
        <v>148</v>
      </c>
      <c r="D35" s="7">
        <v>75.0</v>
      </c>
      <c r="E35" s="22">
        <f t="array" ref="E35">XLOOKUP(C35,stock!A:A,stock!J:J)</f>
        <v>28</v>
      </c>
      <c r="F35" s="20">
        <f t="shared" si="1"/>
        <v>2100</v>
      </c>
      <c r="G35" s="21" t="str">
        <f t="array" ref="G35">XLOOKUP(C35,stock!A:A,stock!C:C)</f>
        <v>T-Shirt</v>
      </c>
    </row>
    <row r="36">
      <c r="A36" s="7">
        <v>2021.0</v>
      </c>
      <c r="B36" s="18">
        <v>9.0</v>
      </c>
      <c r="C36" s="6" t="s">
        <v>148</v>
      </c>
      <c r="D36" s="7">
        <v>52.0</v>
      </c>
      <c r="E36" s="22">
        <f t="array" ref="E36">XLOOKUP(C36,stock!A:A,stock!J:J)</f>
        <v>28</v>
      </c>
      <c r="F36" s="20">
        <f t="shared" si="1"/>
        <v>1456</v>
      </c>
      <c r="G36" s="21" t="str">
        <f t="array" ref="G36">XLOOKUP(C36,stock!A:A,stock!C:C)</f>
        <v>T-Shirt</v>
      </c>
    </row>
    <row r="37">
      <c r="A37" s="7">
        <v>2021.0</v>
      </c>
      <c r="B37" s="18">
        <v>8.0</v>
      </c>
      <c r="C37" s="6" t="s">
        <v>149</v>
      </c>
      <c r="D37" s="7">
        <v>19.0</v>
      </c>
      <c r="E37" s="22">
        <f t="array" ref="E37">XLOOKUP(C37,stock!A:A,stock!J:J)</f>
        <v>28</v>
      </c>
      <c r="F37" s="20">
        <f t="shared" si="1"/>
        <v>532</v>
      </c>
      <c r="G37" s="21" t="str">
        <f t="array" ref="G37">XLOOKUP(C37,stock!A:A,stock!C:C)</f>
        <v>T-Shirt</v>
      </c>
    </row>
    <row r="38">
      <c r="A38" s="7">
        <v>2021.0</v>
      </c>
      <c r="B38" s="18">
        <v>5.0</v>
      </c>
      <c r="C38" s="6" t="s">
        <v>149</v>
      </c>
      <c r="D38" s="7">
        <v>14.0</v>
      </c>
      <c r="E38" s="22">
        <f t="array" ref="E38">XLOOKUP(C38,stock!A:A,stock!J:J)</f>
        <v>28</v>
      </c>
      <c r="F38" s="20">
        <f t="shared" si="1"/>
        <v>392</v>
      </c>
      <c r="G38" s="21" t="str">
        <f t="array" ref="G38">XLOOKUP(C38,stock!A:A,stock!C:C)</f>
        <v>T-Shirt</v>
      </c>
    </row>
    <row r="39">
      <c r="A39" s="7">
        <v>2021.0</v>
      </c>
      <c r="B39" s="18">
        <v>5.0</v>
      </c>
      <c r="C39" s="6" t="s">
        <v>150</v>
      </c>
      <c r="D39" s="7">
        <v>40.0</v>
      </c>
      <c r="E39" s="22">
        <f t="array" ref="E39">XLOOKUP(C39,stock!A:A,stock!J:J)</f>
        <v>32</v>
      </c>
      <c r="F39" s="20">
        <f t="shared" si="1"/>
        <v>1280</v>
      </c>
      <c r="G39" s="21" t="str">
        <f t="array" ref="G39">XLOOKUP(C39,stock!A:A,stock!C:C)</f>
        <v>Top</v>
      </c>
    </row>
    <row r="40">
      <c r="A40" s="7">
        <v>2021.0</v>
      </c>
      <c r="B40" s="18">
        <v>8.0</v>
      </c>
      <c r="C40" s="6" t="s">
        <v>151</v>
      </c>
      <c r="D40" s="7">
        <v>34.0</v>
      </c>
      <c r="E40" s="22">
        <f t="array" ref="E40">XLOOKUP(C40,stock!A:A,stock!J:J)</f>
        <v>32</v>
      </c>
      <c r="F40" s="20">
        <f t="shared" si="1"/>
        <v>1088</v>
      </c>
      <c r="G40" s="21" t="str">
        <f t="array" ref="G40">XLOOKUP(C40,stock!A:A,stock!C:C)</f>
        <v>Top</v>
      </c>
    </row>
    <row r="41">
      <c r="A41" s="7">
        <v>2021.0</v>
      </c>
      <c r="B41" s="18">
        <v>6.0</v>
      </c>
      <c r="C41" s="6" t="s">
        <v>151</v>
      </c>
      <c r="D41" s="7">
        <v>65.0</v>
      </c>
      <c r="E41" s="22">
        <f t="array" ref="E41">XLOOKUP(C41,stock!A:A,stock!J:J)</f>
        <v>32</v>
      </c>
      <c r="F41" s="20">
        <f t="shared" si="1"/>
        <v>2080</v>
      </c>
      <c r="G41" s="21" t="str">
        <f t="array" ref="G41">XLOOKUP(C41,stock!A:A,stock!C:C)</f>
        <v>Top</v>
      </c>
    </row>
    <row r="42">
      <c r="A42" s="7">
        <v>2021.0</v>
      </c>
      <c r="B42" s="18">
        <v>6.0</v>
      </c>
      <c r="C42" s="6" t="s">
        <v>152</v>
      </c>
      <c r="D42" s="7">
        <v>36.0</v>
      </c>
      <c r="E42" s="22">
        <f t="array" ref="E42">XLOOKUP(C42,stock!A:A,stock!J:J)</f>
        <v>21</v>
      </c>
      <c r="F42" s="20">
        <f t="shared" si="1"/>
        <v>756</v>
      </c>
      <c r="G42" s="21" t="str">
        <f t="array" ref="G42">XLOOKUP(C42,stock!A:A,stock!C:C)</f>
        <v>Legging</v>
      </c>
    </row>
    <row r="43">
      <c r="A43" s="7">
        <v>2021.0</v>
      </c>
      <c r="B43" s="18">
        <v>5.0</v>
      </c>
      <c r="C43" s="6" t="s">
        <v>152</v>
      </c>
      <c r="D43" s="7">
        <v>49.0</v>
      </c>
      <c r="E43" s="22">
        <f t="array" ref="E43">XLOOKUP(C43,stock!A:A,stock!J:J)</f>
        <v>21</v>
      </c>
      <c r="F43" s="20">
        <f t="shared" si="1"/>
        <v>1029</v>
      </c>
      <c r="G43" s="21" t="str">
        <f t="array" ref="G43">XLOOKUP(C43,stock!A:A,stock!C:C)</f>
        <v>Legging</v>
      </c>
    </row>
    <row r="44">
      <c r="A44" s="7">
        <v>2021.0</v>
      </c>
      <c r="B44" s="18">
        <v>9.0</v>
      </c>
      <c r="C44" s="6" t="s">
        <v>153</v>
      </c>
      <c r="D44" s="7">
        <v>30.0</v>
      </c>
      <c r="E44" s="22">
        <f t="array" ref="E44">XLOOKUP(C44,stock!A:A,stock!J:J)</f>
        <v>32</v>
      </c>
      <c r="F44" s="20">
        <f t="shared" si="1"/>
        <v>960</v>
      </c>
      <c r="G44" s="21" t="str">
        <f t="array" ref="G44">XLOOKUP(C44,stock!A:A,stock!C:C)</f>
        <v>Top</v>
      </c>
    </row>
    <row r="45">
      <c r="A45" s="7">
        <v>2021.0</v>
      </c>
      <c r="B45" s="18">
        <v>6.0</v>
      </c>
      <c r="C45" s="6" t="s">
        <v>154</v>
      </c>
      <c r="D45" s="7">
        <v>12.0</v>
      </c>
      <c r="E45" s="22">
        <f t="array" ref="E45">XLOOKUP(C45,stock!A:A,stock!J:J)</f>
        <v>30</v>
      </c>
      <c r="F45" s="20">
        <f t="shared" si="1"/>
        <v>360</v>
      </c>
      <c r="G45" s="21" t="str">
        <f t="array" ref="G45">XLOOKUP(C45,stock!A:A,stock!C:C)</f>
        <v>T-Shirt</v>
      </c>
    </row>
    <row r="46">
      <c r="A46" s="7">
        <v>2021.0</v>
      </c>
      <c r="B46" s="18">
        <v>8.0</v>
      </c>
      <c r="C46" s="6" t="s">
        <v>155</v>
      </c>
      <c r="D46" s="7">
        <v>18.0</v>
      </c>
      <c r="E46" s="22">
        <f t="array" ref="E46">XLOOKUP(C46,stock!A:A,stock!J:J)</f>
        <v>24</v>
      </c>
      <c r="F46" s="20">
        <f t="shared" si="1"/>
        <v>432</v>
      </c>
      <c r="G46" s="21" t="str">
        <f t="array" ref="G46">XLOOKUP(C46,stock!A:A,stock!C:C)</f>
        <v>T-Shirt</v>
      </c>
    </row>
    <row r="47">
      <c r="A47" s="7">
        <v>2021.0</v>
      </c>
      <c r="B47" s="18">
        <v>5.0</v>
      </c>
      <c r="C47" s="6" t="s">
        <v>156</v>
      </c>
      <c r="D47" s="7">
        <v>11.0</v>
      </c>
      <c r="E47" s="22">
        <f t="array" ref="E47">XLOOKUP(C47,stock!A:A,stock!J:J)</f>
        <v>32</v>
      </c>
      <c r="F47" s="20">
        <f t="shared" si="1"/>
        <v>352</v>
      </c>
      <c r="G47" s="21" t="str">
        <f t="array" ref="G47">XLOOKUP(C47,stock!A:A,stock!C:C)</f>
        <v>Short</v>
      </c>
    </row>
    <row r="48">
      <c r="A48" s="7">
        <v>2021.0</v>
      </c>
      <c r="B48" s="18">
        <v>5.0</v>
      </c>
      <c r="C48" s="6" t="s">
        <v>157</v>
      </c>
      <c r="D48" s="7">
        <v>47.0</v>
      </c>
      <c r="E48" s="22">
        <f t="array" ref="E48">XLOOKUP(C48,stock!A:A,stock!J:J)</f>
        <v>21</v>
      </c>
      <c r="F48" s="20">
        <f t="shared" si="1"/>
        <v>987</v>
      </c>
      <c r="G48" s="21" t="str">
        <f t="array" ref="G48">XLOOKUP(C48,stock!A:A,stock!C:C)</f>
        <v>crop top</v>
      </c>
    </row>
    <row r="49">
      <c r="A49" s="7">
        <v>2021.0</v>
      </c>
      <c r="B49" s="18">
        <v>9.0</v>
      </c>
      <c r="C49" s="6" t="s">
        <v>157</v>
      </c>
      <c r="D49" s="7">
        <v>23.0</v>
      </c>
      <c r="E49" s="22">
        <f t="array" ref="E49">XLOOKUP(C49,stock!A:A,stock!J:J)</f>
        <v>21</v>
      </c>
      <c r="F49" s="20">
        <f t="shared" si="1"/>
        <v>483</v>
      </c>
      <c r="G49" s="21" t="str">
        <f t="array" ref="G49">XLOOKUP(C49,stock!A:A,stock!C:C)</f>
        <v>crop top</v>
      </c>
    </row>
    <row r="50">
      <c r="A50" s="7">
        <v>2021.0</v>
      </c>
      <c r="B50" s="18">
        <v>4.0</v>
      </c>
      <c r="C50" s="6" t="s">
        <v>158</v>
      </c>
      <c r="D50" s="7">
        <v>92.0</v>
      </c>
      <c r="E50" s="22">
        <f t="array" ref="E50">XLOOKUP(C50,stock!A:A,stock!J:J)</f>
        <v>21</v>
      </c>
      <c r="F50" s="20">
        <f t="shared" si="1"/>
        <v>1932</v>
      </c>
      <c r="G50" s="21" t="str">
        <f t="array" ref="G50">XLOOKUP(C50,stock!A:A,stock!C:C)</f>
        <v>crop top</v>
      </c>
    </row>
    <row r="51">
      <c r="A51" s="7">
        <v>2021.0</v>
      </c>
      <c r="B51" s="18">
        <v>7.0</v>
      </c>
      <c r="C51" s="6" t="s">
        <v>159</v>
      </c>
      <c r="D51" s="7">
        <v>31.0</v>
      </c>
      <c r="E51" s="22">
        <f t="array" ref="E51">XLOOKUP(C51,stock!A:A,stock!J:J)</f>
        <v>20</v>
      </c>
      <c r="F51" s="20">
        <f t="shared" si="1"/>
        <v>620</v>
      </c>
      <c r="G51" s="21" t="str">
        <f t="array" ref="G51">XLOOKUP(C51,stock!A:A,stock!C:C)</f>
        <v>Short</v>
      </c>
    </row>
    <row r="52">
      <c r="A52" s="7">
        <v>2021.0</v>
      </c>
      <c r="B52" s="18">
        <v>4.0</v>
      </c>
      <c r="C52" s="6" t="s">
        <v>159</v>
      </c>
      <c r="D52" s="7">
        <v>28.0</v>
      </c>
      <c r="E52" s="22">
        <f t="array" ref="E52">XLOOKUP(C52,stock!A:A,stock!J:J)</f>
        <v>20</v>
      </c>
      <c r="F52" s="20">
        <f t="shared" si="1"/>
        <v>560</v>
      </c>
      <c r="G52" s="21" t="str">
        <f t="array" ref="G52">XLOOKUP(C52,stock!A:A,stock!C:C)</f>
        <v>Short</v>
      </c>
    </row>
    <row r="53">
      <c r="A53" s="7">
        <v>2021.0</v>
      </c>
      <c r="B53" s="18">
        <v>8.0</v>
      </c>
      <c r="C53" s="6" t="s">
        <v>159</v>
      </c>
      <c r="D53" s="7">
        <v>61.0</v>
      </c>
      <c r="E53" s="22">
        <f t="array" ref="E53">XLOOKUP(C53,stock!A:A,stock!J:J)</f>
        <v>20</v>
      </c>
      <c r="F53" s="20">
        <f t="shared" si="1"/>
        <v>1220</v>
      </c>
      <c r="G53" s="21" t="str">
        <f t="array" ref="G53">XLOOKUP(C53,stock!A:A,stock!C:C)</f>
        <v>Short</v>
      </c>
    </row>
    <row r="54">
      <c r="A54" s="7">
        <v>2021.0</v>
      </c>
      <c r="B54" s="18">
        <v>5.0</v>
      </c>
      <c r="C54" s="6" t="s">
        <v>160</v>
      </c>
      <c r="D54" s="7">
        <v>20.0</v>
      </c>
      <c r="E54" s="22">
        <f t="array" ref="E54">XLOOKUP(C54,stock!A:A,stock!J:J)</f>
        <v>23</v>
      </c>
      <c r="F54" s="20">
        <f t="shared" si="1"/>
        <v>460</v>
      </c>
      <c r="G54" s="21" t="str">
        <f t="array" ref="G54">XLOOKUP(C54,stock!A:A,stock!C:C)</f>
        <v>Legging</v>
      </c>
    </row>
    <row r="55">
      <c r="A55" s="7">
        <v>2021.0</v>
      </c>
      <c r="B55" s="18">
        <v>7.0</v>
      </c>
      <c r="C55" s="6" t="s">
        <v>161</v>
      </c>
      <c r="D55" s="7">
        <v>28.0</v>
      </c>
      <c r="E55" s="22">
        <f t="array" ref="E55">XLOOKUP(C55,stock!A:A,stock!J:J)</f>
        <v>32</v>
      </c>
      <c r="F55" s="20">
        <f t="shared" si="1"/>
        <v>896</v>
      </c>
      <c r="G55" s="21" t="str">
        <f t="array" ref="G55">XLOOKUP(C55,stock!A:A,stock!C:C)</f>
        <v>Top</v>
      </c>
    </row>
    <row r="56">
      <c r="A56" s="7">
        <v>2021.0</v>
      </c>
      <c r="B56" s="18">
        <v>9.0</v>
      </c>
      <c r="C56" s="6" t="s">
        <v>162</v>
      </c>
      <c r="D56" s="7">
        <v>22.0</v>
      </c>
      <c r="E56" s="22">
        <f t="array" ref="E56">XLOOKUP(C56,stock!A:A,stock!J:J)</f>
        <v>20</v>
      </c>
      <c r="F56" s="20">
        <f t="shared" si="1"/>
        <v>440</v>
      </c>
      <c r="G56" s="21" t="str">
        <f t="array" ref="G56">XLOOKUP(C56,stock!A:A,stock!C:C)</f>
        <v>Short</v>
      </c>
    </row>
    <row r="57">
      <c r="A57" s="7">
        <v>2021.0</v>
      </c>
      <c r="B57" s="18">
        <v>4.0</v>
      </c>
      <c r="C57" s="6" t="s">
        <v>162</v>
      </c>
      <c r="D57" s="7">
        <v>33.0</v>
      </c>
      <c r="E57" s="22">
        <f t="array" ref="E57">XLOOKUP(C57,stock!A:A,stock!J:J)</f>
        <v>20</v>
      </c>
      <c r="F57" s="20">
        <f t="shared" si="1"/>
        <v>660</v>
      </c>
      <c r="G57" s="21" t="str">
        <f t="array" ref="G57">XLOOKUP(C57,stock!A:A,stock!C:C)</f>
        <v>Short</v>
      </c>
    </row>
    <row r="58">
      <c r="A58" s="7">
        <v>2021.0</v>
      </c>
      <c r="B58" s="18">
        <v>4.0</v>
      </c>
      <c r="C58" s="6" t="s">
        <v>163</v>
      </c>
      <c r="D58" s="7">
        <v>161.0</v>
      </c>
      <c r="E58" s="22">
        <f t="array" ref="E58">XLOOKUP(C58,stock!A:A,stock!J:J)</f>
        <v>5</v>
      </c>
      <c r="F58" s="20">
        <f t="shared" si="1"/>
        <v>805</v>
      </c>
      <c r="G58" s="21" t="str">
        <f t="array" ref="G58">XLOOKUP(C58,stock!A:A,stock!C:C)</f>
        <v>Accessories</v>
      </c>
    </row>
    <row r="59">
      <c r="A59" s="7">
        <v>2021.0</v>
      </c>
      <c r="B59" s="18">
        <v>6.0</v>
      </c>
      <c r="C59" s="6" t="s">
        <v>163</v>
      </c>
      <c r="D59" s="7">
        <v>113.0</v>
      </c>
      <c r="E59" s="22">
        <f t="array" ref="E59">XLOOKUP(C59,stock!A:A,stock!J:J)</f>
        <v>5</v>
      </c>
      <c r="F59" s="20">
        <f t="shared" si="1"/>
        <v>565</v>
      </c>
      <c r="G59" s="21" t="str">
        <f t="array" ref="G59">XLOOKUP(C59,stock!A:A,stock!C:C)</f>
        <v>Accessories</v>
      </c>
    </row>
    <row r="60">
      <c r="A60" s="7">
        <v>2021.0</v>
      </c>
      <c r="B60" s="18">
        <v>7.0</v>
      </c>
      <c r="C60" s="6" t="s">
        <v>163</v>
      </c>
      <c r="D60" s="7">
        <v>76.0</v>
      </c>
      <c r="E60" s="22">
        <f t="array" ref="E60">XLOOKUP(C60,stock!A:A,stock!J:J)</f>
        <v>5</v>
      </c>
      <c r="F60" s="20">
        <f t="shared" si="1"/>
        <v>380</v>
      </c>
      <c r="G60" s="21" t="str">
        <f t="array" ref="G60">XLOOKUP(C60,stock!A:A,stock!C:C)</f>
        <v>Accessories</v>
      </c>
    </row>
    <row r="61">
      <c r="A61" s="7">
        <v>2021.0</v>
      </c>
      <c r="B61" s="18">
        <v>4.0</v>
      </c>
      <c r="C61" s="6" t="s">
        <v>164</v>
      </c>
      <c r="D61" s="7">
        <v>59.0</v>
      </c>
      <c r="E61" s="22">
        <f t="array" ref="E61">XLOOKUP(C61,stock!A:A,stock!J:J)</f>
        <v>24</v>
      </c>
      <c r="F61" s="20">
        <f t="shared" si="1"/>
        <v>1416</v>
      </c>
      <c r="G61" s="21" t="str">
        <f t="array" ref="G61">XLOOKUP(C61,stock!A:A,stock!C:C)</f>
        <v>T-Shirt</v>
      </c>
    </row>
    <row r="62">
      <c r="A62" s="7">
        <v>2021.0</v>
      </c>
      <c r="B62" s="18">
        <v>4.0</v>
      </c>
      <c r="C62" s="6" t="s">
        <v>165</v>
      </c>
      <c r="D62" s="7">
        <v>7.0</v>
      </c>
      <c r="E62" s="22">
        <f t="array" ref="E62">XLOOKUP(C62,stock!A:A,stock!J:J)</f>
        <v>21</v>
      </c>
      <c r="F62" s="20">
        <f t="shared" si="1"/>
        <v>147</v>
      </c>
      <c r="G62" s="21" t="str">
        <f t="array" ref="G62">XLOOKUP(C62,stock!A:A,stock!C:C)</f>
        <v>Legging</v>
      </c>
    </row>
    <row r="63">
      <c r="A63" s="7">
        <v>2021.0</v>
      </c>
      <c r="B63" s="18">
        <v>7.0</v>
      </c>
      <c r="C63" s="6" t="s">
        <v>166</v>
      </c>
      <c r="D63" s="7">
        <v>26.0</v>
      </c>
      <c r="E63" s="22">
        <f t="array" ref="E63">XLOOKUP(C63,stock!A:A,stock!J:J)</f>
        <v>21</v>
      </c>
      <c r="F63" s="20">
        <f t="shared" si="1"/>
        <v>546</v>
      </c>
      <c r="G63" s="21" t="str">
        <f t="array" ref="G63">XLOOKUP(C63,stock!A:A,stock!C:C)</f>
        <v>Legging</v>
      </c>
    </row>
    <row r="64">
      <c r="A64" s="7">
        <v>2021.0</v>
      </c>
      <c r="B64" s="18">
        <v>4.0</v>
      </c>
      <c r="C64" s="6" t="s">
        <v>166</v>
      </c>
      <c r="D64" s="7">
        <v>26.0</v>
      </c>
      <c r="E64" s="22">
        <f t="array" ref="E64">XLOOKUP(C64,stock!A:A,stock!J:J)</f>
        <v>21</v>
      </c>
      <c r="F64" s="20">
        <f t="shared" si="1"/>
        <v>546</v>
      </c>
      <c r="G64" s="21" t="str">
        <f t="array" ref="G64">XLOOKUP(C64,stock!A:A,stock!C:C)</f>
        <v>Legging</v>
      </c>
    </row>
    <row r="65">
      <c r="A65" s="7">
        <v>2021.0</v>
      </c>
      <c r="B65" s="18">
        <v>9.0</v>
      </c>
      <c r="C65" s="6" t="s">
        <v>167</v>
      </c>
      <c r="D65" s="7">
        <v>70.0</v>
      </c>
      <c r="E65" s="22">
        <f t="array" ref="E65">XLOOKUP(C65,stock!A:A,stock!J:J)</f>
        <v>21</v>
      </c>
      <c r="F65" s="20">
        <f t="shared" si="1"/>
        <v>1470</v>
      </c>
      <c r="G65" s="21" t="str">
        <f t="array" ref="G65">XLOOKUP(C65,stock!A:A,stock!C:C)</f>
        <v>Legging</v>
      </c>
    </row>
    <row r="66">
      <c r="A66" s="7">
        <v>2021.0</v>
      </c>
      <c r="B66" s="18">
        <v>6.0</v>
      </c>
      <c r="C66" s="6" t="s">
        <v>168</v>
      </c>
      <c r="D66" s="7">
        <v>32.0</v>
      </c>
      <c r="E66" s="22">
        <f t="array" ref="E66">XLOOKUP(C66,stock!A:A,stock!J:J)</f>
        <v>23</v>
      </c>
      <c r="F66" s="20">
        <f t="shared" si="1"/>
        <v>736</v>
      </c>
      <c r="G66" s="21" t="str">
        <f t="array" ref="G66">XLOOKUP(C66,stock!A:A,stock!C:C)</f>
        <v>Legging</v>
      </c>
    </row>
    <row r="67">
      <c r="A67" s="7">
        <v>2021.0</v>
      </c>
      <c r="B67" s="18">
        <v>5.0</v>
      </c>
      <c r="C67" s="6" t="s">
        <v>169</v>
      </c>
      <c r="D67" s="7">
        <v>21.0</v>
      </c>
      <c r="E67" s="22">
        <f t="array" ref="E67">XLOOKUP(C67,stock!A:A,stock!J:J)</f>
        <v>23</v>
      </c>
      <c r="F67" s="20">
        <f t="shared" si="1"/>
        <v>483</v>
      </c>
      <c r="G67" s="21" t="str">
        <f t="array" ref="G67">XLOOKUP(C67,stock!A:A,stock!C:C)</f>
        <v>Legging</v>
      </c>
    </row>
    <row r="68">
      <c r="A68" s="7">
        <v>2021.0</v>
      </c>
      <c r="B68" s="18">
        <v>5.0</v>
      </c>
      <c r="C68" s="6" t="s">
        <v>170</v>
      </c>
      <c r="D68" s="7">
        <v>75.0</v>
      </c>
      <c r="E68" s="22">
        <f t="array" ref="E68">XLOOKUP(C68,stock!A:A,stock!J:J)</f>
        <v>20</v>
      </c>
      <c r="F68" s="20">
        <f t="shared" si="1"/>
        <v>1500</v>
      </c>
      <c r="G68" s="21" t="str">
        <f t="array" ref="G68">XLOOKUP(C68,stock!A:A,stock!C:C)</f>
        <v>Top</v>
      </c>
    </row>
    <row r="69">
      <c r="A69" s="7">
        <v>2021.0</v>
      </c>
      <c r="B69" s="18">
        <v>6.0</v>
      </c>
      <c r="C69" s="6" t="s">
        <v>170</v>
      </c>
      <c r="D69" s="7">
        <v>52.0</v>
      </c>
      <c r="E69" s="22">
        <f t="array" ref="E69">XLOOKUP(C69,stock!A:A,stock!J:J)</f>
        <v>20</v>
      </c>
      <c r="F69" s="20">
        <f t="shared" si="1"/>
        <v>1040</v>
      </c>
      <c r="G69" s="21" t="str">
        <f t="array" ref="G69">XLOOKUP(C69,stock!A:A,stock!C:C)</f>
        <v>Top</v>
      </c>
    </row>
    <row r="70">
      <c r="A70" s="7">
        <v>2021.0</v>
      </c>
      <c r="B70" s="18">
        <v>7.0</v>
      </c>
      <c r="C70" s="6" t="s">
        <v>170</v>
      </c>
      <c r="D70" s="7">
        <v>84.0</v>
      </c>
      <c r="E70" s="22">
        <f t="array" ref="E70">XLOOKUP(C70,stock!A:A,stock!J:J)</f>
        <v>20</v>
      </c>
      <c r="F70" s="20">
        <f t="shared" si="1"/>
        <v>1680</v>
      </c>
      <c r="G70" s="21" t="str">
        <f t="array" ref="G70">XLOOKUP(C70,stock!A:A,stock!C:C)</f>
        <v>Top</v>
      </c>
    </row>
    <row r="71">
      <c r="A71" s="7">
        <v>2021.0</v>
      </c>
      <c r="B71" s="18">
        <v>9.0</v>
      </c>
      <c r="C71" s="6" t="s">
        <v>171</v>
      </c>
      <c r="D71" s="7">
        <v>184.0</v>
      </c>
      <c r="E71" s="22">
        <f t="array" ref="E71">XLOOKUP(C71,stock!A:A,stock!J:J)</f>
        <v>20</v>
      </c>
      <c r="F71" s="20">
        <f t="shared" si="1"/>
        <v>3680</v>
      </c>
      <c r="G71" s="21" t="str">
        <f t="array" ref="G71">XLOOKUP(C71,stock!A:A,stock!C:C)</f>
        <v>Top</v>
      </c>
    </row>
    <row r="72">
      <c r="A72" s="7">
        <v>2021.0</v>
      </c>
      <c r="B72" s="18">
        <v>4.0</v>
      </c>
      <c r="C72" s="6" t="s">
        <v>171</v>
      </c>
      <c r="D72" s="7">
        <v>325.0</v>
      </c>
      <c r="E72" s="22">
        <f t="array" ref="E72">XLOOKUP(C72,stock!A:A,stock!J:J)</f>
        <v>20</v>
      </c>
      <c r="F72" s="20">
        <f t="shared" si="1"/>
        <v>6500</v>
      </c>
      <c r="G72" s="21" t="str">
        <f t="array" ref="G72">XLOOKUP(C72,stock!A:A,stock!C:C)</f>
        <v>Top</v>
      </c>
    </row>
    <row r="73">
      <c r="A73" s="7">
        <v>2021.0</v>
      </c>
      <c r="B73" s="18">
        <v>7.0</v>
      </c>
      <c r="C73" s="6" t="s">
        <v>171</v>
      </c>
      <c r="D73" s="7">
        <v>218.0</v>
      </c>
      <c r="E73" s="22">
        <f t="array" ref="E73">XLOOKUP(C73,stock!A:A,stock!J:J)</f>
        <v>20</v>
      </c>
      <c r="F73" s="20">
        <f t="shared" si="1"/>
        <v>4360</v>
      </c>
      <c r="G73" s="21" t="str">
        <f t="array" ref="G73">XLOOKUP(C73,stock!A:A,stock!C:C)</f>
        <v>Top</v>
      </c>
    </row>
    <row r="74">
      <c r="A74" s="7">
        <v>2021.0</v>
      </c>
      <c r="B74" s="18">
        <v>4.0</v>
      </c>
      <c r="C74" s="6" t="s">
        <v>172</v>
      </c>
      <c r="D74" s="7">
        <v>26.0</v>
      </c>
      <c r="E74" s="22">
        <f t="array" ref="E74">XLOOKUP(C74,stock!A:A,stock!J:J)</f>
        <v>21</v>
      </c>
      <c r="F74" s="20">
        <f t="shared" si="1"/>
        <v>546</v>
      </c>
      <c r="G74" s="21" t="str">
        <f t="array" ref="G74">XLOOKUP(C74,stock!A:A,stock!C:C)</f>
        <v>Legging</v>
      </c>
    </row>
    <row r="75">
      <c r="A75" s="7">
        <v>2021.0</v>
      </c>
      <c r="B75" s="18">
        <v>8.0</v>
      </c>
      <c r="C75" s="6" t="s">
        <v>173</v>
      </c>
      <c r="D75" s="7">
        <v>7.0</v>
      </c>
      <c r="E75" s="22">
        <f t="array" ref="E75">XLOOKUP(C75,stock!A:A,stock!J:J)</f>
        <v>21</v>
      </c>
      <c r="F75" s="20">
        <f t="shared" si="1"/>
        <v>147</v>
      </c>
      <c r="G75" s="21" t="str">
        <f t="array" ref="G75">XLOOKUP(C75,stock!A:A,stock!C:C)</f>
        <v>Legging</v>
      </c>
    </row>
    <row r="76">
      <c r="A76" s="7">
        <v>2021.0</v>
      </c>
      <c r="B76" s="18">
        <v>9.0</v>
      </c>
      <c r="C76" s="6" t="s">
        <v>173</v>
      </c>
      <c r="D76" s="7">
        <v>18.0</v>
      </c>
      <c r="E76" s="22">
        <f t="array" ref="E76">XLOOKUP(C76,stock!A:A,stock!J:J)</f>
        <v>21</v>
      </c>
      <c r="F76" s="20">
        <f t="shared" si="1"/>
        <v>378</v>
      </c>
      <c r="G76" s="21" t="str">
        <f t="array" ref="G76">XLOOKUP(C76,stock!A:A,stock!C:C)</f>
        <v>Legging</v>
      </c>
    </row>
    <row r="77">
      <c r="A77" s="7">
        <v>2021.0</v>
      </c>
      <c r="B77" s="18">
        <v>7.0</v>
      </c>
      <c r="C77" s="6" t="s">
        <v>173</v>
      </c>
      <c r="D77" s="7">
        <v>14.0</v>
      </c>
      <c r="E77" s="22">
        <f t="array" ref="E77">XLOOKUP(C77,stock!A:A,stock!J:J)</f>
        <v>21</v>
      </c>
      <c r="F77" s="20">
        <f t="shared" si="1"/>
        <v>294</v>
      </c>
      <c r="G77" s="21" t="str">
        <f t="array" ref="G77">XLOOKUP(C77,stock!A:A,stock!C:C)</f>
        <v>Legging</v>
      </c>
    </row>
    <row r="78">
      <c r="A78" s="7">
        <v>2021.0</v>
      </c>
      <c r="B78" s="18">
        <v>9.0</v>
      </c>
      <c r="C78" s="6" t="s">
        <v>174</v>
      </c>
      <c r="D78" s="7">
        <v>4.0</v>
      </c>
      <c r="E78" s="22">
        <f t="array" ref="E78">XLOOKUP(C78,stock!A:A,stock!J:J)</f>
        <v>21</v>
      </c>
      <c r="F78" s="20">
        <f t="shared" si="1"/>
        <v>84</v>
      </c>
      <c r="G78" s="21" t="str">
        <f t="array" ref="G78">XLOOKUP(C78,stock!A:A,stock!C:C)</f>
        <v>Legging</v>
      </c>
    </row>
    <row r="79">
      <c r="A79" s="7">
        <v>2021.0</v>
      </c>
      <c r="B79" s="18">
        <v>8.0</v>
      </c>
      <c r="C79" s="6" t="s">
        <v>175</v>
      </c>
      <c r="D79" s="7">
        <v>15.0</v>
      </c>
      <c r="E79" s="22">
        <f t="array" ref="E79">XLOOKUP(C79,stock!A:A,stock!J:J)</f>
        <v>32</v>
      </c>
      <c r="F79" s="20">
        <f t="shared" si="1"/>
        <v>480</v>
      </c>
      <c r="G79" s="21" t="str">
        <f t="array" ref="G79">XLOOKUP(C79,stock!A:A,stock!C:C)</f>
        <v>Short</v>
      </c>
    </row>
    <row r="80">
      <c r="A80" s="7">
        <v>2021.0</v>
      </c>
      <c r="B80" s="18">
        <v>4.0</v>
      </c>
      <c r="C80" s="6" t="s">
        <v>176</v>
      </c>
      <c r="D80" s="7">
        <v>39.0</v>
      </c>
      <c r="E80" s="22">
        <f t="array" ref="E80">XLOOKUP(C80,stock!A:A,stock!J:J)</f>
        <v>32</v>
      </c>
      <c r="F80" s="20">
        <f t="shared" si="1"/>
        <v>1248</v>
      </c>
      <c r="G80" s="21" t="str">
        <f t="array" ref="G80">XLOOKUP(C80,stock!A:A,stock!C:C)</f>
        <v>Short</v>
      </c>
    </row>
    <row r="81">
      <c r="A81" s="7">
        <v>2021.0</v>
      </c>
      <c r="B81" s="18">
        <v>7.0</v>
      </c>
      <c r="C81" s="6" t="s">
        <v>176</v>
      </c>
      <c r="D81" s="7">
        <v>12.0</v>
      </c>
      <c r="E81" s="22">
        <f t="array" ref="E81">XLOOKUP(C81,stock!A:A,stock!J:J)</f>
        <v>32</v>
      </c>
      <c r="F81" s="20">
        <f t="shared" si="1"/>
        <v>384</v>
      </c>
      <c r="G81" s="21" t="str">
        <f t="array" ref="G81">XLOOKUP(C81,stock!A:A,stock!C:C)</f>
        <v>Short</v>
      </c>
    </row>
    <row r="82">
      <c r="A82" s="7">
        <v>2021.0</v>
      </c>
      <c r="B82" s="18">
        <v>9.0</v>
      </c>
      <c r="C82" s="6" t="s">
        <v>177</v>
      </c>
      <c r="D82" s="7">
        <v>31.0</v>
      </c>
      <c r="E82" s="22">
        <f t="array" ref="E82">XLOOKUP(C82,stock!A:A,stock!J:J)</f>
        <v>20</v>
      </c>
      <c r="F82" s="20">
        <f t="shared" si="1"/>
        <v>620</v>
      </c>
      <c r="G82" s="21" t="str">
        <f t="array" ref="G82">XLOOKUP(C82,stock!A:A,stock!C:C)</f>
        <v>Short</v>
      </c>
    </row>
    <row r="83">
      <c r="A83" s="7">
        <v>2021.0</v>
      </c>
      <c r="B83" s="18">
        <v>8.0</v>
      </c>
      <c r="C83" s="6" t="s">
        <v>178</v>
      </c>
      <c r="D83" s="7">
        <v>27.0</v>
      </c>
      <c r="E83" s="22">
        <f t="array" ref="E83">XLOOKUP(C83,stock!A:A,stock!J:J)</f>
        <v>20</v>
      </c>
      <c r="F83" s="20">
        <f t="shared" si="1"/>
        <v>540</v>
      </c>
      <c r="G83" s="21" t="str">
        <f t="array" ref="G83">XLOOKUP(C83,stock!A:A,stock!C:C)</f>
        <v>Short</v>
      </c>
    </row>
    <row r="84">
      <c r="A84" s="7">
        <v>2021.0</v>
      </c>
      <c r="B84" s="18">
        <v>4.0</v>
      </c>
      <c r="C84" s="6" t="s">
        <v>179</v>
      </c>
      <c r="D84" s="7">
        <v>54.0</v>
      </c>
      <c r="E84" s="22">
        <f t="array" ref="E84">XLOOKUP(C84,stock!A:A,stock!J:J)</f>
        <v>20</v>
      </c>
      <c r="F84" s="20">
        <f t="shared" si="1"/>
        <v>1080</v>
      </c>
      <c r="G84" s="21" t="str">
        <f t="array" ref="G84">XLOOKUP(C84,stock!A:A,stock!C:C)</f>
        <v>Short</v>
      </c>
    </row>
    <row r="85">
      <c r="A85" s="7">
        <v>2021.0</v>
      </c>
      <c r="B85" s="18">
        <v>8.0</v>
      </c>
      <c r="C85" s="6" t="s">
        <v>179</v>
      </c>
      <c r="D85" s="7">
        <v>52.0</v>
      </c>
      <c r="E85" s="22">
        <f t="array" ref="E85">XLOOKUP(C85,stock!A:A,stock!J:J)</f>
        <v>20</v>
      </c>
      <c r="F85" s="20">
        <f t="shared" si="1"/>
        <v>1040</v>
      </c>
      <c r="G85" s="21" t="str">
        <f t="array" ref="G85">XLOOKUP(C85,stock!A:A,stock!C:C)</f>
        <v>Short</v>
      </c>
    </row>
    <row r="86">
      <c r="A86" s="7">
        <v>2021.0</v>
      </c>
      <c r="B86" s="18">
        <v>5.0</v>
      </c>
      <c r="C86" s="6" t="s">
        <v>179</v>
      </c>
      <c r="D86" s="7">
        <v>81.0</v>
      </c>
      <c r="E86" s="22">
        <f t="array" ref="E86">XLOOKUP(C86,stock!A:A,stock!J:J)</f>
        <v>20</v>
      </c>
      <c r="F86" s="20">
        <f t="shared" si="1"/>
        <v>1620</v>
      </c>
      <c r="G86" s="21" t="str">
        <f t="array" ref="G86">XLOOKUP(C86,stock!A:A,stock!C:C)</f>
        <v>Short</v>
      </c>
    </row>
    <row r="87">
      <c r="A87" s="7">
        <v>2021.0</v>
      </c>
      <c r="B87" s="18">
        <v>6.0</v>
      </c>
      <c r="C87" s="6" t="s">
        <v>180</v>
      </c>
      <c r="D87" s="7">
        <v>52.0</v>
      </c>
      <c r="E87" s="22">
        <f t="array" ref="E87">XLOOKUP(C87,stock!A:A,stock!J:J)</f>
        <v>20</v>
      </c>
      <c r="F87" s="20">
        <f t="shared" si="1"/>
        <v>1040</v>
      </c>
      <c r="G87" s="21" t="str">
        <f t="array" ref="G87">XLOOKUP(C87,stock!A:A,stock!C:C)</f>
        <v>Short</v>
      </c>
    </row>
    <row r="88">
      <c r="A88" s="7">
        <v>2021.0</v>
      </c>
      <c r="B88" s="18">
        <v>8.0</v>
      </c>
      <c r="C88" s="6" t="s">
        <v>181</v>
      </c>
      <c r="D88" s="7">
        <v>34.0</v>
      </c>
      <c r="E88" s="22">
        <f t="array" ref="E88">XLOOKUP(C88,stock!A:A,stock!J:J)</f>
        <v>20</v>
      </c>
      <c r="F88" s="20">
        <f t="shared" si="1"/>
        <v>680</v>
      </c>
      <c r="G88" s="21" t="str">
        <f t="array" ref="G88">XLOOKUP(C88,stock!A:A,stock!C:C)</f>
        <v>Short</v>
      </c>
    </row>
    <row r="89">
      <c r="A89" s="7">
        <v>2021.0</v>
      </c>
      <c r="B89" s="18">
        <v>4.0</v>
      </c>
      <c r="C89" s="6" t="s">
        <v>182</v>
      </c>
      <c r="D89" s="7">
        <v>232.0</v>
      </c>
      <c r="E89" s="22">
        <f t="array" ref="E89">XLOOKUP(C89,stock!A:A,stock!J:J)</f>
        <v>20</v>
      </c>
      <c r="F89" s="20">
        <f t="shared" si="1"/>
        <v>4640</v>
      </c>
      <c r="G89" s="21" t="str">
        <f t="array" ref="G89">XLOOKUP(C89,stock!A:A,stock!C:C)</f>
        <v>Short</v>
      </c>
    </row>
    <row r="90">
      <c r="A90" s="7">
        <v>2021.0</v>
      </c>
      <c r="B90" s="18">
        <v>5.0</v>
      </c>
      <c r="C90" s="6" t="s">
        <v>182</v>
      </c>
      <c r="D90" s="7">
        <v>245.0</v>
      </c>
      <c r="E90" s="22">
        <f t="array" ref="E90">XLOOKUP(C90,stock!A:A,stock!J:J)</f>
        <v>20</v>
      </c>
      <c r="F90" s="20">
        <f t="shared" si="1"/>
        <v>4900</v>
      </c>
      <c r="G90" s="21" t="str">
        <f t="array" ref="G90">XLOOKUP(C90,stock!A:A,stock!C:C)</f>
        <v>Short</v>
      </c>
    </row>
    <row r="91">
      <c r="A91" s="7">
        <v>2021.0</v>
      </c>
      <c r="B91" s="18">
        <v>7.0</v>
      </c>
      <c r="C91" s="6" t="s">
        <v>182</v>
      </c>
      <c r="D91" s="7">
        <v>175.0</v>
      </c>
      <c r="E91" s="22">
        <f t="array" ref="E91">XLOOKUP(C91,stock!A:A,stock!J:J)</f>
        <v>20</v>
      </c>
      <c r="F91" s="20">
        <f t="shared" si="1"/>
        <v>3500</v>
      </c>
      <c r="G91" s="21" t="str">
        <f t="array" ref="G91">XLOOKUP(C91,stock!A:A,stock!C:C)</f>
        <v>Short</v>
      </c>
    </row>
    <row r="92">
      <c r="A92" s="7">
        <v>2021.0</v>
      </c>
      <c r="B92" s="18">
        <v>9.0</v>
      </c>
      <c r="C92" s="6" t="s">
        <v>182</v>
      </c>
      <c r="D92" s="7">
        <v>211.0</v>
      </c>
      <c r="E92" s="22">
        <f t="array" ref="E92">XLOOKUP(C92,stock!A:A,stock!J:J)</f>
        <v>20</v>
      </c>
      <c r="F92" s="20">
        <f t="shared" si="1"/>
        <v>4220</v>
      </c>
      <c r="G92" s="21" t="str">
        <f t="array" ref="G92">XLOOKUP(C92,stock!A:A,stock!C:C)</f>
        <v>Short</v>
      </c>
    </row>
    <row r="93">
      <c r="A93" s="7">
        <v>2021.0</v>
      </c>
      <c r="B93" s="18">
        <v>5.0</v>
      </c>
      <c r="C93" s="6" t="s">
        <v>183</v>
      </c>
      <c r="D93" s="7">
        <v>32.0</v>
      </c>
      <c r="E93" s="22">
        <f t="array" ref="E93">XLOOKUP(C93,stock!A:A,stock!J:J)</f>
        <v>20</v>
      </c>
      <c r="F93" s="20">
        <f t="shared" si="1"/>
        <v>640</v>
      </c>
      <c r="G93" s="21" t="str">
        <f t="array" ref="G93">XLOOKUP(C93,stock!A:A,stock!C:C)</f>
        <v>Short</v>
      </c>
    </row>
    <row r="94">
      <c r="A94" s="7">
        <v>2021.0</v>
      </c>
      <c r="B94" s="18">
        <v>5.0</v>
      </c>
      <c r="C94" s="6" t="s">
        <v>184</v>
      </c>
      <c r="D94" s="7">
        <v>27.0</v>
      </c>
      <c r="E94" s="22">
        <f t="array" ref="E94">XLOOKUP(C94,stock!A:A,stock!J:J)</f>
        <v>30</v>
      </c>
      <c r="F94" s="20">
        <f t="shared" si="1"/>
        <v>810</v>
      </c>
      <c r="G94" s="21" t="str">
        <f t="array" ref="G94">XLOOKUP(C94,stock!A:A,stock!C:C)</f>
        <v>T-Shirt</v>
      </c>
    </row>
    <row r="95">
      <c r="A95" s="7">
        <v>2021.0</v>
      </c>
      <c r="B95" s="18">
        <v>6.0</v>
      </c>
      <c r="C95" s="6" t="s">
        <v>185</v>
      </c>
      <c r="D95" s="7">
        <v>47.0</v>
      </c>
      <c r="E95" s="22">
        <f t="array" ref="E95">XLOOKUP(C95,stock!A:A,stock!J:J)</f>
        <v>32</v>
      </c>
      <c r="F95" s="20">
        <f t="shared" si="1"/>
        <v>1504</v>
      </c>
      <c r="G95" s="21" t="str">
        <f t="array" ref="G95">XLOOKUP(C95,stock!A:A,stock!C:C)</f>
        <v>Short</v>
      </c>
    </row>
    <row r="96">
      <c r="A96" s="7">
        <v>2021.0</v>
      </c>
      <c r="B96" s="18">
        <v>6.0</v>
      </c>
      <c r="C96" s="6" t="s">
        <v>186</v>
      </c>
      <c r="D96" s="7">
        <v>36.0</v>
      </c>
      <c r="E96" s="22">
        <f t="array" ref="E96">XLOOKUP(C96,stock!A:A,stock!J:J)</f>
        <v>32</v>
      </c>
      <c r="F96" s="20">
        <f t="shared" si="1"/>
        <v>1152</v>
      </c>
      <c r="G96" s="21" t="str">
        <f t="array" ref="G96">XLOOKUP(C96,stock!A:A,stock!C:C)</f>
        <v>Short</v>
      </c>
    </row>
    <row r="97">
      <c r="A97" s="7">
        <v>2021.0</v>
      </c>
      <c r="B97" s="18">
        <v>6.0</v>
      </c>
      <c r="C97" s="6" t="s">
        <v>187</v>
      </c>
      <c r="D97" s="7">
        <v>15.0</v>
      </c>
      <c r="E97" s="22">
        <f t="array" ref="E97">XLOOKUP(C97,stock!A:A,stock!J:J)</f>
        <v>16</v>
      </c>
      <c r="F97" s="20">
        <f t="shared" si="1"/>
        <v>240</v>
      </c>
      <c r="G97" s="21" t="str">
        <f t="array" ref="G97">XLOOKUP(C97,stock!A:A,stock!C:C)</f>
        <v>Top</v>
      </c>
    </row>
    <row r="98">
      <c r="A98" s="7">
        <v>2021.0</v>
      </c>
      <c r="B98" s="18">
        <v>4.0</v>
      </c>
      <c r="C98" s="6" t="s">
        <v>188</v>
      </c>
      <c r="D98" s="7">
        <v>48.0</v>
      </c>
      <c r="E98" s="22">
        <f t="array" ref="E98">XLOOKUP(C98,stock!A:A,stock!J:J)</f>
        <v>20</v>
      </c>
      <c r="F98" s="20">
        <f t="shared" si="1"/>
        <v>960</v>
      </c>
      <c r="G98" s="21" t="str">
        <f t="array" ref="G98">XLOOKUP(C98,stock!A:A,stock!C:C)</f>
        <v>Short</v>
      </c>
    </row>
    <row r="99">
      <c r="A99" s="7">
        <v>2021.0</v>
      </c>
      <c r="B99" s="18">
        <v>9.0</v>
      </c>
      <c r="C99" s="6" t="s">
        <v>189</v>
      </c>
      <c r="D99" s="7">
        <v>9.0</v>
      </c>
      <c r="E99" s="22">
        <f t="array" ref="E99">XLOOKUP(C99,stock!A:A,stock!J:J)</f>
        <v>5</v>
      </c>
      <c r="F99" s="20">
        <f t="shared" si="1"/>
        <v>45</v>
      </c>
      <c r="G99" s="21" t="str">
        <f t="array" ref="G99">XLOOKUP(C99,stock!A:A,stock!C:C)</f>
        <v>Accessories</v>
      </c>
    </row>
    <row r="100">
      <c r="A100" s="7">
        <v>2021.0</v>
      </c>
      <c r="B100" s="18">
        <v>9.0</v>
      </c>
      <c r="C100" s="6" t="s">
        <v>190</v>
      </c>
      <c r="D100" s="7">
        <v>67.0</v>
      </c>
      <c r="E100" s="22">
        <f t="array" ref="E100">XLOOKUP(C100,stock!A:A,stock!J:J)</f>
        <v>16</v>
      </c>
      <c r="F100" s="20">
        <f t="shared" si="1"/>
        <v>1072</v>
      </c>
      <c r="G100" s="21" t="str">
        <f t="array" ref="G100">XLOOKUP(C100,stock!A:A,stock!C:C)</f>
        <v>Top</v>
      </c>
    </row>
    <row r="101">
      <c r="A101" s="7">
        <v>2021.0</v>
      </c>
      <c r="B101" s="18">
        <v>8.0</v>
      </c>
      <c r="C101" s="6" t="s">
        <v>191</v>
      </c>
      <c r="D101" s="7">
        <v>40.0</v>
      </c>
      <c r="E101" s="22">
        <f t="array" ref="E101">XLOOKUP(C101,stock!A:A,stock!J:J)</f>
        <v>16</v>
      </c>
      <c r="F101" s="20">
        <f t="shared" si="1"/>
        <v>640</v>
      </c>
      <c r="G101" s="21" t="str">
        <f t="array" ref="G101">XLOOKUP(C101,stock!A:A,stock!C:C)</f>
        <v>Top</v>
      </c>
    </row>
    <row r="102">
      <c r="A102" s="7">
        <v>2021.0</v>
      </c>
      <c r="B102" s="18">
        <v>6.0</v>
      </c>
      <c r="C102" s="6" t="s">
        <v>184</v>
      </c>
      <c r="D102" s="7">
        <v>37.0</v>
      </c>
      <c r="E102" s="22">
        <f t="array" ref="E102">XLOOKUP(C102,stock!A:A,stock!J:J)</f>
        <v>30</v>
      </c>
      <c r="F102" s="20">
        <f t="shared" si="1"/>
        <v>1110</v>
      </c>
      <c r="G102" s="21" t="str">
        <f t="array" ref="G102">XLOOKUP(C102,stock!A:A,stock!C:C)</f>
        <v>T-Shirt</v>
      </c>
    </row>
    <row r="103">
      <c r="A103" s="7">
        <v>2021.0</v>
      </c>
      <c r="B103" s="18">
        <v>5.0</v>
      </c>
      <c r="C103" s="6" t="s">
        <v>192</v>
      </c>
      <c r="D103" s="7">
        <v>27.0</v>
      </c>
      <c r="E103" s="22">
        <f t="array" ref="E103">XLOOKUP(C103,stock!A:A,stock!J:J)</f>
        <v>18</v>
      </c>
      <c r="F103" s="20">
        <f t="shared" si="1"/>
        <v>486</v>
      </c>
      <c r="G103" s="21" t="str">
        <f t="array" ref="G103">XLOOKUP(C103,stock!A:A,stock!C:C)</f>
        <v>Top</v>
      </c>
    </row>
    <row r="104">
      <c r="A104" s="7">
        <v>2021.0</v>
      </c>
      <c r="B104" s="18">
        <v>9.0</v>
      </c>
      <c r="C104" s="6" t="s">
        <v>193</v>
      </c>
      <c r="D104" s="7">
        <v>10.0</v>
      </c>
      <c r="E104" s="22">
        <f t="array" ref="E104">XLOOKUP(C104,stock!A:A,stock!J:J)</f>
        <v>18</v>
      </c>
      <c r="F104" s="20">
        <f t="shared" si="1"/>
        <v>180</v>
      </c>
      <c r="G104" s="21" t="str">
        <f t="array" ref="G104">XLOOKUP(C104,stock!A:A,stock!C:C)</f>
        <v>Top</v>
      </c>
    </row>
    <row r="105">
      <c r="A105" s="7">
        <v>2021.0</v>
      </c>
      <c r="B105" s="18">
        <v>6.0</v>
      </c>
      <c r="C105" s="6" t="s">
        <v>193</v>
      </c>
      <c r="D105" s="7">
        <v>14.0</v>
      </c>
      <c r="E105" s="22">
        <f t="array" ref="E105">XLOOKUP(C105,stock!A:A,stock!J:J)</f>
        <v>18</v>
      </c>
      <c r="F105" s="20">
        <f t="shared" si="1"/>
        <v>252</v>
      </c>
      <c r="G105" s="21" t="str">
        <f t="array" ref="G105">XLOOKUP(C105,stock!A:A,stock!C:C)</f>
        <v>Top</v>
      </c>
    </row>
    <row r="106">
      <c r="A106" s="7">
        <v>2021.0</v>
      </c>
      <c r="B106" s="18">
        <v>7.0</v>
      </c>
      <c r="C106" s="6" t="s">
        <v>194</v>
      </c>
      <c r="D106" s="7">
        <v>6.0</v>
      </c>
      <c r="E106" s="22">
        <f t="array" ref="E106">XLOOKUP(C106,stock!A:A,stock!J:J)</f>
        <v>18</v>
      </c>
      <c r="F106" s="20">
        <f t="shared" si="1"/>
        <v>108</v>
      </c>
      <c r="G106" s="21" t="str">
        <f t="array" ref="G106">XLOOKUP(C106,stock!A:A,stock!C:C)</f>
        <v>Top</v>
      </c>
    </row>
    <row r="107">
      <c r="A107" s="7">
        <v>2021.0</v>
      </c>
      <c r="B107" s="18">
        <v>8.0</v>
      </c>
      <c r="C107" s="6" t="s">
        <v>194</v>
      </c>
      <c r="D107" s="7">
        <v>11.0</v>
      </c>
      <c r="E107" s="22">
        <f t="array" ref="E107">XLOOKUP(C107,stock!A:A,stock!J:J)</f>
        <v>18</v>
      </c>
      <c r="F107" s="20">
        <f t="shared" si="1"/>
        <v>198</v>
      </c>
      <c r="G107" s="21" t="str">
        <f t="array" ref="G107">XLOOKUP(C107,stock!A:A,stock!C:C)</f>
        <v>Top</v>
      </c>
    </row>
    <row r="108">
      <c r="A108" s="7">
        <v>2021.0</v>
      </c>
      <c r="B108" s="18">
        <v>4.0</v>
      </c>
      <c r="C108" s="6" t="s">
        <v>195</v>
      </c>
      <c r="D108" s="7">
        <v>101.0</v>
      </c>
      <c r="E108" s="22">
        <f t="array" ref="E108">XLOOKUP(C108,stock!A:A,stock!J:J)</f>
        <v>20</v>
      </c>
      <c r="F108" s="20">
        <f t="shared" si="1"/>
        <v>2020</v>
      </c>
      <c r="G108" s="21" t="str">
        <f t="array" ref="G108">XLOOKUP(C108,stock!A:A,stock!C:C)</f>
        <v>Short</v>
      </c>
    </row>
    <row r="109">
      <c r="A109" s="7">
        <v>2021.0</v>
      </c>
      <c r="B109" s="18">
        <v>7.0</v>
      </c>
      <c r="C109" s="6" t="s">
        <v>195</v>
      </c>
      <c r="D109" s="7">
        <v>70.0</v>
      </c>
      <c r="E109" s="22">
        <f t="array" ref="E109">XLOOKUP(C109,stock!A:A,stock!J:J)</f>
        <v>20</v>
      </c>
      <c r="F109" s="20">
        <f t="shared" si="1"/>
        <v>1400</v>
      </c>
      <c r="G109" s="21" t="str">
        <f t="array" ref="G109">XLOOKUP(C109,stock!A:A,stock!C:C)</f>
        <v>Short</v>
      </c>
    </row>
    <row r="110">
      <c r="A110" s="7">
        <v>2021.0</v>
      </c>
      <c r="B110" s="18">
        <v>5.0</v>
      </c>
      <c r="C110" s="6" t="s">
        <v>195</v>
      </c>
      <c r="D110" s="7">
        <v>74.0</v>
      </c>
      <c r="E110" s="22">
        <f t="array" ref="E110">XLOOKUP(C110,stock!A:A,stock!J:J)</f>
        <v>20</v>
      </c>
      <c r="F110" s="20">
        <f t="shared" si="1"/>
        <v>1480</v>
      </c>
      <c r="G110" s="21" t="str">
        <f t="array" ref="G110">XLOOKUP(C110,stock!A:A,stock!C:C)</f>
        <v>Short</v>
      </c>
    </row>
    <row r="111">
      <c r="A111" s="7">
        <v>2021.0</v>
      </c>
      <c r="B111" s="18">
        <v>4.0</v>
      </c>
      <c r="C111" s="6" t="s">
        <v>196</v>
      </c>
      <c r="D111" s="7">
        <v>115.0</v>
      </c>
      <c r="E111" s="22">
        <f t="array" ref="E111">XLOOKUP(C111,stock!A:A,stock!J:J)</f>
        <v>20</v>
      </c>
      <c r="F111" s="20">
        <f t="shared" si="1"/>
        <v>2300</v>
      </c>
      <c r="G111" s="21" t="str">
        <f t="array" ref="G111">XLOOKUP(C111,stock!A:A,stock!C:C)</f>
        <v>Short</v>
      </c>
    </row>
    <row r="112">
      <c r="A112" s="7">
        <v>2021.0</v>
      </c>
      <c r="B112" s="18">
        <v>9.0</v>
      </c>
      <c r="C112" s="6" t="s">
        <v>196</v>
      </c>
      <c r="D112" s="7">
        <v>105.0</v>
      </c>
      <c r="E112" s="22">
        <f t="array" ref="E112">XLOOKUP(C112,stock!A:A,stock!J:J)</f>
        <v>20</v>
      </c>
      <c r="F112" s="20">
        <f t="shared" si="1"/>
        <v>2100</v>
      </c>
      <c r="G112" s="21" t="str">
        <f t="array" ref="G112">XLOOKUP(C112,stock!A:A,stock!C:C)</f>
        <v>Short</v>
      </c>
    </row>
    <row r="113">
      <c r="A113" s="7">
        <v>2021.0</v>
      </c>
      <c r="B113" s="18">
        <v>4.0</v>
      </c>
      <c r="C113" s="6" t="s">
        <v>197</v>
      </c>
      <c r="D113" s="7">
        <v>57.0</v>
      </c>
      <c r="E113" s="22">
        <f t="array" ref="E113">XLOOKUP(C113,stock!A:A,stock!J:J)</f>
        <v>20</v>
      </c>
      <c r="F113" s="20">
        <f t="shared" si="1"/>
        <v>1140</v>
      </c>
      <c r="G113" s="21" t="str">
        <f t="array" ref="G113">XLOOKUP(C113,stock!A:A,stock!C:C)</f>
        <v>Short</v>
      </c>
    </row>
    <row r="114">
      <c r="A114" s="7">
        <v>2021.0</v>
      </c>
      <c r="B114" s="18">
        <v>7.0</v>
      </c>
      <c r="C114" s="6" t="s">
        <v>198</v>
      </c>
      <c r="D114" s="7">
        <v>36.0</v>
      </c>
      <c r="E114" s="22">
        <f t="array" ref="E114">XLOOKUP(C114,stock!A:A,stock!J:J)</f>
        <v>24</v>
      </c>
      <c r="F114" s="20">
        <f t="shared" si="1"/>
        <v>864</v>
      </c>
      <c r="G114" s="21" t="str">
        <f t="array" ref="G114">XLOOKUP(C114,stock!A:A,stock!C:C)</f>
        <v>crop top</v>
      </c>
    </row>
    <row r="115">
      <c r="A115" s="7">
        <v>2021.0</v>
      </c>
      <c r="B115" s="18">
        <v>9.0</v>
      </c>
      <c r="C115" s="6" t="s">
        <v>199</v>
      </c>
      <c r="D115" s="7">
        <v>13.0</v>
      </c>
      <c r="E115" s="22">
        <f t="array" ref="E115">XLOOKUP(C115,stock!A:A,stock!J:J)</f>
        <v>24</v>
      </c>
      <c r="F115" s="20">
        <f t="shared" si="1"/>
        <v>312</v>
      </c>
      <c r="G115" s="21" t="str">
        <f t="array" ref="G115">XLOOKUP(C115,stock!A:A,stock!C:C)</f>
        <v>crop top</v>
      </c>
    </row>
    <row r="116">
      <c r="A116" s="7">
        <v>2021.0</v>
      </c>
      <c r="B116" s="18">
        <v>5.0</v>
      </c>
      <c r="C116" s="6" t="s">
        <v>200</v>
      </c>
      <c r="D116" s="7">
        <v>50.0</v>
      </c>
      <c r="E116" s="22">
        <f t="array" ref="E116">XLOOKUP(C116,stock!A:A,stock!J:J)</f>
        <v>20</v>
      </c>
      <c r="F116" s="20">
        <f t="shared" si="1"/>
        <v>1000</v>
      </c>
      <c r="G116" s="21" t="str">
        <f t="array" ref="G116">XLOOKUP(C116,stock!A:A,stock!C:C)</f>
        <v>Top</v>
      </c>
    </row>
    <row r="117">
      <c r="A117" s="7">
        <v>2021.0</v>
      </c>
      <c r="B117" s="18">
        <v>6.0</v>
      </c>
      <c r="C117" s="6" t="s">
        <v>201</v>
      </c>
      <c r="D117" s="7">
        <v>44.0</v>
      </c>
      <c r="E117" s="22">
        <f t="array" ref="E117">XLOOKUP(C117,stock!A:A,stock!J:J)</f>
        <v>21</v>
      </c>
      <c r="F117" s="20">
        <f t="shared" si="1"/>
        <v>924</v>
      </c>
      <c r="G117" s="21" t="str">
        <f t="array" ref="G117">XLOOKUP(C117,stock!A:A,stock!C:C)</f>
        <v>Legging</v>
      </c>
    </row>
    <row r="118">
      <c r="A118" s="7">
        <v>2021.0</v>
      </c>
      <c r="B118" s="18">
        <v>9.0</v>
      </c>
      <c r="C118" s="6" t="s">
        <v>201</v>
      </c>
      <c r="D118" s="7">
        <v>55.0</v>
      </c>
      <c r="E118" s="22">
        <f t="array" ref="E118">XLOOKUP(C118,stock!A:A,stock!J:J)</f>
        <v>21</v>
      </c>
      <c r="F118" s="20">
        <f t="shared" si="1"/>
        <v>1155</v>
      </c>
      <c r="G118" s="21" t="str">
        <f t="array" ref="G118">XLOOKUP(C118,stock!A:A,stock!C:C)</f>
        <v>Legging</v>
      </c>
    </row>
    <row r="119">
      <c r="A119" s="7">
        <v>2021.0</v>
      </c>
      <c r="B119" s="18">
        <v>4.0</v>
      </c>
      <c r="C119" s="6" t="s">
        <v>202</v>
      </c>
      <c r="D119" s="7">
        <v>168.0</v>
      </c>
      <c r="E119" s="22">
        <f t="array" ref="E119">XLOOKUP(C119,stock!A:A,stock!J:J)</f>
        <v>23</v>
      </c>
      <c r="F119" s="20">
        <f t="shared" si="1"/>
        <v>3864</v>
      </c>
      <c r="G119" s="21" t="str">
        <f t="array" ref="G119">XLOOKUP(C119,stock!A:A,stock!C:C)</f>
        <v>Legging</v>
      </c>
    </row>
    <row r="120">
      <c r="A120" s="7">
        <v>2021.0</v>
      </c>
      <c r="B120" s="18">
        <v>7.0</v>
      </c>
      <c r="C120" s="6" t="s">
        <v>203</v>
      </c>
      <c r="D120" s="7">
        <v>156.0</v>
      </c>
      <c r="E120" s="22">
        <f t="array" ref="E120">XLOOKUP(C120,stock!A:A,stock!J:J)</f>
        <v>20</v>
      </c>
      <c r="F120" s="20">
        <f t="shared" si="1"/>
        <v>3120</v>
      </c>
      <c r="G120" s="21" t="str">
        <f t="array" ref="G120">XLOOKUP(C120,stock!A:A,stock!C:C)</f>
        <v>Top</v>
      </c>
    </row>
    <row r="121">
      <c r="A121" s="7">
        <v>2021.0</v>
      </c>
      <c r="B121" s="18">
        <v>9.0</v>
      </c>
      <c r="C121" s="6" t="s">
        <v>203</v>
      </c>
      <c r="D121" s="7">
        <v>272.0</v>
      </c>
      <c r="E121" s="22">
        <f t="array" ref="E121">XLOOKUP(C121,stock!A:A,stock!J:J)</f>
        <v>20</v>
      </c>
      <c r="F121" s="20">
        <f t="shared" si="1"/>
        <v>5440</v>
      </c>
      <c r="G121" s="21" t="str">
        <f t="array" ref="G121">XLOOKUP(C121,stock!A:A,stock!C:C)</f>
        <v>Top</v>
      </c>
    </row>
    <row r="122">
      <c r="A122" s="7">
        <v>2021.0</v>
      </c>
      <c r="B122" s="18">
        <v>5.0</v>
      </c>
      <c r="C122" s="6" t="s">
        <v>204</v>
      </c>
      <c r="D122" s="7">
        <v>68.0</v>
      </c>
      <c r="E122" s="22">
        <f t="array" ref="E122">XLOOKUP(C122,stock!A:A,stock!J:J)</f>
        <v>20</v>
      </c>
      <c r="F122" s="20">
        <f t="shared" si="1"/>
        <v>1360</v>
      </c>
      <c r="G122" s="21" t="str">
        <f t="array" ref="G122">XLOOKUP(C122,stock!A:A,stock!C:C)</f>
        <v>Top</v>
      </c>
    </row>
    <row r="123">
      <c r="A123" s="7">
        <v>2021.0</v>
      </c>
      <c r="B123" s="18">
        <v>7.0</v>
      </c>
      <c r="C123" s="6" t="s">
        <v>205</v>
      </c>
      <c r="D123" s="7">
        <v>23.0</v>
      </c>
      <c r="E123" s="22">
        <f t="array" ref="E123">XLOOKUP(C123,stock!A:A,stock!J:J)</f>
        <v>20</v>
      </c>
      <c r="F123" s="20">
        <f t="shared" si="1"/>
        <v>460</v>
      </c>
      <c r="G123" s="21" t="str">
        <f t="array" ref="G123">XLOOKUP(C123,stock!A:A,stock!C:C)</f>
        <v>Top</v>
      </c>
    </row>
    <row r="124">
      <c r="A124" s="7">
        <v>2021.0</v>
      </c>
      <c r="B124" s="18">
        <v>4.0</v>
      </c>
      <c r="C124" s="6" t="s">
        <v>206</v>
      </c>
      <c r="D124" s="7">
        <v>25.0</v>
      </c>
      <c r="E124" s="22">
        <f t="array" ref="E124">XLOOKUP(C124,stock!A:A,stock!J:J)</f>
        <v>20</v>
      </c>
      <c r="F124" s="20">
        <f t="shared" si="1"/>
        <v>500</v>
      </c>
      <c r="G124" s="21" t="str">
        <f t="array" ref="G124">XLOOKUP(C124,stock!A:A,stock!C:C)</f>
        <v>Top</v>
      </c>
    </row>
    <row r="125">
      <c r="A125" s="7">
        <v>2021.0</v>
      </c>
      <c r="B125" s="18">
        <v>6.0</v>
      </c>
      <c r="C125" s="6" t="s">
        <v>206</v>
      </c>
      <c r="D125" s="7">
        <v>28.0</v>
      </c>
      <c r="E125" s="22">
        <f t="array" ref="E125">XLOOKUP(C125,stock!A:A,stock!J:J)</f>
        <v>20</v>
      </c>
      <c r="F125" s="20">
        <f t="shared" si="1"/>
        <v>560</v>
      </c>
      <c r="G125" s="21" t="str">
        <f t="array" ref="G125">XLOOKUP(C125,stock!A:A,stock!C:C)</f>
        <v>Top</v>
      </c>
    </row>
    <row r="126">
      <c r="A126" s="7">
        <v>2021.0</v>
      </c>
      <c r="B126" s="18">
        <v>4.0</v>
      </c>
      <c r="C126" s="6" t="s">
        <v>207</v>
      </c>
      <c r="D126" s="7">
        <v>69.0</v>
      </c>
      <c r="E126" s="22">
        <f t="array" ref="E126">XLOOKUP(C126,stock!A:A,stock!J:J)</f>
        <v>20</v>
      </c>
      <c r="F126" s="20">
        <f t="shared" si="1"/>
        <v>1380</v>
      </c>
      <c r="G126" s="21" t="str">
        <f t="array" ref="G126">XLOOKUP(C126,stock!A:A,stock!C:C)</f>
        <v>T-Shirt</v>
      </c>
    </row>
    <row r="127">
      <c r="A127" s="7">
        <v>2021.0</v>
      </c>
      <c r="B127" s="18">
        <v>4.0</v>
      </c>
      <c r="C127" s="6" t="s">
        <v>207</v>
      </c>
      <c r="D127" s="7">
        <v>14.0</v>
      </c>
      <c r="E127" s="22">
        <f t="array" ref="E127">XLOOKUP(C127,stock!A:A,stock!J:J)</f>
        <v>20</v>
      </c>
      <c r="F127" s="20">
        <f t="shared" si="1"/>
        <v>280</v>
      </c>
      <c r="G127" s="21" t="str">
        <f t="array" ref="G127">XLOOKUP(C127,stock!A:A,stock!C:C)</f>
        <v>T-Shirt</v>
      </c>
    </row>
    <row r="128">
      <c r="A128" s="7">
        <v>2021.0</v>
      </c>
      <c r="B128" s="18">
        <v>9.0</v>
      </c>
      <c r="C128" s="6" t="s">
        <v>208</v>
      </c>
      <c r="D128" s="7">
        <v>128.0</v>
      </c>
      <c r="E128" s="22">
        <f t="array" ref="E128">XLOOKUP(C128,stock!A:A,stock!J:J)</f>
        <v>24</v>
      </c>
      <c r="F128" s="20">
        <f t="shared" si="1"/>
        <v>3072</v>
      </c>
      <c r="G128" s="21" t="str">
        <f t="array" ref="G128">XLOOKUP(C128,stock!A:A,stock!C:C)</f>
        <v>T-Shirt</v>
      </c>
    </row>
    <row r="129">
      <c r="A129" s="7">
        <v>2021.0</v>
      </c>
      <c r="B129" s="18">
        <v>9.0</v>
      </c>
      <c r="C129" s="6" t="s">
        <v>208</v>
      </c>
      <c r="D129" s="7">
        <v>132.0</v>
      </c>
      <c r="E129" s="22">
        <f t="array" ref="E129">XLOOKUP(C129,stock!A:A,stock!J:J)</f>
        <v>24</v>
      </c>
      <c r="F129" s="20">
        <f t="shared" si="1"/>
        <v>3168</v>
      </c>
      <c r="G129" s="21" t="str">
        <f t="array" ref="G129">XLOOKUP(C129,stock!A:A,stock!C:C)</f>
        <v>T-Shirt</v>
      </c>
    </row>
    <row r="130">
      <c r="A130" s="7">
        <v>2021.0</v>
      </c>
      <c r="B130" s="18">
        <v>5.0</v>
      </c>
      <c r="C130" s="6" t="s">
        <v>209</v>
      </c>
      <c r="D130" s="7">
        <v>122.0</v>
      </c>
      <c r="E130" s="22">
        <f t="array" ref="E130">XLOOKUP(C130,stock!A:A,stock!J:J)</f>
        <v>24</v>
      </c>
      <c r="F130" s="20">
        <f t="shared" si="1"/>
        <v>2928</v>
      </c>
      <c r="G130" s="21" t="str">
        <f t="array" ref="G130">XLOOKUP(C130,stock!A:A,stock!C:C)</f>
        <v>T-Shirt</v>
      </c>
    </row>
    <row r="131">
      <c r="A131" s="7">
        <v>2021.0</v>
      </c>
      <c r="B131" s="18">
        <v>4.0</v>
      </c>
      <c r="C131" s="6" t="s">
        <v>209</v>
      </c>
      <c r="D131" s="7">
        <v>217.0</v>
      </c>
      <c r="E131" s="22">
        <f t="array" ref="E131">XLOOKUP(C131,stock!A:A,stock!J:J)</f>
        <v>24</v>
      </c>
      <c r="F131" s="20">
        <f t="shared" si="1"/>
        <v>5208</v>
      </c>
      <c r="G131" s="21" t="str">
        <f t="array" ref="G131">XLOOKUP(C131,stock!A:A,stock!C:C)</f>
        <v>T-Shirt</v>
      </c>
    </row>
    <row r="132">
      <c r="A132" s="7">
        <v>2021.0</v>
      </c>
      <c r="B132" s="18">
        <v>4.0</v>
      </c>
      <c r="C132" s="6" t="s">
        <v>209</v>
      </c>
      <c r="D132" s="7">
        <v>149.0</v>
      </c>
      <c r="E132" s="22">
        <f t="array" ref="E132">XLOOKUP(C132,stock!A:A,stock!J:J)</f>
        <v>24</v>
      </c>
      <c r="F132" s="20">
        <f t="shared" si="1"/>
        <v>3576</v>
      </c>
      <c r="G132" s="21" t="str">
        <f t="array" ref="G132">XLOOKUP(C132,stock!A:A,stock!C:C)</f>
        <v>T-Shirt</v>
      </c>
    </row>
    <row r="133">
      <c r="A133" s="7">
        <v>2021.0</v>
      </c>
      <c r="B133" s="18">
        <v>9.0</v>
      </c>
      <c r="C133" s="6" t="s">
        <v>209</v>
      </c>
      <c r="D133" s="7">
        <v>137.0</v>
      </c>
      <c r="E133" s="22">
        <f t="array" ref="E133">XLOOKUP(C133,stock!A:A,stock!J:J)</f>
        <v>24</v>
      </c>
      <c r="F133" s="20">
        <f t="shared" si="1"/>
        <v>3288</v>
      </c>
      <c r="G133" s="21" t="str">
        <f t="array" ref="G133">XLOOKUP(C133,stock!A:A,stock!C:C)</f>
        <v>T-Shirt</v>
      </c>
    </row>
    <row r="134">
      <c r="A134" s="7">
        <v>2021.0</v>
      </c>
      <c r="B134" s="18">
        <v>6.0</v>
      </c>
      <c r="C134" s="6" t="s">
        <v>210</v>
      </c>
      <c r="D134" s="7">
        <v>20.0</v>
      </c>
      <c r="E134" s="22">
        <f t="array" ref="E134">XLOOKUP(C134,stock!A:A,stock!J:J)</f>
        <v>20</v>
      </c>
      <c r="F134" s="20">
        <f t="shared" si="1"/>
        <v>400</v>
      </c>
      <c r="G134" s="21" t="str">
        <f t="array" ref="G134">XLOOKUP(C134,stock!A:A,stock!C:C)</f>
        <v>T-Shirt</v>
      </c>
    </row>
    <row r="135">
      <c r="A135" s="7">
        <v>2021.0</v>
      </c>
      <c r="B135" s="18">
        <v>8.0</v>
      </c>
      <c r="C135" s="6" t="s">
        <v>211</v>
      </c>
      <c r="D135" s="7">
        <v>13.0</v>
      </c>
      <c r="E135" s="22">
        <f t="array" ref="E135">XLOOKUP(C135,stock!A:A,stock!J:J)</f>
        <v>20</v>
      </c>
      <c r="F135" s="20">
        <f t="shared" si="1"/>
        <v>260</v>
      </c>
      <c r="G135" s="21" t="str">
        <f t="array" ref="G135">XLOOKUP(C135,stock!A:A,stock!C:C)</f>
        <v>T-Shirt</v>
      </c>
    </row>
    <row r="136">
      <c r="A136" s="7">
        <v>2021.0</v>
      </c>
      <c r="B136" s="18">
        <v>4.0</v>
      </c>
      <c r="C136" s="6" t="s">
        <v>212</v>
      </c>
      <c r="D136" s="7">
        <v>13.0</v>
      </c>
      <c r="E136" s="22">
        <f t="array" ref="E136">XLOOKUP(C136,stock!A:A,stock!J:J)</f>
        <v>20</v>
      </c>
      <c r="F136" s="20">
        <f t="shared" si="1"/>
        <v>260</v>
      </c>
      <c r="G136" s="21" t="str">
        <f t="array" ref="G136">XLOOKUP(C136,stock!A:A,stock!C:C)</f>
        <v>T-Shirt</v>
      </c>
    </row>
    <row r="137">
      <c r="A137" s="7">
        <v>2021.0</v>
      </c>
      <c r="B137" s="18">
        <v>5.0</v>
      </c>
      <c r="C137" s="6" t="s">
        <v>213</v>
      </c>
      <c r="D137" s="7">
        <v>25.0</v>
      </c>
      <c r="E137" s="22">
        <f t="array" ref="E137">XLOOKUP(C137,stock!A:A,stock!J:J)</f>
        <v>20</v>
      </c>
      <c r="F137" s="20">
        <f t="shared" si="1"/>
        <v>500</v>
      </c>
      <c r="G137" s="21" t="str">
        <f t="array" ref="G137">XLOOKUP(C137,stock!A:A,stock!C:C)</f>
        <v>T-Shirt</v>
      </c>
    </row>
    <row r="138">
      <c r="A138" s="7">
        <v>2021.0</v>
      </c>
      <c r="B138" s="18">
        <v>4.0</v>
      </c>
      <c r="C138" s="6" t="s">
        <v>214</v>
      </c>
      <c r="D138" s="7">
        <v>26.0</v>
      </c>
      <c r="E138" s="22">
        <f t="array" ref="E138">XLOOKUP(C138,stock!A:A,stock!J:J)</f>
        <v>20</v>
      </c>
      <c r="F138" s="20">
        <f t="shared" si="1"/>
        <v>520</v>
      </c>
      <c r="G138" s="21" t="str">
        <f t="array" ref="G138">XLOOKUP(C138,stock!A:A,stock!C:C)</f>
        <v>T-Shirt</v>
      </c>
    </row>
    <row r="139">
      <c r="A139" s="7">
        <v>2021.0</v>
      </c>
      <c r="B139" s="18">
        <v>4.0</v>
      </c>
      <c r="C139" s="6" t="s">
        <v>214</v>
      </c>
      <c r="D139" s="7">
        <v>7.0</v>
      </c>
      <c r="E139" s="22">
        <f t="array" ref="E139">XLOOKUP(C139,stock!A:A,stock!J:J)</f>
        <v>20</v>
      </c>
      <c r="F139" s="20">
        <f t="shared" si="1"/>
        <v>140</v>
      </c>
      <c r="G139" s="21" t="str">
        <f t="array" ref="G139">XLOOKUP(C139,stock!A:A,stock!C:C)</f>
        <v>T-Shirt</v>
      </c>
    </row>
    <row r="140">
      <c r="A140" s="7">
        <v>2021.0</v>
      </c>
      <c r="B140" s="18">
        <v>4.0</v>
      </c>
      <c r="C140" s="6" t="s">
        <v>215</v>
      </c>
      <c r="D140" s="7">
        <v>11.0</v>
      </c>
      <c r="E140" s="22">
        <f t="array" ref="E140">XLOOKUP(C140,stock!A:A,stock!J:J)</f>
        <v>20</v>
      </c>
      <c r="F140" s="20">
        <f t="shared" si="1"/>
        <v>220</v>
      </c>
      <c r="G140" s="21" t="str">
        <f t="array" ref="G140">XLOOKUP(C140,stock!A:A,stock!C:C)</f>
        <v>T-Shirt</v>
      </c>
    </row>
    <row r="141">
      <c r="A141" s="7">
        <v>2021.0</v>
      </c>
      <c r="B141" s="18">
        <v>5.0</v>
      </c>
      <c r="C141" s="6" t="s">
        <v>215</v>
      </c>
      <c r="D141" s="7">
        <v>24.0</v>
      </c>
      <c r="E141" s="22">
        <f t="array" ref="E141">XLOOKUP(C141,stock!A:A,stock!J:J)</f>
        <v>20</v>
      </c>
      <c r="F141" s="20">
        <f t="shared" si="1"/>
        <v>480</v>
      </c>
      <c r="G141" s="21" t="str">
        <f t="array" ref="G141">XLOOKUP(C141,stock!A:A,stock!C:C)</f>
        <v>T-Shirt</v>
      </c>
    </row>
    <row r="142">
      <c r="A142" s="7">
        <v>2021.0</v>
      </c>
      <c r="B142" s="18">
        <v>7.0</v>
      </c>
      <c r="C142" s="6" t="s">
        <v>215</v>
      </c>
      <c r="D142" s="7">
        <v>11.0</v>
      </c>
      <c r="E142" s="22">
        <f t="array" ref="E142">XLOOKUP(C142,stock!A:A,stock!J:J)</f>
        <v>20</v>
      </c>
      <c r="F142" s="20">
        <f t="shared" si="1"/>
        <v>220</v>
      </c>
      <c r="G142" s="21" t="str">
        <f t="array" ref="G142">XLOOKUP(C142,stock!A:A,stock!C:C)</f>
        <v>T-Shirt</v>
      </c>
    </row>
    <row r="143">
      <c r="A143" s="7">
        <v>2021.0</v>
      </c>
      <c r="B143" s="18">
        <v>4.0</v>
      </c>
      <c r="C143" s="6" t="s">
        <v>216</v>
      </c>
      <c r="D143" s="7">
        <v>12.0</v>
      </c>
      <c r="E143" s="22">
        <f t="array" ref="E143">XLOOKUP(C143,stock!A:A,stock!J:J)</f>
        <v>20</v>
      </c>
      <c r="F143" s="20">
        <f t="shared" si="1"/>
        <v>240</v>
      </c>
      <c r="G143" s="21" t="str">
        <f t="array" ref="G143">XLOOKUP(C143,stock!A:A,stock!C:C)</f>
        <v>T-Shirt</v>
      </c>
    </row>
    <row r="144">
      <c r="A144" s="7">
        <v>2021.0</v>
      </c>
      <c r="B144" s="18">
        <v>6.0</v>
      </c>
      <c r="C144" s="6" t="s">
        <v>217</v>
      </c>
      <c r="D144" s="7">
        <v>4.0</v>
      </c>
      <c r="E144" s="22">
        <f t="array" ref="E144">XLOOKUP(C144,stock!A:A,stock!J:J)</f>
        <v>20</v>
      </c>
      <c r="F144" s="20">
        <f t="shared" si="1"/>
        <v>80</v>
      </c>
      <c r="G144" s="21" t="str">
        <f t="array" ref="G144">XLOOKUP(C144,stock!A:A,stock!C:C)</f>
        <v>T-Shirt</v>
      </c>
    </row>
    <row r="145">
      <c r="A145" s="7">
        <v>2021.0</v>
      </c>
      <c r="B145" s="18">
        <v>5.0</v>
      </c>
      <c r="C145" s="6" t="s">
        <v>218</v>
      </c>
      <c r="D145" s="7">
        <v>17.0</v>
      </c>
      <c r="E145" s="22">
        <f t="array" ref="E145">XLOOKUP(C145,stock!A:A,stock!J:J)</f>
        <v>20</v>
      </c>
      <c r="F145" s="20">
        <f t="shared" si="1"/>
        <v>340</v>
      </c>
      <c r="G145" s="21" t="str">
        <f t="array" ref="G145">XLOOKUP(C145,stock!A:A,stock!C:C)</f>
        <v>T-Shirt</v>
      </c>
    </row>
    <row r="146">
      <c r="A146" s="7">
        <v>2021.0</v>
      </c>
      <c r="B146" s="18">
        <v>8.0</v>
      </c>
      <c r="C146" s="6" t="s">
        <v>219</v>
      </c>
      <c r="D146" s="7">
        <v>24.0</v>
      </c>
      <c r="E146" s="22">
        <f t="array" ref="E146">XLOOKUP(C146,stock!A:A,stock!J:J)</f>
        <v>32</v>
      </c>
      <c r="F146" s="20">
        <f t="shared" si="1"/>
        <v>768</v>
      </c>
      <c r="G146" s="21" t="str">
        <f t="array" ref="G146">XLOOKUP(C146,stock!A:A,stock!C:C)</f>
        <v>Short</v>
      </c>
    </row>
    <row r="147">
      <c r="A147" s="7">
        <v>2021.0</v>
      </c>
      <c r="B147" s="18">
        <v>7.0</v>
      </c>
      <c r="C147" s="6" t="s">
        <v>220</v>
      </c>
      <c r="D147" s="7">
        <v>40.0</v>
      </c>
      <c r="E147" s="22">
        <f t="array" ref="E147">XLOOKUP(C147,stock!A:A,stock!J:J)</f>
        <v>32</v>
      </c>
      <c r="F147" s="20">
        <f t="shared" si="1"/>
        <v>1280</v>
      </c>
      <c r="G147" s="21" t="str">
        <f t="array" ref="G147">XLOOKUP(C147,stock!A:A,stock!C:C)</f>
        <v>Short</v>
      </c>
    </row>
    <row r="148">
      <c r="A148" s="7">
        <v>2021.0</v>
      </c>
      <c r="B148" s="18">
        <v>6.0</v>
      </c>
      <c r="C148" s="6" t="s">
        <v>221</v>
      </c>
      <c r="D148" s="7">
        <v>88.0</v>
      </c>
      <c r="E148" s="22">
        <f t="array" ref="E148">XLOOKUP(C148,stock!A:A,stock!J:J)</f>
        <v>21</v>
      </c>
      <c r="F148" s="20">
        <f t="shared" si="1"/>
        <v>1848</v>
      </c>
      <c r="G148" s="21" t="str">
        <f t="array" ref="G148">XLOOKUP(C148,stock!A:A,stock!C:C)</f>
        <v>crop top</v>
      </c>
    </row>
    <row r="149">
      <c r="A149" s="7">
        <v>2021.0</v>
      </c>
      <c r="B149" s="18">
        <v>5.0</v>
      </c>
      <c r="C149" s="6" t="s">
        <v>221</v>
      </c>
      <c r="D149" s="7">
        <v>21.0</v>
      </c>
      <c r="E149" s="22">
        <f t="array" ref="E149">XLOOKUP(C149,stock!A:A,stock!J:J)</f>
        <v>21</v>
      </c>
      <c r="F149" s="20">
        <f t="shared" si="1"/>
        <v>441</v>
      </c>
      <c r="G149" s="21" t="str">
        <f t="array" ref="G149">XLOOKUP(C149,stock!A:A,stock!C:C)</f>
        <v>crop top</v>
      </c>
    </row>
    <row r="150">
      <c r="A150" s="7">
        <v>2021.0</v>
      </c>
      <c r="B150" s="18">
        <v>4.0</v>
      </c>
      <c r="C150" s="6" t="s">
        <v>222</v>
      </c>
      <c r="D150" s="7">
        <v>12.0</v>
      </c>
      <c r="E150" s="22">
        <f t="array" ref="E150">XLOOKUP(C150,stock!A:A,stock!J:J)</f>
        <v>21</v>
      </c>
      <c r="F150" s="20">
        <f t="shared" si="1"/>
        <v>252</v>
      </c>
      <c r="G150" s="21" t="str">
        <f t="array" ref="G150">XLOOKUP(C150,stock!A:A,stock!C:C)</f>
        <v>crop top</v>
      </c>
    </row>
    <row r="151">
      <c r="A151" s="7">
        <v>2021.0</v>
      </c>
      <c r="B151" s="18">
        <v>8.0</v>
      </c>
      <c r="C151" s="6" t="s">
        <v>223</v>
      </c>
      <c r="D151" s="7">
        <v>46.0</v>
      </c>
      <c r="E151" s="22">
        <f t="array" ref="E151">XLOOKUP(C151,stock!A:A,stock!J:J)</f>
        <v>28</v>
      </c>
      <c r="F151" s="20">
        <f t="shared" si="1"/>
        <v>1288</v>
      </c>
      <c r="G151" s="21" t="str">
        <f t="array" ref="G151">XLOOKUP(C151,stock!A:A,stock!C:C)</f>
        <v>T-Shirt</v>
      </c>
    </row>
    <row r="152">
      <c r="A152" s="7">
        <v>2021.0</v>
      </c>
      <c r="B152" s="18">
        <v>8.0</v>
      </c>
      <c r="C152" s="6" t="s">
        <v>223</v>
      </c>
      <c r="D152" s="7">
        <v>17.0</v>
      </c>
      <c r="E152" s="22">
        <f t="array" ref="E152">XLOOKUP(C152,stock!A:A,stock!J:J)</f>
        <v>28</v>
      </c>
      <c r="F152" s="20">
        <f t="shared" si="1"/>
        <v>476</v>
      </c>
      <c r="G152" s="21" t="str">
        <f t="array" ref="G152">XLOOKUP(C152,stock!A:A,stock!C:C)</f>
        <v>T-Shirt</v>
      </c>
    </row>
    <row r="153">
      <c r="A153" s="7">
        <v>2021.0</v>
      </c>
      <c r="B153" s="18">
        <v>9.0</v>
      </c>
      <c r="C153" s="6" t="s">
        <v>224</v>
      </c>
      <c r="D153" s="7">
        <v>30.0</v>
      </c>
      <c r="E153" s="22">
        <f t="array" ref="E153">XLOOKUP(C153,stock!A:A,stock!J:J)</f>
        <v>28</v>
      </c>
      <c r="F153" s="20">
        <f t="shared" si="1"/>
        <v>840</v>
      </c>
      <c r="G153" s="21" t="str">
        <f t="array" ref="G153">XLOOKUP(C153,stock!A:A,stock!C:C)</f>
        <v>T-Shirt</v>
      </c>
    </row>
    <row r="154">
      <c r="A154" s="7">
        <v>2021.0</v>
      </c>
      <c r="B154" s="18">
        <v>6.0</v>
      </c>
      <c r="C154" s="6" t="s">
        <v>225</v>
      </c>
      <c r="D154" s="7">
        <v>33.0</v>
      </c>
      <c r="E154" s="22">
        <f t="array" ref="E154">XLOOKUP(C154,stock!A:A,stock!J:J)</f>
        <v>21</v>
      </c>
      <c r="F154" s="20">
        <f t="shared" si="1"/>
        <v>693</v>
      </c>
      <c r="G154" s="21" t="str">
        <f t="array" ref="G154">XLOOKUP(C154,stock!A:A,stock!C:C)</f>
        <v>Legging</v>
      </c>
    </row>
    <row r="155">
      <c r="A155" s="7">
        <v>2021.0</v>
      </c>
      <c r="B155" s="18">
        <v>4.0</v>
      </c>
      <c r="C155" s="6" t="s">
        <v>226</v>
      </c>
      <c r="D155" s="7">
        <v>38.0</v>
      </c>
      <c r="E155" s="22">
        <f t="array" ref="E155">XLOOKUP(C155,stock!A:A,stock!J:J)</f>
        <v>21</v>
      </c>
      <c r="F155" s="20">
        <f t="shared" si="1"/>
        <v>798</v>
      </c>
      <c r="G155" s="21" t="str">
        <f t="array" ref="G155">XLOOKUP(C155,stock!A:A,stock!C:C)</f>
        <v>Legging</v>
      </c>
    </row>
    <row r="156">
      <c r="A156" s="7">
        <v>2021.0</v>
      </c>
      <c r="B156" s="18">
        <v>7.0</v>
      </c>
      <c r="C156" s="6" t="s">
        <v>227</v>
      </c>
      <c r="D156" s="7">
        <v>57.0</v>
      </c>
      <c r="E156" s="22">
        <f t="array" ref="E156">XLOOKUP(C156,stock!A:A,stock!J:J)</f>
        <v>21</v>
      </c>
      <c r="F156" s="20">
        <f t="shared" si="1"/>
        <v>1197</v>
      </c>
      <c r="G156" s="21" t="str">
        <f t="array" ref="G156">XLOOKUP(C156,stock!A:A,stock!C:C)</f>
        <v>Legging</v>
      </c>
    </row>
    <row r="157">
      <c r="A157" s="7">
        <v>2021.0</v>
      </c>
      <c r="B157" s="18">
        <v>4.0</v>
      </c>
      <c r="C157" s="6" t="s">
        <v>227</v>
      </c>
      <c r="D157" s="7">
        <v>35.0</v>
      </c>
      <c r="E157" s="22">
        <f t="array" ref="E157">XLOOKUP(C157,stock!A:A,stock!J:J)</f>
        <v>21</v>
      </c>
      <c r="F157" s="20">
        <f t="shared" si="1"/>
        <v>735</v>
      </c>
      <c r="G157" s="21" t="str">
        <f t="array" ref="G157">XLOOKUP(C157,stock!A:A,stock!C:C)</f>
        <v>Legging</v>
      </c>
    </row>
    <row r="158">
      <c r="A158" s="7">
        <v>2021.0</v>
      </c>
      <c r="B158" s="18">
        <v>9.0</v>
      </c>
      <c r="C158" s="6" t="s">
        <v>227</v>
      </c>
      <c r="D158" s="7">
        <v>41.0</v>
      </c>
      <c r="E158" s="22">
        <f t="array" ref="E158">XLOOKUP(C158,stock!A:A,stock!J:J)</f>
        <v>21</v>
      </c>
      <c r="F158" s="20">
        <f t="shared" si="1"/>
        <v>861</v>
      </c>
      <c r="G158" s="21" t="str">
        <f t="array" ref="G158">XLOOKUP(C158,stock!A:A,stock!C:C)</f>
        <v>Legging</v>
      </c>
    </row>
    <row r="159">
      <c r="A159" s="7">
        <v>2021.0</v>
      </c>
      <c r="B159" s="18">
        <v>5.0</v>
      </c>
      <c r="C159" s="6" t="s">
        <v>228</v>
      </c>
      <c r="D159" s="7">
        <v>124.0</v>
      </c>
      <c r="E159" s="22">
        <f t="array" ref="E159">XLOOKUP(C159,stock!A:A,stock!J:J)</f>
        <v>21</v>
      </c>
      <c r="F159" s="20">
        <f t="shared" si="1"/>
        <v>2604</v>
      </c>
      <c r="G159" s="21" t="str">
        <f t="array" ref="G159">XLOOKUP(C159,stock!A:A,stock!C:C)</f>
        <v>Legging</v>
      </c>
    </row>
    <row r="160">
      <c r="A160" s="7">
        <v>2021.0</v>
      </c>
      <c r="B160" s="18">
        <v>8.0</v>
      </c>
      <c r="C160" s="6" t="s">
        <v>229</v>
      </c>
      <c r="D160" s="7">
        <v>37.0</v>
      </c>
      <c r="E160" s="22">
        <f t="array" ref="E160">XLOOKUP(C160,stock!A:A,stock!J:J)</f>
        <v>21</v>
      </c>
      <c r="F160" s="20">
        <f t="shared" si="1"/>
        <v>777</v>
      </c>
      <c r="G160" s="21" t="str">
        <f t="array" ref="G160">XLOOKUP(C160,stock!A:A,stock!C:C)</f>
        <v>Legging</v>
      </c>
    </row>
    <row r="161">
      <c r="A161" s="7">
        <v>2021.0</v>
      </c>
      <c r="B161" s="18">
        <v>8.0</v>
      </c>
      <c r="C161" s="6" t="s">
        <v>230</v>
      </c>
      <c r="D161" s="7">
        <v>32.0</v>
      </c>
      <c r="E161" s="22">
        <f t="array" ref="E161">XLOOKUP(C161,stock!A:A,stock!J:J)</f>
        <v>21</v>
      </c>
      <c r="F161" s="20">
        <f t="shared" si="1"/>
        <v>672</v>
      </c>
      <c r="G161" s="21" t="str">
        <f t="array" ref="G161">XLOOKUP(C161,stock!A:A,stock!C:C)</f>
        <v>Legging</v>
      </c>
    </row>
    <row r="162">
      <c r="A162" s="7">
        <v>2021.0</v>
      </c>
      <c r="B162" s="18">
        <v>7.0</v>
      </c>
      <c r="C162" s="6" t="s">
        <v>231</v>
      </c>
      <c r="D162" s="7">
        <v>36.0</v>
      </c>
      <c r="E162" s="22">
        <f t="array" ref="E162">XLOOKUP(C162,stock!A:A,stock!J:J)</f>
        <v>20</v>
      </c>
      <c r="F162" s="20">
        <f t="shared" si="1"/>
        <v>720</v>
      </c>
      <c r="G162" s="21" t="str">
        <f t="array" ref="G162">XLOOKUP(C162,stock!A:A,stock!C:C)</f>
        <v>Top</v>
      </c>
    </row>
    <row r="163">
      <c r="A163" s="7">
        <v>2021.0</v>
      </c>
      <c r="B163" s="18">
        <v>8.0</v>
      </c>
      <c r="C163" s="6" t="s">
        <v>232</v>
      </c>
      <c r="D163" s="7">
        <v>103.0</v>
      </c>
      <c r="E163" s="22">
        <f t="array" ref="E163">XLOOKUP(C163,stock!A:A,stock!J:J)</f>
        <v>20</v>
      </c>
      <c r="F163" s="20">
        <f t="shared" si="1"/>
        <v>2060</v>
      </c>
      <c r="G163" s="21" t="str">
        <f t="array" ref="G163">XLOOKUP(C163,stock!A:A,stock!C:C)</f>
        <v>Top</v>
      </c>
    </row>
    <row r="164">
      <c r="A164" s="7">
        <v>2021.0</v>
      </c>
      <c r="B164" s="18">
        <v>8.0</v>
      </c>
      <c r="C164" s="6" t="s">
        <v>232</v>
      </c>
      <c r="D164" s="7">
        <v>136.0</v>
      </c>
      <c r="E164" s="22">
        <f t="array" ref="E164">XLOOKUP(C164,stock!A:A,stock!J:J)</f>
        <v>20</v>
      </c>
      <c r="F164" s="20">
        <f t="shared" si="1"/>
        <v>2720</v>
      </c>
      <c r="G164" s="21" t="str">
        <f t="array" ref="G164">XLOOKUP(C164,stock!A:A,stock!C:C)</f>
        <v>Top</v>
      </c>
    </row>
    <row r="165">
      <c r="A165" s="7">
        <v>2021.0</v>
      </c>
      <c r="B165" s="18">
        <v>6.0</v>
      </c>
      <c r="C165" s="6" t="s">
        <v>233</v>
      </c>
      <c r="D165" s="7">
        <v>274.0</v>
      </c>
      <c r="E165" s="22">
        <f t="array" ref="E165">XLOOKUP(C165,stock!A:A,stock!J:J)</f>
        <v>20</v>
      </c>
      <c r="F165" s="20">
        <f t="shared" si="1"/>
        <v>5480</v>
      </c>
      <c r="G165" s="21" t="str">
        <f t="array" ref="G165">XLOOKUP(C165,stock!A:A,stock!C:C)</f>
        <v>Top</v>
      </c>
    </row>
    <row r="166">
      <c r="A166" s="7">
        <v>2021.0</v>
      </c>
      <c r="B166" s="18">
        <v>9.0</v>
      </c>
      <c r="C166" s="6" t="s">
        <v>234</v>
      </c>
      <c r="D166" s="7">
        <v>114.0</v>
      </c>
      <c r="E166" s="22">
        <f t="array" ref="E166">XLOOKUP(C166,stock!A:A,stock!J:J)</f>
        <v>24</v>
      </c>
      <c r="F166" s="20">
        <f t="shared" si="1"/>
        <v>2736</v>
      </c>
      <c r="G166" s="21" t="str">
        <f t="array" ref="G166">XLOOKUP(C166,stock!A:A,stock!C:C)</f>
        <v>T-Shirt</v>
      </c>
    </row>
    <row r="167">
      <c r="A167" s="7">
        <v>2021.0</v>
      </c>
      <c r="B167" s="18">
        <v>8.0</v>
      </c>
      <c r="C167" s="6" t="s">
        <v>235</v>
      </c>
      <c r="D167" s="7">
        <v>92.0</v>
      </c>
      <c r="E167" s="22">
        <f t="array" ref="E167">XLOOKUP(C167,stock!A:A,stock!J:J)</f>
        <v>28</v>
      </c>
      <c r="F167" s="20">
        <f t="shared" si="1"/>
        <v>2576</v>
      </c>
      <c r="G167" s="21" t="str">
        <f t="array" ref="G167">XLOOKUP(C167,stock!A:A,stock!C:C)</f>
        <v>T-Shirt</v>
      </c>
    </row>
    <row r="168">
      <c r="A168" s="7">
        <v>2021.0</v>
      </c>
      <c r="B168" s="18">
        <v>8.0</v>
      </c>
      <c r="C168" s="6" t="s">
        <v>235</v>
      </c>
      <c r="D168" s="7">
        <v>102.0</v>
      </c>
      <c r="E168" s="22">
        <f t="array" ref="E168">XLOOKUP(C168,stock!A:A,stock!J:J)</f>
        <v>28</v>
      </c>
      <c r="F168" s="20">
        <f t="shared" si="1"/>
        <v>2856</v>
      </c>
      <c r="G168" s="21" t="str">
        <f t="array" ref="G168">XLOOKUP(C168,stock!A:A,stock!C:C)</f>
        <v>T-Shirt</v>
      </c>
    </row>
    <row r="169">
      <c r="A169" s="7">
        <v>2021.0</v>
      </c>
      <c r="B169" s="18">
        <v>9.0</v>
      </c>
      <c r="C169" s="6" t="s">
        <v>236</v>
      </c>
      <c r="D169" s="7">
        <v>32.0</v>
      </c>
      <c r="E169" s="22">
        <f t="array" ref="E169">XLOOKUP(C169,stock!A:A,stock!J:J)</f>
        <v>28</v>
      </c>
      <c r="F169" s="20">
        <f t="shared" si="1"/>
        <v>896</v>
      </c>
      <c r="G169" s="21" t="str">
        <f t="array" ref="G169">XLOOKUP(C169,stock!A:A,stock!C:C)</f>
        <v>T-Shirt</v>
      </c>
    </row>
    <row r="170">
      <c r="A170" s="7">
        <v>2021.0</v>
      </c>
      <c r="B170" s="18">
        <v>8.0</v>
      </c>
      <c r="C170" s="6" t="s">
        <v>236</v>
      </c>
      <c r="D170" s="7">
        <v>53.0</v>
      </c>
      <c r="E170" s="22">
        <f t="array" ref="E170">XLOOKUP(C170,stock!A:A,stock!J:J)</f>
        <v>28</v>
      </c>
      <c r="F170" s="20">
        <f t="shared" si="1"/>
        <v>1484</v>
      </c>
      <c r="G170" s="21" t="str">
        <f t="array" ref="G170">XLOOKUP(C170,stock!A:A,stock!C:C)</f>
        <v>T-Shirt</v>
      </c>
    </row>
    <row r="171">
      <c r="A171" s="7">
        <v>2021.0</v>
      </c>
      <c r="B171" s="18">
        <v>7.0</v>
      </c>
      <c r="C171" s="6" t="s">
        <v>237</v>
      </c>
      <c r="D171" s="7">
        <v>92.0</v>
      </c>
      <c r="E171" s="22">
        <f t="array" ref="E171">XLOOKUP(C171,stock!A:A,stock!J:J)</f>
        <v>28</v>
      </c>
      <c r="F171" s="20">
        <f t="shared" si="1"/>
        <v>2576</v>
      </c>
      <c r="G171" s="21" t="str">
        <f t="array" ref="G171">XLOOKUP(C171,stock!A:A,stock!C:C)</f>
        <v>T-Shirt</v>
      </c>
    </row>
    <row r="172">
      <c r="A172" s="7">
        <v>2021.0</v>
      </c>
      <c r="B172" s="18">
        <v>6.0</v>
      </c>
      <c r="C172" s="6" t="s">
        <v>238</v>
      </c>
      <c r="D172" s="7">
        <v>22.0</v>
      </c>
      <c r="E172" s="22">
        <f t="array" ref="E172">XLOOKUP(C172,stock!A:A,stock!J:J)</f>
        <v>21</v>
      </c>
      <c r="F172" s="20">
        <f t="shared" si="1"/>
        <v>462</v>
      </c>
      <c r="G172" s="21" t="str">
        <f t="array" ref="G172">XLOOKUP(C172,stock!A:A,stock!C:C)</f>
        <v>crop top</v>
      </c>
    </row>
    <row r="173">
      <c r="A173" s="7">
        <v>2021.0</v>
      </c>
      <c r="B173" s="18">
        <v>7.0</v>
      </c>
      <c r="C173" s="6" t="s">
        <v>238</v>
      </c>
      <c r="D173" s="7">
        <v>6.0</v>
      </c>
      <c r="E173" s="22">
        <f t="array" ref="E173">XLOOKUP(C173,stock!A:A,stock!J:J)</f>
        <v>21</v>
      </c>
      <c r="F173" s="20">
        <f t="shared" si="1"/>
        <v>126</v>
      </c>
      <c r="G173" s="21" t="str">
        <f t="array" ref="G173">XLOOKUP(C173,stock!A:A,stock!C:C)</f>
        <v>crop top</v>
      </c>
    </row>
    <row r="174">
      <c r="A174" s="7">
        <v>2021.0</v>
      </c>
      <c r="B174" s="18">
        <v>5.0</v>
      </c>
      <c r="C174" s="6" t="s">
        <v>239</v>
      </c>
      <c r="D174" s="7">
        <v>53.0</v>
      </c>
      <c r="E174" s="22">
        <f t="array" ref="E174">XLOOKUP(C174,stock!A:A,stock!J:J)</f>
        <v>21</v>
      </c>
      <c r="F174" s="20">
        <f t="shared" si="1"/>
        <v>1113</v>
      </c>
      <c r="G174" s="21" t="str">
        <f t="array" ref="G174">XLOOKUP(C174,stock!A:A,stock!C:C)</f>
        <v>crop top</v>
      </c>
    </row>
    <row r="175">
      <c r="A175" s="7">
        <v>2021.0</v>
      </c>
      <c r="B175" s="18">
        <v>9.0</v>
      </c>
      <c r="C175" s="6" t="s">
        <v>239</v>
      </c>
      <c r="D175" s="7">
        <v>24.0</v>
      </c>
      <c r="E175" s="22">
        <f t="array" ref="E175">XLOOKUP(C175,stock!A:A,stock!J:J)</f>
        <v>21</v>
      </c>
      <c r="F175" s="20">
        <f t="shared" si="1"/>
        <v>504</v>
      </c>
      <c r="G175" s="21" t="str">
        <f t="array" ref="G175">XLOOKUP(C175,stock!A:A,stock!C:C)</f>
        <v>crop top</v>
      </c>
    </row>
    <row r="176">
      <c r="A176" s="7">
        <v>2021.0</v>
      </c>
      <c r="B176" s="18">
        <v>4.0</v>
      </c>
      <c r="C176" s="6" t="s">
        <v>240</v>
      </c>
      <c r="D176" s="7">
        <v>45.0</v>
      </c>
      <c r="E176" s="22">
        <f t="array" ref="E176">XLOOKUP(C176,stock!A:A,stock!J:J)</f>
        <v>21</v>
      </c>
      <c r="F176" s="20">
        <f t="shared" si="1"/>
        <v>945</v>
      </c>
      <c r="G176" s="21" t="str">
        <f t="array" ref="G176">XLOOKUP(C176,stock!A:A,stock!C:C)</f>
        <v>crop top</v>
      </c>
    </row>
    <row r="177">
      <c r="A177" s="7">
        <v>2021.0</v>
      </c>
      <c r="B177" s="18">
        <v>5.0</v>
      </c>
      <c r="C177" s="6" t="s">
        <v>240</v>
      </c>
      <c r="D177" s="7">
        <v>58.0</v>
      </c>
      <c r="E177" s="22">
        <f t="array" ref="E177">XLOOKUP(C177,stock!A:A,stock!J:J)</f>
        <v>21</v>
      </c>
      <c r="F177" s="20">
        <f t="shared" si="1"/>
        <v>1218</v>
      </c>
      <c r="G177" s="21" t="str">
        <f t="array" ref="G177">XLOOKUP(C177,stock!A:A,stock!C:C)</f>
        <v>crop top</v>
      </c>
    </row>
    <row r="178">
      <c r="A178" s="7">
        <v>2021.0</v>
      </c>
      <c r="B178" s="18">
        <v>6.0</v>
      </c>
      <c r="C178" s="6" t="s">
        <v>240</v>
      </c>
      <c r="D178" s="7">
        <v>69.0</v>
      </c>
      <c r="E178" s="22">
        <f t="array" ref="E178">XLOOKUP(C178,stock!A:A,stock!J:J)</f>
        <v>21</v>
      </c>
      <c r="F178" s="20">
        <f t="shared" si="1"/>
        <v>1449</v>
      </c>
      <c r="G178" s="21" t="str">
        <f t="array" ref="G178">XLOOKUP(C178,stock!A:A,stock!C:C)</f>
        <v>crop top</v>
      </c>
    </row>
    <row r="179">
      <c r="A179" s="7">
        <v>2021.0</v>
      </c>
      <c r="B179" s="18">
        <v>9.0</v>
      </c>
      <c r="C179" s="6" t="s">
        <v>241</v>
      </c>
      <c r="D179" s="7">
        <v>40.0</v>
      </c>
      <c r="E179" s="22">
        <f t="array" ref="E179">XLOOKUP(C179,stock!A:A,stock!J:J)</f>
        <v>21</v>
      </c>
      <c r="F179" s="20">
        <f t="shared" si="1"/>
        <v>840</v>
      </c>
      <c r="G179" s="21" t="str">
        <f t="array" ref="G179">XLOOKUP(C179,stock!A:A,stock!C:C)</f>
        <v>crop top</v>
      </c>
    </row>
    <row r="180">
      <c r="A180" s="7">
        <v>2021.0</v>
      </c>
      <c r="B180" s="18">
        <v>8.0</v>
      </c>
      <c r="C180" s="6" t="s">
        <v>241</v>
      </c>
      <c r="D180" s="7">
        <v>88.0</v>
      </c>
      <c r="E180" s="22">
        <f t="array" ref="E180">XLOOKUP(C180,stock!A:A,stock!J:J)</f>
        <v>21</v>
      </c>
      <c r="F180" s="20">
        <f t="shared" si="1"/>
        <v>1848</v>
      </c>
      <c r="G180" s="21" t="str">
        <f t="array" ref="G180">XLOOKUP(C180,stock!A:A,stock!C:C)</f>
        <v>crop top</v>
      </c>
    </row>
    <row r="181">
      <c r="A181" s="7">
        <v>2021.0</v>
      </c>
      <c r="B181" s="18">
        <v>8.0</v>
      </c>
      <c r="C181" s="6" t="s">
        <v>242</v>
      </c>
      <c r="D181" s="7">
        <v>14.0</v>
      </c>
      <c r="E181" s="22">
        <f t="array" ref="E181">XLOOKUP(C181,stock!A:A,stock!J:J)</f>
        <v>21</v>
      </c>
      <c r="F181" s="20">
        <f t="shared" si="1"/>
        <v>294</v>
      </c>
      <c r="G181" s="21" t="str">
        <f t="array" ref="G181">XLOOKUP(C181,stock!A:A,stock!C:C)</f>
        <v>crop top</v>
      </c>
    </row>
    <row r="182">
      <c r="A182" s="7">
        <v>2021.0</v>
      </c>
      <c r="B182" s="18">
        <v>5.0</v>
      </c>
      <c r="C182" s="6" t="s">
        <v>243</v>
      </c>
      <c r="D182" s="7">
        <v>3.0</v>
      </c>
      <c r="E182" s="22">
        <f t="array" ref="E182">XLOOKUP(C182,stock!A:A,stock!J:J)</f>
        <v>21</v>
      </c>
      <c r="F182" s="20">
        <f t="shared" si="1"/>
        <v>63</v>
      </c>
      <c r="G182" s="21" t="str">
        <f t="array" ref="G182">XLOOKUP(C182,stock!A:A,stock!C:C)</f>
        <v>crop top</v>
      </c>
    </row>
    <row r="183">
      <c r="A183" s="7">
        <v>2021.0</v>
      </c>
      <c r="B183" s="18">
        <v>6.0</v>
      </c>
      <c r="C183" s="6" t="s">
        <v>244</v>
      </c>
      <c r="D183" s="7">
        <v>8.0</v>
      </c>
      <c r="E183" s="22">
        <f t="array" ref="E183">XLOOKUP(C183,stock!A:A,stock!J:J)</f>
        <v>21</v>
      </c>
      <c r="F183" s="20">
        <f t="shared" si="1"/>
        <v>168</v>
      </c>
      <c r="G183" s="21" t="str">
        <f t="array" ref="G183">XLOOKUP(C183,stock!A:A,stock!C:C)</f>
        <v>crop top</v>
      </c>
    </row>
    <row r="184">
      <c r="A184" s="7">
        <v>2021.0</v>
      </c>
      <c r="B184" s="18">
        <v>8.0</v>
      </c>
      <c r="C184" s="6" t="s">
        <v>244</v>
      </c>
      <c r="D184" s="7">
        <v>10.0</v>
      </c>
      <c r="E184" s="22">
        <f t="array" ref="E184">XLOOKUP(C184,stock!A:A,stock!J:J)</f>
        <v>21</v>
      </c>
      <c r="F184" s="20">
        <f t="shared" si="1"/>
        <v>210</v>
      </c>
      <c r="G184" s="21" t="str">
        <f t="array" ref="G184">XLOOKUP(C184,stock!A:A,stock!C:C)</f>
        <v>crop top</v>
      </c>
    </row>
    <row r="185">
      <c r="A185" s="7">
        <v>2021.0</v>
      </c>
      <c r="B185" s="18">
        <v>8.0</v>
      </c>
      <c r="C185" s="6" t="s">
        <v>245</v>
      </c>
      <c r="D185" s="7">
        <v>25.0</v>
      </c>
      <c r="E185" s="22">
        <f t="array" ref="E185">XLOOKUP(C185,stock!A:A,stock!J:J)</f>
        <v>21</v>
      </c>
      <c r="F185" s="20">
        <f t="shared" si="1"/>
        <v>525</v>
      </c>
      <c r="G185" s="21" t="str">
        <f t="array" ref="G185">XLOOKUP(C185,stock!A:A,stock!C:C)</f>
        <v>crop top</v>
      </c>
    </row>
    <row r="186">
      <c r="A186" s="7">
        <v>2021.0</v>
      </c>
      <c r="B186" s="18">
        <v>9.0</v>
      </c>
      <c r="C186" s="6" t="s">
        <v>246</v>
      </c>
      <c r="D186" s="7">
        <v>17.0</v>
      </c>
      <c r="E186" s="22">
        <f t="array" ref="E186">XLOOKUP(C186,stock!A:A,stock!J:J)</f>
        <v>21</v>
      </c>
      <c r="F186" s="20">
        <f t="shared" si="1"/>
        <v>357</v>
      </c>
      <c r="G186" s="21" t="str">
        <f t="array" ref="G186">XLOOKUP(C186,stock!A:A,stock!C:C)</f>
        <v>crop top</v>
      </c>
    </row>
    <row r="187">
      <c r="A187" s="7">
        <v>2021.0</v>
      </c>
      <c r="B187" s="18">
        <v>7.0</v>
      </c>
      <c r="C187" s="6" t="s">
        <v>247</v>
      </c>
      <c r="D187" s="7">
        <v>39.0</v>
      </c>
      <c r="E187" s="22">
        <f t="array" ref="E187">XLOOKUP(C187,stock!A:A,stock!J:J)</f>
        <v>21</v>
      </c>
      <c r="F187" s="20">
        <f t="shared" si="1"/>
        <v>819</v>
      </c>
      <c r="G187" s="21" t="str">
        <f t="array" ref="G187">XLOOKUP(C187,stock!A:A,stock!C:C)</f>
        <v>crop top</v>
      </c>
    </row>
    <row r="188">
      <c r="A188" s="7">
        <v>2021.0</v>
      </c>
      <c r="B188" s="18">
        <v>9.0</v>
      </c>
      <c r="C188" s="6" t="s">
        <v>248</v>
      </c>
      <c r="D188" s="7">
        <v>108.0</v>
      </c>
      <c r="E188" s="22">
        <f t="array" ref="E188">XLOOKUP(C188,stock!A:A,stock!J:J)</f>
        <v>21</v>
      </c>
      <c r="F188" s="20">
        <f t="shared" si="1"/>
        <v>2268</v>
      </c>
      <c r="G188" s="21" t="str">
        <f t="array" ref="G188">XLOOKUP(C188,stock!A:A,stock!C:C)</f>
        <v>crop top</v>
      </c>
    </row>
    <row r="189">
      <c r="A189" s="7">
        <v>2021.0</v>
      </c>
      <c r="B189" s="18">
        <v>9.0</v>
      </c>
      <c r="C189" s="6" t="s">
        <v>248</v>
      </c>
      <c r="D189" s="7">
        <v>45.0</v>
      </c>
      <c r="E189" s="22">
        <f t="array" ref="E189">XLOOKUP(C189,stock!A:A,stock!J:J)</f>
        <v>21</v>
      </c>
      <c r="F189" s="20">
        <f t="shared" si="1"/>
        <v>945</v>
      </c>
      <c r="G189" s="21" t="str">
        <f t="array" ref="G189">XLOOKUP(C189,stock!A:A,stock!C:C)</f>
        <v>crop top</v>
      </c>
    </row>
    <row r="190">
      <c r="A190" s="7">
        <v>2021.0</v>
      </c>
      <c r="B190" s="18">
        <v>4.0</v>
      </c>
      <c r="C190" s="6" t="s">
        <v>248</v>
      </c>
      <c r="D190" s="7">
        <v>42.0</v>
      </c>
      <c r="E190" s="22">
        <f t="array" ref="E190">XLOOKUP(C190,stock!A:A,stock!J:J)</f>
        <v>21</v>
      </c>
      <c r="F190" s="20">
        <f t="shared" si="1"/>
        <v>882</v>
      </c>
      <c r="G190" s="21" t="str">
        <f t="array" ref="G190">XLOOKUP(C190,stock!A:A,stock!C:C)</f>
        <v>crop top</v>
      </c>
    </row>
    <row r="191">
      <c r="A191" s="7">
        <v>2021.0</v>
      </c>
      <c r="B191" s="18">
        <v>6.0</v>
      </c>
      <c r="C191" s="6" t="s">
        <v>249</v>
      </c>
      <c r="D191" s="7">
        <v>22.0</v>
      </c>
      <c r="E191" s="22">
        <f t="array" ref="E191">XLOOKUP(C191,stock!A:A,stock!J:J)</f>
        <v>21</v>
      </c>
      <c r="F191" s="20">
        <f t="shared" si="1"/>
        <v>462</v>
      </c>
      <c r="G191" s="21" t="str">
        <f t="array" ref="G191">XLOOKUP(C191,stock!A:A,stock!C:C)</f>
        <v>crop top</v>
      </c>
    </row>
    <row r="192">
      <c r="A192" s="7">
        <v>2021.0</v>
      </c>
      <c r="B192" s="18">
        <v>8.0</v>
      </c>
      <c r="C192" s="6" t="s">
        <v>249</v>
      </c>
      <c r="D192" s="7">
        <v>34.0</v>
      </c>
      <c r="E192" s="22">
        <f t="array" ref="E192">XLOOKUP(C192,stock!A:A,stock!J:J)</f>
        <v>21</v>
      </c>
      <c r="F192" s="20">
        <f t="shared" si="1"/>
        <v>714</v>
      </c>
      <c r="G192" s="21" t="str">
        <f t="array" ref="G192">XLOOKUP(C192,stock!A:A,stock!C:C)</f>
        <v>crop top</v>
      </c>
    </row>
    <row r="193">
      <c r="A193" s="7">
        <v>2021.0</v>
      </c>
      <c r="B193" s="18">
        <v>5.0</v>
      </c>
      <c r="C193" s="6" t="s">
        <v>249</v>
      </c>
      <c r="D193" s="7">
        <v>22.0</v>
      </c>
      <c r="E193" s="22">
        <f t="array" ref="E193">XLOOKUP(C193,stock!A:A,stock!J:J)</f>
        <v>21</v>
      </c>
      <c r="F193" s="20">
        <f t="shared" si="1"/>
        <v>462</v>
      </c>
      <c r="G193" s="21" t="str">
        <f t="array" ref="G193">XLOOKUP(C193,stock!A:A,stock!C:C)</f>
        <v>crop top</v>
      </c>
    </row>
    <row r="194">
      <c r="A194" s="7">
        <v>2021.0</v>
      </c>
      <c r="B194" s="18">
        <v>8.0</v>
      </c>
      <c r="C194" s="6" t="s">
        <v>250</v>
      </c>
      <c r="D194" s="7">
        <v>41.0</v>
      </c>
      <c r="E194" s="22">
        <f t="array" ref="E194">XLOOKUP(C194,stock!A:A,stock!J:J)</f>
        <v>20</v>
      </c>
      <c r="F194" s="20">
        <f t="shared" si="1"/>
        <v>820</v>
      </c>
      <c r="G194" s="21" t="str">
        <f t="array" ref="G194">XLOOKUP(C194,stock!A:A,stock!C:C)</f>
        <v>Short</v>
      </c>
    </row>
    <row r="195">
      <c r="A195" s="7">
        <v>2021.0</v>
      </c>
      <c r="B195" s="18">
        <v>7.0</v>
      </c>
      <c r="C195" s="6" t="s">
        <v>250</v>
      </c>
      <c r="D195" s="7">
        <v>32.0</v>
      </c>
      <c r="E195" s="22">
        <f t="array" ref="E195">XLOOKUP(C195,stock!A:A,stock!J:J)</f>
        <v>20</v>
      </c>
      <c r="F195" s="20">
        <f t="shared" si="1"/>
        <v>640</v>
      </c>
      <c r="G195" s="21" t="str">
        <f t="array" ref="G195">XLOOKUP(C195,stock!A:A,stock!C:C)</f>
        <v>Short</v>
      </c>
    </row>
    <row r="196">
      <c r="A196" s="7">
        <v>2021.0</v>
      </c>
      <c r="B196" s="18">
        <v>7.0</v>
      </c>
      <c r="C196" s="6" t="s">
        <v>251</v>
      </c>
      <c r="D196" s="7">
        <v>89.0</v>
      </c>
      <c r="E196" s="22">
        <f t="array" ref="E196">XLOOKUP(C196,stock!A:A,stock!J:J)</f>
        <v>20</v>
      </c>
      <c r="F196" s="20">
        <f t="shared" si="1"/>
        <v>1780</v>
      </c>
      <c r="G196" s="21" t="str">
        <f t="array" ref="G196">XLOOKUP(C196,stock!A:A,stock!C:C)</f>
        <v>Short</v>
      </c>
    </row>
    <row r="197">
      <c r="A197" s="7">
        <v>2021.0</v>
      </c>
      <c r="B197" s="18">
        <v>5.0</v>
      </c>
      <c r="C197" s="6" t="s">
        <v>252</v>
      </c>
      <c r="D197" s="7">
        <v>64.0</v>
      </c>
      <c r="E197" s="22">
        <f t="array" ref="E197">XLOOKUP(C197,stock!A:A,stock!J:J)</f>
        <v>20</v>
      </c>
      <c r="F197" s="20">
        <f t="shared" si="1"/>
        <v>1280</v>
      </c>
      <c r="G197" s="21" t="str">
        <f t="array" ref="G197">XLOOKUP(C197,stock!A:A,stock!C:C)</f>
        <v>Short</v>
      </c>
    </row>
    <row r="198">
      <c r="A198" s="7">
        <v>2021.0</v>
      </c>
      <c r="B198" s="18">
        <v>5.0</v>
      </c>
      <c r="C198" s="6" t="s">
        <v>252</v>
      </c>
      <c r="D198" s="7">
        <v>77.0</v>
      </c>
      <c r="E198" s="22">
        <f t="array" ref="E198">XLOOKUP(C198,stock!A:A,stock!J:J)</f>
        <v>20</v>
      </c>
      <c r="F198" s="20">
        <f t="shared" si="1"/>
        <v>1540</v>
      </c>
      <c r="G198" s="21" t="str">
        <f t="array" ref="G198">XLOOKUP(C198,stock!A:A,stock!C:C)</f>
        <v>Short</v>
      </c>
    </row>
    <row r="199">
      <c r="A199" s="7">
        <v>2021.0</v>
      </c>
      <c r="B199" s="18">
        <v>9.0</v>
      </c>
      <c r="C199" s="6" t="s">
        <v>253</v>
      </c>
      <c r="D199" s="7">
        <v>16.0</v>
      </c>
      <c r="E199" s="22">
        <f t="array" ref="E199">XLOOKUP(C199,stock!A:A,stock!J:J)</f>
        <v>16</v>
      </c>
      <c r="F199" s="20">
        <f t="shared" si="1"/>
        <v>256</v>
      </c>
      <c r="G199" s="21" t="str">
        <f t="array" ref="G199">XLOOKUP(C199,stock!A:A,stock!C:C)</f>
        <v>Top</v>
      </c>
    </row>
    <row r="200">
      <c r="A200" s="7">
        <v>2021.0</v>
      </c>
      <c r="B200" s="18">
        <v>8.0</v>
      </c>
      <c r="C200" s="6" t="s">
        <v>254</v>
      </c>
      <c r="D200" s="7">
        <v>13.0</v>
      </c>
      <c r="E200" s="22">
        <f t="array" ref="E200">XLOOKUP(C200,stock!A:A,stock!J:J)</f>
        <v>16</v>
      </c>
      <c r="F200" s="20">
        <f t="shared" si="1"/>
        <v>208</v>
      </c>
      <c r="G200" s="21" t="str">
        <f t="array" ref="G200">XLOOKUP(C200,stock!A:A,stock!C:C)</f>
        <v>Top</v>
      </c>
    </row>
    <row r="201">
      <c r="A201" s="7">
        <v>2021.0</v>
      </c>
      <c r="B201" s="18">
        <v>4.0</v>
      </c>
      <c r="C201" s="6" t="s">
        <v>255</v>
      </c>
      <c r="D201" s="7">
        <v>55.0</v>
      </c>
      <c r="E201" s="22">
        <f t="array" ref="E201">XLOOKUP(C201,stock!A:A,stock!J:J)</f>
        <v>16</v>
      </c>
      <c r="F201" s="20">
        <f t="shared" si="1"/>
        <v>880</v>
      </c>
      <c r="G201" s="21" t="str">
        <f t="array" ref="G201">XLOOKUP(C201,stock!A:A,stock!C:C)</f>
        <v>Top</v>
      </c>
    </row>
    <row r="202">
      <c r="A202" s="7">
        <v>2021.0</v>
      </c>
      <c r="B202" s="18">
        <v>4.0</v>
      </c>
      <c r="C202" s="6" t="s">
        <v>255</v>
      </c>
      <c r="D202" s="7">
        <v>38.0</v>
      </c>
      <c r="E202" s="22">
        <f t="array" ref="E202">XLOOKUP(C202,stock!A:A,stock!J:J)</f>
        <v>16</v>
      </c>
      <c r="F202" s="20">
        <f t="shared" si="1"/>
        <v>608</v>
      </c>
      <c r="G202" s="21" t="str">
        <f t="array" ref="G202">XLOOKUP(C202,stock!A:A,stock!C:C)</f>
        <v>Top</v>
      </c>
    </row>
    <row r="203">
      <c r="A203" s="7">
        <v>2021.0</v>
      </c>
      <c r="B203" s="18">
        <v>4.0</v>
      </c>
      <c r="C203" s="6" t="s">
        <v>256</v>
      </c>
      <c r="D203" s="7">
        <v>89.0</v>
      </c>
      <c r="E203" s="22">
        <f t="array" ref="E203">XLOOKUP(C203,stock!A:A,stock!J:J)</f>
        <v>28</v>
      </c>
      <c r="F203" s="20">
        <f t="shared" si="1"/>
        <v>2492</v>
      </c>
      <c r="G203" s="21" t="str">
        <f t="array" ref="G203">XLOOKUP(C203,stock!A:A,stock!C:C)</f>
        <v>T-Shirt</v>
      </c>
    </row>
    <row r="204">
      <c r="A204" s="7">
        <v>2021.0</v>
      </c>
      <c r="B204" s="18">
        <v>6.0</v>
      </c>
      <c r="C204" s="6" t="s">
        <v>256</v>
      </c>
      <c r="D204" s="7">
        <v>101.0</v>
      </c>
      <c r="E204" s="22">
        <f t="array" ref="E204">XLOOKUP(C204,stock!A:A,stock!J:J)</f>
        <v>28</v>
      </c>
      <c r="F204" s="20">
        <f t="shared" si="1"/>
        <v>2828</v>
      </c>
      <c r="G204" s="21" t="str">
        <f t="array" ref="G204">XLOOKUP(C204,stock!A:A,stock!C:C)</f>
        <v>T-Shirt</v>
      </c>
    </row>
    <row r="205">
      <c r="A205" s="7">
        <v>2021.0</v>
      </c>
      <c r="B205" s="18">
        <v>6.0</v>
      </c>
      <c r="C205" s="6" t="s">
        <v>257</v>
      </c>
      <c r="D205" s="7">
        <v>45.0</v>
      </c>
      <c r="E205" s="22">
        <f t="array" ref="E205">XLOOKUP(C205,stock!A:A,stock!J:J)</f>
        <v>28</v>
      </c>
      <c r="F205" s="20">
        <f t="shared" si="1"/>
        <v>1260</v>
      </c>
      <c r="G205" s="21" t="str">
        <f t="array" ref="G205">XLOOKUP(C205,stock!A:A,stock!C:C)</f>
        <v>T-Shirt</v>
      </c>
    </row>
    <row r="206">
      <c r="A206" s="7">
        <v>2021.0</v>
      </c>
      <c r="B206" s="18">
        <v>5.0</v>
      </c>
      <c r="C206" s="6" t="s">
        <v>258</v>
      </c>
      <c r="D206" s="7">
        <v>46.0</v>
      </c>
      <c r="E206" s="22">
        <f t="array" ref="E206">XLOOKUP(C206,stock!A:A,stock!J:J)</f>
        <v>28</v>
      </c>
      <c r="F206" s="20">
        <f t="shared" si="1"/>
        <v>1288</v>
      </c>
      <c r="G206" s="21" t="str">
        <f t="array" ref="G206">XLOOKUP(C206,stock!A:A,stock!C:C)</f>
        <v>T-Shirt</v>
      </c>
    </row>
    <row r="207">
      <c r="A207" s="7">
        <v>2021.0</v>
      </c>
      <c r="B207" s="18">
        <v>4.0</v>
      </c>
      <c r="C207" s="6" t="s">
        <v>259</v>
      </c>
      <c r="D207" s="7">
        <v>149.0</v>
      </c>
      <c r="E207" s="22">
        <f t="array" ref="E207">XLOOKUP(C207,stock!A:A,stock!J:J)</f>
        <v>28</v>
      </c>
      <c r="F207" s="20">
        <f t="shared" si="1"/>
        <v>4172</v>
      </c>
      <c r="G207" s="21" t="str">
        <f t="array" ref="G207">XLOOKUP(C207,stock!A:A,stock!C:C)</f>
        <v>T-Shirt</v>
      </c>
    </row>
    <row r="208">
      <c r="A208" s="7">
        <v>2021.0</v>
      </c>
      <c r="B208" s="18">
        <v>8.0</v>
      </c>
      <c r="C208" s="6" t="s">
        <v>259</v>
      </c>
      <c r="D208" s="7">
        <v>107.0</v>
      </c>
      <c r="E208" s="22">
        <f t="array" ref="E208">XLOOKUP(C208,stock!A:A,stock!J:J)</f>
        <v>28</v>
      </c>
      <c r="F208" s="20">
        <f t="shared" si="1"/>
        <v>2996</v>
      </c>
      <c r="G208" s="21" t="str">
        <f t="array" ref="G208">XLOOKUP(C208,stock!A:A,stock!C:C)</f>
        <v>T-Shirt</v>
      </c>
    </row>
    <row r="209">
      <c r="A209" s="7">
        <v>2021.0</v>
      </c>
      <c r="B209" s="18">
        <v>4.0</v>
      </c>
      <c r="C209" s="6" t="s">
        <v>259</v>
      </c>
      <c r="D209" s="7">
        <v>109.0</v>
      </c>
      <c r="E209" s="22">
        <f t="array" ref="E209">XLOOKUP(C209,stock!A:A,stock!J:J)</f>
        <v>28</v>
      </c>
      <c r="F209" s="20">
        <f t="shared" si="1"/>
        <v>3052</v>
      </c>
      <c r="G209" s="21" t="str">
        <f t="array" ref="G209">XLOOKUP(C209,stock!A:A,stock!C:C)</f>
        <v>T-Shirt</v>
      </c>
    </row>
    <row r="210">
      <c r="A210" s="7">
        <v>2021.0</v>
      </c>
      <c r="B210" s="18">
        <v>8.0</v>
      </c>
      <c r="C210" s="6" t="s">
        <v>260</v>
      </c>
      <c r="D210" s="7">
        <v>60.0</v>
      </c>
      <c r="E210" s="22">
        <f t="array" ref="E210">XLOOKUP(C210,stock!A:A,stock!J:J)</f>
        <v>16</v>
      </c>
      <c r="F210" s="20">
        <f t="shared" si="1"/>
        <v>960</v>
      </c>
      <c r="G210" s="21" t="str">
        <f t="array" ref="G210">XLOOKUP(C210,stock!A:A,stock!C:C)</f>
        <v>Top</v>
      </c>
    </row>
    <row r="211">
      <c r="A211" s="7">
        <v>2021.0</v>
      </c>
      <c r="B211" s="18">
        <v>9.0</v>
      </c>
      <c r="C211" s="6" t="s">
        <v>260</v>
      </c>
      <c r="D211" s="7">
        <v>60.0</v>
      </c>
      <c r="E211" s="22">
        <f t="array" ref="E211">XLOOKUP(C211,stock!A:A,stock!J:J)</f>
        <v>16</v>
      </c>
      <c r="F211" s="20">
        <f t="shared" si="1"/>
        <v>960</v>
      </c>
      <c r="G211" s="21" t="str">
        <f t="array" ref="G211">XLOOKUP(C211,stock!A:A,stock!C:C)</f>
        <v>Top</v>
      </c>
    </row>
    <row r="212">
      <c r="A212" s="7">
        <v>2021.0</v>
      </c>
      <c r="B212" s="18">
        <v>9.0</v>
      </c>
      <c r="C212" s="6" t="s">
        <v>261</v>
      </c>
      <c r="D212" s="7">
        <v>32.0</v>
      </c>
      <c r="E212" s="22">
        <f t="array" ref="E212">XLOOKUP(C212,stock!A:A,stock!J:J)</f>
        <v>16</v>
      </c>
      <c r="F212" s="20">
        <f t="shared" si="1"/>
        <v>512</v>
      </c>
      <c r="G212" s="21" t="str">
        <f t="array" ref="G212">XLOOKUP(C212,stock!A:A,stock!C:C)</f>
        <v>Top</v>
      </c>
    </row>
    <row r="213">
      <c r="A213" s="7">
        <v>2021.0</v>
      </c>
      <c r="B213" s="18">
        <v>4.0</v>
      </c>
      <c r="C213" s="6" t="s">
        <v>261</v>
      </c>
      <c r="D213" s="7">
        <v>28.0</v>
      </c>
      <c r="E213" s="22">
        <f t="array" ref="E213">XLOOKUP(C213,stock!A:A,stock!J:J)</f>
        <v>16</v>
      </c>
      <c r="F213" s="20">
        <f t="shared" si="1"/>
        <v>448</v>
      </c>
      <c r="G213" s="21" t="str">
        <f t="array" ref="G213">XLOOKUP(C213,stock!A:A,stock!C:C)</f>
        <v>Top</v>
      </c>
    </row>
    <row r="214">
      <c r="A214" s="7">
        <v>2021.0</v>
      </c>
      <c r="B214" s="18">
        <v>7.0</v>
      </c>
      <c r="C214" s="6" t="s">
        <v>262</v>
      </c>
      <c r="D214" s="7">
        <v>39.0</v>
      </c>
      <c r="E214" s="22">
        <f t="array" ref="E214">XLOOKUP(C214,stock!A:A,stock!J:J)</f>
        <v>30</v>
      </c>
      <c r="F214" s="20">
        <f t="shared" si="1"/>
        <v>1170</v>
      </c>
      <c r="G214" s="21" t="str">
        <f t="array" ref="G214">XLOOKUP(C214,stock!A:A,stock!C:C)</f>
        <v>T-Shirt</v>
      </c>
    </row>
    <row r="215">
      <c r="A215" s="7">
        <v>2021.0</v>
      </c>
      <c r="B215" s="18">
        <v>6.0</v>
      </c>
      <c r="C215" s="6" t="s">
        <v>263</v>
      </c>
      <c r="D215" s="7">
        <v>48.0</v>
      </c>
      <c r="E215" s="22">
        <f t="array" ref="E215">XLOOKUP(C215,stock!A:A,stock!J:J)</f>
        <v>30</v>
      </c>
      <c r="F215" s="20">
        <f t="shared" si="1"/>
        <v>1440</v>
      </c>
      <c r="G215" s="21" t="str">
        <f t="array" ref="G215">XLOOKUP(C215,stock!A:A,stock!C:C)</f>
        <v>T-Shirt</v>
      </c>
    </row>
    <row r="216">
      <c r="A216" s="7">
        <v>2021.0</v>
      </c>
      <c r="B216" s="18">
        <v>4.0</v>
      </c>
      <c r="C216" s="6" t="s">
        <v>263</v>
      </c>
      <c r="D216" s="7">
        <v>52.0</v>
      </c>
      <c r="E216" s="22">
        <f t="array" ref="E216">XLOOKUP(C216,stock!A:A,stock!J:J)</f>
        <v>30</v>
      </c>
      <c r="F216" s="20">
        <f t="shared" si="1"/>
        <v>1560</v>
      </c>
      <c r="G216" s="21" t="str">
        <f t="array" ref="G216">XLOOKUP(C216,stock!A:A,stock!C:C)</f>
        <v>T-Shirt</v>
      </c>
    </row>
    <row r="217">
      <c r="A217" s="7">
        <v>2021.0</v>
      </c>
      <c r="B217" s="18">
        <v>8.0</v>
      </c>
      <c r="C217" s="6" t="s">
        <v>264</v>
      </c>
      <c r="D217" s="7">
        <v>65.0</v>
      </c>
      <c r="E217" s="22">
        <f t="array" ref="E217">XLOOKUP(C217,stock!A:A,stock!J:J)</f>
        <v>30</v>
      </c>
      <c r="F217" s="20">
        <f t="shared" si="1"/>
        <v>1950</v>
      </c>
      <c r="G217" s="21" t="str">
        <f t="array" ref="G217">XLOOKUP(C217,stock!A:A,stock!C:C)</f>
        <v>T-Shirt</v>
      </c>
    </row>
    <row r="218">
      <c r="A218" s="7">
        <v>2021.0</v>
      </c>
      <c r="B218" s="18">
        <v>7.0</v>
      </c>
      <c r="C218" s="6" t="s">
        <v>265</v>
      </c>
      <c r="D218" s="7">
        <v>53.0</v>
      </c>
      <c r="E218" s="22">
        <f t="array" ref="E218">XLOOKUP(C218,stock!A:A,stock!J:J)</f>
        <v>24</v>
      </c>
      <c r="F218" s="20">
        <f t="shared" si="1"/>
        <v>1272</v>
      </c>
      <c r="G218" s="21" t="str">
        <f t="array" ref="G218">XLOOKUP(C218,stock!A:A,stock!C:C)</f>
        <v>T-Shirt</v>
      </c>
    </row>
    <row r="219">
      <c r="A219" s="7">
        <v>2021.0</v>
      </c>
      <c r="B219" s="18">
        <v>8.0</v>
      </c>
      <c r="C219" s="6" t="s">
        <v>265</v>
      </c>
      <c r="D219" s="7">
        <v>337.0</v>
      </c>
      <c r="E219" s="22">
        <f t="array" ref="E219">XLOOKUP(C219,stock!A:A,stock!J:J)</f>
        <v>24</v>
      </c>
      <c r="F219" s="20">
        <f t="shared" si="1"/>
        <v>8088</v>
      </c>
      <c r="G219" s="21" t="str">
        <f t="array" ref="G219">XLOOKUP(C219,stock!A:A,stock!C:C)</f>
        <v>T-Shirt</v>
      </c>
    </row>
    <row r="220">
      <c r="A220" s="7">
        <v>2021.0</v>
      </c>
      <c r="B220" s="18">
        <v>7.0</v>
      </c>
      <c r="C220" s="6" t="s">
        <v>266</v>
      </c>
      <c r="D220" s="7">
        <v>126.0</v>
      </c>
      <c r="E220" s="22">
        <f t="array" ref="E220">XLOOKUP(C220,stock!A:A,stock!J:J)</f>
        <v>24</v>
      </c>
      <c r="F220" s="20">
        <f t="shared" si="1"/>
        <v>3024</v>
      </c>
      <c r="G220" s="21" t="str">
        <f t="array" ref="G220">XLOOKUP(C220,stock!A:A,stock!C:C)</f>
        <v>T-Shirt</v>
      </c>
    </row>
    <row r="221">
      <c r="A221" s="7">
        <v>2021.0</v>
      </c>
      <c r="B221" s="18">
        <v>4.0</v>
      </c>
      <c r="C221" s="6" t="s">
        <v>266</v>
      </c>
      <c r="D221" s="7">
        <v>477.0</v>
      </c>
      <c r="E221" s="22">
        <f t="array" ref="E221">XLOOKUP(C221,stock!A:A,stock!J:J)</f>
        <v>24</v>
      </c>
      <c r="F221" s="20">
        <f t="shared" si="1"/>
        <v>11448</v>
      </c>
      <c r="G221" s="21" t="str">
        <f t="array" ref="G221">XLOOKUP(C221,stock!A:A,stock!C:C)</f>
        <v>T-Shirt</v>
      </c>
    </row>
    <row r="222">
      <c r="A222" s="7">
        <v>2021.0</v>
      </c>
      <c r="B222" s="18">
        <v>8.0</v>
      </c>
      <c r="C222" s="6" t="s">
        <v>267</v>
      </c>
      <c r="D222" s="7">
        <v>40.0</v>
      </c>
      <c r="E222" s="22">
        <f t="array" ref="E222">XLOOKUP(C222,stock!A:A,stock!J:J)</f>
        <v>21</v>
      </c>
      <c r="F222" s="20">
        <f t="shared" si="1"/>
        <v>840</v>
      </c>
      <c r="G222" s="21" t="str">
        <f t="array" ref="G222">XLOOKUP(C222,stock!A:A,stock!C:C)</f>
        <v>crop top</v>
      </c>
    </row>
    <row r="223">
      <c r="A223" s="7">
        <v>2021.0</v>
      </c>
      <c r="B223" s="18">
        <v>5.0</v>
      </c>
      <c r="C223" s="6" t="s">
        <v>268</v>
      </c>
      <c r="D223" s="7">
        <v>27.0</v>
      </c>
      <c r="E223" s="22">
        <f t="array" ref="E223">XLOOKUP(C223,stock!A:A,stock!J:J)</f>
        <v>21</v>
      </c>
      <c r="F223" s="20">
        <f t="shared" si="1"/>
        <v>567</v>
      </c>
      <c r="G223" s="21" t="str">
        <f t="array" ref="G223">XLOOKUP(C223,stock!A:A,stock!C:C)</f>
        <v>crop top</v>
      </c>
    </row>
    <row r="224">
      <c r="A224" s="7">
        <v>2021.0</v>
      </c>
      <c r="B224" s="18">
        <v>4.0</v>
      </c>
      <c r="C224" s="6" t="s">
        <v>269</v>
      </c>
      <c r="D224" s="7">
        <v>63.0</v>
      </c>
      <c r="E224" s="22">
        <f t="array" ref="E224">XLOOKUP(C224,stock!A:A,stock!J:J)</f>
        <v>21</v>
      </c>
      <c r="F224" s="20">
        <f t="shared" si="1"/>
        <v>1323</v>
      </c>
      <c r="G224" s="21" t="str">
        <f t="array" ref="G224">XLOOKUP(C224,stock!A:A,stock!C:C)</f>
        <v>crop top</v>
      </c>
    </row>
    <row r="225">
      <c r="A225" s="7">
        <v>2021.0</v>
      </c>
      <c r="B225" s="18">
        <v>8.0</v>
      </c>
      <c r="C225" s="6" t="s">
        <v>270</v>
      </c>
      <c r="D225" s="7">
        <v>19.0</v>
      </c>
      <c r="E225" s="22">
        <f t="array" ref="E225">XLOOKUP(C225,stock!A:A,stock!J:J)</f>
        <v>21</v>
      </c>
      <c r="F225" s="20">
        <f t="shared" si="1"/>
        <v>399</v>
      </c>
      <c r="G225" s="21" t="str">
        <f t="array" ref="G225">XLOOKUP(C225,stock!A:A,stock!C:C)</f>
        <v>crop top</v>
      </c>
    </row>
    <row r="226">
      <c r="A226" s="7">
        <v>2021.0</v>
      </c>
      <c r="B226" s="18">
        <v>8.0</v>
      </c>
      <c r="C226" s="6" t="s">
        <v>271</v>
      </c>
      <c r="D226" s="7">
        <v>80.0</v>
      </c>
      <c r="E226" s="22">
        <f t="array" ref="E226">XLOOKUP(C226,stock!A:A,stock!J:J)</f>
        <v>21</v>
      </c>
      <c r="F226" s="20">
        <f t="shared" si="1"/>
        <v>1680</v>
      </c>
      <c r="G226" s="21" t="str">
        <f t="array" ref="G226">XLOOKUP(C226,stock!A:A,stock!C:C)</f>
        <v>crop top</v>
      </c>
    </row>
    <row r="227">
      <c r="A227" s="7">
        <v>2021.0</v>
      </c>
      <c r="B227" s="18">
        <v>8.0</v>
      </c>
      <c r="C227" s="6" t="s">
        <v>271</v>
      </c>
      <c r="D227" s="7">
        <v>110.0</v>
      </c>
      <c r="E227" s="22">
        <f t="array" ref="E227">XLOOKUP(C227,stock!A:A,stock!J:J)</f>
        <v>21</v>
      </c>
      <c r="F227" s="20">
        <f t="shared" si="1"/>
        <v>2310</v>
      </c>
      <c r="G227" s="21" t="str">
        <f t="array" ref="G227">XLOOKUP(C227,stock!A:A,stock!C:C)</f>
        <v>crop top</v>
      </c>
    </row>
    <row r="228">
      <c r="A228" s="7">
        <v>2021.0</v>
      </c>
      <c r="B228" s="18">
        <v>4.0</v>
      </c>
      <c r="C228" s="6" t="s">
        <v>271</v>
      </c>
      <c r="D228" s="7">
        <v>110.0</v>
      </c>
      <c r="E228" s="22">
        <f t="array" ref="E228">XLOOKUP(C228,stock!A:A,stock!J:J)</f>
        <v>21</v>
      </c>
      <c r="F228" s="20">
        <f t="shared" si="1"/>
        <v>2310</v>
      </c>
      <c r="G228" s="21" t="str">
        <f t="array" ref="G228">XLOOKUP(C228,stock!A:A,stock!C:C)</f>
        <v>crop top</v>
      </c>
    </row>
    <row r="229">
      <c r="A229" s="7">
        <v>2021.0</v>
      </c>
      <c r="B229" s="18">
        <v>9.0</v>
      </c>
      <c r="C229" s="6" t="s">
        <v>271</v>
      </c>
      <c r="D229" s="7">
        <v>61.0</v>
      </c>
      <c r="E229" s="22">
        <f t="array" ref="E229">XLOOKUP(C229,stock!A:A,stock!J:J)</f>
        <v>21</v>
      </c>
      <c r="F229" s="20">
        <f t="shared" si="1"/>
        <v>1281</v>
      </c>
      <c r="G229" s="21" t="str">
        <f t="array" ref="G229">XLOOKUP(C229,stock!A:A,stock!C:C)</f>
        <v>crop top</v>
      </c>
    </row>
    <row r="230">
      <c r="A230" s="7">
        <v>2021.0</v>
      </c>
      <c r="B230" s="18">
        <v>6.0</v>
      </c>
      <c r="C230" s="6" t="s">
        <v>272</v>
      </c>
      <c r="D230" s="7">
        <v>120.0</v>
      </c>
      <c r="E230" s="22">
        <f t="array" ref="E230">XLOOKUP(C230,stock!A:A,stock!J:J)</f>
        <v>21</v>
      </c>
      <c r="F230" s="20">
        <f t="shared" si="1"/>
        <v>2520</v>
      </c>
      <c r="G230" s="21" t="str">
        <f t="array" ref="G230">XLOOKUP(C230,stock!A:A,stock!C:C)</f>
        <v>crop top</v>
      </c>
    </row>
    <row r="231">
      <c r="A231" s="7">
        <v>2021.0</v>
      </c>
      <c r="B231" s="18">
        <v>7.0</v>
      </c>
      <c r="C231" s="6" t="s">
        <v>272</v>
      </c>
      <c r="D231" s="7">
        <v>225.0</v>
      </c>
      <c r="E231" s="22">
        <f t="array" ref="E231">XLOOKUP(C231,stock!A:A,stock!J:J)</f>
        <v>21</v>
      </c>
      <c r="F231" s="20">
        <f t="shared" si="1"/>
        <v>4725</v>
      </c>
      <c r="G231" s="21" t="str">
        <f t="array" ref="G231">XLOOKUP(C231,stock!A:A,stock!C:C)</f>
        <v>crop top</v>
      </c>
    </row>
    <row r="232">
      <c r="A232" s="7">
        <v>2021.0</v>
      </c>
      <c r="B232" s="18">
        <v>7.0</v>
      </c>
      <c r="C232" s="6" t="s">
        <v>272</v>
      </c>
      <c r="D232" s="7">
        <v>132.0</v>
      </c>
      <c r="E232" s="22">
        <f t="array" ref="E232">XLOOKUP(C232,stock!A:A,stock!J:J)</f>
        <v>21</v>
      </c>
      <c r="F232" s="20">
        <f t="shared" si="1"/>
        <v>2772</v>
      </c>
      <c r="G232" s="21" t="str">
        <f t="array" ref="G232">XLOOKUP(C232,stock!A:A,stock!C:C)</f>
        <v>crop top</v>
      </c>
    </row>
    <row r="233">
      <c r="A233" s="7">
        <v>2021.0</v>
      </c>
      <c r="B233" s="18">
        <v>6.0</v>
      </c>
      <c r="C233" s="6" t="s">
        <v>273</v>
      </c>
      <c r="D233" s="7">
        <v>35.0</v>
      </c>
      <c r="E233" s="22">
        <f t="array" ref="E233">XLOOKUP(C233,stock!A:A,stock!J:J)</f>
        <v>32</v>
      </c>
      <c r="F233" s="20">
        <f t="shared" si="1"/>
        <v>1120</v>
      </c>
      <c r="G233" s="21" t="str">
        <f t="array" ref="G233">XLOOKUP(C233,stock!A:A,stock!C:C)</f>
        <v>Short</v>
      </c>
    </row>
    <row r="234">
      <c r="A234" s="7">
        <v>2021.0</v>
      </c>
      <c r="B234" s="18">
        <v>9.0</v>
      </c>
      <c r="C234" s="6" t="s">
        <v>273</v>
      </c>
      <c r="D234" s="7">
        <v>44.0</v>
      </c>
      <c r="E234" s="22">
        <f t="array" ref="E234">XLOOKUP(C234,stock!A:A,stock!J:J)</f>
        <v>32</v>
      </c>
      <c r="F234" s="20">
        <f t="shared" si="1"/>
        <v>1408</v>
      </c>
      <c r="G234" s="21" t="str">
        <f t="array" ref="G234">XLOOKUP(C234,stock!A:A,stock!C:C)</f>
        <v>Short</v>
      </c>
    </row>
    <row r="235">
      <c r="A235" s="7">
        <v>2021.0</v>
      </c>
      <c r="B235" s="18">
        <v>6.0</v>
      </c>
      <c r="C235" s="6" t="s">
        <v>274</v>
      </c>
      <c r="D235" s="7">
        <v>45.0</v>
      </c>
      <c r="E235" s="22">
        <f t="array" ref="E235">XLOOKUP(C235,stock!A:A,stock!J:J)</f>
        <v>32</v>
      </c>
      <c r="F235" s="20">
        <f t="shared" si="1"/>
        <v>1440</v>
      </c>
      <c r="G235" s="21" t="str">
        <f t="array" ref="G235">XLOOKUP(C235,stock!A:A,stock!C:C)</f>
        <v>Short</v>
      </c>
    </row>
    <row r="236">
      <c r="A236" s="7">
        <v>2021.0</v>
      </c>
      <c r="B236" s="18">
        <v>8.0</v>
      </c>
      <c r="C236" s="6" t="s">
        <v>274</v>
      </c>
      <c r="D236" s="7">
        <v>35.0</v>
      </c>
      <c r="E236" s="22">
        <f t="array" ref="E236">XLOOKUP(C236,stock!A:A,stock!J:J)</f>
        <v>32</v>
      </c>
      <c r="F236" s="20">
        <f t="shared" si="1"/>
        <v>1120</v>
      </c>
      <c r="G236" s="21" t="str">
        <f t="array" ref="G236">XLOOKUP(C236,stock!A:A,stock!C:C)</f>
        <v>Short</v>
      </c>
    </row>
    <row r="237">
      <c r="A237" s="7">
        <v>2021.0</v>
      </c>
      <c r="B237" s="18">
        <v>8.0</v>
      </c>
      <c r="C237" s="6" t="s">
        <v>275</v>
      </c>
      <c r="D237" s="7">
        <v>24.0</v>
      </c>
      <c r="E237" s="22">
        <f t="array" ref="E237">XLOOKUP(C237,stock!A:A,stock!J:J)</f>
        <v>21</v>
      </c>
      <c r="F237" s="20">
        <f t="shared" si="1"/>
        <v>504</v>
      </c>
      <c r="G237" s="21" t="str">
        <f t="array" ref="G237">XLOOKUP(C237,stock!A:A,stock!C:C)</f>
        <v>Legging</v>
      </c>
    </row>
    <row r="238">
      <c r="A238" s="7">
        <v>2021.0</v>
      </c>
      <c r="B238" s="18">
        <v>6.0</v>
      </c>
      <c r="C238" s="6" t="s">
        <v>275</v>
      </c>
      <c r="D238" s="7">
        <v>36.0</v>
      </c>
      <c r="E238" s="22">
        <f t="array" ref="E238">XLOOKUP(C238,stock!A:A,stock!J:J)</f>
        <v>21</v>
      </c>
      <c r="F238" s="20">
        <f t="shared" si="1"/>
        <v>756</v>
      </c>
      <c r="G238" s="21" t="str">
        <f t="array" ref="G238">XLOOKUP(C238,stock!A:A,stock!C:C)</f>
        <v>Legging</v>
      </c>
    </row>
    <row r="239">
      <c r="A239" s="7">
        <v>2021.0</v>
      </c>
      <c r="B239" s="18">
        <v>7.0</v>
      </c>
      <c r="C239" s="6" t="s">
        <v>276</v>
      </c>
      <c r="D239" s="7">
        <v>143.0</v>
      </c>
      <c r="E239" s="22">
        <f t="array" ref="E239">XLOOKUP(C239,stock!A:A,stock!J:J)</f>
        <v>16</v>
      </c>
      <c r="F239" s="20">
        <f t="shared" si="1"/>
        <v>2288</v>
      </c>
      <c r="G239" s="21" t="str">
        <f t="array" ref="G239">XLOOKUP(C239,stock!A:A,stock!C:C)</f>
        <v>Top</v>
      </c>
    </row>
    <row r="240">
      <c r="A240" s="7">
        <v>2021.0</v>
      </c>
      <c r="B240" s="18">
        <v>9.0</v>
      </c>
      <c r="C240" s="6" t="s">
        <v>276</v>
      </c>
      <c r="D240" s="7">
        <v>144.0</v>
      </c>
      <c r="E240" s="22">
        <f t="array" ref="E240">XLOOKUP(C240,stock!A:A,stock!J:J)</f>
        <v>16</v>
      </c>
      <c r="F240" s="20">
        <f t="shared" si="1"/>
        <v>2304</v>
      </c>
      <c r="G240" s="21" t="str">
        <f t="array" ref="G240">XLOOKUP(C240,stock!A:A,stock!C:C)</f>
        <v>Top</v>
      </c>
    </row>
    <row r="241">
      <c r="A241" s="7">
        <v>2021.0</v>
      </c>
      <c r="B241" s="18">
        <v>4.0</v>
      </c>
      <c r="C241" s="6" t="s">
        <v>276</v>
      </c>
      <c r="D241" s="7">
        <v>130.0</v>
      </c>
      <c r="E241" s="22">
        <f t="array" ref="E241">XLOOKUP(C241,stock!A:A,stock!J:J)</f>
        <v>16</v>
      </c>
      <c r="F241" s="20">
        <f t="shared" si="1"/>
        <v>2080</v>
      </c>
      <c r="G241" s="21" t="str">
        <f t="array" ref="G241">XLOOKUP(C241,stock!A:A,stock!C:C)</f>
        <v>Top</v>
      </c>
    </row>
    <row r="242">
      <c r="A242" s="7">
        <v>2021.0</v>
      </c>
      <c r="B242" s="18">
        <v>5.0</v>
      </c>
      <c r="C242" s="6" t="s">
        <v>277</v>
      </c>
      <c r="D242" s="7">
        <v>109.0</v>
      </c>
      <c r="E242" s="22">
        <f t="array" ref="E242">XLOOKUP(C242,stock!A:A,stock!J:J)</f>
        <v>30</v>
      </c>
      <c r="F242" s="20">
        <f t="shared" si="1"/>
        <v>3270</v>
      </c>
      <c r="G242" s="21" t="str">
        <f t="array" ref="G242">XLOOKUP(C242,stock!A:A,stock!C:C)</f>
        <v>T-Shirt</v>
      </c>
    </row>
    <row r="243">
      <c r="A243" s="7">
        <v>2021.0</v>
      </c>
      <c r="B243" s="18">
        <v>6.0</v>
      </c>
      <c r="C243" s="6" t="s">
        <v>278</v>
      </c>
      <c r="D243" s="7">
        <v>19.0</v>
      </c>
      <c r="E243" s="22">
        <f t="array" ref="E243">XLOOKUP(C243,stock!A:A,stock!J:J)</f>
        <v>30</v>
      </c>
      <c r="F243" s="20">
        <f t="shared" si="1"/>
        <v>570</v>
      </c>
      <c r="G243" s="21" t="str">
        <f t="array" ref="G243">XLOOKUP(C243,stock!A:A,stock!C:C)</f>
        <v>T-Shirt</v>
      </c>
    </row>
    <row r="244">
      <c r="A244" s="7">
        <v>2021.0</v>
      </c>
      <c r="B244" s="18">
        <v>8.0</v>
      </c>
      <c r="C244" s="6" t="s">
        <v>279</v>
      </c>
      <c r="D244" s="7">
        <v>67.0</v>
      </c>
      <c r="E244" s="22">
        <f t="array" ref="E244">XLOOKUP(C244,stock!A:A,stock!J:J)</f>
        <v>30</v>
      </c>
      <c r="F244" s="20">
        <f t="shared" si="1"/>
        <v>2010</v>
      </c>
      <c r="G244" s="21" t="str">
        <f t="array" ref="G244">XLOOKUP(C244,stock!A:A,stock!C:C)</f>
        <v>T-Shirt</v>
      </c>
    </row>
    <row r="245">
      <c r="A245" s="7">
        <v>2021.0</v>
      </c>
      <c r="B245" s="18">
        <v>8.0</v>
      </c>
      <c r="C245" s="6" t="s">
        <v>279</v>
      </c>
      <c r="D245" s="7">
        <v>92.0</v>
      </c>
      <c r="E245" s="22">
        <f t="array" ref="E245">XLOOKUP(C245,stock!A:A,stock!J:J)</f>
        <v>30</v>
      </c>
      <c r="F245" s="20">
        <f t="shared" si="1"/>
        <v>2760</v>
      </c>
      <c r="G245" s="21" t="str">
        <f t="array" ref="G245">XLOOKUP(C245,stock!A:A,stock!C:C)</f>
        <v>T-Shirt</v>
      </c>
    </row>
    <row r="246">
      <c r="A246" s="7">
        <v>2021.0</v>
      </c>
      <c r="B246" s="18">
        <v>5.0</v>
      </c>
      <c r="C246" s="6" t="s">
        <v>280</v>
      </c>
      <c r="D246" s="7">
        <v>55.0</v>
      </c>
      <c r="E246" s="22">
        <f t="array" ref="E246">XLOOKUP(C246,stock!A:A,stock!J:J)</f>
        <v>20</v>
      </c>
      <c r="F246" s="20">
        <f t="shared" si="1"/>
        <v>1100</v>
      </c>
      <c r="G246" s="21" t="str">
        <f t="array" ref="G246">XLOOKUP(C246,stock!A:A,stock!C:C)</f>
        <v>Short</v>
      </c>
    </row>
    <row r="247">
      <c r="A247" s="7">
        <v>2021.0</v>
      </c>
      <c r="B247" s="18">
        <v>8.0</v>
      </c>
      <c r="C247" s="6" t="s">
        <v>281</v>
      </c>
      <c r="D247" s="7">
        <v>4.0</v>
      </c>
      <c r="E247" s="22">
        <f t="array" ref="E247">XLOOKUP(C247,stock!A:A,stock!J:J)</f>
        <v>20</v>
      </c>
      <c r="F247" s="20">
        <f t="shared" si="1"/>
        <v>80</v>
      </c>
      <c r="G247" s="21" t="str">
        <f t="array" ref="G247">XLOOKUP(C247,stock!A:A,stock!C:C)</f>
        <v>Short</v>
      </c>
    </row>
    <row r="248">
      <c r="A248" s="7">
        <v>2021.0</v>
      </c>
      <c r="B248" s="18">
        <v>6.0</v>
      </c>
      <c r="C248" s="6" t="s">
        <v>281</v>
      </c>
      <c r="D248" s="7">
        <v>21.0</v>
      </c>
      <c r="E248" s="22">
        <f t="array" ref="E248">XLOOKUP(C248,stock!A:A,stock!J:J)</f>
        <v>20</v>
      </c>
      <c r="F248" s="20">
        <f t="shared" si="1"/>
        <v>420</v>
      </c>
      <c r="G248" s="21" t="str">
        <f t="array" ref="G248">XLOOKUP(C248,stock!A:A,stock!C:C)</f>
        <v>Short</v>
      </c>
    </row>
    <row r="249">
      <c r="A249" s="7">
        <v>2021.0</v>
      </c>
      <c r="B249" s="18">
        <v>9.0</v>
      </c>
      <c r="C249" s="6" t="s">
        <v>282</v>
      </c>
      <c r="D249" s="7">
        <v>14.0</v>
      </c>
      <c r="E249" s="22">
        <f t="array" ref="E249">XLOOKUP(C249,stock!A:A,stock!J:J)</f>
        <v>20</v>
      </c>
      <c r="F249" s="20">
        <f t="shared" si="1"/>
        <v>280</v>
      </c>
      <c r="G249" s="21" t="str">
        <f t="array" ref="G249">XLOOKUP(C249,stock!A:A,stock!C:C)</f>
        <v>Short</v>
      </c>
    </row>
    <row r="250">
      <c r="A250" s="7">
        <v>2021.0</v>
      </c>
      <c r="B250" s="18">
        <v>6.0</v>
      </c>
      <c r="C250" s="6" t="s">
        <v>283</v>
      </c>
      <c r="D250" s="7">
        <v>86.0</v>
      </c>
      <c r="E250" s="22">
        <f t="array" ref="E250">XLOOKUP(C250,stock!A:A,stock!J:J)</f>
        <v>20</v>
      </c>
      <c r="F250" s="20">
        <f t="shared" si="1"/>
        <v>1720</v>
      </c>
      <c r="G250" s="21" t="str">
        <f t="array" ref="G250">XLOOKUP(C250,stock!A:A,stock!C:C)</f>
        <v>Short</v>
      </c>
    </row>
    <row r="251">
      <c r="A251" s="7">
        <v>2021.0</v>
      </c>
      <c r="B251" s="18">
        <v>9.0</v>
      </c>
      <c r="C251" s="6" t="s">
        <v>284</v>
      </c>
      <c r="D251" s="7">
        <v>69.0</v>
      </c>
      <c r="E251" s="22">
        <f t="array" ref="E251">XLOOKUP(C251,stock!A:A,stock!J:J)</f>
        <v>20</v>
      </c>
      <c r="F251" s="20">
        <f t="shared" si="1"/>
        <v>1380</v>
      </c>
      <c r="G251" s="21" t="str">
        <f t="array" ref="G251">XLOOKUP(C251,stock!A:A,stock!C:C)</f>
        <v>Short</v>
      </c>
    </row>
    <row r="252">
      <c r="A252" s="7">
        <v>2021.0</v>
      </c>
      <c r="B252" s="18">
        <v>5.0</v>
      </c>
      <c r="C252" s="6" t="s">
        <v>284</v>
      </c>
      <c r="D252" s="7">
        <v>70.0</v>
      </c>
      <c r="E252" s="22">
        <f t="array" ref="E252">XLOOKUP(C252,stock!A:A,stock!J:J)</f>
        <v>20</v>
      </c>
      <c r="F252" s="20">
        <f t="shared" si="1"/>
        <v>1400</v>
      </c>
      <c r="G252" s="21" t="str">
        <f t="array" ref="G252">XLOOKUP(C252,stock!A:A,stock!C:C)</f>
        <v>Short</v>
      </c>
    </row>
    <row r="253">
      <c r="A253" s="7">
        <v>2021.0</v>
      </c>
      <c r="B253" s="18">
        <v>4.0</v>
      </c>
      <c r="C253" s="6" t="s">
        <v>285</v>
      </c>
      <c r="D253" s="7">
        <v>42.0</v>
      </c>
      <c r="E253" s="22">
        <f t="array" ref="E253">XLOOKUP(C253,stock!A:A,stock!J:J)</f>
        <v>20</v>
      </c>
      <c r="F253" s="20">
        <f t="shared" si="1"/>
        <v>840</v>
      </c>
      <c r="G253" s="21" t="str">
        <f t="array" ref="G253">XLOOKUP(C253,stock!A:A,stock!C:C)</f>
        <v>Short</v>
      </c>
    </row>
    <row r="254">
      <c r="A254" s="7">
        <v>2021.0</v>
      </c>
      <c r="B254" s="18">
        <v>9.0</v>
      </c>
      <c r="C254" s="6" t="s">
        <v>286</v>
      </c>
      <c r="D254" s="7">
        <v>42.0</v>
      </c>
      <c r="E254" s="22">
        <f t="array" ref="E254">XLOOKUP(C254,stock!A:A,stock!J:J)</f>
        <v>24</v>
      </c>
      <c r="F254" s="20">
        <f t="shared" si="1"/>
        <v>1008</v>
      </c>
      <c r="G254" s="21" t="str">
        <f t="array" ref="G254">XLOOKUP(C254,stock!A:A,stock!C:C)</f>
        <v>Legging</v>
      </c>
    </row>
    <row r="255">
      <c r="A255" s="7">
        <v>2021.0</v>
      </c>
      <c r="B255" s="18">
        <v>6.0</v>
      </c>
      <c r="C255" s="6" t="s">
        <v>287</v>
      </c>
      <c r="D255" s="7">
        <v>30.0</v>
      </c>
      <c r="E255" s="22">
        <f t="array" ref="E255">XLOOKUP(C255,stock!A:A,stock!J:J)</f>
        <v>24</v>
      </c>
      <c r="F255" s="20">
        <f t="shared" si="1"/>
        <v>720</v>
      </c>
      <c r="G255" s="21" t="str">
        <f t="array" ref="G255">XLOOKUP(C255,stock!A:A,stock!C:C)</f>
        <v>Legging</v>
      </c>
    </row>
    <row r="256">
      <c r="A256" s="7">
        <v>2021.0</v>
      </c>
      <c r="B256" s="18">
        <v>7.0</v>
      </c>
      <c r="C256" s="6" t="s">
        <v>287</v>
      </c>
      <c r="D256" s="7">
        <v>45.0</v>
      </c>
      <c r="E256" s="22">
        <f t="array" ref="E256">XLOOKUP(C256,stock!A:A,stock!J:J)</f>
        <v>24</v>
      </c>
      <c r="F256" s="20">
        <f t="shared" si="1"/>
        <v>1080</v>
      </c>
      <c r="G256" s="21" t="str">
        <f t="array" ref="G256">XLOOKUP(C256,stock!A:A,stock!C:C)</f>
        <v>Legging</v>
      </c>
    </row>
    <row r="257">
      <c r="A257" s="7">
        <v>2021.0</v>
      </c>
      <c r="B257" s="18">
        <v>9.0</v>
      </c>
      <c r="C257" s="6" t="s">
        <v>287</v>
      </c>
      <c r="D257" s="7">
        <v>17.0</v>
      </c>
      <c r="E257" s="22">
        <f t="array" ref="E257">XLOOKUP(C257,stock!A:A,stock!J:J)</f>
        <v>24</v>
      </c>
      <c r="F257" s="20">
        <f t="shared" si="1"/>
        <v>408</v>
      </c>
      <c r="G257" s="21" t="str">
        <f t="array" ref="G257">XLOOKUP(C257,stock!A:A,stock!C:C)</f>
        <v>Legging</v>
      </c>
    </row>
    <row r="258">
      <c r="A258" s="7">
        <v>2021.0</v>
      </c>
      <c r="B258" s="18">
        <v>6.0</v>
      </c>
      <c r="C258" s="6" t="s">
        <v>288</v>
      </c>
      <c r="D258" s="7">
        <v>11.0</v>
      </c>
      <c r="E258" s="22">
        <f t="array" ref="E258">XLOOKUP(C258,stock!A:A,stock!J:J)</f>
        <v>28</v>
      </c>
      <c r="F258" s="20">
        <f t="shared" si="1"/>
        <v>308</v>
      </c>
      <c r="G258" s="21" t="str">
        <f t="array" ref="G258">XLOOKUP(C258,stock!A:A,stock!C:C)</f>
        <v>T-Shirt</v>
      </c>
    </row>
    <row r="259">
      <c r="A259" s="7">
        <v>2021.0</v>
      </c>
      <c r="B259" s="18">
        <v>8.0</v>
      </c>
      <c r="C259" s="6" t="s">
        <v>289</v>
      </c>
      <c r="D259" s="7">
        <v>13.0</v>
      </c>
      <c r="E259" s="22">
        <f t="array" ref="E259">XLOOKUP(C259,stock!A:A,stock!J:J)</f>
        <v>16</v>
      </c>
      <c r="F259" s="20">
        <f t="shared" si="1"/>
        <v>208</v>
      </c>
      <c r="G259" s="21" t="str">
        <f t="array" ref="G259">XLOOKUP(C259,stock!A:A,stock!C:C)</f>
        <v>Top</v>
      </c>
    </row>
    <row r="260">
      <c r="A260" s="7">
        <v>2021.0</v>
      </c>
      <c r="B260" s="18">
        <v>7.0</v>
      </c>
      <c r="C260" s="6" t="s">
        <v>290</v>
      </c>
      <c r="D260" s="7">
        <v>122.0</v>
      </c>
      <c r="E260" s="22">
        <f t="array" ref="E260">XLOOKUP(C260,stock!A:A,stock!J:J)</f>
        <v>21</v>
      </c>
      <c r="F260" s="20">
        <f t="shared" si="1"/>
        <v>2562</v>
      </c>
      <c r="G260" s="21" t="str">
        <f t="array" ref="G260">XLOOKUP(C260,stock!A:A,stock!C:C)</f>
        <v>crop top</v>
      </c>
    </row>
    <row r="261">
      <c r="A261" s="7">
        <v>2021.0</v>
      </c>
      <c r="B261" s="18">
        <v>7.0</v>
      </c>
      <c r="C261" s="6" t="s">
        <v>290</v>
      </c>
      <c r="D261" s="7">
        <v>49.0</v>
      </c>
      <c r="E261" s="22">
        <f t="array" ref="E261">XLOOKUP(C261,stock!A:A,stock!J:J)</f>
        <v>21</v>
      </c>
      <c r="F261" s="20">
        <f t="shared" si="1"/>
        <v>1029</v>
      </c>
      <c r="G261" s="21" t="str">
        <f t="array" ref="G261">XLOOKUP(C261,stock!A:A,stock!C:C)</f>
        <v>crop top</v>
      </c>
    </row>
    <row r="262">
      <c r="A262" s="7">
        <v>2021.0</v>
      </c>
      <c r="B262" s="18">
        <v>5.0</v>
      </c>
      <c r="C262" s="6" t="s">
        <v>290</v>
      </c>
      <c r="D262" s="7">
        <v>114.0</v>
      </c>
      <c r="E262" s="22">
        <f t="array" ref="E262">XLOOKUP(C262,stock!A:A,stock!J:J)</f>
        <v>21</v>
      </c>
      <c r="F262" s="20">
        <f t="shared" si="1"/>
        <v>2394</v>
      </c>
      <c r="G262" s="21" t="str">
        <f t="array" ref="G262">XLOOKUP(C262,stock!A:A,stock!C:C)</f>
        <v>crop top</v>
      </c>
    </row>
    <row r="263">
      <c r="A263" s="7">
        <v>2021.0</v>
      </c>
      <c r="B263" s="18">
        <v>8.0</v>
      </c>
      <c r="C263" s="6" t="s">
        <v>291</v>
      </c>
      <c r="D263" s="7">
        <v>47.0</v>
      </c>
      <c r="E263" s="22">
        <f t="array" ref="E263">XLOOKUP(C263,stock!A:A,stock!J:J)</f>
        <v>18</v>
      </c>
      <c r="F263" s="20">
        <f t="shared" si="1"/>
        <v>846</v>
      </c>
      <c r="G263" s="21" t="str">
        <f t="array" ref="G263">XLOOKUP(C263,stock!A:A,stock!C:C)</f>
        <v>Top</v>
      </c>
    </row>
    <row r="264">
      <c r="A264" s="7">
        <v>2021.0</v>
      </c>
      <c r="B264" s="18">
        <v>4.0</v>
      </c>
      <c r="C264" s="6" t="s">
        <v>291</v>
      </c>
      <c r="D264" s="7">
        <v>32.0</v>
      </c>
      <c r="E264" s="22">
        <f t="array" ref="E264">XLOOKUP(C264,stock!A:A,stock!J:J)</f>
        <v>18</v>
      </c>
      <c r="F264" s="20">
        <f t="shared" si="1"/>
        <v>576</v>
      </c>
      <c r="G264" s="21" t="str">
        <f t="array" ref="G264">XLOOKUP(C264,stock!A:A,stock!C:C)</f>
        <v>Top</v>
      </c>
    </row>
    <row r="265">
      <c r="A265" s="7">
        <v>2021.0</v>
      </c>
      <c r="B265" s="18">
        <v>4.0</v>
      </c>
      <c r="C265" s="6" t="s">
        <v>292</v>
      </c>
      <c r="D265" s="7">
        <v>5.0</v>
      </c>
      <c r="E265" s="22">
        <f t="array" ref="E265">XLOOKUP(C265,stock!A:A,stock!J:J)</f>
        <v>18</v>
      </c>
      <c r="F265" s="20">
        <f t="shared" si="1"/>
        <v>90</v>
      </c>
      <c r="G265" s="21" t="str">
        <f t="array" ref="G265">XLOOKUP(C265,stock!A:A,stock!C:C)</f>
        <v>Top</v>
      </c>
    </row>
    <row r="266">
      <c r="A266" s="7">
        <v>2021.0</v>
      </c>
      <c r="B266" s="18">
        <v>6.0</v>
      </c>
      <c r="C266" s="6" t="s">
        <v>293</v>
      </c>
      <c r="D266" s="7">
        <v>184.0</v>
      </c>
      <c r="E266" s="22">
        <f t="array" ref="E266">XLOOKUP(C266,stock!A:A,stock!J:J)</f>
        <v>18</v>
      </c>
      <c r="F266" s="20">
        <f t="shared" si="1"/>
        <v>3312</v>
      </c>
      <c r="G266" s="21" t="str">
        <f t="array" ref="G266">XLOOKUP(C266,stock!A:A,stock!C:C)</f>
        <v>Top</v>
      </c>
    </row>
    <row r="267">
      <c r="A267" s="7">
        <v>2021.0</v>
      </c>
      <c r="B267" s="18">
        <v>6.0</v>
      </c>
      <c r="C267" s="6" t="s">
        <v>293</v>
      </c>
      <c r="D267" s="7">
        <v>160.0</v>
      </c>
      <c r="E267" s="22">
        <f t="array" ref="E267">XLOOKUP(C267,stock!A:A,stock!J:J)</f>
        <v>18</v>
      </c>
      <c r="F267" s="20">
        <f t="shared" si="1"/>
        <v>2880</v>
      </c>
      <c r="G267" s="21" t="str">
        <f t="array" ref="G267">XLOOKUP(C267,stock!A:A,stock!C:C)</f>
        <v>Top</v>
      </c>
    </row>
    <row r="268">
      <c r="A268" s="7">
        <v>2021.0</v>
      </c>
      <c r="B268" s="18">
        <v>5.0</v>
      </c>
      <c r="C268" s="6" t="s">
        <v>293</v>
      </c>
      <c r="D268" s="7">
        <v>176.0</v>
      </c>
      <c r="E268" s="22">
        <f t="array" ref="E268">XLOOKUP(C268,stock!A:A,stock!J:J)</f>
        <v>18</v>
      </c>
      <c r="F268" s="20">
        <f t="shared" si="1"/>
        <v>3168</v>
      </c>
      <c r="G268" s="21" t="str">
        <f t="array" ref="G268">XLOOKUP(C268,stock!A:A,stock!C:C)</f>
        <v>Top</v>
      </c>
    </row>
    <row r="269">
      <c r="A269" s="7">
        <v>2021.0</v>
      </c>
      <c r="B269" s="18">
        <v>7.0</v>
      </c>
      <c r="C269" s="6" t="s">
        <v>294</v>
      </c>
      <c r="D269" s="7">
        <v>104.0</v>
      </c>
      <c r="E269" s="22">
        <f t="array" ref="E269">XLOOKUP(C269,stock!A:A,stock!J:J)</f>
        <v>18</v>
      </c>
      <c r="F269" s="20">
        <f t="shared" si="1"/>
        <v>1872</v>
      </c>
      <c r="G269" s="21" t="str">
        <f t="array" ref="G269">XLOOKUP(C269,stock!A:A,stock!C:C)</f>
        <v>Top</v>
      </c>
    </row>
    <row r="270">
      <c r="A270" s="7">
        <v>2021.0</v>
      </c>
      <c r="B270" s="18">
        <v>9.0</v>
      </c>
      <c r="C270" s="6" t="s">
        <v>294</v>
      </c>
      <c r="D270" s="7">
        <v>118.0</v>
      </c>
      <c r="E270" s="22">
        <f t="array" ref="E270">XLOOKUP(C270,stock!A:A,stock!J:J)</f>
        <v>18</v>
      </c>
      <c r="F270" s="20">
        <f t="shared" si="1"/>
        <v>2124</v>
      </c>
      <c r="G270" s="21" t="str">
        <f t="array" ref="G270">XLOOKUP(C270,stock!A:A,stock!C:C)</f>
        <v>Top</v>
      </c>
    </row>
    <row r="271">
      <c r="A271" s="7">
        <v>2021.0</v>
      </c>
      <c r="B271" s="18">
        <v>5.0</v>
      </c>
      <c r="C271" s="6" t="s">
        <v>295</v>
      </c>
      <c r="D271" s="7">
        <v>46.0</v>
      </c>
      <c r="E271" s="22">
        <f t="array" ref="E271">XLOOKUP(C271,stock!A:A,stock!J:J)</f>
        <v>18</v>
      </c>
      <c r="F271" s="20">
        <f t="shared" si="1"/>
        <v>828</v>
      </c>
      <c r="G271" s="21" t="str">
        <f t="array" ref="G271">XLOOKUP(C271,stock!A:A,stock!C:C)</f>
        <v>Top</v>
      </c>
    </row>
    <row r="272">
      <c r="A272" s="7">
        <v>2021.0</v>
      </c>
      <c r="B272" s="18">
        <v>6.0</v>
      </c>
      <c r="C272" s="6" t="s">
        <v>296</v>
      </c>
      <c r="D272" s="7">
        <v>72.0</v>
      </c>
      <c r="E272" s="22">
        <f t="array" ref="E272">XLOOKUP(C272,stock!A:A,stock!J:J)</f>
        <v>21</v>
      </c>
      <c r="F272" s="20">
        <f t="shared" si="1"/>
        <v>1512</v>
      </c>
      <c r="G272" s="21" t="str">
        <f t="array" ref="G272">XLOOKUP(C272,stock!A:A,stock!C:C)</f>
        <v>Legging</v>
      </c>
    </row>
    <row r="273">
      <c r="A273" s="7">
        <v>2021.0</v>
      </c>
      <c r="B273" s="18">
        <v>8.0</v>
      </c>
      <c r="C273" s="6" t="s">
        <v>296</v>
      </c>
      <c r="D273" s="7">
        <v>44.0</v>
      </c>
      <c r="E273" s="22">
        <f t="array" ref="E273">XLOOKUP(C273,stock!A:A,stock!J:J)</f>
        <v>21</v>
      </c>
      <c r="F273" s="20">
        <f t="shared" si="1"/>
        <v>924</v>
      </c>
      <c r="G273" s="21" t="str">
        <f t="array" ref="G273">XLOOKUP(C273,stock!A:A,stock!C:C)</f>
        <v>Legging</v>
      </c>
    </row>
    <row r="274">
      <c r="A274" s="7">
        <v>2021.0</v>
      </c>
      <c r="B274" s="18">
        <v>7.0</v>
      </c>
      <c r="C274" s="6" t="s">
        <v>297</v>
      </c>
      <c r="D274" s="7">
        <v>45.0</v>
      </c>
      <c r="E274" s="22">
        <f t="array" ref="E274">XLOOKUP(C274,stock!A:A,stock!J:J)</f>
        <v>16</v>
      </c>
      <c r="F274" s="20">
        <f t="shared" si="1"/>
        <v>720</v>
      </c>
      <c r="G274" s="21" t="str">
        <f t="array" ref="G274">XLOOKUP(C274,stock!A:A,stock!C:C)</f>
        <v>Top</v>
      </c>
    </row>
    <row r="275">
      <c r="A275" s="7">
        <v>2021.0</v>
      </c>
      <c r="B275" s="18">
        <v>5.0</v>
      </c>
      <c r="C275" s="6" t="s">
        <v>297</v>
      </c>
      <c r="D275" s="7">
        <v>27.0</v>
      </c>
      <c r="E275" s="22">
        <f t="array" ref="E275">XLOOKUP(C275,stock!A:A,stock!J:J)</f>
        <v>16</v>
      </c>
      <c r="F275" s="20">
        <f t="shared" si="1"/>
        <v>432</v>
      </c>
      <c r="G275" s="21" t="str">
        <f t="array" ref="G275">XLOOKUP(C275,stock!A:A,stock!C:C)</f>
        <v>Top</v>
      </c>
    </row>
    <row r="276">
      <c r="A276" s="7">
        <v>2021.0</v>
      </c>
      <c r="B276" s="18">
        <v>4.0</v>
      </c>
      <c r="C276" s="6" t="s">
        <v>298</v>
      </c>
      <c r="D276" s="7">
        <v>90.0</v>
      </c>
      <c r="E276" s="22">
        <f t="array" ref="E276">XLOOKUP(C276,stock!A:A,stock!J:J)</f>
        <v>16</v>
      </c>
      <c r="F276" s="20">
        <f t="shared" si="1"/>
        <v>1440</v>
      </c>
      <c r="G276" s="21" t="str">
        <f t="array" ref="G276">XLOOKUP(C276,stock!A:A,stock!C:C)</f>
        <v>Top</v>
      </c>
    </row>
    <row r="277">
      <c r="A277" s="7">
        <v>2021.0</v>
      </c>
      <c r="B277" s="18">
        <v>8.0</v>
      </c>
      <c r="C277" s="6" t="s">
        <v>299</v>
      </c>
      <c r="D277" s="7">
        <v>10.0</v>
      </c>
      <c r="E277" s="22">
        <f t="array" ref="E277">XLOOKUP(C277,stock!A:A,stock!J:J)</f>
        <v>32</v>
      </c>
      <c r="F277" s="20">
        <f t="shared" si="1"/>
        <v>320</v>
      </c>
      <c r="G277" s="21" t="str">
        <f t="array" ref="G277">XLOOKUP(C277,stock!A:A,stock!C:C)</f>
        <v>Short</v>
      </c>
    </row>
    <row r="278">
      <c r="A278" s="7">
        <v>2021.0</v>
      </c>
      <c r="B278" s="18">
        <v>4.0</v>
      </c>
      <c r="C278" s="6" t="s">
        <v>300</v>
      </c>
      <c r="D278" s="7">
        <v>51.0</v>
      </c>
      <c r="E278" s="22">
        <f t="array" ref="E278">XLOOKUP(C278,stock!A:A,stock!J:J)</f>
        <v>24</v>
      </c>
      <c r="F278" s="20">
        <f t="shared" si="1"/>
        <v>1224</v>
      </c>
      <c r="G278" s="21" t="str">
        <f t="array" ref="G278">XLOOKUP(C278,stock!A:A,stock!C:C)</f>
        <v>Legging</v>
      </c>
    </row>
    <row r="279">
      <c r="A279" s="7">
        <v>2021.0</v>
      </c>
      <c r="B279" s="18">
        <v>9.0</v>
      </c>
      <c r="C279" s="6" t="s">
        <v>300</v>
      </c>
      <c r="D279" s="7">
        <v>53.0</v>
      </c>
      <c r="E279" s="22">
        <f t="array" ref="E279">XLOOKUP(C279,stock!A:A,stock!J:J)</f>
        <v>24</v>
      </c>
      <c r="F279" s="20">
        <f t="shared" si="1"/>
        <v>1272</v>
      </c>
      <c r="G279" s="21" t="str">
        <f t="array" ref="G279">XLOOKUP(C279,stock!A:A,stock!C:C)</f>
        <v>Legging</v>
      </c>
    </row>
    <row r="280">
      <c r="A280" s="7">
        <v>2021.0</v>
      </c>
      <c r="B280" s="18">
        <v>4.0</v>
      </c>
      <c r="C280" s="6" t="s">
        <v>301</v>
      </c>
      <c r="D280" s="7">
        <v>68.0</v>
      </c>
      <c r="E280" s="22">
        <f t="array" ref="E280">XLOOKUP(C280,stock!A:A,stock!J:J)</f>
        <v>24</v>
      </c>
      <c r="F280" s="20">
        <f t="shared" si="1"/>
        <v>1632</v>
      </c>
      <c r="G280" s="21" t="str">
        <f t="array" ref="G280">XLOOKUP(C280,stock!A:A,stock!C:C)</f>
        <v>Legging</v>
      </c>
    </row>
    <row r="281">
      <c r="A281" s="7">
        <v>2021.0</v>
      </c>
      <c r="B281" s="18">
        <v>6.0</v>
      </c>
      <c r="C281" s="6" t="s">
        <v>302</v>
      </c>
      <c r="D281" s="7">
        <v>21.0</v>
      </c>
      <c r="E281" s="22">
        <f t="array" ref="E281">XLOOKUP(C281,stock!A:A,stock!J:J)</f>
        <v>16</v>
      </c>
      <c r="F281" s="20">
        <f t="shared" si="1"/>
        <v>336</v>
      </c>
      <c r="G281" s="21" t="str">
        <f t="array" ref="G281">XLOOKUP(C281,stock!A:A,stock!C:C)</f>
        <v>Top</v>
      </c>
    </row>
    <row r="282">
      <c r="A282" s="7">
        <v>2021.0</v>
      </c>
      <c r="B282" s="18">
        <v>5.0</v>
      </c>
      <c r="C282" s="6" t="s">
        <v>303</v>
      </c>
      <c r="D282" s="7">
        <v>108.0</v>
      </c>
      <c r="E282" s="22">
        <f t="array" ref="E282">XLOOKUP(C282,stock!A:A,stock!J:J)</f>
        <v>30</v>
      </c>
      <c r="F282" s="20">
        <f t="shared" si="1"/>
        <v>3240</v>
      </c>
      <c r="G282" s="21" t="str">
        <f t="array" ref="G282">XLOOKUP(C282,stock!A:A,stock!C:C)</f>
        <v>T-Shirt</v>
      </c>
    </row>
    <row r="283">
      <c r="A283" s="7">
        <v>2021.0</v>
      </c>
      <c r="B283" s="18">
        <v>4.0</v>
      </c>
      <c r="C283" s="6" t="s">
        <v>304</v>
      </c>
      <c r="D283" s="7">
        <v>57.0</v>
      </c>
      <c r="E283" s="22">
        <f t="array" ref="E283">XLOOKUP(C283,stock!A:A,stock!J:J)</f>
        <v>32</v>
      </c>
      <c r="F283" s="20">
        <f t="shared" si="1"/>
        <v>1824</v>
      </c>
      <c r="G283" s="21" t="str">
        <f t="array" ref="G283">XLOOKUP(C283,stock!A:A,stock!C:C)</f>
        <v>Short</v>
      </c>
    </row>
    <row r="284">
      <c r="A284" s="7">
        <v>2021.0</v>
      </c>
      <c r="B284" s="18">
        <v>7.0</v>
      </c>
      <c r="C284" s="6" t="s">
        <v>304</v>
      </c>
      <c r="D284" s="7">
        <v>41.0</v>
      </c>
      <c r="E284" s="22">
        <f t="array" ref="E284">XLOOKUP(C284,stock!A:A,stock!J:J)</f>
        <v>32</v>
      </c>
      <c r="F284" s="20">
        <f t="shared" si="1"/>
        <v>1312</v>
      </c>
      <c r="G284" s="21" t="str">
        <f t="array" ref="G284">XLOOKUP(C284,stock!A:A,stock!C:C)</f>
        <v>Short</v>
      </c>
    </row>
    <row r="285">
      <c r="A285" s="7">
        <v>2021.0</v>
      </c>
      <c r="B285" s="18">
        <v>4.0</v>
      </c>
      <c r="C285" s="6" t="s">
        <v>305</v>
      </c>
      <c r="D285" s="7">
        <v>43.0</v>
      </c>
      <c r="E285" s="22">
        <f t="array" ref="E285">XLOOKUP(C285,stock!A:A,stock!J:J)</f>
        <v>32</v>
      </c>
      <c r="F285" s="20">
        <f t="shared" si="1"/>
        <v>1376</v>
      </c>
      <c r="G285" s="21" t="str">
        <f t="array" ref="G285">XLOOKUP(C285,stock!A:A,stock!C:C)</f>
        <v>Short</v>
      </c>
    </row>
    <row r="286">
      <c r="A286" s="7">
        <v>2021.0</v>
      </c>
      <c r="B286" s="18">
        <v>5.0</v>
      </c>
      <c r="C286" s="6" t="s">
        <v>306</v>
      </c>
      <c r="D286" s="7">
        <v>12.0</v>
      </c>
      <c r="E286" s="22">
        <f t="array" ref="E286">XLOOKUP(C286,stock!A:A,stock!J:J)</f>
        <v>32</v>
      </c>
      <c r="F286" s="20">
        <f t="shared" si="1"/>
        <v>384</v>
      </c>
      <c r="G286" s="21" t="str">
        <f t="array" ref="G286">XLOOKUP(C286,stock!A:A,stock!C:C)</f>
        <v>Short</v>
      </c>
    </row>
    <row r="287">
      <c r="A287" s="7">
        <v>2021.0</v>
      </c>
      <c r="B287" s="18">
        <v>8.0</v>
      </c>
      <c r="C287" s="6" t="s">
        <v>306</v>
      </c>
      <c r="D287" s="7">
        <v>20.0</v>
      </c>
      <c r="E287" s="22">
        <f t="array" ref="E287">XLOOKUP(C287,stock!A:A,stock!J:J)</f>
        <v>32</v>
      </c>
      <c r="F287" s="20">
        <f t="shared" si="1"/>
        <v>640</v>
      </c>
      <c r="G287" s="21" t="str">
        <f t="array" ref="G287">XLOOKUP(C287,stock!A:A,stock!C:C)</f>
        <v>Short</v>
      </c>
    </row>
    <row r="288">
      <c r="A288" s="7">
        <v>2021.0</v>
      </c>
      <c r="B288" s="18">
        <v>6.0</v>
      </c>
      <c r="C288" s="6" t="s">
        <v>307</v>
      </c>
      <c r="D288" s="7">
        <v>12.0</v>
      </c>
      <c r="E288" s="22">
        <f t="array" ref="E288">XLOOKUP(C288,stock!A:A,stock!J:J)</f>
        <v>32</v>
      </c>
      <c r="F288" s="20">
        <f t="shared" si="1"/>
        <v>384</v>
      </c>
      <c r="G288" s="21" t="str">
        <f t="array" ref="G288">XLOOKUP(C288,stock!A:A,stock!C:C)</f>
        <v>Short</v>
      </c>
    </row>
    <row r="289">
      <c r="A289" s="7">
        <v>2021.0</v>
      </c>
      <c r="B289" s="18">
        <v>6.0</v>
      </c>
      <c r="C289" s="6" t="s">
        <v>307</v>
      </c>
      <c r="D289" s="7">
        <v>28.0</v>
      </c>
      <c r="E289" s="22">
        <f t="array" ref="E289">XLOOKUP(C289,stock!A:A,stock!J:J)</f>
        <v>32</v>
      </c>
      <c r="F289" s="20">
        <f t="shared" si="1"/>
        <v>896</v>
      </c>
      <c r="G289" s="21" t="str">
        <f t="array" ref="G289">XLOOKUP(C289,stock!A:A,stock!C:C)</f>
        <v>Short</v>
      </c>
    </row>
    <row r="290">
      <c r="A290" s="7">
        <v>2021.0</v>
      </c>
      <c r="B290" s="18">
        <v>5.0</v>
      </c>
      <c r="C290" s="6" t="s">
        <v>307</v>
      </c>
      <c r="D290" s="7">
        <v>35.0</v>
      </c>
      <c r="E290" s="22">
        <f t="array" ref="E290">XLOOKUP(C290,stock!A:A,stock!J:J)</f>
        <v>32</v>
      </c>
      <c r="F290" s="20">
        <f t="shared" si="1"/>
        <v>1120</v>
      </c>
      <c r="G290" s="21" t="str">
        <f t="array" ref="G290">XLOOKUP(C290,stock!A:A,stock!C:C)</f>
        <v>Short</v>
      </c>
    </row>
    <row r="291">
      <c r="A291" s="7">
        <v>2021.0</v>
      </c>
      <c r="B291" s="18">
        <v>8.0</v>
      </c>
      <c r="C291" s="6" t="s">
        <v>308</v>
      </c>
      <c r="D291" s="7">
        <v>46.0</v>
      </c>
      <c r="E291" s="22">
        <f t="array" ref="E291">XLOOKUP(C291,stock!A:A,stock!J:J)</f>
        <v>6</v>
      </c>
      <c r="F291" s="20">
        <f t="shared" si="1"/>
        <v>276</v>
      </c>
      <c r="G291" s="21" t="str">
        <f t="array" ref="G291">XLOOKUP(C291,stock!A:A,stock!C:C)</f>
        <v>Accessories</v>
      </c>
    </row>
    <row r="292">
      <c r="A292" s="7">
        <v>2021.0</v>
      </c>
      <c r="B292" s="18">
        <v>6.0</v>
      </c>
      <c r="C292" s="6" t="s">
        <v>309</v>
      </c>
      <c r="D292" s="7">
        <v>60.0</v>
      </c>
      <c r="E292" s="22">
        <f t="array" ref="E292">XLOOKUP(C292,stock!A:A,stock!J:J)</f>
        <v>24</v>
      </c>
      <c r="F292" s="20">
        <f t="shared" si="1"/>
        <v>1440</v>
      </c>
      <c r="G292" s="21" t="str">
        <f t="array" ref="G292">XLOOKUP(C292,stock!A:A,stock!C:C)</f>
        <v>T-Shirt</v>
      </c>
    </row>
    <row r="293">
      <c r="A293" s="7">
        <v>2021.0</v>
      </c>
      <c r="B293" s="18">
        <v>5.0</v>
      </c>
      <c r="C293" s="6" t="s">
        <v>309</v>
      </c>
      <c r="D293" s="7">
        <v>66.0</v>
      </c>
      <c r="E293" s="22">
        <f t="array" ref="E293">XLOOKUP(C293,stock!A:A,stock!J:J)</f>
        <v>24</v>
      </c>
      <c r="F293" s="20">
        <f t="shared" si="1"/>
        <v>1584</v>
      </c>
      <c r="G293" s="21" t="str">
        <f t="array" ref="G293">XLOOKUP(C293,stock!A:A,stock!C:C)</f>
        <v>T-Shirt</v>
      </c>
    </row>
    <row r="294">
      <c r="A294" s="7">
        <v>2021.0</v>
      </c>
      <c r="B294" s="18">
        <v>5.0</v>
      </c>
      <c r="C294" s="6" t="s">
        <v>309</v>
      </c>
      <c r="D294" s="7">
        <v>23.0</v>
      </c>
      <c r="E294" s="22">
        <f t="array" ref="E294">XLOOKUP(C294,stock!A:A,stock!J:J)</f>
        <v>24</v>
      </c>
      <c r="F294" s="20">
        <f t="shared" si="1"/>
        <v>552</v>
      </c>
      <c r="G294" s="21" t="str">
        <f t="array" ref="G294">XLOOKUP(C294,stock!A:A,stock!C:C)</f>
        <v>T-Shirt</v>
      </c>
    </row>
    <row r="295">
      <c r="A295" s="7">
        <v>2021.0</v>
      </c>
      <c r="B295" s="18">
        <v>7.0</v>
      </c>
      <c r="C295" s="6" t="s">
        <v>310</v>
      </c>
      <c r="D295" s="7">
        <v>159.0</v>
      </c>
      <c r="E295" s="22">
        <f t="array" ref="E295">XLOOKUP(C295,stock!A:A,stock!J:J)</f>
        <v>20</v>
      </c>
      <c r="F295" s="20">
        <f t="shared" si="1"/>
        <v>3180</v>
      </c>
      <c r="G295" s="21" t="str">
        <f t="array" ref="G295">XLOOKUP(C295,stock!A:A,stock!C:C)</f>
        <v>Short</v>
      </c>
    </row>
    <row r="296">
      <c r="A296" s="7">
        <v>2021.0</v>
      </c>
      <c r="B296" s="18">
        <v>5.0</v>
      </c>
      <c r="C296" s="6" t="s">
        <v>310</v>
      </c>
      <c r="D296" s="7">
        <v>100.0</v>
      </c>
      <c r="E296" s="22">
        <f t="array" ref="E296">XLOOKUP(C296,stock!A:A,stock!J:J)</f>
        <v>20</v>
      </c>
      <c r="F296" s="20">
        <f t="shared" si="1"/>
        <v>2000</v>
      </c>
      <c r="G296" s="21" t="str">
        <f t="array" ref="G296">XLOOKUP(C296,stock!A:A,stock!C:C)</f>
        <v>Short</v>
      </c>
    </row>
    <row r="297">
      <c r="A297" s="7">
        <v>2021.0</v>
      </c>
      <c r="B297" s="18">
        <v>4.0</v>
      </c>
      <c r="C297" s="6" t="s">
        <v>311</v>
      </c>
      <c r="D297" s="7">
        <v>73.0</v>
      </c>
      <c r="E297" s="22">
        <f t="array" ref="E297">XLOOKUP(C297,stock!A:A,stock!J:J)</f>
        <v>20</v>
      </c>
      <c r="F297" s="20">
        <f t="shared" si="1"/>
        <v>1460</v>
      </c>
      <c r="G297" s="21" t="str">
        <f t="array" ref="G297">XLOOKUP(C297,stock!A:A,stock!C:C)</f>
        <v>Short</v>
      </c>
    </row>
    <row r="298">
      <c r="A298" s="7">
        <v>2021.0</v>
      </c>
      <c r="B298" s="18">
        <v>9.0</v>
      </c>
      <c r="C298" s="6" t="s">
        <v>312</v>
      </c>
      <c r="D298" s="7">
        <v>12.0</v>
      </c>
      <c r="E298" s="22">
        <f t="array" ref="E298">XLOOKUP(C298,stock!A:A,stock!J:J)</f>
        <v>20</v>
      </c>
      <c r="F298" s="20">
        <f t="shared" si="1"/>
        <v>240</v>
      </c>
      <c r="G298" s="21" t="str">
        <f t="array" ref="G298">XLOOKUP(C298,stock!A:A,stock!C:C)</f>
        <v>Short</v>
      </c>
    </row>
    <row r="299">
      <c r="A299" s="7">
        <v>2021.0</v>
      </c>
      <c r="B299" s="18">
        <v>4.0</v>
      </c>
      <c r="C299" s="6" t="s">
        <v>313</v>
      </c>
      <c r="D299" s="7">
        <v>37.0</v>
      </c>
      <c r="E299" s="22">
        <f t="array" ref="E299">XLOOKUP(C299,stock!A:A,stock!J:J)</f>
        <v>20</v>
      </c>
      <c r="F299" s="20">
        <f t="shared" si="1"/>
        <v>740</v>
      </c>
      <c r="G299" s="21" t="str">
        <f t="array" ref="G299">XLOOKUP(C299,stock!A:A,stock!C:C)</f>
        <v>Short</v>
      </c>
    </row>
    <row r="300">
      <c r="A300" s="7">
        <v>2021.0</v>
      </c>
      <c r="B300" s="18">
        <v>6.0</v>
      </c>
      <c r="C300" s="6" t="s">
        <v>313</v>
      </c>
      <c r="D300" s="7">
        <v>61.0</v>
      </c>
      <c r="E300" s="22">
        <f t="array" ref="E300">XLOOKUP(C300,stock!A:A,stock!J:J)</f>
        <v>20</v>
      </c>
      <c r="F300" s="20">
        <f t="shared" si="1"/>
        <v>1220</v>
      </c>
      <c r="G300" s="21" t="str">
        <f t="array" ref="G300">XLOOKUP(C300,stock!A:A,stock!C:C)</f>
        <v>Short</v>
      </c>
    </row>
    <row r="301">
      <c r="A301" s="7">
        <v>2021.0</v>
      </c>
      <c r="B301" s="18">
        <v>5.0</v>
      </c>
      <c r="C301" s="6" t="s">
        <v>313</v>
      </c>
      <c r="D301" s="7">
        <v>81.0</v>
      </c>
      <c r="E301" s="22">
        <f t="array" ref="E301">XLOOKUP(C301,stock!A:A,stock!J:J)</f>
        <v>20</v>
      </c>
      <c r="F301" s="20">
        <f t="shared" si="1"/>
        <v>1620</v>
      </c>
      <c r="G301" s="21" t="str">
        <f t="array" ref="G301">XLOOKUP(C301,stock!A:A,stock!C:C)</f>
        <v>Short</v>
      </c>
    </row>
    <row r="302">
      <c r="A302" s="7">
        <v>2021.0</v>
      </c>
      <c r="B302" s="18">
        <v>6.0</v>
      </c>
      <c r="C302" s="6" t="s">
        <v>314</v>
      </c>
      <c r="D302" s="7">
        <v>46.0</v>
      </c>
      <c r="E302" s="22">
        <f t="array" ref="E302">XLOOKUP(C302,stock!A:A,stock!J:J)</f>
        <v>20</v>
      </c>
      <c r="F302" s="20">
        <f t="shared" si="1"/>
        <v>920</v>
      </c>
      <c r="G302" s="21" t="str">
        <f t="array" ref="G302">XLOOKUP(C302,stock!A:A,stock!C:C)</f>
        <v>Short</v>
      </c>
    </row>
    <row r="303">
      <c r="A303" s="7">
        <v>2021.0</v>
      </c>
      <c r="B303" s="18">
        <v>7.0</v>
      </c>
      <c r="C303" s="6" t="s">
        <v>314</v>
      </c>
      <c r="D303" s="7">
        <v>53.0</v>
      </c>
      <c r="E303" s="22">
        <f t="array" ref="E303">XLOOKUP(C303,stock!A:A,stock!J:J)</f>
        <v>20</v>
      </c>
      <c r="F303" s="20">
        <f t="shared" si="1"/>
        <v>1060</v>
      </c>
      <c r="G303" s="21" t="str">
        <f t="array" ref="G303">XLOOKUP(C303,stock!A:A,stock!C:C)</f>
        <v>Short</v>
      </c>
    </row>
    <row r="304">
      <c r="A304" s="7">
        <v>2021.0</v>
      </c>
      <c r="B304" s="18">
        <v>5.0</v>
      </c>
      <c r="C304" s="6" t="s">
        <v>314</v>
      </c>
      <c r="D304" s="7">
        <v>29.0</v>
      </c>
      <c r="E304" s="22">
        <f t="array" ref="E304">XLOOKUP(C304,stock!A:A,stock!J:J)</f>
        <v>20</v>
      </c>
      <c r="F304" s="20">
        <f t="shared" si="1"/>
        <v>580</v>
      </c>
      <c r="G304" s="21" t="str">
        <f t="array" ref="G304">XLOOKUP(C304,stock!A:A,stock!C:C)</f>
        <v>Short</v>
      </c>
    </row>
    <row r="305">
      <c r="A305" s="7">
        <v>2021.0</v>
      </c>
      <c r="B305" s="18">
        <v>9.0</v>
      </c>
      <c r="C305" s="6" t="s">
        <v>315</v>
      </c>
      <c r="D305" s="7">
        <v>88.0</v>
      </c>
      <c r="E305" s="22">
        <f t="array" ref="E305">XLOOKUP(C305,stock!A:A,stock!J:J)</f>
        <v>20</v>
      </c>
      <c r="F305" s="20">
        <f t="shared" si="1"/>
        <v>1760</v>
      </c>
      <c r="G305" s="21" t="str">
        <f t="array" ref="G305">XLOOKUP(C305,stock!A:A,stock!C:C)</f>
        <v>Short</v>
      </c>
    </row>
    <row r="306">
      <c r="A306" s="7">
        <v>2021.0</v>
      </c>
      <c r="B306" s="18">
        <v>8.0</v>
      </c>
      <c r="C306" s="6" t="s">
        <v>316</v>
      </c>
      <c r="D306" s="7">
        <v>805.0</v>
      </c>
      <c r="E306" s="22">
        <f t="array" ref="E306">XLOOKUP(C306,stock!A:A,stock!J:J)</f>
        <v>30</v>
      </c>
      <c r="F306" s="20">
        <f t="shared" si="1"/>
        <v>24150</v>
      </c>
      <c r="G306" s="21" t="str">
        <f t="array" ref="G306">XLOOKUP(C306,stock!A:A,stock!C:C)</f>
        <v>T-Shirt</v>
      </c>
    </row>
    <row r="307">
      <c r="A307" s="7">
        <v>2021.0</v>
      </c>
      <c r="B307" s="18">
        <v>5.0</v>
      </c>
      <c r="C307" s="6" t="s">
        <v>316</v>
      </c>
      <c r="D307" s="7">
        <v>1874.0</v>
      </c>
      <c r="E307" s="22">
        <f t="array" ref="E307">XLOOKUP(C307,stock!A:A,stock!J:J)</f>
        <v>30</v>
      </c>
      <c r="F307" s="20">
        <f t="shared" si="1"/>
        <v>56220</v>
      </c>
      <c r="G307" s="21" t="str">
        <f t="array" ref="G307">XLOOKUP(C307,stock!A:A,stock!C:C)</f>
        <v>T-Shirt</v>
      </c>
    </row>
    <row r="308">
      <c r="A308" s="7">
        <v>2021.0</v>
      </c>
      <c r="B308" s="18">
        <v>9.0</v>
      </c>
      <c r="C308" s="6" t="s">
        <v>317</v>
      </c>
      <c r="D308" s="7">
        <v>567.0</v>
      </c>
      <c r="E308" s="22">
        <f t="array" ref="E308">XLOOKUP(C308,stock!A:A,stock!J:J)</f>
        <v>30</v>
      </c>
      <c r="F308" s="20">
        <f t="shared" si="1"/>
        <v>17010</v>
      </c>
      <c r="G308" s="21" t="str">
        <f t="array" ref="G308">XLOOKUP(C308,stock!A:A,stock!C:C)</f>
        <v>T-Shirt</v>
      </c>
    </row>
    <row r="309">
      <c r="A309" s="7">
        <v>2021.0</v>
      </c>
      <c r="B309" s="18">
        <v>5.0</v>
      </c>
      <c r="C309" s="6" t="s">
        <v>318</v>
      </c>
      <c r="D309" s="7">
        <v>446.0</v>
      </c>
      <c r="E309" s="22">
        <f t="array" ref="E309">XLOOKUP(C309,stock!A:A,stock!J:J)</f>
        <v>30</v>
      </c>
      <c r="F309" s="20">
        <f t="shared" si="1"/>
        <v>13380</v>
      </c>
      <c r="G309" s="21" t="str">
        <f t="array" ref="G309">XLOOKUP(C309,stock!A:A,stock!C:C)</f>
        <v>T-Shirt</v>
      </c>
    </row>
    <row r="310">
      <c r="A310" s="7">
        <v>2021.0</v>
      </c>
      <c r="B310" s="18">
        <v>5.0</v>
      </c>
      <c r="C310" s="6" t="s">
        <v>319</v>
      </c>
      <c r="D310" s="7">
        <v>312.0</v>
      </c>
      <c r="E310" s="22">
        <f t="array" ref="E310">XLOOKUP(C310,stock!A:A,stock!J:J)</f>
        <v>30</v>
      </c>
      <c r="F310" s="20">
        <f t="shared" si="1"/>
        <v>9360</v>
      </c>
      <c r="G310" s="21" t="str">
        <f t="array" ref="G310">XLOOKUP(C310,stock!A:A,stock!C:C)</f>
        <v>T-Shirt</v>
      </c>
    </row>
    <row r="311">
      <c r="A311" s="7">
        <v>2021.0</v>
      </c>
      <c r="B311" s="18">
        <v>8.0</v>
      </c>
      <c r="C311" s="6" t="s">
        <v>320</v>
      </c>
      <c r="D311" s="7">
        <v>681.0</v>
      </c>
      <c r="E311" s="22">
        <f t="array" ref="E311">XLOOKUP(C311,stock!A:A,stock!J:J)</f>
        <v>30</v>
      </c>
      <c r="F311" s="20">
        <f t="shared" si="1"/>
        <v>20430</v>
      </c>
      <c r="G311" s="21" t="str">
        <f t="array" ref="G311">XLOOKUP(C311,stock!A:A,stock!C:C)</f>
        <v>T-Shirt</v>
      </c>
    </row>
    <row r="312">
      <c r="A312" s="7">
        <v>2021.0</v>
      </c>
      <c r="B312" s="18">
        <v>9.0</v>
      </c>
      <c r="C312" s="6" t="s">
        <v>320</v>
      </c>
      <c r="D312" s="7">
        <v>675.0</v>
      </c>
      <c r="E312" s="22">
        <f t="array" ref="E312">XLOOKUP(C312,stock!A:A,stock!J:J)</f>
        <v>30</v>
      </c>
      <c r="F312" s="20">
        <f t="shared" si="1"/>
        <v>20250</v>
      </c>
      <c r="G312" s="21" t="str">
        <f t="array" ref="G312">XLOOKUP(C312,stock!A:A,stock!C:C)</f>
        <v>T-Shirt</v>
      </c>
    </row>
    <row r="313">
      <c r="A313" s="7">
        <v>2021.0</v>
      </c>
      <c r="B313" s="18">
        <v>8.0</v>
      </c>
      <c r="C313" s="6" t="s">
        <v>320</v>
      </c>
      <c r="D313" s="7">
        <v>671.0</v>
      </c>
      <c r="E313" s="22">
        <f t="array" ref="E313">XLOOKUP(C313,stock!A:A,stock!J:J)</f>
        <v>30</v>
      </c>
      <c r="F313" s="20">
        <f t="shared" si="1"/>
        <v>20130</v>
      </c>
      <c r="G313" s="21" t="str">
        <f t="array" ref="G313">XLOOKUP(C313,stock!A:A,stock!C:C)</f>
        <v>T-Shirt</v>
      </c>
    </row>
    <row r="314">
      <c r="A314" s="7">
        <v>2021.0</v>
      </c>
      <c r="B314" s="18">
        <v>7.0</v>
      </c>
      <c r="C314" s="6" t="s">
        <v>321</v>
      </c>
      <c r="D314" s="7">
        <v>326.0</v>
      </c>
      <c r="E314" s="22">
        <f t="array" ref="E314">XLOOKUP(C314,stock!A:A,stock!J:J)</f>
        <v>30</v>
      </c>
      <c r="F314" s="20">
        <f t="shared" si="1"/>
        <v>9780</v>
      </c>
      <c r="G314" s="21" t="str">
        <f t="array" ref="G314">XLOOKUP(C314,stock!A:A,stock!C:C)</f>
        <v>T-Shirt</v>
      </c>
    </row>
    <row r="315">
      <c r="A315" s="7">
        <v>2021.0</v>
      </c>
      <c r="B315" s="18">
        <v>9.0</v>
      </c>
      <c r="C315" s="6" t="s">
        <v>321</v>
      </c>
      <c r="D315" s="7">
        <v>375.0</v>
      </c>
      <c r="E315" s="22">
        <f t="array" ref="E315">XLOOKUP(C315,stock!A:A,stock!J:J)</f>
        <v>30</v>
      </c>
      <c r="F315" s="20">
        <f t="shared" si="1"/>
        <v>11250</v>
      </c>
      <c r="G315" s="21" t="str">
        <f t="array" ref="G315">XLOOKUP(C315,stock!A:A,stock!C:C)</f>
        <v>T-Shirt</v>
      </c>
    </row>
    <row r="316">
      <c r="A316" s="7">
        <v>2021.0</v>
      </c>
      <c r="B316" s="18">
        <v>4.0</v>
      </c>
      <c r="C316" s="6" t="s">
        <v>322</v>
      </c>
      <c r="D316" s="7">
        <v>311.0</v>
      </c>
      <c r="E316" s="22">
        <f t="array" ref="E316">XLOOKUP(C316,stock!A:A,stock!J:J)</f>
        <v>30</v>
      </c>
      <c r="F316" s="20">
        <f t="shared" si="1"/>
        <v>9330</v>
      </c>
      <c r="G316" s="21" t="str">
        <f t="array" ref="G316">XLOOKUP(C316,stock!A:A,stock!C:C)</f>
        <v>T-Shirt</v>
      </c>
    </row>
    <row r="317">
      <c r="A317" s="7">
        <v>2021.0</v>
      </c>
      <c r="B317" s="18">
        <v>7.0</v>
      </c>
      <c r="C317" s="6" t="s">
        <v>323</v>
      </c>
      <c r="D317" s="7">
        <v>75.0</v>
      </c>
      <c r="E317" s="22">
        <f t="array" ref="E317">XLOOKUP(C317,stock!A:A,stock!J:J)</f>
        <v>20</v>
      </c>
      <c r="F317" s="20">
        <f t="shared" si="1"/>
        <v>1500</v>
      </c>
      <c r="G317" s="21" t="str">
        <f t="array" ref="G317">XLOOKUP(C317,stock!A:A,stock!C:C)</f>
        <v>Short</v>
      </c>
    </row>
    <row r="318">
      <c r="A318" s="7">
        <v>2021.0</v>
      </c>
      <c r="B318" s="18">
        <v>4.0</v>
      </c>
      <c r="C318" s="6" t="s">
        <v>323</v>
      </c>
      <c r="D318" s="7">
        <v>77.0</v>
      </c>
      <c r="E318" s="22">
        <f t="array" ref="E318">XLOOKUP(C318,stock!A:A,stock!J:J)</f>
        <v>20</v>
      </c>
      <c r="F318" s="20">
        <f t="shared" si="1"/>
        <v>1540</v>
      </c>
      <c r="G318" s="21" t="str">
        <f t="array" ref="G318">XLOOKUP(C318,stock!A:A,stock!C:C)</f>
        <v>Short</v>
      </c>
    </row>
    <row r="319">
      <c r="A319" s="7">
        <v>2021.0</v>
      </c>
      <c r="B319" s="18">
        <v>5.0</v>
      </c>
      <c r="C319" s="6" t="s">
        <v>324</v>
      </c>
      <c r="D319" s="7">
        <v>53.0</v>
      </c>
      <c r="E319" s="22">
        <f t="array" ref="E319">XLOOKUP(C319,stock!A:A,stock!J:J)</f>
        <v>20</v>
      </c>
      <c r="F319" s="20">
        <f t="shared" si="1"/>
        <v>1060</v>
      </c>
      <c r="G319" s="21" t="str">
        <f t="array" ref="G319">XLOOKUP(C319,stock!A:A,stock!C:C)</f>
        <v>Short</v>
      </c>
    </row>
    <row r="320">
      <c r="A320" s="7">
        <v>2021.0</v>
      </c>
      <c r="B320" s="18">
        <v>6.0</v>
      </c>
      <c r="C320" s="6" t="s">
        <v>324</v>
      </c>
      <c r="D320" s="7">
        <v>54.0</v>
      </c>
      <c r="E320" s="22">
        <f t="array" ref="E320">XLOOKUP(C320,stock!A:A,stock!J:J)</f>
        <v>20</v>
      </c>
      <c r="F320" s="20">
        <f t="shared" si="1"/>
        <v>1080</v>
      </c>
      <c r="G320" s="21" t="str">
        <f t="array" ref="G320">XLOOKUP(C320,stock!A:A,stock!C:C)</f>
        <v>Short</v>
      </c>
    </row>
    <row r="321">
      <c r="A321" s="7">
        <v>2021.0</v>
      </c>
      <c r="B321" s="18">
        <v>5.0</v>
      </c>
      <c r="C321" s="6" t="s">
        <v>324</v>
      </c>
      <c r="D321" s="7">
        <v>45.0</v>
      </c>
      <c r="E321" s="22">
        <f t="array" ref="E321">XLOOKUP(C321,stock!A:A,stock!J:J)</f>
        <v>20</v>
      </c>
      <c r="F321" s="20">
        <f t="shared" si="1"/>
        <v>900</v>
      </c>
      <c r="G321" s="21" t="str">
        <f t="array" ref="G321">XLOOKUP(C321,stock!A:A,stock!C:C)</f>
        <v>Short</v>
      </c>
    </row>
    <row r="322">
      <c r="A322" s="7">
        <v>2021.0</v>
      </c>
      <c r="B322" s="18">
        <v>6.0</v>
      </c>
      <c r="C322" s="6" t="s">
        <v>324</v>
      </c>
      <c r="D322" s="7">
        <v>69.0</v>
      </c>
      <c r="E322" s="22">
        <f t="array" ref="E322">XLOOKUP(C322,stock!A:A,stock!J:J)</f>
        <v>20</v>
      </c>
      <c r="F322" s="20">
        <f t="shared" si="1"/>
        <v>1380</v>
      </c>
      <c r="G322" s="21" t="str">
        <f t="array" ref="G322">XLOOKUP(C322,stock!A:A,stock!C:C)</f>
        <v>Short</v>
      </c>
    </row>
    <row r="323">
      <c r="A323" s="7">
        <v>2021.0</v>
      </c>
      <c r="B323" s="18">
        <v>5.0</v>
      </c>
      <c r="C323" s="6" t="s">
        <v>325</v>
      </c>
      <c r="D323" s="7">
        <v>41.0</v>
      </c>
      <c r="E323" s="22">
        <f t="array" ref="E323">XLOOKUP(C323,stock!A:A,stock!J:J)</f>
        <v>20</v>
      </c>
      <c r="F323" s="20">
        <f t="shared" si="1"/>
        <v>820</v>
      </c>
      <c r="G323" s="21" t="str">
        <f t="array" ref="G323">XLOOKUP(C323,stock!A:A,stock!C:C)</f>
        <v>Short</v>
      </c>
    </row>
    <row r="324">
      <c r="A324" s="7">
        <v>2021.0</v>
      </c>
      <c r="B324" s="18">
        <v>4.0</v>
      </c>
      <c r="C324" s="6" t="s">
        <v>325</v>
      </c>
      <c r="D324" s="7">
        <v>47.0</v>
      </c>
      <c r="E324" s="22">
        <f t="array" ref="E324">XLOOKUP(C324,stock!A:A,stock!J:J)</f>
        <v>20</v>
      </c>
      <c r="F324" s="20">
        <f t="shared" si="1"/>
        <v>940</v>
      </c>
      <c r="G324" s="21" t="str">
        <f t="array" ref="G324">XLOOKUP(C324,stock!A:A,stock!C:C)</f>
        <v>Short</v>
      </c>
    </row>
    <row r="325">
      <c r="A325" s="7">
        <v>2021.0</v>
      </c>
      <c r="B325" s="18">
        <v>8.0</v>
      </c>
      <c r="C325" s="6" t="s">
        <v>125</v>
      </c>
      <c r="D325" s="7">
        <v>348.0</v>
      </c>
      <c r="E325" s="22">
        <f t="array" ref="E325">XLOOKUP(C325,stock!A:A,stock!J:J)</f>
        <v>30</v>
      </c>
      <c r="F325" s="20">
        <f t="shared" si="1"/>
        <v>10440</v>
      </c>
      <c r="G325" s="21" t="str">
        <f t="array" ref="G325">XLOOKUP(C325,stock!A:A,stock!C:C)</f>
        <v>T-Shirt</v>
      </c>
    </row>
    <row r="326">
      <c r="A326" s="7">
        <v>2021.0</v>
      </c>
      <c r="B326" s="18">
        <v>9.0</v>
      </c>
      <c r="C326" s="6" t="s">
        <v>125</v>
      </c>
      <c r="D326" s="7">
        <v>535.0</v>
      </c>
      <c r="E326" s="22">
        <f t="array" ref="E326">XLOOKUP(C326,stock!A:A,stock!J:J)</f>
        <v>30</v>
      </c>
      <c r="F326" s="20">
        <f t="shared" si="1"/>
        <v>16050</v>
      </c>
      <c r="G326" s="21" t="str">
        <f t="array" ref="G326">XLOOKUP(C326,stock!A:A,stock!C:C)</f>
        <v>T-Shirt</v>
      </c>
    </row>
    <row r="327">
      <c r="A327" s="7">
        <v>2021.0</v>
      </c>
      <c r="B327" s="18">
        <v>6.0</v>
      </c>
      <c r="C327" s="6" t="s">
        <v>326</v>
      </c>
      <c r="D327" s="7">
        <v>118.0</v>
      </c>
      <c r="E327" s="22">
        <f t="array" ref="E327">XLOOKUP(C327,stock!A:A,stock!J:J)</f>
        <v>20</v>
      </c>
      <c r="F327" s="20">
        <f t="shared" si="1"/>
        <v>2360</v>
      </c>
      <c r="G327" s="21" t="str">
        <f t="array" ref="G327">XLOOKUP(C327,stock!A:A,stock!C:C)</f>
        <v>Short</v>
      </c>
    </row>
    <row r="328">
      <c r="A328" s="7">
        <v>2021.0</v>
      </c>
      <c r="B328" s="18">
        <v>7.0</v>
      </c>
      <c r="C328" s="6" t="s">
        <v>326</v>
      </c>
      <c r="D328" s="7">
        <v>160.0</v>
      </c>
      <c r="E328" s="22">
        <f t="array" ref="E328">XLOOKUP(C328,stock!A:A,stock!J:J)</f>
        <v>20</v>
      </c>
      <c r="F328" s="20">
        <f t="shared" si="1"/>
        <v>3200</v>
      </c>
      <c r="G328" s="21" t="str">
        <f t="array" ref="G328">XLOOKUP(C328,stock!A:A,stock!C:C)</f>
        <v>Short</v>
      </c>
    </row>
    <row r="329">
      <c r="A329" s="7">
        <v>2021.0</v>
      </c>
      <c r="B329" s="18">
        <v>6.0</v>
      </c>
      <c r="C329" s="6" t="s">
        <v>327</v>
      </c>
      <c r="D329" s="7">
        <v>1419.0</v>
      </c>
      <c r="E329" s="22">
        <f t="array" ref="E329">XLOOKUP(C329,stock!A:A,stock!J:J)</f>
        <v>30</v>
      </c>
      <c r="F329" s="20">
        <f t="shared" si="1"/>
        <v>42570</v>
      </c>
      <c r="G329" s="21" t="str">
        <f t="array" ref="G329">XLOOKUP(C329,stock!A:A,stock!C:C)</f>
        <v>T-Shirt</v>
      </c>
    </row>
    <row r="330">
      <c r="A330" s="7">
        <v>2021.0</v>
      </c>
      <c r="B330" s="18">
        <v>8.0</v>
      </c>
      <c r="C330" s="6" t="s">
        <v>327</v>
      </c>
      <c r="D330" s="7">
        <v>1039.0</v>
      </c>
      <c r="E330" s="22">
        <f t="array" ref="E330">XLOOKUP(C330,stock!A:A,stock!J:J)</f>
        <v>30</v>
      </c>
      <c r="F330" s="20">
        <f t="shared" si="1"/>
        <v>31170</v>
      </c>
      <c r="G330" s="21" t="str">
        <f t="array" ref="G330">XLOOKUP(C330,stock!A:A,stock!C:C)</f>
        <v>T-Shirt</v>
      </c>
    </row>
    <row r="331">
      <c r="A331" s="7">
        <v>2021.0</v>
      </c>
      <c r="B331" s="18">
        <v>5.0</v>
      </c>
      <c r="C331" s="6" t="s">
        <v>328</v>
      </c>
      <c r="D331" s="7">
        <v>808.0</v>
      </c>
      <c r="E331" s="22">
        <f t="array" ref="E331">XLOOKUP(C331,stock!A:A,stock!J:J)</f>
        <v>30</v>
      </c>
      <c r="F331" s="20">
        <f t="shared" si="1"/>
        <v>24240</v>
      </c>
      <c r="G331" s="21" t="str">
        <f t="array" ref="G331">XLOOKUP(C331,stock!A:A,stock!C:C)</f>
        <v>T-Shirt</v>
      </c>
    </row>
    <row r="332">
      <c r="A332" s="7">
        <v>2021.0</v>
      </c>
      <c r="B332" s="18">
        <v>4.0</v>
      </c>
      <c r="C332" s="6" t="s">
        <v>329</v>
      </c>
      <c r="D332" s="7">
        <v>622.0</v>
      </c>
      <c r="E332" s="22">
        <f t="array" ref="E332">XLOOKUP(C332,stock!A:A,stock!J:J)</f>
        <v>30</v>
      </c>
      <c r="F332" s="20">
        <f t="shared" si="1"/>
        <v>18660</v>
      </c>
      <c r="G332" s="21" t="str">
        <f t="array" ref="G332">XLOOKUP(C332,stock!A:A,stock!C:C)</f>
        <v>T-Shirt</v>
      </c>
    </row>
    <row r="333">
      <c r="A333" s="7">
        <v>2021.0</v>
      </c>
      <c r="B333" s="18">
        <v>6.0</v>
      </c>
      <c r="C333" s="6" t="s">
        <v>330</v>
      </c>
      <c r="D333" s="7">
        <v>24.0</v>
      </c>
      <c r="E333" s="22">
        <f t="array" ref="E333">XLOOKUP(C333,stock!A:A,stock!J:J)</f>
        <v>24</v>
      </c>
      <c r="F333" s="20">
        <f t="shared" si="1"/>
        <v>576</v>
      </c>
      <c r="G333" s="21" t="str">
        <f t="array" ref="G333">XLOOKUP(C333,stock!A:A,stock!C:C)</f>
        <v>T-Shirt</v>
      </c>
    </row>
    <row r="334">
      <c r="A334" s="7">
        <v>2021.0</v>
      </c>
      <c r="B334" s="18">
        <v>9.0</v>
      </c>
      <c r="C334" s="6" t="s">
        <v>331</v>
      </c>
      <c r="D334" s="7">
        <v>20.0</v>
      </c>
      <c r="E334" s="22">
        <f t="array" ref="E334">XLOOKUP(C334,stock!A:A,stock!J:J)</f>
        <v>32</v>
      </c>
      <c r="F334" s="20">
        <f t="shared" si="1"/>
        <v>640</v>
      </c>
      <c r="G334" s="21" t="str">
        <f t="array" ref="G334">XLOOKUP(C334,stock!A:A,stock!C:C)</f>
        <v>Short</v>
      </c>
    </row>
    <row r="335">
      <c r="A335" s="7">
        <v>2021.0</v>
      </c>
      <c r="B335" s="18">
        <v>8.0</v>
      </c>
      <c r="C335" s="6" t="s">
        <v>332</v>
      </c>
      <c r="D335" s="7">
        <v>28.0</v>
      </c>
      <c r="E335" s="22">
        <f t="array" ref="E335">XLOOKUP(C335,stock!A:A,stock!J:J)</f>
        <v>32</v>
      </c>
      <c r="F335" s="20">
        <f t="shared" si="1"/>
        <v>896</v>
      </c>
      <c r="G335" s="21" t="str">
        <f t="array" ref="G335">XLOOKUP(C335,stock!A:A,stock!C:C)</f>
        <v>Short</v>
      </c>
    </row>
    <row r="336">
      <c r="A336" s="7">
        <v>2021.0</v>
      </c>
      <c r="B336" s="18">
        <v>5.0</v>
      </c>
      <c r="C336" s="6" t="s">
        <v>333</v>
      </c>
      <c r="D336" s="7">
        <v>51.0</v>
      </c>
      <c r="E336" s="22">
        <f t="array" ref="E336">XLOOKUP(C336,stock!A:A,stock!J:J)</f>
        <v>32</v>
      </c>
      <c r="F336" s="20">
        <f t="shared" si="1"/>
        <v>1632</v>
      </c>
      <c r="G336" s="21" t="str">
        <f t="array" ref="G336">XLOOKUP(C336,stock!A:A,stock!C:C)</f>
        <v>Short</v>
      </c>
    </row>
    <row r="337">
      <c r="A337" s="7">
        <v>2021.0</v>
      </c>
      <c r="B337" s="18">
        <v>4.0</v>
      </c>
      <c r="C337" s="6" t="s">
        <v>334</v>
      </c>
      <c r="D337" s="7">
        <v>33.0</v>
      </c>
      <c r="E337" s="22">
        <f t="array" ref="E337">XLOOKUP(C337,stock!A:A,stock!J:J)</f>
        <v>32</v>
      </c>
      <c r="F337" s="20">
        <f t="shared" si="1"/>
        <v>1056</v>
      </c>
      <c r="G337" s="21" t="str">
        <f t="array" ref="G337">XLOOKUP(C337,stock!A:A,stock!C:C)</f>
        <v>Short</v>
      </c>
    </row>
    <row r="338">
      <c r="A338" s="7">
        <v>2021.0</v>
      </c>
      <c r="B338" s="18">
        <v>6.0</v>
      </c>
      <c r="C338" s="6" t="s">
        <v>334</v>
      </c>
      <c r="D338" s="7">
        <v>25.0</v>
      </c>
      <c r="E338" s="22">
        <f t="array" ref="E338">XLOOKUP(C338,stock!A:A,stock!J:J)</f>
        <v>32</v>
      </c>
      <c r="F338" s="20">
        <f t="shared" si="1"/>
        <v>800</v>
      </c>
      <c r="G338" s="21" t="str">
        <f t="array" ref="G338">XLOOKUP(C338,stock!A:A,stock!C:C)</f>
        <v>Short</v>
      </c>
    </row>
    <row r="339">
      <c r="A339" s="7">
        <v>2021.0</v>
      </c>
      <c r="B339" s="18">
        <v>4.0</v>
      </c>
      <c r="C339" s="6" t="s">
        <v>335</v>
      </c>
      <c r="D339" s="7">
        <v>23.0</v>
      </c>
      <c r="E339" s="22">
        <f t="array" ref="E339">XLOOKUP(C339,stock!A:A,stock!J:J)</f>
        <v>32</v>
      </c>
      <c r="F339" s="20">
        <f t="shared" si="1"/>
        <v>736</v>
      </c>
      <c r="G339" s="21" t="str">
        <f t="array" ref="G339">XLOOKUP(C339,stock!A:A,stock!C:C)</f>
        <v>Short</v>
      </c>
    </row>
    <row r="340">
      <c r="A340" s="7">
        <v>2021.0</v>
      </c>
      <c r="B340" s="18">
        <v>7.0</v>
      </c>
      <c r="C340" s="6" t="s">
        <v>335</v>
      </c>
      <c r="D340" s="7">
        <v>49.0</v>
      </c>
      <c r="E340" s="22">
        <f t="array" ref="E340">XLOOKUP(C340,stock!A:A,stock!J:J)</f>
        <v>32</v>
      </c>
      <c r="F340" s="20">
        <f t="shared" si="1"/>
        <v>1568</v>
      </c>
      <c r="G340" s="21" t="str">
        <f t="array" ref="G340">XLOOKUP(C340,stock!A:A,stock!C:C)</f>
        <v>Short</v>
      </c>
    </row>
    <row r="341">
      <c r="A341" s="7">
        <v>2021.0</v>
      </c>
      <c r="B341" s="18">
        <v>5.0</v>
      </c>
      <c r="C341" s="6" t="s">
        <v>336</v>
      </c>
      <c r="D341" s="7">
        <v>36.0</v>
      </c>
      <c r="E341" s="22">
        <f t="array" ref="E341">XLOOKUP(C341,stock!A:A,stock!J:J)</f>
        <v>32</v>
      </c>
      <c r="F341" s="20">
        <f t="shared" si="1"/>
        <v>1152</v>
      </c>
      <c r="G341" s="21" t="str">
        <f t="array" ref="G341">XLOOKUP(C341,stock!A:A,stock!C:C)</f>
        <v>Short</v>
      </c>
    </row>
    <row r="342">
      <c r="A342" s="7">
        <v>2021.0</v>
      </c>
      <c r="B342" s="18">
        <v>6.0</v>
      </c>
      <c r="C342" s="6" t="s">
        <v>337</v>
      </c>
      <c r="D342" s="7">
        <v>7.0</v>
      </c>
      <c r="E342" s="22">
        <f t="array" ref="E342">XLOOKUP(C342,stock!A:A,stock!J:J)</f>
        <v>32</v>
      </c>
      <c r="F342" s="20">
        <f t="shared" si="1"/>
        <v>224</v>
      </c>
      <c r="G342" s="21" t="str">
        <f t="array" ref="G342">XLOOKUP(C342,stock!A:A,stock!C:C)</f>
        <v>Short</v>
      </c>
    </row>
    <row r="343">
      <c r="A343" s="7">
        <v>2021.0</v>
      </c>
      <c r="B343" s="18">
        <v>4.0</v>
      </c>
      <c r="C343" s="6" t="s">
        <v>338</v>
      </c>
      <c r="D343" s="7">
        <v>8.0</v>
      </c>
      <c r="E343" s="22">
        <f t="array" ref="E343">XLOOKUP(C343,stock!A:A,stock!J:J)</f>
        <v>21</v>
      </c>
      <c r="F343" s="20">
        <f t="shared" si="1"/>
        <v>168</v>
      </c>
      <c r="G343" s="21" t="str">
        <f t="array" ref="G343">XLOOKUP(C343,stock!A:A,stock!C:C)</f>
        <v>Legging</v>
      </c>
    </row>
    <row r="344">
      <c r="A344" s="7">
        <v>2021.0</v>
      </c>
      <c r="B344" s="18">
        <v>4.0</v>
      </c>
      <c r="C344" s="6" t="s">
        <v>339</v>
      </c>
      <c r="D344" s="7">
        <v>54.0</v>
      </c>
      <c r="E344" s="22">
        <f t="array" ref="E344">XLOOKUP(C344,stock!A:A,stock!J:J)</f>
        <v>21</v>
      </c>
      <c r="F344" s="20">
        <f t="shared" si="1"/>
        <v>1134</v>
      </c>
      <c r="G344" s="21" t="str">
        <f t="array" ref="G344">XLOOKUP(C344,stock!A:A,stock!C:C)</f>
        <v>Legging</v>
      </c>
    </row>
    <row r="345">
      <c r="A345" s="7">
        <v>2021.0</v>
      </c>
      <c r="B345" s="18">
        <v>4.0</v>
      </c>
      <c r="C345" s="6" t="s">
        <v>339</v>
      </c>
      <c r="D345" s="7">
        <v>74.0</v>
      </c>
      <c r="E345" s="22">
        <f t="array" ref="E345">XLOOKUP(C345,stock!A:A,stock!J:J)</f>
        <v>21</v>
      </c>
      <c r="F345" s="20">
        <f t="shared" si="1"/>
        <v>1554</v>
      </c>
      <c r="G345" s="21" t="str">
        <f t="array" ref="G345">XLOOKUP(C345,stock!A:A,stock!C:C)</f>
        <v>Legging</v>
      </c>
    </row>
    <row r="346">
      <c r="A346" s="7">
        <v>2021.0</v>
      </c>
      <c r="B346" s="18">
        <v>4.0</v>
      </c>
      <c r="C346" s="6" t="s">
        <v>340</v>
      </c>
      <c r="D346" s="7">
        <v>46.0</v>
      </c>
      <c r="E346" s="22">
        <f t="array" ref="E346">XLOOKUP(C346,stock!A:A,stock!J:J)</f>
        <v>20</v>
      </c>
      <c r="F346" s="20">
        <f t="shared" si="1"/>
        <v>920</v>
      </c>
      <c r="G346" s="21" t="str">
        <f t="array" ref="G346">XLOOKUP(C346,stock!A:A,stock!C:C)</f>
        <v>Top</v>
      </c>
    </row>
    <row r="347">
      <c r="A347" s="7">
        <v>2021.0</v>
      </c>
      <c r="B347" s="18">
        <v>9.0</v>
      </c>
      <c r="C347" s="6" t="s">
        <v>341</v>
      </c>
      <c r="D347" s="7">
        <v>20.0</v>
      </c>
      <c r="E347" s="22">
        <f t="array" ref="E347">XLOOKUP(C347,stock!A:A,stock!J:J)</f>
        <v>20</v>
      </c>
      <c r="F347" s="20">
        <f t="shared" si="1"/>
        <v>400</v>
      </c>
      <c r="G347" s="21" t="str">
        <f t="array" ref="G347">XLOOKUP(C347,stock!A:A,stock!C:C)</f>
        <v>Top</v>
      </c>
    </row>
    <row r="348">
      <c r="A348" s="7">
        <v>2021.0</v>
      </c>
      <c r="B348" s="18">
        <v>8.0</v>
      </c>
      <c r="C348" s="6" t="s">
        <v>342</v>
      </c>
      <c r="D348" s="7">
        <v>49.0</v>
      </c>
      <c r="E348" s="22">
        <f t="array" ref="E348">XLOOKUP(C348,stock!A:A,stock!J:J)</f>
        <v>20</v>
      </c>
      <c r="F348" s="20">
        <f t="shared" si="1"/>
        <v>980</v>
      </c>
      <c r="G348" s="21" t="str">
        <f t="array" ref="G348">XLOOKUP(C348,stock!A:A,stock!C:C)</f>
        <v>Top</v>
      </c>
    </row>
    <row r="349">
      <c r="A349" s="7">
        <v>2021.0</v>
      </c>
      <c r="B349" s="18">
        <v>6.0</v>
      </c>
      <c r="C349" s="6" t="s">
        <v>343</v>
      </c>
      <c r="D349" s="7">
        <v>29.0</v>
      </c>
      <c r="E349" s="22">
        <f t="array" ref="E349">XLOOKUP(C349,stock!A:A,stock!J:J)</f>
        <v>16</v>
      </c>
      <c r="F349" s="20">
        <f t="shared" si="1"/>
        <v>464</v>
      </c>
      <c r="G349" s="21" t="str">
        <f t="array" ref="G349">XLOOKUP(C349,stock!A:A,stock!C:C)</f>
        <v>Top</v>
      </c>
    </row>
    <row r="350">
      <c r="A350" s="7">
        <v>2021.0</v>
      </c>
      <c r="B350" s="18">
        <v>8.0</v>
      </c>
      <c r="C350" s="6" t="s">
        <v>343</v>
      </c>
      <c r="D350" s="7">
        <v>32.0</v>
      </c>
      <c r="E350" s="22">
        <f t="array" ref="E350">XLOOKUP(C350,stock!A:A,stock!J:J)</f>
        <v>16</v>
      </c>
      <c r="F350" s="20">
        <f t="shared" si="1"/>
        <v>512</v>
      </c>
      <c r="G350" s="21" t="str">
        <f t="array" ref="G350">XLOOKUP(C350,stock!A:A,stock!C:C)</f>
        <v>Top</v>
      </c>
    </row>
    <row r="351">
      <c r="A351" s="7">
        <v>2021.0</v>
      </c>
      <c r="B351" s="18">
        <v>5.0</v>
      </c>
      <c r="C351" s="6" t="s">
        <v>344</v>
      </c>
      <c r="D351" s="7">
        <v>16.0</v>
      </c>
      <c r="E351" s="22">
        <f t="array" ref="E351">XLOOKUP(C351,stock!A:A,stock!J:J)</f>
        <v>6</v>
      </c>
      <c r="F351" s="20">
        <f t="shared" si="1"/>
        <v>96</v>
      </c>
      <c r="G351" s="21" t="str">
        <f t="array" ref="G351">XLOOKUP(C351,stock!A:A,stock!C:C)</f>
        <v>Accessories</v>
      </c>
    </row>
    <row r="352">
      <c r="A352" s="7">
        <v>2021.0</v>
      </c>
      <c r="B352" s="18">
        <v>9.0</v>
      </c>
      <c r="C352" s="6" t="s">
        <v>345</v>
      </c>
      <c r="D352" s="7">
        <v>21.0</v>
      </c>
      <c r="E352" s="22">
        <f t="array" ref="E352">XLOOKUP(C352,stock!A:A,stock!J:J)</f>
        <v>16</v>
      </c>
      <c r="F352" s="20">
        <f t="shared" si="1"/>
        <v>336</v>
      </c>
      <c r="G352" s="21" t="str">
        <f t="array" ref="G352">XLOOKUP(C352,stock!A:A,stock!C:C)</f>
        <v>crop top</v>
      </c>
    </row>
    <row r="353">
      <c r="A353" s="7">
        <v>2021.0</v>
      </c>
      <c r="B353" s="18">
        <v>8.0</v>
      </c>
      <c r="C353" s="6" t="s">
        <v>129</v>
      </c>
      <c r="D353" s="7">
        <v>12.0</v>
      </c>
      <c r="E353" s="22">
        <f t="array" ref="E353">XLOOKUP(C353,stock!A:A,stock!J:J)</f>
        <v>21</v>
      </c>
      <c r="F353" s="20">
        <f t="shared" si="1"/>
        <v>252</v>
      </c>
      <c r="G353" s="21" t="str">
        <f t="array" ref="G353">XLOOKUP(C353,stock!A:A,stock!C:C)</f>
        <v>T-Shirt</v>
      </c>
    </row>
    <row r="354">
      <c r="A354" s="7">
        <v>2021.0</v>
      </c>
      <c r="B354" s="18">
        <v>5.0</v>
      </c>
      <c r="C354" s="6" t="s">
        <v>131</v>
      </c>
      <c r="D354" s="7">
        <v>10.0</v>
      </c>
      <c r="E354" s="22">
        <f t="array" ref="E354">XLOOKUP(C354,stock!A:A,stock!J:J)</f>
        <v>21</v>
      </c>
      <c r="F354" s="20">
        <f t="shared" si="1"/>
        <v>210</v>
      </c>
      <c r="G354" s="21" t="str">
        <f t="array" ref="G354">XLOOKUP(C354,stock!A:A,stock!C:C)</f>
        <v>T-Shirt</v>
      </c>
    </row>
    <row r="355">
      <c r="A355" s="7">
        <v>2021.0</v>
      </c>
      <c r="B355" s="18">
        <v>4.0</v>
      </c>
      <c r="C355" s="6" t="s">
        <v>346</v>
      </c>
      <c r="D355" s="7">
        <v>20.0</v>
      </c>
      <c r="E355" s="22">
        <f t="array" ref="E355">XLOOKUP(C355,stock!A:A,stock!J:J)</f>
        <v>21</v>
      </c>
      <c r="F355" s="20">
        <f t="shared" si="1"/>
        <v>420</v>
      </c>
      <c r="G355" s="21" t="str">
        <f t="array" ref="G355">XLOOKUP(C355,stock!A:A,stock!C:C)</f>
        <v>T-Shirt</v>
      </c>
    </row>
    <row r="356">
      <c r="A356" s="7">
        <v>2021.0</v>
      </c>
      <c r="B356" s="18">
        <v>5.0</v>
      </c>
      <c r="C356" s="6" t="s">
        <v>133</v>
      </c>
      <c r="D356" s="7">
        <v>86.0</v>
      </c>
      <c r="E356" s="22">
        <f t="array" ref="E356">XLOOKUP(C356,stock!A:A,stock!J:J)</f>
        <v>23</v>
      </c>
      <c r="F356" s="20">
        <f t="shared" si="1"/>
        <v>1978</v>
      </c>
      <c r="G356" s="21" t="str">
        <f t="array" ref="G356">XLOOKUP(C356,stock!A:A,stock!C:C)</f>
        <v>Accessories</v>
      </c>
    </row>
    <row r="357">
      <c r="A357" s="7">
        <v>2021.0</v>
      </c>
      <c r="B357" s="18">
        <v>9.0</v>
      </c>
      <c r="C357" s="6" t="s">
        <v>347</v>
      </c>
      <c r="D357" s="7">
        <v>26.0</v>
      </c>
      <c r="E357" s="22">
        <f t="array" ref="E357">XLOOKUP(C357,stock!A:A,stock!J:J)</f>
        <v>16</v>
      </c>
      <c r="F357" s="20">
        <f t="shared" si="1"/>
        <v>416</v>
      </c>
      <c r="G357" s="21" t="str">
        <f t="array" ref="G357">XLOOKUP(C357,stock!A:A,stock!C:C)</f>
        <v>crop top</v>
      </c>
    </row>
    <row r="358">
      <c r="A358" s="7">
        <v>2021.0</v>
      </c>
      <c r="B358" s="18">
        <v>7.0</v>
      </c>
      <c r="C358" s="6" t="s">
        <v>348</v>
      </c>
      <c r="D358" s="7">
        <v>38.0</v>
      </c>
      <c r="E358" s="22">
        <f t="array" ref="E358">XLOOKUP(C358,stock!A:A,stock!J:J)</f>
        <v>16</v>
      </c>
      <c r="F358" s="20">
        <f t="shared" si="1"/>
        <v>608</v>
      </c>
      <c r="G358" s="21" t="str">
        <f t="array" ref="G358">XLOOKUP(C358,stock!A:A,stock!C:C)</f>
        <v>crop top</v>
      </c>
    </row>
    <row r="359">
      <c r="A359" s="7">
        <v>2021.0</v>
      </c>
      <c r="B359" s="18">
        <v>9.0</v>
      </c>
      <c r="C359" s="6" t="s">
        <v>349</v>
      </c>
      <c r="D359" s="7">
        <v>28.0</v>
      </c>
      <c r="E359" s="22">
        <f t="array" ref="E359">XLOOKUP(C359,stock!A:A,stock!J:J)</f>
        <v>16</v>
      </c>
      <c r="F359" s="20">
        <f t="shared" si="1"/>
        <v>448</v>
      </c>
      <c r="G359" s="21" t="str">
        <f t="array" ref="G359">XLOOKUP(C359,stock!A:A,stock!C:C)</f>
        <v>crop top</v>
      </c>
    </row>
    <row r="360">
      <c r="A360" s="7">
        <v>2021.0</v>
      </c>
      <c r="B360" s="18">
        <v>7.0</v>
      </c>
      <c r="C360" s="6" t="s">
        <v>135</v>
      </c>
      <c r="D360" s="7">
        <v>15.0</v>
      </c>
      <c r="E360" s="22">
        <f t="array" ref="E360">XLOOKUP(C360,stock!A:A,stock!J:J)</f>
        <v>16</v>
      </c>
      <c r="F360" s="20">
        <f t="shared" si="1"/>
        <v>240</v>
      </c>
      <c r="G360" s="21" t="str">
        <f t="array" ref="G360">XLOOKUP(C360,stock!A:A,stock!C:C)</f>
        <v>crop top</v>
      </c>
    </row>
    <row r="361">
      <c r="A361" s="7">
        <v>2021.0</v>
      </c>
      <c r="B361" s="18">
        <v>7.0</v>
      </c>
      <c r="C361" s="6" t="s">
        <v>135</v>
      </c>
      <c r="D361" s="7">
        <v>16.0</v>
      </c>
      <c r="E361" s="22">
        <f t="array" ref="E361">XLOOKUP(C361,stock!A:A,stock!J:J)</f>
        <v>16</v>
      </c>
      <c r="F361" s="20">
        <f t="shared" si="1"/>
        <v>256</v>
      </c>
      <c r="G361" s="21" t="str">
        <f t="array" ref="G361">XLOOKUP(C361,stock!A:A,stock!C:C)</f>
        <v>crop top</v>
      </c>
    </row>
    <row r="362">
      <c r="A362" s="7">
        <v>2021.0</v>
      </c>
      <c r="B362" s="18">
        <v>8.0</v>
      </c>
      <c r="C362" s="6" t="s">
        <v>138</v>
      </c>
      <c r="D362" s="7">
        <v>92.0</v>
      </c>
      <c r="E362" s="22">
        <f t="array" ref="E362">XLOOKUP(C362,stock!A:A,stock!J:J)</f>
        <v>32</v>
      </c>
      <c r="F362" s="20">
        <f t="shared" si="1"/>
        <v>2944</v>
      </c>
      <c r="G362" s="21" t="str">
        <f t="array" ref="G362">XLOOKUP(C362,stock!A:A,stock!C:C)</f>
        <v>Top</v>
      </c>
    </row>
    <row r="363">
      <c r="A363" s="7">
        <v>2021.0</v>
      </c>
      <c r="B363" s="18">
        <v>9.0</v>
      </c>
      <c r="C363" s="6" t="s">
        <v>350</v>
      </c>
      <c r="D363" s="7">
        <v>4.0</v>
      </c>
      <c r="E363" s="22">
        <f t="array" ref="E363">XLOOKUP(C363,stock!A:A,stock!J:J)</f>
        <v>32</v>
      </c>
      <c r="F363" s="20">
        <f t="shared" si="1"/>
        <v>128</v>
      </c>
      <c r="G363" s="21" t="str">
        <f t="array" ref="G363">XLOOKUP(C363,stock!A:A,stock!C:C)</f>
        <v>Top</v>
      </c>
    </row>
    <row r="364">
      <c r="A364" s="7">
        <v>2021.0</v>
      </c>
      <c r="B364" s="18">
        <v>5.0</v>
      </c>
      <c r="C364" s="6" t="s">
        <v>139</v>
      </c>
      <c r="D364" s="7">
        <v>35.0</v>
      </c>
      <c r="E364" s="22">
        <f t="array" ref="E364">XLOOKUP(C364,stock!A:A,stock!J:J)</f>
        <v>32</v>
      </c>
      <c r="F364" s="20">
        <f t="shared" si="1"/>
        <v>1120</v>
      </c>
      <c r="G364" s="21" t="str">
        <f t="array" ref="G364">XLOOKUP(C364,stock!A:A,stock!C:C)</f>
        <v>Top</v>
      </c>
    </row>
    <row r="365">
      <c r="A365" s="7">
        <v>2021.0</v>
      </c>
      <c r="B365" s="18">
        <v>9.0</v>
      </c>
      <c r="C365" s="6" t="s">
        <v>139</v>
      </c>
      <c r="D365" s="7">
        <v>58.0</v>
      </c>
      <c r="E365" s="22">
        <f t="array" ref="E365">XLOOKUP(C365,stock!A:A,stock!J:J)</f>
        <v>32</v>
      </c>
      <c r="F365" s="20">
        <f t="shared" si="1"/>
        <v>1856</v>
      </c>
      <c r="G365" s="21" t="str">
        <f t="array" ref="G365">XLOOKUP(C365,stock!A:A,stock!C:C)</f>
        <v>Top</v>
      </c>
    </row>
    <row r="366">
      <c r="A366" s="7">
        <v>2021.0</v>
      </c>
      <c r="B366" s="18">
        <v>9.0</v>
      </c>
      <c r="C366" s="6" t="s">
        <v>142</v>
      </c>
      <c r="D366" s="7">
        <v>44.0</v>
      </c>
      <c r="E366" s="22">
        <f t="array" ref="E366">XLOOKUP(C366,stock!A:A,stock!J:J)</f>
        <v>32</v>
      </c>
      <c r="F366" s="20">
        <f t="shared" si="1"/>
        <v>1408</v>
      </c>
      <c r="G366" s="21" t="str">
        <f t="array" ref="G366">XLOOKUP(C366,stock!A:A,stock!C:C)</f>
        <v>Top</v>
      </c>
    </row>
    <row r="367">
      <c r="A367" s="7">
        <v>2021.0</v>
      </c>
      <c r="B367" s="18">
        <v>4.0</v>
      </c>
      <c r="C367" s="6" t="s">
        <v>144</v>
      </c>
      <c r="D367" s="7">
        <v>8.0</v>
      </c>
      <c r="E367" s="22">
        <f t="array" ref="E367">XLOOKUP(C367,stock!A:A,stock!J:J)</f>
        <v>16</v>
      </c>
      <c r="F367" s="20">
        <f t="shared" si="1"/>
        <v>128</v>
      </c>
      <c r="G367" s="21" t="str">
        <f t="array" ref="G367">XLOOKUP(C367,stock!A:A,stock!C:C)</f>
        <v>Top</v>
      </c>
    </row>
    <row r="368">
      <c r="A368" s="7">
        <v>2021.0</v>
      </c>
      <c r="B368" s="18">
        <v>8.0</v>
      </c>
      <c r="C368" s="6" t="s">
        <v>351</v>
      </c>
      <c r="D368" s="7">
        <v>51.0</v>
      </c>
      <c r="E368" s="22">
        <f t="array" ref="E368">XLOOKUP(C368,stock!A:A,stock!J:J)</f>
        <v>32</v>
      </c>
      <c r="F368" s="20">
        <f t="shared" si="1"/>
        <v>1632</v>
      </c>
      <c r="G368" s="21" t="str">
        <f t="array" ref="G368">XLOOKUP(C368,stock!A:A,stock!C:C)</f>
        <v>Top</v>
      </c>
    </row>
    <row r="369">
      <c r="A369" s="7">
        <v>2021.0</v>
      </c>
      <c r="B369" s="18">
        <v>9.0</v>
      </c>
      <c r="C369" s="6" t="s">
        <v>351</v>
      </c>
      <c r="D369" s="7">
        <v>33.0</v>
      </c>
      <c r="E369" s="22">
        <f t="array" ref="E369">XLOOKUP(C369,stock!A:A,stock!J:J)</f>
        <v>32</v>
      </c>
      <c r="F369" s="20">
        <f t="shared" si="1"/>
        <v>1056</v>
      </c>
      <c r="G369" s="21" t="str">
        <f t="array" ref="G369">XLOOKUP(C369,stock!A:A,stock!C:C)</f>
        <v>Top</v>
      </c>
    </row>
    <row r="370">
      <c r="A370" s="7">
        <v>2021.0</v>
      </c>
      <c r="B370" s="18">
        <v>9.0</v>
      </c>
      <c r="C370" s="6" t="s">
        <v>145</v>
      </c>
      <c r="D370" s="7">
        <v>40.0</v>
      </c>
      <c r="E370" s="22">
        <f t="array" ref="E370">XLOOKUP(C370,stock!A:A,stock!J:J)</f>
        <v>28</v>
      </c>
      <c r="F370" s="20">
        <f t="shared" si="1"/>
        <v>1120</v>
      </c>
      <c r="G370" s="21" t="str">
        <f t="array" ref="G370">XLOOKUP(C370,stock!A:A,stock!C:C)</f>
        <v>T-Shirt</v>
      </c>
    </row>
    <row r="371">
      <c r="A371" s="7">
        <v>2021.0</v>
      </c>
      <c r="B371" s="18">
        <v>5.0</v>
      </c>
      <c r="C371" s="6" t="s">
        <v>145</v>
      </c>
      <c r="D371" s="7">
        <v>49.0</v>
      </c>
      <c r="E371" s="22">
        <f t="array" ref="E371">XLOOKUP(C371,stock!A:A,stock!J:J)</f>
        <v>28</v>
      </c>
      <c r="F371" s="20">
        <f t="shared" si="1"/>
        <v>1372</v>
      </c>
      <c r="G371" s="21" t="str">
        <f t="array" ref="G371">XLOOKUP(C371,stock!A:A,stock!C:C)</f>
        <v>T-Shirt</v>
      </c>
    </row>
    <row r="372">
      <c r="A372" s="7">
        <v>2021.0</v>
      </c>
      <c r="B372" s="18">
        <v>4.0</v>
      </c>
      <c r="C372" s="6" t="s">
        <v>148</v>
      </c>
      <c r="D372" s="7">
        <v>54.0</v>
      </c>
      <c r="E372" s="22">
        <f t="array" ref="E372">XLOOKUP(C372,stock!A:A,stock!J:J)</f>
        <v>28</v>
      </c>
      <c r="F372" s="20">
        <f t="shared" si="1"/>
        <v>1512</v>
      </c>
      <c r="G372" s="21" t="str">
        <f t="array" ref="G372">XLOOKUP(C372,stock!A:A,stock!C:C)</f>
        <v>T-Shirt</v>
      </c>
    </row>
    <row r="373">
      <c r="A373" s="7">
        <v>2021.0</v>
      </c>
      <c r="B373" s="18">
        <v>7.0</v>
      </c>
      <c r="C373" s="6" t="s">
        <v>149</v>
      </c>
      <c r="D373" s="7">
        <v>7.0</v>
      </c>
      <c r="E373" s="22">
        <f t="array" ref="E373">XLOOKUP(C373,stock!A:A,stock!J:J)</f>
        <v>28</v>
      </c>
      <c r="F373" s="20">
        <f t="shared" si="1"/>
        <v>196</v>
      </c>
      <c r="G373" s="21" t="str">
        <f t="array" ref="G373">XLOOKUP(C373,stock!A:A,stock!C:C)</f>
        <v>T-Shirt</v>
      </c>
    </row>
    <row r="374">
      <c r="A374" s="7">
        <v>2021.0</v>
      </c>
      <c r="B374" s="18">
        <v>4.0</v>
      </c>
      <c r="C374" s="6" t="s">
        <v>352</v>
      </c>
      <c r="D374" s="7">
        <v>30.0</v>
      </c>
      <c r="E374" s="22">
        <f t="array" ref="E374">XLOOKUP(C374,stock!A:A,stock!J:J)</f>
        <v>28</v>
      </c>
      <c r="F374" s="20">
        <f t="shared" si="1"/>
        <v>840</v>
      </c>
      <c r="G374" s="21" t="str">
        <f t="array" ref="G374">XLOOKUP(C374,stock!A:A,stock!C:C)</f>
        <v>T-Shirt</v>
      </c>
    </row>
    <row r="375">
      <c r="A375" s="7">
        <v>2021.0</v>
      </c>
      <c r="B375" s="18">
        <v>5.0</v>
      </c>
      <c r="C375" s="6" t="s">
        <v>151</v>
      </c>
      <c r="D375" s="7">
        <v>69.0</v>
      </c>
      <c r="E375" s="22">
        <f t="array" ref="E375">XLOOKUP(C375,stock!A:A,stock!J:J)</f>
        <v>32</v>
      </c>
      <c r="F375" s="20">
        <f t="shared" si="1"/>
        <v>2208</v>
      </c>
      <c r="G375" s="21" t="str">
        <f t="array" ref="G375">XLOOKUP(C375,stock!A:A,stock!C:C)</f>
        <v>Top</v>
      </c>
    </row>
    <row r="376">
      <c r="A376" s="7">
        <v>2021.0</v>
      </c>
      <c r="B376" s="18">
        <v>8.0</v>
      </c>
      <c r="C376" s="6" t="s">
        <v>353</v>
      </c>
      <c r="D376" s="7">
        <v>32.0</v>
      </c>
      <c r="E376" s="22">
        <f t="array" ref="E376">XLOOKUP(C376,stock!A:A,stock!J:J)</f>
        <v>10</v>
      </c>
      <c r="F376" s="20">
        <f t="shared" si="1"/>
        <v>320</v>
      </c>
      <c r="G376" s="21" t="str">
        <f t="array" ref="G376">XLOOKUP(C376,stock!A:A,stock!C:C)</f>
        <v>Accessories</v>
      </c>
    </row>
    <row r="377">
      <c r="A377" s="7">
        <v>2021.0</v>
      </c>
      <c r="B377" s="18">
        <v>4.0</v>
      </c>
      <c r="C377" s="6" t="s">
        <v>354</v>
      </c>
      <c r="D377" s="7">
        <v>97.0</v>
      </c>
      <c r="E377" s="22">
        <f t="array" ref="E377">XLOOKUP(C377,stock!A:A,stock!J:J)</f>
        <v>24</v>
      </c>
      <c r="F377" s="20">
        <f t="shared" si="1"/>
        <v>2328</v>
      </c>
      <c r="G377" s="21" t="str">
        <f t="array" ref="G377">XLOOKUP(C377,stock!A:A,stock!C:C)</f>
        <v>T-Shirt</v>
      </c>
    </row>
    <row r="378">
      <c r="A378" s="7">
        <v>2021.0</v>
      </c>
      <c r="B378" s="18">
        <v>6.0</v>
      </c>
      <c r="C378" s="6" t="s">
        <v>355</v>
      </c>
      <c r="D378" s="7">
        <v>11.0</v>
      </c>
      <c r="E378" s="22">
        <f t="array" ref="E378">XLOOKUP(C378,stock!A:A,stock!J:J)</f>
        <v>32</v>
      </c>
      <c r="F378" s="20">
        <f t="shared" si="1"/>
        <v>352</v>
      </c>
      <c r="G378" s="21" t="str">
        <f t="array" ref="G378">XLOOKUP(C378,stock!A:A,stock!C:C)</f>
        <v>Short</v>
      </c>
    </row>
    <row r="379">
      <c r="A379" s="7">
        <v>2021.0</v>
      </c>
      <c r="B379" s="18">
        <v>7.0</v>
      </c>
      <c r="C379" s="6" t="s">
        <v>356</v>
      </c>
      <c r="D379" s="7">
        <v>52.0</v>
      </c>
      <c r="E379" s="22">
        <f t="array" ref="E379">XLOOKUP(C379,stock!A:A,stock!J:J)</f>
        <v>21</v>
      </c>
      <c r="F379" s="20">
        <f t="shared" si="1"/>
        <v>1092</v>
      </c>
      <c r="G379" s="21" t="str">
        <f t="array" ref="G379">XLOOKUP(C379,stock!A:A,stock!C:C)</f>
        <v>crop top</v>
      </c>
    </row>
    <row r="380">
      <c r="A380" s="7">
        <v>2021.0</v>
      </c>
      <c r="B380" s="18">
        <v>5.0</v>
      </c>
      <c r="C380" s="6" t="s">
        <v>357</v>
      </c>
      <c r="D380" s="7">
        <v>37.0</v>
      </c>
      <c r="E380" s="22">
        <f t="array" ref="E380">XLOOKUP(C380,stock!A:A,stock!J:J)</f>
        <v>23</v>
      </c>
      <c r="F380" s="20">
        <f t="shared" si="1"/>
        <v>851</v>
      </c>
      <c r="G380" s="21" t="str">
        <f t="array" ref="G380">XLOOKUP(C380,stock!A:A,stock!C:C)</f>
        <v>Legging</v>
      </c>
    </row>
    <row r="381">
      <c r="A381" s="7">
        <v>2021.0</v>
      </c>
      <c r="B381" s="18">
        <v>8.0</v>
      </c>
      <c r="C381" s="6" t="s">
        <v>358</v>
      </c>
      <c r="D381" s="7">
        <v>42.0</v>
      </c>
      <c r="E381" s="22">
        <f t="array" ref="E381">XLOOKUP(C381,stock!A:A,stock!J:J)</f>
        <v>23</v>
      </c>
      <c r="F381" s="20">
        <f t="shared" si="1"/>
        <v>966</v>
      </c>
      <c r="G381" s="21" t="str">
        <f t="array" ref="G381">XLOOKUP(C381,stock!A:A,stock!C:C)</f>
        <v>Legging</v>
      </c>
    </row>
    <row r="382">
      <c r="A382" s="7">
        <v>2021.0</v>
      </c>
      <c r="B382" s="18">
        <v>8.0</v>
      </c>
      <c r="C382" s="6" t="s">
        <v>162</v>
      </c>
      <c r="D382" s="7">
        <v>13.0</v>
      </c>
      <c r="E382" s="22">
        <f t="array" ref="E382">XLOOKUP(C382,stock!A:A,stock!J:J)</f>
        <v>20</v>
      </c>
      <c r="F382" s="20">
        <f t="shared" si="1"/>
        <v>260</v>
      </c>
      <c r="G382" s="21" t="str">
        <f t="array" ref="G382">XLOOKUP(C382,stock!A:A,stock!C:C)</f>
        <v>Short</v>
      </c>
    </row>
    <row r="383">
      <c r="A383" s="7">
        <v>2021.0</v>
      </c>
      <c r="B383" s="18">
        <v>9.0</v>
      </c>
      <c r="C383" s="6" t="s">
        <v>167</v>
      </c>
      <c r="D383" s="7">
        <v>45.0</v>
      </c>
      <c r="E383" s="22">
        <f t="array" ref="E383">XLOOKUP(C383,stock!A:A,stock!J:J)</f>
        <v>21</v>
      </c>
      <c r="F383" s="20">
        <f t="shared" si="1"/>
        <v>945</v>
      </c>
      <c r="G383" s="21" t="str">
        <f t="array" ref="G383">XLOOKUP(C383,stock!A:A,stock!C:C)</f>
        <v>Legging</v>
      </c>
    </row>
    <row r="384">
      <c r="A384" s="7">
        <v>2021.0</v>
      </c>
      <c r="B384" s="18">
        <v>7.0</v>
      </c>
      <c r="C384" s="6" t="s">
        <v>359</v>
      </c>
      <c r="D384" s="7">
        <v>79.0</v>
      </c>
      <c r="E384" s="22">
        <f t="array" ref="E384">XLOOKUP(C384,stock!A:A,stock!J:J)</f>
        <v>20</v>
      </c>
      <c r="F384" s="20">
        <f t="shared" si="1"/>
        <v>1580</v>
      </c>
      <c r="G384" s="21" t="str">
        <f t="array" ref="G384">XLOOKUP(C384,stock!A:A,stock!C:C)</f>
        <v>Top</v>
      </c>
    </row>
    <row r="385">
      <c r="A385" s="7">
        <v>2021.0</v>
      </c>
      <c r="B385" s="18">
        <v>5.0</v>
      </c>
      <c r="C385" s="6" t="s">
        <v>172</v>
      </c>
      <c r="D385" s="7">
        <v>25.0</v>
      </c>
      <c r="E385" s="22">
        <f t="array" ref="E385">XLOOKUP(C385,stock!A:A,stock!J:J)</f>
        <v>21</v>
      </c>
      <c r="F385" s="20">
        <f t="shared" si="1"/>
        <v>525</v>
      </c>
      <c r="G385" s="21" t="str">
        <f t="array" ref="G385">XLOOKUP(C385,stock!A:A,stock!C:C)</f>
        <v>Legging</v>
      </c>
    </row>
    <row r="386">
      <c r="A386" s="7">
        <v>2021.0</v>
      </c>
      <c r="B386" s="18">
        <v>7.0</v>
      </c>
      <c r="C386" s="6" t="s">
        <v>360</v>
      </c>
      <c r="D386" s="7">
        <v>23.0</v>
      </c>
      <c r="E386" s="22">
        <f t="array" ref="E386">XLOOKUP(C386,stock!A:A,stock!J:J)</f>
        <v>21</v>
      </c>
      <c r="F386" s="20">
        <f t="shared" si="1"/>
        <v>483</v>
      </c>
      <c r="G386" s="21" t="str">
        <f t="array" ref="G386">XLOOKUP(C386,stock!A:A,stock!C:C)</f>
        <v>Legging</v>
      </c>
    </row>
    <row r="387">
      <c r="A387" s="7">
        <v>2021.0</v>
      </c>
      <c r="B387" s="18">
        <v>7.0</v>
      </c>
      <c r="C387" s="6" t="s">
        <v>361</v>
      </c>
      <c r="D387" s="7">
        <v>26.0</v>
      </c>
      <c r="E387" s="22">
        <f t="array" ref="E387">XLOOKUP(C387,stock!A:A,stock!J:J)</f>
        <v>21</v>
      </c>
      <c r="F387" s="20">
        <f t="shared" si="1"/>
        <v>546</v>
      </c>
      <c r="G387" s="21" t="str">
        <f t="array" ref="G387">XLOOKUP(C387,stock!A:A,stock!C:C)</f>
        <v>Legging</v>
      </c>
    </row>
    <row r="388">
      <c r="A388" s="7">
        <v>2021.0</v>
      </c>
      <c r="B388" s="18">
        <v>5.0</v>
      </c>
      <c r="C388" s="6" t="s">
        <v>174</v>
      </c>
      <c r="D388" s="7">
        <v>59.0</v>
      </c>
      <c r="E388" s="22">
        <f t="array" ref="E388">XLOOKUP(C388,stock!A:A,stock!J:J)</f>
        <v>21</v>
      </c>
      <c r="F388" s="20">
        <f t="shared" si="1"/>
        <v>1239</v>
      </c>
      <c r="G388" s="21" t="str">
        <f t="array" ref="G388">XLOOKUP(C388,stock!A:A,stock!C:C)</f>
        <v>Legging</v>
      </c>
    </row>
    <row r="389">
      <c r="A389" s="7">
        <v>2021.0</v>
      </c>
      <c r="B389" s="18">
        <v>8.0</v>
      </c>
      <c r="C389" s="6" t="s">
        <v>175</v>
      </c>
      <c r="D389" s="7">
        <v>27.0</v>
      </c>
      <c r="E389" s="22">
        <f t="array" ref="E389">XLOOKUP(C389,stock!A:A,stock!J:J)</f>
        <v>32</v>
      </c>
      <c r="F389" s="20">
        <f t="shared" si="1"/>
        <v>864</v>
      </c>
      <c r="G389" s="21" t="str">
        <f t="array" ref="G389">XLOOKUP(C389,stock!A:A,stock!C:C)</f>
        <v>Short</v>
      </c>
    </row>
    <row r="390">
      <c r="A390" s="7">
        <v>2021.0</v>
      </c>
      <c r="B390" s="18">
        <v>6.0</v>
      </c>
      <c r="C390" s="6" t="s">
        <v>362</v>
      </c>
      <c r="D390" s="7">
        <v>15.0</v>
      </c>
      <c r="E390" s="22">
        <f t="array" ref="E390">XLOOKUP(C390,stock!A:A,stock!J:J)</f>
        <v>20</v>
      </c>
      <c r="F390" s="20">
        <f t="shared" si="1"/>
        <v>300</v>
      </c>
      <c r="G390" s="21" t="str">
        <f t="array" ref="G390">XLOOKUP(C390,stock!A:A,stock!C:C)</f>
        <v>Short</v>
      </c>
    </row>
    <row r="391">
      <c r="A391" s="7">
        <v>2021.0</v>
      </c>
      <c r="B391" s="18">
        <v>6.0</v>
      </c>
      <c r="C391" s="6" t="s">
        <v>185</v>
      </c>
      <c r="D391" s="7">
        <v>45.0</v>
      </c>
      <c r="E391" s="22">
        <f t="array" ref="E391">XLOOKUP(C391,stock!A:A,stock!J:J)</f>
        <v>32</v>
      </c>
      <c r="F391" s="20">
        <f t="shared" si="1"/>
        <v>1440</v>
      </c>
      <c r="G391" s="21" t="str">
        <f t="array" ref="G391">XLOOKUP(C391,stock!A:A,stock!C:C)</f>
        <v>Short</v>
      </c>
    </row>
    <row r="392">
      <c r="A392" s="7">
        <v>2021.0</v>
      </c>
      <c r="B392" s="18">
        <v>8.0</v>
      </c>
      <c r="C392" s="6" t="s">
        <v>186</v>
      </c>
      <c r="D392" s="7">
        <v>25.0</v>
      </c>
      <c r="E392" s="22">
        <f t="array" ref="E392">XLOOKUP(C392,stock!A:A,stock!J:J)</f>
        <v>32</v>
      </c>
      <c r="F392" s="20">
        <f t="shared" si="1"/>
        <v>800</v>
      </c>
      <c r="G392" s="21" t="str">
        <f t="array" ref="G392">XLOOKUP(C392,stock!A:A,stock!C:C)</f>
        <v>Short</v>
      </c>
    </row>
    <row r="393">
      <c r="A393" s="7">
        <v>2021.0</v>
      </c>
      <c r="B393" s="18">
        <v>7.0</v>
      </c>
      <c r="C393" s="6" t="s">
        <v>188</v>
      </c>
      <c r="D393" s="7">
        <v>10.0</v>
      </c>
      <c r="E393" s="22">
        <f t="array" ref="E393">XLOOKUP(C393,stock!A:A,stock!J:J)</f>
        <v>20</v>
      </c>
      <c r="F393" s="20">
        <f t="shared" si="1"/>
        <v>200</v>
      </c>
      <c r="G393" s="21" t="str">
        <f t="array" ref="G393">XLOOKUP(C393,stock!A:A,stock!C:C)</f>
        <v>Short</v>
      </c>
    </row>
    <row r="394">
      <c r="A394" s="7">
        <v>2021.0</v>
      </c>
      <c r="B394" s="18">
        <v>8.0</v>
      </c>
      <c r="C394" s="6" t="s">
        <v>188</v>
      </c>
      <c r="D394" s="7">
        <v>14.0</v>
      </c>
      <c r="E394" s="22">
        <f t="array" ref="E394">XLOOKUP(C394,stock!A:A,stock!J:J)</f>
        <v>20</v>
      </c>
      <c r="F394" s="20">
        <f t="shared" si="1"/>
        <v>280</v>
      </c>
      <c r="G394" s="21" t="str">
        <f t="array" ref="G394">XLOOKUP(C394,stock!A:A,stock!C:C)</f>
        <v>Short</v>
      </c>
    </row>
    <row r="395">
      <c r="A395" s="7">
        <v>2021.0</v>
      </c>
      <c r="B395" s="18">
        <v>8.0</v>
      </c>
      <c r="C395" s="6" t="s">
        <v>363</v>
      </c>
      <c r="D395" s="7">
        <v>4.0</v>
      </c>
      <c r="E395" s="22">
        <f t="array" ref="E395">XLOOKUP(C395,stock!A:A,stock!J:J)</f>
        <v>20</v>
      </c>
      <c r="F395" s="20">
        <f t="shared" si="1"/>
        <v>80</v>
      </c>
      <c r="G395" s="21" t="str">
        <f t="array" ref="G395">XLOOKUP(C395,stock!A:A,stock!C:C)</f>
        <v>Short</v>
      </c>
    </row>
    <row r="396">
      <c r="A396" s="7">
        <v>2021.0</v>
      </c>
      <c r="B396" s="18">
        <v>6.0</v>
      </c>
      <c r="C396" s="6" t="s">
        <v>364</v>
      </c>
      <c r="D396" s="7">
        <v>29.0</v>
      </c>
      <c r="E396" s="22">
        <f t="array" ref="E396">XLOOKUP(C396,stock!A:A,stock!J:J)</f>
        <v>20</v>
      </c>
      <c r="F396" s="20">
        <f t="shared" si="1"/>
        <v>580</v>
      </c>
      <c r="G396" s="21" t="str">
        <f t="array" ref="G396">XLOOKUP(C396,stock!A:A,stock!C:C)</f>
        <v>Short</v>
      </c>
    </row>
    <row r="397">
      <c r="A397" s="7">
        <v>2021.0</v>
      </c>
      <c r="B397" s="18">
        <v>5.0</v>
      </c>
      <c r="C397" s="6" t="s">
        <v>189</v>
      </c>
      <c r="D397" s="7">
        <v>15.0</v>
      </c>
      <c r="E397" s="22">
        <f t="array" ref="E397">XLOOKUP(C397,stock!A:A,stock!J:J)</f>
        <v>5</v>
      </c>
      <c r="F397" s="20">
        <f t="shared" si="1"/>
        <v>75</v>
      </c>
      <c r="G397" s="21" t="str">
        <f t="array" ref="G397">XLOOKUP(C397,stock!A:A,stock!C:C)</f>
        <v>Accessories</v>
      </c>
    </row>
    <row r="398">
      <c r="A398" s="7">
        <v>2021.0</v>
      </c>
      <c r="B398" s="18">
        <v>4.0</v>
      </c>
      <c r="C398" s="6" t="s">
        <v>190</v>
      </c>
      <c r="D398" s="7">
        <v>5.0</v>
      </c>
      <c r="E398" s="22">
        <f t="array" ref="E398">XLOOKUP(C398,stock!A:A,stock!J:J)</f>
        <v>16</v>
      </c>
      <c r="F398" s="20">
        <f t="shared" si="1"/>
        <v>80</v>
      </c>
      <c r="G398" s="21" t="str">
        <f t="array" ref="G398">XLOOKUP(C398,stock!A:A,stock!C:C)</f>
        <v>Top</v>
      </c>
    </row>
    <row r="399">
      <c r="A399" s="7">
        <v>2021.0</v>
      </c>
      <c r="B399" s="18">
        <v>5.0</v>
      </c>
      <c r="C399" s="6" t="s">
        <v>365</v>
      </c>
      <c r="D399" s="7">
        <v>9.0</v>
      </c>
      <c r="E399" s="22">
        <f t="array" ref="E399">XLOOKUP(C399,stock!A:A,stock!J:J)</f>
        <v>18</v>
      </c>
      <c r="F399" s="20">
        <f t="shared" si="1"/>
        <v>162</v>
      </c>
      <c r="G399" s="21" t="str">
        <f t="array" ref="G399">XLOOKUP(C399,stock!A:A,stock!C:C)</f>
        <v>Top</v>
      </c>
    </row>
    <row r="400">
      <c r="A400" s="7">
        <v>2021.0</v>
      </c>
      <c r="B400" s="18">
        <v>9.0</v>
      </c>
      <c r="C400" s="6" t="s">
        <v>193</v>
      </c>
      <c r="D400" s="7">
        <v>17.0</v>
      </c>
      <c r="E400" s="22">
        <f t="array" ref="E400">XLOOKUP(C400,stock!A:A,stock!J:J)</f>
        <v>18</v>
      </c>
      <c r="F400" s="20">
        <f t="shared" si="1"/>
        <v>306</v>
      </c>
      <c r="G400" s="21" t="str">
        <f t="array" ref="G400">XLOOKUP(C400,stock!A:A,stock!C:C)</f>
        <v>Top</v>
      </c>
    </row>
    <row r="401">
      <c r="A401" s="7">
        <v>2021.0</v>
      </c>
      <c r="B401" s="18">
        <v>5.0</v>
      </c>
      <c r="C401" s="6" t="s">
        <v>193</v>
      </c>
      <c r="D401" s="7">
        <v>4.0</v>
      </c>
      <c r="E401" s="22">
        <f t="array" ref="E401">XLOOKUP(C401,stock!A:A,stock!J:J)</f>
        <v>18</v>
      </c>
      <c r="F401" s="20">
        <f t="shared" si="1"/>
        <v>72</v>
      </c>
      <c r="G401" s="21" t="str">
        <f t="array" ref="G401">XLOOKUP(C401,stock!A:A,stock!C:C)</f>
        <v>Top</v>
      </c>
    </row>
    <row r="402">
      <c r="A402" s="7">
        <v>2021.0</v>
      </c>
      <c r="B402" s="18">
        <v>7.0</v>
      </c>
      <c r="C402" s="6" t="s">
        <v>366</v>
      </c>
      <c r="D402" s="7">
        <v>55.0</v>
      </c>
      <c r="E402" s="22">
        <f t="array" ref="E402">XLOOKUP(C402,stock!A:A,stock!J:J)</f>
        <v>24</v>
      </c>
      <c r="F402" s="20">
        <f t="shared" si="1"/>
        <v>1320</v>
      </c>
      <c r="G402" s="21" t="str">
        <f t="array" ref="G402">XLOOKUP(C402,stock!A:A,stock!C:C)</f>
        <v>T-Shirt</v>
      </c>
    </row>
    <row r="403">
      <c r="A403" s="7">
        <v>2021.0</v>
      </c>
      <c r="B403" s="18">
        <v>9.0</v>
      </c>
      <c r="C403" s="6" t="s">
        <v>367</v>
      </c>
      <c r="D403" s="7">
        <v>19.0</v>
      </c>
      <c r="E403" s="22">
        <f t="array" ref="E403">XLOOKUP(C403,stock!A:A,stock!J:J)</f>
        <v>21</v>
      </c>
      <c r="F403" s="20">
        <f t="shared" si="1"/>
        <v>399</v>
      </c>
      <c r="G403" s="21" t="str">
        <f t="array" ref="G403">XLOOKUP(C403,stock!A:A,stock!C:C)</f>
        <v>Legging</v>
      </c>
    </row>
    <row r="404">
      <c r="A404" s="7">
        <v>2021.0</v>
      </c>
      <c r="B404" s="18">
        <v>7.0</v>
      </c>
      <c r="C404" s="6" t="s">
        <v>368</v>
      </c>
      <c r="D404" s="7">
        <v>138.0</v>
      </c>
      <c r="E404" s="22">
        <f t="array" ref="E404">XLOOKUP(C404,stock!A:A,stock!J:J)</f>
        <v>23</v>
      </c>
      <c r="F404" s="20">
        <f t="shared" si="1"/>
        <v>3174</v>
      </c>
      <c r="G404" s="21" t="str">
        <f t="array" ref="G404">XLOOKUP(C404,stock!A:A,stock!C:C)</f>
        <v>Legging</v>
      </c>
    </row>
    <row r="405">
      <c r="A405" s="7">
        <v>2021.0</v>
      </c>
      <c r="B405" s="18">
        <v>7.0</v>
      </c>
      <c r="C405" s="6" t="s">
        <v>369</v>
      </c>
      <c r="D405" s="7">
        <v>13.0</v>
      </c>
      <c r="E405" s="22">
        <f t="array" ref="E405">XLOOKUP(C405,stock!A:A,stock!J:J)</f>
        <v>20</v>
      </c>
      <c r="F405" s="20">
        <f t="shared" si="1"/>
        <v>260</v>
      </c>
      <c r="G405" s="21" t="str">
        <f t="array" ref="G405">XLOOKUP(C405,stock!A:A,stock!C:C)</f>
        <v>Top</v>
      </c>
    </row>
    <row r="406">
      <c r="A406" s="7">
        <v>2021.0</v>
      </c>
      <c r="B406" s="18">
        <v>4.0</v>
      </c>
      <c r="C406" s="6" t="s">
        <v>203</v>
      </c>
      <c r="D406" s="7">
        <v>149.0</v>
      </c>
      <c r="E406" s="22">
        <f t="array" ref="E406">XLOOKUP(C406,stock!A:A,stock!J:J)</f>
        <v>20</v>
      </c>
      <c r="F406" s="20">
        <f t="shared" si="1"/>
        <v>2980</v>
      </c>
      <c r="G406" s="21" t="str">
        <f t="array" ref="G406">XLOOKUP(C406,stock!A:A,stock!C:C)</f>
        <v>Top</v>
      </c>
    </row>
    <row r="407">
      <c r="A407" s="7">
        <v>2021.0</v>
      </c>
      <c r="B407" s="18">
        <v>5.0</v>
      </c>
      <c r="C407" s="6" t="s">
        <v>370</v>
      </c>
      <c r="D407" s="7">
        <v>33.0</v>
      </c>
      <c r="E407" s="22">
        <f t="array" ref="E407">XLOOKUP(C407,stock!A:A,stock!J:J)</f>
        <v>20</v>
      </c>
      <c r="F407" s="20">
        <f t="shared" si="1"/>
        <v>660</v>
      </c>
      <c r="G407" s="21" t="str">
        <f t="array" ref="G407">XLOOKUP(C407,stock!A:A,stock!C:C)</f>
        <v>Top</v>
      </c>
    </row>
    <row r="408">
      <c r="A408" s="7">
        <v>2021.0</v>
      </c>
      <c r="B408" s="18">
        <v>5.0</v>
      </c>
      <c r="C408" s="6" t="s">
        <v>206</v>
      </c>
      <c r="D408" s="7">
        <v>10.0</v>
      </c>
      <c r="E408" s="22">
        <f t="array" ref="E408">XLOOKUP(C408,stock!A:A,stock!J:J)</f>
        <v>20</v>
      </c>
      <c r="F408" s="20">
        <f t="shared" si="1"/>
        <v>200</v>
      </c>
      <c r="G408" s="21" t="str">
        <f t="array" ref="G408">XLOOKUP(C408,stock!A:A,stock!C:C)</f>
        <v>Top</v>
      </c>
    </row>
    <row r="409">
      <c r="A409" s="7">
        <v>2021.0</v>
      </c>
      <c r="B409" s="18">
        <v>6.0</v>
      </c>
      <c r="C409" s="6" t="s">
        <v>371</v>
      </c>
      <c r="D409" s="7">
        <v>32.0</v>
      </c>
      <c r="E409" s="22">
        <f t="array" ref="E409">XLOOKUP(C409,stock!A:A,stock!J:J)</f>
        <v>20</v>
      </c>
      <c r="F409" s="20">
        <f t="shared" si="1"/>
        <v>640</v>
      </c>
      <c r="G409" s="21" t="str">
        <f t="array" ref="G409">XLOOKUP(C409,stock!A:A,stock!C:C)</f>
        <v>Top</v>
      </c>
    </row>
    <row r="410">
      <c r="A410" s="7">
        <v>2021.0</v>
      </c>
      <c r="B410" s="18">
        <v>5.0</v>
      </c>
      <c r="C410" s="6" t="s">
        <v>371</v>
      </c>
      <c r="D410" s="7">
        <v>35.0</v>
      </c>
      <c r="E410" s="22">
        <f t="array" ref="E410">XLOOKUP(C410,stock!A:A,stock!J:J)</f>
        <v>20</v>
      </c>
      <c r="F410" s="20">
        <f t="shared" si="1"/>
        <v>700</v>
      </c>
      <c r="G410" s="21" t="str">
        <f t="array" ref="G410">XLOOKUP(C410,stock!A:A,stock!C:C)</f>
        <v>Top</v>
      </c>
    </row>
    <row r="411">
      <c r="A411" s="7">
        <v>2021.0</v>
      </c>
      <c r="B411" s="18">
        <v>8.0</v>
      </c>
      <c r="C411" s="6" t="s">
        <v>372</v>
      </c>
      <c r="D411" s="7">
        <v>45.0</v>
      </c>
      <c r="E411" s="22">
        <f t="array" ref="E411">XLOOKUP(C411,stock!A:A,stock!J:J)</f>
        <v>21</v>
      </c>
      <c r="F411" s="20">
        <f t="shared" si="1"/>
        <v>945</v>
      </c>
      <c r="G411" s="21" t="str">
        <f t="array" ref="G411">XLOOKUP(C411,stock!A:A,stock!C:C)</f>
        <v>Legging</v>
      </c>
    </row>
    <row r="412">
      <c r="A412" s="7">
        <v>2021.0</v>
      </c>
      <c r="B412" s="18">
        <v>9.0</v>
      </c>
      <c r="C412" s="6" t="s">
        <v>210</v>
      </c>
      <c r="D412" s="7">
        <v>8.0</v>
      </c>
      <c r="E412" s="22">
        <f t="array" ref="E412">XLOOKUP(C412,stock!A:A,stock!J:J)</f>
        <v>20</v>
      </c>
      <c r="F412" s="20">
        <f t="shared" si="1"/>
        <v>160</v>
      </c>
      <c r="G412" s="21" t="str">
        <f t="array" ref="G412">XLOOKUP(C412,stock!A:A,stock!C:C)</f>
        <v>T-Shirt</v>
      </c>
    </row>
    <row r="413">
      <c r="A413" s="7">
        <v>2021.0</v>
      </c>
      <c r="B413" s="18">
        <v>7.0</v>
      </c>
      <c r="C413" s="6" t="s">
        <v>213</v>
      </c>
      <c r="D413" s="7">
        <v>14.0</v>
      </c>
      <c r="E413" s="22">
        <f t="array" ref="E413">XLOOKUP(C413,stock!A:A,stock!J:J)</f>
        <v>20</v>
      </c>
      <c r="F413" s="20">
        <f t="shared" si="1"/>
        <v>280</v>
      </c>
      <c r="G413" s="21" t="str">
        <f t="array" ref="G413">XLOOKUP(C413,stock!A:A,stock!C:C)</f>
        <v>T-Shirt</v>
      </c>
    </row>
    <row r="414">
      <c r="A414" s="7">
        <v>2021.0</v>
      </c>
      <c r="B414" s="18">
        <v>5.0</v>
      </c>
      <c r="C414" s="6" t="s">
        <v>373</v>
      </c>
      <c r="D414" s="7">
        <v>17.0</v>
      </c>
      <c r="E414" s="22">
        <f t="array" ref="E414">XLOOKUP(C414,stock!A:A,stock!J:J)</f>
        <v>20</v>
      </c>
      <c r="F414" s="20">
        <f t="shared" si="1"/>
        <v>340</v>
      </c>
      <c r="G414" s="21" t="str">
        <f t="array" ref="G414">XLOOKUP(C414,stock!A:A,stock!C:C)</f>
        <v>T-Shirt</v>
      </c>
    </row>
    <row r="415">
      <c r="A415" s="7">
        <v>2021.0</v>
      </c>
      <c r="B415" s="18">
        <v>8.0</v>
      </c>
      <c r="C415" s="6" t="s">
        <v>373</v>
      </c>
      <c r="D415" s="7">
        <v>38.0</v>
      </c>
      <c r="E415" s="22">
        <f t="array" ref="E415">XLOOKUP(C415,stock!A:A,stock!J:J)</f>
        <v>20</v>
      </c>
      <c r="F415" s="20">
        <f t="shared" si="1"/>
        <v>760</v>
      </c>
      <c r="G415" s="21" t="str">
        <f t="array" ref="G415">XLOOKUP(C415,stock!A:A,stock!C:C)</f>
        <v>T-Shirt</v>
      </c>
    </row>
    <row r="416">
      <c r="A416" s="7">
        <v>2021.0</v>
      </c>
      <c r="B416" s="18">
        <v>6.0</v>
      </c>
      <c r="C416" s="6" t="s">
        <v>373</v>
      </c>
      <c r="D416" s="7">
        <v>20.0</v>
      </c>
      <c r="E416" s="22">
        <f t="array" ref="E416">XLOOKUP(C416,stock!A:A,stock!J:J)</f>
        <v>20</v>
      </c>
      <c r="F416" s="20">
        <f t="shared" si="1"/>
        <v>400</v>
      </c>
      <c r="G416" s="21" t="str">
        <f t="array" ref="G416">XLOOKUP(C416,stock!A:A,stock!C:C)</f>
        <v>T-Shirt</v>
      </c>
    </row>
    <row r="417">
      <c r="A417" s="7">
        <v>2021.0</v>
      </c>
      <c r="B417" s="18">
        <v>4.0</v>
      </c>
      <c r="C417" s="6" t="s">
        <v>217</v>
      </c>
      <c r="D417" s="7">
        <v>9.0</v>
      </c>
      <c r="E417" s="22">
        <f t="array" ref="E417">XLOOKUP(C417,stock!A:A,stock!J:J)</f>
        <v>20</v>
      </c>
      <c r="F417" s="20">
        <f t="shared" si="1"/>
        <v>180</v>
      </c>
      <c r="G417" s="21" t="str">
        <f t="array" ref="G417">XLOOKUP(C417,stock!A:A,stock!C:C)</f>
        <v>T-Shirt</v>
      </c>
    </row>
    <row r="418">
      <c r="A418" s="7">
        <v>2021.0</v>
      </c>
      <c r="B418" s="18">
        <v>8.0</v>
      </c>
      <c r="C418" s="6" t="s">
        <v>218</v>
      </c>
      <c r="D418" s="7">
        <v>6.0</v>
      </c>
      <c r="E418" s="22">
        <f t="array" ref="E418">XLOOKUP(C418,stock!A:A,stock!J:J)</f>
        <v>20</v>
      </c>
      <c r="F418" s="20">
        <f t="shared" si="1"/>
        <v>120</v>
      </c>
      <c r="G418" s="21" t="str">
        <f t="array" ref="G418">XLOOKUP(C418,stock!A:A,stock!C:C)</f>
        <v>T-Shirt</v>
      </c>
    </row>
    <row r="419">
      <c r="A419" s="7">
        <v>2021.0</v>
      </c>
      <c r="B419" s="18">
        <v>5.0</v>
      </c>
      <c r="C419" s="6" t="s">
        <v>374</v>
      </c>
      <c r="D419" s="7">
        <v>115.0</v>
      </c>
      <c r="E419" s="22">
        <f t="array" ref="E419">XLOOKUP(C419,stock!A:A,stock!J:J)</f>
        <v>32</v>
      </c>
      <c r="F419" s="20">
        <f t="shared" si="1"/>
        <v>3680</v>
      </c>
      <c r="G419" s="21" t="str">
        <f t="array" ref="G419">XLOOKUP(C419,stock!A:A,stock!C:C)</f>
        <v>Short</v>
      </c>
    </row>
    <row r="420">
      <c r="A420" s="7">
        <v>2021.0</v>
      </c>
      <c r="B420" s="18">
        <v>4.0</v>
      </c>
      <c r="C420" s="6" t="s">
        <v>222</v>
      </c>
      <c r="D420" s="7">
        <v>21.0</v>
      </c>
      <c r="E420" s="22">
        <f t="array" ref="E420">XLOOKUP(C420,stock!A:A,stock!J:J)</f>
        <v>21</v>
      </c>
      <c r="F420" s="20">
        <f t="shared" si="1"/>
        <v>441</v>
      </c>
      <c r="G420" s="21" t="str">
        <f t="array" ref="G420">XLOOKUP(C420,stock!A:A,stock!C:C)</f>
        <v>crop top</v>
      </c>
    </row>
    <row r="421">
      <c r="A421" s="7">
        <v>2021.0</v>
      </c>
      <c r="B421" s="18">
        <v>5.0</v>
      </c>
      <c r="C421" s="6" t="s">
        <v>223</v>
      </c>
      <c r="D421" s="7">
        <v>21.0</v>
      </c>
      <c r="E421" s="22">
        <f t="array" ref="E421">XLOOKUP(C421,stock!A:A,stock!J:J)</f>
        <v>28</v>
      </c>
      <c r="F421" s="20">
        <f t="shared" si="1"/>
        <v>588</v>
      </c>
      <c r="G421" s="21" t="str">
        <f t="array" ref="G421">XLOOKUP(C421,stock!A:A,stock!C:C)</f>
        <v>T-Shirt</v>
      </c>
    </row>
    <row r="422">
      <c r="A422" s="7">
        <v>2021.0</v>
      </c>
      <c r="B422" s="18">
        <v>7.0</v>
      </c>
      <c r="C422" s="6" t="s">
        <v>223</v>
      </c>
      <c r="D422" s="7">
        <v>25.0</v>
      </c>
      <c r="E422" s="22">
        <f t="array" ref="E422">XLOOKUP(C422,stock!A:A,stock!J:J)</f>
        <v>28</v>
      </c>
      <c r="F422" s="20">
        <f t="shared" si="1"/>
        <v>700</v>
      </c>
      <c r="G422" s="21" t="str">
        <f t="array" ref="G422">XLOOKUP(C422,stock!A:A,stock!C:C)</f>
        <v>T-Shirt</v>
      </c>
    </row>
    <row r="423">
      <c r="A423" s="7">
        <v>2021.0</v>
      </c>
      <c r="B423" s="18">
        <v>8.0</v>
      </c>
      <c r="C423" s="6" t="s">
        <v>375</v>
      </c>
      <c r="D423" s="7">
        <v>44.0</v>
      </c>
      <c r="E423" s="22">
        <f t="array" ref="E423">XLOOKUP(C423,stock!A:A,stock!J:J)</f>
        <v>21</v>
      </c>
      <c r="F423" s="20">
        <f t="shared" si="1"/>
        <v>924</v>
      </c>
      <c r="G423" s="21" t="str">
        <f t="array" ref="G423">XLOOKUP(C423,stock!A:A,stock!C:C)</f>
        <v>Legging</v>
      </c>
    </row>
    <row r="424">
      <c r="A424" s="7">
        <v>2021.0</v>
      </c>
      <c r="B424" s="18">
        <v>5.0</v>
      </c>
      <c r="C424" s="6" t="s">
        <v>228</v>
      </c>
      <c r="D424" s="7">
        <v>109.0</v>
      </c>
      <c r="E424" s="22">
        <f t="array" ref="E424">XLOOKUP(C424,stock!A:A,stock!J:J)</f>
        <v>21</v>
      </c>
      <c r="F424" s="20">
        <f t="shared" si="1"/>
        <v>2289</v>
      </c>
      <c r="G424" s="21" t="str">
        <f t="array" ref="G424">XLOOKUP(C424,stock!A:A,stock!C:C)</f>
        <v>Legging</v>
      </c>
    </row>
    <row r="425">
      <c r="A425" s="7">
        <v>2021.0</v>
      </c>
      <c r="B425" s="18">
        <v>4.0</v>
      </c>
      <c r="C425" s="6" t="s">
        <v>376</v>
      </c>
      <c r="D425" s="7">
        <v>28.0</v>
      </c>
      <c r="E425" s="22">
        <f t="array" ref="E425">XLOOKUP(C425,stock!A:A,stock!J:J)</f>
        <v>21</v>
      </c>
      <c r="F425" s="20">
        <f t="shared" si="1"/>
        <v>588</v>
      </c>
      <c r="G425" s="21" t="str">
        <f t="array" ref="G425">XLOOKUP(C425,stock!A:A,stock!C:C)</f>
        <v>Legging</v>
      </c>
    </row>
    <row r="426">
      <c r="A426" s="7">
        <v>2021.0</v>
      </c>
      <c r="B426" s="18">
        <v>7.0</v>
      </c>
      <c r="C426" s="6" t="s">
        <v>376</v>
      </c>
      <c r="D426" s="7">
        <v>24.0</v>
      </c>
      <c r="E426" s="22">
        <f t="array" ref="E426">XLOOKUP(C426,stock!A:A,stock!J:J)</f>
        <v>21</v>
      </c>
      <c r="F426" s="20">
        <f t="shared" si="1"/>
        <v>504</v>
      </c>
      <c r="G426" s="21" t="str">
        <f t="array" ref="G426">XLOOKUP(C426,stock!A:A,stock!C:C)</f>
        <v>Legging</v>
      </c>
    </row>
    <row r="427">
      <c r="A427" s="7">
        <v>2021.0</v>
      </c>
      <c r="B427" s="18">
        <v>7.0</v>
      </c>
      <c r="C427" s="6" t="s">
        <v>230</v>
      </c>
      <c r="D427" s="7">
        <v>41.0</v>
      </c>
      <c r="E427" s="22">
        <f t="array" ref="E427">XLOOKUP(C427,stock!A:A,stock!J:J)</f>
        <v>21</v>
      </c>
      <c r="F427" s="20">
        <f t="shared" si="1"/>
        <v>861</v>
      </c>
      <c r="G427" s="21" t="str">
        <f t="array" ref="G427">XLOOKUP(C427,stock!A:A,stock!C:C)</f>
        <v>Legging</v>
      </c>
    </row>
    <row r="428">
      <c r="A428" s="7">
        <v>2021.0</v>
      </c>
      <c r="B428" s="18">
        <v>9.0</v>
      </c>
      <c r="C428" s="6" t="s">
        <v>233</v>
      </c>
      <c r="D428" s="7">
        <v>303.0</v>
      </c>
      <c r="E428" s="22">
        <f t="array" ref="E428">XLOOKUP(C428,stock!A:A,stock!J:J)</f>
        <v>20</v>
      </c>
      <c r="F428" s="20">
        <f t="shared" si="1"/>
        <v>6060</v>
      </c>
      <c r="G428" s="21" t="str">
        <f t="array" ref="G428">XLOOKUP(C428,stock!A:A,stock!C:C)</f>
        <v>Top</v>
      </c>
    </row>
    <row r="429">
      <c r="A429" s="7">
        <v>2021.0</v>
      </c>
      <c r="B429" s="18">
        <v>7.0</v>
      </c>
      <c r="C429" s="6" t="s">
        <v>236</v>
      </c>
      <c r="D429" s="7">
        <v>47.0</v>
      </c>
      <c r="E429" s="22">
        <f t="array" ref="E429">XLOOKUP(C429,stock!A:A,stock!J:J)</f>
        <v>28</v>
      </c>
      <c r="F429" s="20">
        <f t="shared" si="1"/>
        <v>1316</v>
      </c>
      <c r="G429" s="21" t="str">
        <f t="array" ref="G429">XLOOKUP(C429,stock!A:A,stock!C:C)</f>
        <v>T-Shirt</v>
      </c>
    </row>
    <row r="430">
      <c r="A430" s="7">
        <v>2021.0</v>
      </c>
      <c r="B430" s="18">
        <v>9.0</v>
      </c>
      <c r="C430" s="6" t="s">
        <v>377</v>
      </c>
      <c r="D430" s="7">
        <v>38.0</v>
      </c>
      <c r="E430" s="22">
        <f t="array" ref="E430">XLOOKUP(C430,stock!A:A,stock!J:J)</f>
        <v>28</v>
      </c>
      <c r="F430" s="20">
        <f t="shared" si="1"/>
        <v>1064</v>
      </c>
      <c r="G430" s="21" t="str">
        <f t="array" ref="G430">XLOOKUP(C430,stock!A:A,stock!C:C)</f>
        <v>T-Shirt</v>
      </c>
    </row>
    <row r="431">
      <c r="A431" s="7">
        <v>2021.0</v>
      </c>
      <c r="B431" s="18">
        <v>7.0</v>
      </c>
      <c r="C431" s="6" t="s">
        <v>238</v>
      </c>
      <c r="D431" s="7">
        <v>15.0</v>
      </c>
      <c r="E431" s="22">
        <f t="array" ref="E431">XLOOKUP(C431,stock!A:A,stock!J:J)</f>
        <v>21</v>
      </c>
      <c r="F431" s="20">
        <f t="shared" si="1"/>
        <v>315</v>
      </c>
      <c r="G431" s="21" t="str">
        <f t="array" ref="G431">XLOOKUP(C431,stock!A:A,stock!C:C)</f>
        <v>crop top</v>
      </c>
    </row>
    <row r="432">
      <c r="A432" s="7">
        <v>2021.0</v>
      </c>
      <c r="B432" s="18">
        <v>5.0</v>
      </c>
      <c r="C432" s="6" t="s">
        <v>378</v>
      </c>
      <c r="D432" s="7">
        <v>11.0</v>
      </c>
      <c r="E432" s="22">
        <f t="array" ref="E432">XLOOKUP(C432,stock!A:A,stock!J:J)</f>
        <v>21</v>
      </c>
      <c r="F432" s="20">
        <f t="shared" si="1"/>
        <v>231</v>
      </c>
      <c r="G432" s="21" t="str">
        <f t="array" ref="G432">XLOOKUP(C432,stock!A:A,stock!C:C)</f>
        <v>crop top</v>
      </c>
    </row>
    <row r="433">
      <c r="A433" s="7">
        <v>2021.0</v>
      </c>
      <c r="B433" s="18">
        <v>4.0</v>
      </c>
      <c r="C433" s="6" t="s">
        <v>379</v>
      </c>
      <c r="D433" s="7">
        <v>17.0</v>
      </c>
      <c r="E433" s="22">
        <f t="array" ref="E433">XLOOKUP(C433,stock!A:A,stock!J:J)</f>
        <v>21</v>
      </c>
      <c r="F433" s="20">
        <f t="shared" si="1"/>
        <v>357</v>
      </c>
      <c r="G433" s="21" t="str">
        <f t="array" ref="G433">XLOOKUP(C433,stock!A:A,stock!C:C)</f>
        <v>crop top</v>
      </c>
    </row>
    <row r="434">
      <c r="A434" s="7">
        <v>2021.0</v>
      </c>
      <c r="B434" s="18">
        <v>7.0</v>
      </c>
      <c r="C434" s="6" t="s">
        <v>380</v>
      </c>
      <c r="D434" s="7">
        <v>52.0</v>
      </c>
      <c r="E434" s="22">
        <f t="array" ref="E434">XLOOKUP(C434,stock!A:A,stock!J:J)</f>
        <v>21</v>
      </c>
      <c r="F434" s="20">
        <f t="shared" si="1"/>
        <v>1092</v>
      </c>
      <c r="G434" s="21" t="str">
        <f t="array" ref="G434">XLOOKUP(C434,stock!A:A,stock!C:C)</f>
        <v>crop top</v>
      </c>
    </row>
    <row r="435">
      <c r="A435" s="7">
        <v>2021.0</v>
      </c>
      <c r="B435" s="18">
        <v>9.0</v>
      </c>
      <c r="C435" s="6" t="s">
        <v>381</v>
      </c>
      <c r="D435" s="7">
        <v>21.0</v>
      </c>
      <c r="E435" s="22">
        <f t="array" ref="E435">XLOOKUP(C435,stock!A:A,stock!J:J)</f>
        <v>21</v>
      </c>
      <c r="F435" s="20">
        <f t="shared" si="1"/>
        <v>441</v>
      </c>
      <c r="G435" s="21" t="str">
        <f t="array" ref="G435">XLOOKUP(C435,stock!A:A,stock!C:C)</f>
        <v>crop top</v>
      </c>
    </row>
    <row r="436">
      <c r="A436" s="7">
        <v>2021.0</v>
      </c>
      <c r="B436" s="18">
        <v>7.0</v>
      </c>
      <c r="C436" s="6" t="s">
        <v>382</v>
      </c>
      <c r="D436" s="7">
        <v>22.0</v>
      </c>
      <c r="E436" s="22">
        <f t="array" ref="E436">XLOOKUP(C436,stock!A:A,stock!J:J)</f>
        <v>21</v>
      </c>
      <c r="F436" s="20">
        <f t="shared" si="1"/>
        <v>462</v>
      </c>
      <c r="G436" s="21" t="str">
        <f t="array" ref="G436">XLOOKUP(C436,stock!A:A,stock!C:C)</f>
        <v>crop top</v>
      </c>
    </row>
    <row r="437">
      <c r="A437" s="7">
        <v>2021.0</v>
      </c>
      <c r="B437" s="18">
        <v>7.0</v>
      </c>
      <c r="C437" s="6" t="s">
        <v>383</v>
      </c>
      <c r="D437" s="7">
        <v>82.0</v>
      </c>
      <c r="E437" s="22">
        <f t="array" ref="E437">XLOOKUP(C437,stock!A:A,stock!J:J)</f>
        <v>21</v>
      </c>
      <c r="F437" s="20">
        <f t="shared" si="1"/>
        <v>1722</v>
      </c>
      <c r="G437" s="21" t="str">
        <f t="array" ref="G437">XLOOKUP(C437,stock!A:A,stock!C:C)</f>
        <v>crop top</v>
      </c>
    </row>
    <row r="438">
      <c r="A438" s="7">
        <v>2021.0</v>
      </c>
      <c r="B438" s="18">
        <v>9.0</v>
      </c>
      <c r="C438" s="6" t="s">
        <v>383</v>
      </c>
      <c r="D438" s="7">
        <v>24.0</v>
      </c>
      <c r="E438" s="22">
        <f t="array" ref="E438">XLOOKUP(C438,stock!A:A,stock!J:J)</f>
        <v>21</v>
      </c>
      <c r="F438" s="20">
        <f t="shared" si="1"/>
        <v>504</v>
      </c>
      <c r="G438" s="21" t="str">
        <f t="array" ref="G438">XLOOKUP(C438,stock!A:A,stock!C:C)</f>
        <v>crop top</v>
      </c>
    </row>
    <row r="439">
      <c r="A439" s="7">
        <v>2021.0</v>
      </c>
      <c r="B439" s="18">
        <v>8.0</v>
      </c>
      <c r="C439" s="6" t="s">
        <v>383</v>
      </c>
      <c r="D439" s="7">
        <v>61.0</v>
      </c>
      <c r="E439" s="22">
        <f t="array" ref="E439">XLOOKUP(C439,stock!A:A,stock!J:J)</f>
        <v>21</v>
      </c>
      <c r="F439" s="20">
        <f t="shared" si="1"/>
        <v>1281</v>
      </c>
      <c r="G439" s="21" t="str">
        <f t="array" ref="G439">XLOOKUP(C439,stock!A:A,stock!C:C)</f>
        <v>crop top</v>
      </c>
    </row>
    <row r="440">
      <c r="A440" s="7">
        <v>2021.0</v>
      </c>
      <c r="B440" s="18">
        <v>6.0</v>
      </c>
      <c r="C440" s="6" t="s">
        <v>247</v>
      </c>
      <c r="D440" s="7">
        <v>48.0</v>
      </c>
      <c r="E440" s="22">
        <f t="array" ref="E440">XLOOKUP(C440,stock!A:A,stock!J:J)</f>
        <v>21</v>
      </c>
      <c r="F440" s="20">
        <f t="shared" si="1"/>
        <v>1008</v>
      </c>
      <c r="G440" s="21" t="str">
        <f t="array" ref="G440">XLOOKUP(C440,stock!A:A,stock!C:C)</f>
        <v>crop top</v>
      </c>
    </row>
    <row r="441">
      <c r="A441" s="7">
        <v>2021.0</v>
      </c>
      <c r="B441" s="18">
        <v>6.0</v>
      </c>
      <c r="C441" s="6" t="s">
        <v>250</v>
      </c>
      <c r="D441" s="7">
        <v>41.0</v>
      </c>
      <c r="E441" s="22">
        <f t="array" ref="E441">XLOOKUP(C441,stock!A:A,stock!J:J)</f>
        <v>20</v>
      </c>
      <c r="F441" s="20">
        <f t="shared" si="1"/>
        <v>820</v>
      </c>
      <c r="G441" s="21" t="str">
        <f t="array" ref="G441">XLOOKUP(C441,stock!A:A,stock!C:C)</f>
        <v>Short</v>
      </c>
    </row>
    <row r="442">
      <c r="A442" s="7">
        <v>2021.0</v>
      </c>
      <c r="B442" s="18">
        <v>7.0</v>
      </c>
      <c r="C442" s="6" t="s">
        <v>251</v>
      </c>
      <c r="D442" s="7">
        <v>66.0</v>
      </c>
      <c r="E442" s="22">
        <f t="array" ref="E442">XLOOKUP(C442,stock!A:A,stock!J:J)</f>
        <v>20</v>
      </c>
      <c r="F442" s="20">
        <f t="shared" si="1"/>
        <v>1320</v>
      </c>
      <c r="G442" s="21" t="str">
        <f t="array" ref="G442">XLOOKUP(C442,stock!A:A,stock!C:C)</f>
        <v>Short</v>
      </c>
    </row>
    <row r="443">
      <c r="A443" s="7">
        <v>2021.0</v>
      </c>
      <c r="B443" s="18">
        <v>7.0</v>
      </c>
      <c r="C443" s="6" t="s">
        <v>251</v>
      </c>
      <c r="D443" s="7">
        <v>125.0</v>
      </c>
      <c r="E443" s="22">
        <f t="array" ref="E443">XLOOKUP(C443,stock!A:A,stock!J:J)</f>
        <v>20</v>
      </c>
      <c r="F443" s="20">
        <f t="shared" si="1"/>
        <v>2500</v>
      </c>
      <c r="G443" s="21" t="str">
        <f t="array" ref="G443">XLOOKUP(C443,stock!A:A,stock!C:C)</f>
        <v>Short</v>
      </c>
    </row>
    <row r="444">
      <c r="A444" s="7">
        <v>2021.0</v>
      </c>
      <c r="B444" s="18">
        <v>7.0</v>
      </c>
      <c r="C444" s="6" t="s">
        <v>254</v>
      </c>
      <c r="D444" s="7">
        <v>10.0</v>
      </c>
      <c r="E444" s="22">
        <f t="array" ref="E444">XLOOKUP(C444,stock!A:A,stock!J:J)</f>
        <v>16</v>
      </c>
      <c r="F444" s="20">
        <f t="shared" si="1"/>
        <v>160</v>
      </c>
      <c r="G444" s="21" t="str">
        <f t="array" ref="G444">XLOOKUP(C444,stock!A:A,stock!C:C)</f>
        <v>Top</v>
      </c>
    </row>
    <row r="445">
      <c r="A445" s="7">
        <v>2021.0</v>
      </c>
      <c r="B445" s="18">
        <v>5.0</v>
      </c>
      <c r="C445" s="6" t="s">
        <v>384</v>
      </c>
      <c r="D445" s="7">
        <v>21.0</v>
      </c>
      <c r="E445" s="22">
        <f t="array" ref="E445">XLOOKUP(C445,stock!A:A,stock!J:J)</f>
        <v>28</v>
      </c>
      <c r="F445" s="20">
        <f t="shared" si="1"/>
        <v>588</v>
      </c>
      <c r="G445" s="21" t="str">
        <f t="array" ref="G445">XLOOKUP(C445,stock!A:A,stock!C:C)</f>
        <v>T-Shirt</v>
      </c>
    </row>
    <row r="446">
      <c r="A446" s="7">
        <v>2021.0</v>
      </c>
      <c r="B446" s="18">
        <v>9.0</v>
      </c>
      <c r="C446" s="6" t="s">
        <v>385</v>
      </c>
      <c r="D446" s="7">
        <v>65.0</v>
      </c>
      <c r="E446" s="22">
        <f t="array" ref="E446">XLOOKUP(C446,stock!A:A,stock!J:J)</f>
        <v>28</v>
      </c>
      <c r="F446" s="20">
        <f t="shared" si="1"/>
        <v>1820</v>
      </c>
      <c r="G446" s="21" t="str">
        <f t="array" ref="G446">XLOOKUP(C446,stock!A:A,stock!C:C)</f>
        <v>T-Shirt</v>
      </c>
    </row>
    <row r="447">
      <c r="A447" s="7">
        <v>2021.0</v>
      </c>
      <c r="B447" s="18">
        <v>4.0</v>
      </c>
      <c r="C447" s="6" t="s">
        <v>260</v>
      </c>
      <c r="D447" s="7">
        <v>63.0</v>
      </c>
      <c r="E447" s="22">
        <f t="array" ref="E447">XLOOKUP(C447,stock!A:A,stock!J:J)</f>
        <v>16</v>
      </c>
      <c r="F447" s="20">
        <f t="shared" si="1"/>
        <v>1008</v>
      </c>
      <c r="G447" s="21" t="str">
        <f t="array" ref="G447">XLOOKUP(C447,stock!A:A,stock!C:C)</f>
        <v>Top</v>
      </c>
    </row>
    <row r="448">
      <c r="A448" s="7">
        <v>2021.0</v>
      </c>
      <c r="B448" s="18">
        <v>9.0</v>
      </c>
      <c r="C448" s="6" t="s">
        <v>261</v>
      </c>
      <c r="D448" s="7">
        <v>16.0</v>
      </c>
      <c r="E448" s="22">
        <f t="array" ref="E448">XLOOKUP(C448,stock!A:A,stock!J:J)</f>
        <v>16</v>
      </c>
      <c r="F448" s="20">
        <f t="shared" si="1"/>
        <v>256</v>
      </c>
      <c r="G448" s="21" t="str">
        <f t="array" ref="G448">XLOOKUP(C448,stock!A:A,stock!C:C)</f>
        <v>Top</v>
      </c>
    </row>
    <row r="449">
      <c r="A449" s="7">
        <v>2021.0</v>
      </c>
      <c r="B449" s="18">
        <v>7.0</v>
      </c>
      <c r="C449" s="6" t="s">
        <v>267</v>
      </c>
      <c r="D449" s="7">
        <v>13.0</v>
      </c>
      <c r="E449" s="22">
        <f t="array" ref="E449">XLOOKUP(C449,stock!A:A,stock!J:J)</f>
        <v>21</v>
      </c>
      <c r="F449" s="20">
        <f t="shared" si="1"/>
        <v>273</v>
      </c>
      <c r="G449" s="21" t="str">
        <f t="array" ref="G449">XLOOKUP(C449,stock!A:A,stock!C:C)</f>
        <v>crop top</v>
      </c>
    </row>
    <row r="450">
      <c r="A450" s="7">
        <v>2021.0</v>
      </c>
      <c r="B450" s="18">
        <v>6.0</v>
      </c>
      <c r="C450" s="6" t="s">
        <v>386</v>
      </c>
      <c r="D450" s="7">
        <v>45.0</v>
      </c>
      <c r="E450" s="22">
        <f t="array" ref="E450">XLOOKUP(C450,stock!A:A,stock!J:J)</f>
        <v>21</v>
      </c>
      <c r="F450" s="20">
        <f t="shared" si="1"/>
        <v>945</v>
      </c>
      <c r="G450" s="21" t="str">
        <f t="array" ref="G450">XLOOKUP(C450,stock!A:A,stock!C:C)</f>
        <v>crop top</v>
      </c>
    </row>
    <row r="451">
      <c r="A451" s="7">
        <v>2021.0</v>
      </c>
      <c r="B451" s="18">
        <v>4.0</v>
      </c>
      <c r="C451" s="6" t="s">
        <v>282</v>
      </c>
      <c r="D451" s="7">
        <v>37.0</v>
      </c>
      <c r="E451" s="22">
        <f t="array" ref="E451">XLOOKUP(C451,stock!A:A,stock!J:J)</f>
        <v>20</v>
      </c>
      <c r="F451" s="20">
        <f t="shared" si="1"/>
        <v>740</v>
      </c>
      <c r="G451" s="21" t="str">
        <f t="array" ref="G451">XLOOKUP(C451,stock!A:A,stock!C:C)</f>
        <v>Short</v>
      </c>
    </row>
    <row r="452">
      <c r="A452" s="7">
        <v>2021.0</v>
      </c>
      <c r="B452" s="18">
        <v>8.0</v>
      </c>
      <c r="C452" s="6" t="s">
        <v>285</v>
      </c>
      <c r="D452" s="7">
        <v>69.0</v>
      </c>
      <c r="E452" s="22">
        <f t="array" ref="E452">XLOOKUP(C452,stock!A:A,stock!J:J)</f>
        <v>20</v>
      </c>
      <c r="F452" s="20">
        <f t="shared" si="1"/>
        <v>1380</v>
      </c>
      <c r="G452" s="21" t="str">
        <f t="array" ref="G452">XLOOKUP(C452,stock!A:A,stock!C:C)</f>
        <v>Short</v>
      </c>
    </row>
    <row r="453">
      <c r="A453" s="7">
        <v>2021.0</v>
      </c>
      <c r="B453" s="18">
        <v>4.0</v>
      </c>
      <c r="C453" s="6" t="s">
        <v>387</v>
      </c>
      <c r="D453" s="7">
        <v>14.0</v>
      </c>
      <c r="E453" s="22">
        <f t="array" ref="E453">XLOOKUP(C453,stock!A:A,stock!J:J)</f>
        <v>20</v>
      </c>
      <c r="F453" s="20">
        <f t="shared" si="1"/>
        <v>280</v>
      </c>
      <c r="G453" s="21" t="str">
        <f t="array" ref="G453">XLOOKUP(C453,stock!A:A,stock!C:C)</f>
        <v>Short</v>
      </c>
    </row>
    <row r="454">
      <c r="A454" s="7">
        <v>2021.0</v>
      </c>
      <c r="B454" s="18">
        <v>5.0</v>
      </c>
      <c r="C454" s="6" t="s">
        <v>286</v>
      </c>
      <c r="D454" s="7">
        <v>35.0</v>
      </c>
      <c r="E454" s="22">
        <f t="array" ref="E454">XLOOKUP(C454,stock!A:A,stock!J:J)</f>
        <v>24</v>
      </c>
      <c r="F454" s="20">
        <f t="shared" si="1"/>
        <v>840</v>
      </c>
      <c r="G454" s="21" t="str">
        <f t="array" ref="G454">XLOOKUP(C454,stock!A:A,stock!C:C)</f>
        <v>Legging</v>
      </c>
    </row>
    <row r="455">
      <c r="A455" s="7">
        <v>2021.0</v>
      </c>
      <c r="B455" s="18">
        <v>5.0</v>
      </c>
      <c r="C455" s="6" t="s">
        <v>291</v>
      </c>
      <c r="D455" s="7">
        <v>19.0</v>
      </c>
      <c r="E455" s="22">
        <f t="array" ref="E455">XLOOKUP(C455,stock!A:A,stock!J:J)</f>
        <v>18</v>
      </c>
      <c r="F455" s="20">
        <f t="shared" si="1"/>
        <v>342</v>
      </c>
      <c r="G455" s="21" t="str">
        <f t="array" ref="G455">XLOOKUP(C455,stock!A:A,stock!C:C)</f>
        <v>Top</v>
      </c>
    </row>
    <row r="456">
      <c r="A456" s="7">
        <v>2021.0</v>
      </c>
      <c r="B456" s="18">
        <v>6.0</v>
      </c>
      <c r="C456" s="6" t="s">
        <v>292</v>
      </c>
      <c r="D456" s="7">
        <v>17.0</v>
      </c>
      <c r="E456" s="22">
        <f t="array" ref="E456">XLOOKUP(C456,stock!A:A,stock!J:J)</f>
        <v>18</v>
      </c>
      <c r="F456" s="20">
        <f t="shared" si="1"/>
        <v>306</v>
      </c>
      <c r="G456" s="21" t="str">
        <f t="array" ref="G456">XLOOKUP(C456,stock!A:A,stock!C:C)</f>
        <v>Top</v>
      </c>
    </row>
    <row r="457">
      <c r="A457" s="7">
        <v>2021.0</v>
      </c>
      <c r="B457" s="18">
        <v>7.0</v>
      </c>
      <c r="C457" s="6" t="s">
        <v>388</v>
      </c>
      <c r="D457" s="7">
        <v>18.0</v>
      </c>
      <c r="E457" s="22">
        <f t="array" ref="E457">XLOOKUP(C457,stock!A:A,stock!J:J)</f>
        <v>18</v>
      </c>
      <c r="F457" s="20">
        <f t="shared" si="1"/>
        <v>324</v>
      </c>
      <c r="G457" s="21" t="str">
        <f t="array" ref="G457">XLOOKUP(C457,stock!A:A,stock!C:C)</f>
        <v>Top</v>
      </c>
    </row>
    <row r="458">
      <c r="A458" s="7">
        <v>2021.0</v>
      </c>
      <c r="B458" s="18">
        <v>9.0</v>
      </c>
      <c r="C458" s="6" t="s">
        <v>295</v>
      </c>
      <c r="D458" s="7">
        <v>29.0</v>
      </c>
      <c r="E458" s="22">
        <f t="array" ref="E458">XLOOKUP(C458,stock!A:A,stock!J:J)</f>
        <v>18</v>
      </c>
      <c r="F458" s="20">
        <f t="shared" si="1"/>
        <v>522</v>
      </c>
      <c r="G458" s="21" t="str">
        <f t="array" ref="G458">XLOOKUP(C458,stock!A:A,stock!C:C)</f>
        <v>Top</v>
      </c>
    </row>
    <row r="459">
      <c r="A459" s="7">
        <v>2021.0</v>
      </c>
      <c r="B459" s="18">
        <v>6.0</v>
      </c>
      <c r="C459" s="6" t="s">
        <v>298</v>
      </c>
      <c r="D459" s="7">
        <v>72.0</v>
      </c>
      <c r="E459" s="22">
        <f t="array" ref="E459">XLOOKUP(C459,stock!A:A,stock!J:J)</f>
        <v>16</v>
      </c>
      <c r="F459" s="20">
        <f t="shared" si="1"/>
        <v>1152</v>
      </c>
      <c r="G459" s="21" t="str">
        <f t="array" ref="G459">XLOOKUP(C459,stock!A:A,stock!C:C)</f>
        <v>Top</v>
      </c>
    </row>
    <row r="460">
      <c r="A460" s="7">
        <v>2021.0</v>
      </c>
      <c r="B460" s="18">
        <v>4.0</v>
      </c>
      <c r="C460" s="6" t="s">
        <v>389</v>
      </c>
      <c r="D460" s="7">
        <v>8.0</v>
      </c>
      <c r="E460" s="22">
        <f t="array" ref="E460">XLOOKUP(C460,stock!A:A,stock!J:J)</f>
        <v>20</v>
      </c>
      <c r="F460" s="20">
        <f t="shared" si="1"/>
        <v>160</v>
      </c>
      <c r="G460" s="21" t="str">
        <f t="array" ref="G460">XLOOKUP(C460,stock!A:A,stock!C:C)</f>
        <v>T-Shirt</v>
      </c>
    </row>
    <row r="461">
      <c r="A461" s="7">
        <v>2021.0</v>
      </c>
      <c r="B461" s="18">
        <v>5.0</v>
      </c>
      <c r="C461" s="6" t="s">
        <v>299</v>
      </c>
      <c r="D461" s="7">
        <v>23.0</v>
      </c>
      <c r="E461" s="22">
        <f t="array" ref="E461">XLOOKUP(C461,stock!A:A,stock!J:J)</f>
        <v>32</v>
      </c>
      <c r="F461" s="20">
        <f t="shared" si="1"/>
        <v>736</v>
      </c>
      <c r="G461" s="21" t="str">
        <f t="array" ref="G461">XLOOKUP(C461,stock!A:A,stock!C:C)</f>
        <v>Short</v>
      </c>
    </row>
    <row r="462">
      <c r="A462" s="7">
        <v>2021.0</v>
      </c>
      <c r="B462" s="18">
        <v>4.0</v>
      </c>
      <c r="C462" s="6" t="s">
        <v>390</v>
      </c>
      <c r="D462" s="7">
        <v>16.0</v>
      </c>
      <c r="E462" s="22">
        <f t="array" ref="E462">XLOOKUP(C462,stock!A:A,stock!J:J)</f>
        <v>32</v>
      </c>
      <c r="F462" s="20">
        <f t="shared" si="1"/>
        <v>512</v>
      </c>
      <c r="G462" s="21" t="str">
        <f t="array" ref="G462">XLOOKUP(C462,stock!A:A,stock!C:C)</f>
        <v>Short</v>
      </c>
    </row>
    <row r="463">
      <c r="A463" s="7">
        <v>2021.0</v>
      </c>
      <c r="B463" s="18">
        <v>7.0</v>
      </c>
      <c r="C463" s="6" t="s">
        <v>390</v>
      </c>
      <c r="D463" s="7">
        <v>22.0</v>
      </c>
      <c r="E463" s="22">
        <f t="array" ref="E463">XLOOKUP(C463,stock!A:A,stock!J:J)</f>
        <v>32</v>
      </c>
      <c r="F463" s="20">
        <f t="shared" si="1"/>
        <v>704</v>
      </c>
      <c r="G463" s="21" t="str">
        <f t="array" ref="G463">XLOOKUP(C463,stock!A:A,stock!C:C)</f>
        <v>Short</v>
      </c>
    </row>
    <row r="464">
      <c r="A464" s="7">
        <v>2021.0</v>
      </c>
      <c r="B464" s="18">
        <v>4.0</v>
      </c>
      <c r="C464" s="6" t="s">
        <v>391</v>
      </c>
      <c r="D464" s="7">
        <v>35.0</v>
      </c>
      <c r="E464" s="22">
        <f t="array" ref="E464">XLOOKUP(C464,stock!A:A,stock!J:J)</f>
        <v>24</v>
      </c>
      <c r="F464" s="20">
        <f t="shared" si="1"/>
        <v>840</v>
      </c>
      <c r="G464" s="21" t="str">
        <f t="array" ref="G464">XLOOKUP(C464,stock!A:A,stock!C:C)</f>
        <v>Legging</v>
      </c>
    </row>
    <row r="465">
      <c r="A465" s="7">
        <v>2021.0</v>
      </c>
      <c r="B465" s="18">
        <v>9.0</v>
      </c>
      <c r="C465" s="6" t="s">
        <v>300</v>
      </c>
      <c r="D465" s="7">
        <v>111.0</v>
      </c>
      <c r="E465" s="22">
        <f t="array" ref="E465">XLOOKUP(C465,stock!A:A,stock!J:J)</f>
        <v>24</v>
      </c>
      <c r="F465" s="20">
        <f t="shared" si="1"/>
        <v>2664</v>
      </c>
      <c r="G465" s="21" t="str">
        <f t="array" ref="G465">XLOOKUP(C465,stock!A:A,stock!C:C)</f>
        <v>Legging</v>
      </c>
    </row>
    <row r="466">
      <c r="A466" s="7">
        <v>2021.0</v>
      </c>
      <c r="B466" s="18">
        <v>9.0</v>
      </c>
      <c r="C466" s="6" t="s">
        <v>300</v>
      </c>
      <c r="D466" s="7">
        <v>50.0</v>
      </c>
      <c r="E466" s="22">
        <f t="array" ref="E466">XLOOKUP(C466,stock!A:A,stock!J:J)</f>
        <v>24</v>
      </c>
      <c r="F466" s="20">
        <f t="shared" si="1"/>
        <v>1200</v>
      </c>
      <c r="G466" s="21" t="str">
        <f t="array" ref="G466">XLOOKUP(C466,stock!A:A,stock!C:C)</f>
        <v>Legging</v>
      </c>
    </row>
    <row r="467">
      <c r="A467" s="7">
        <v>2021.0</v>
      </c>
      <c r="B467" s="18">
        <v>4.0</v>
      </c>
      <c r="C467" s="6" t="s">
        <v>301</v>
      </c>
      <c r="D467" s="7">
        <v>41.0</v>
      </c>
      <c r="E467" s="22">
        <f t="array" ref="E467">XLOOKUP(C467,stock!A:A,stock!J:J)</f>
        <v>24</v>
      </c>
      <c r="F467" s="20">
        <f t="shared" si="1"/>
        <v>984</v>
      </c>
      <c r="G467" s="21" t="str">
        <f t="array" ref="G467">XLOOKUP(C467,stock!A:A,stock!C:C)</f>
        <v>Legging</v>
      </c>
    </row>
    <row r="468">
      <c r="A468" s="7">
        <v>2021.0</v>
      </c>
      <c r="B468" s="18">
        <v>7.0</v>
      </c>
      <c r="C468" s="6" t="s">
        <v>303</v>
      </c>
      <c r="D468" s="7">
        <v>41.0</v>
      </c>
      <c r="E468" s="22">
        <f t="array" ref="E468">XLOOKUP(C468,stock!A:A,stock!J:J)</f>
        <v>30</v>
      </c>
      <c r="F468" s="20">
        <f t="shared" si="1"/>
        <v>1230</v>
      </c>
      <c r="G468" s="21" t="str">
        <f t="array" ref="G468">XLOOKUP(C468,stock!A:A,stock!C:C)</f>
        <v>T-Shirt</v>
      </c>
    </row>
    <row r="469">
      <c r="A469" s="7">
        <v>2021.0</v>
      </c>
      <c r="B469" s="18">
        <v>5.0</v>
      </c>
      <c r="C469" s="6" t="s">
        <v>304</v>
      </c>
      <c r="D469" s="7">
        <v>32.0</v>
      </c>
      <c r="E469" s="22">
        <f t="array" ref="E469">XLOOKUP(C469,stock!A:A,stock!J:J)</f>
        <v>32</v>
      </c>
      <c r="F469" s="20">
        <f t="shared" si="1"/>
        <v>1024</v>
      </c>
      <c r="G469" s="21" t="str">
        <f t="array" ref="G469">XLOOKUP(C469,stock!A:A,stock!C:C)</f>
        <v>Short</v>
      </c>
    </row>
    <row r="470">
      <c r="A470" s="7">
        <v>2021.0</v>
      </c>
      <c r="B470" s="18">
        <v>9.0</v>
      </c>
      <c r="C470" s="6" t="s">
        <v>305</v>
      </c>
      <c r="D470" s="7">
        <v>52.0</v>
      </c>
      <c r="E470" s="22">
        <f t="array" ref="E470">XLOOKUP(C470,stock!A:A,stock!J:J)</f>
        <v>32</v>
      </c>
      <c r="F470" s="20">
        <f t="shared" si="1"/>
        <v>1664</v>
      </c>
      <c r="G470" s="21" t="str">
        <f t="array" ref="G470">XLOOKUP(C470,stock!A:A,stock!C:C)</f>
        <v>Short</v>
      </c>
    </row>
    <row r="471">
      <c r="A471" s="7">
        <v>2021.0</v>
      </c>
      <c r="B471" s="18">
        <v>6.0</v>
      </c>
      <c r="C471" s="6" t="s">
        <v>309</v>
      </c>
      <c r="D471" s="7">
        <v>35.0</v>
      </c>
      <c r="E471" s="22">
        <f t="array" ref="E471">XLOOKUP(C471,stock!A:A,stock!J:J)</f>
        <v>24</v>
      </c>
      <c r="F471" s="20">
        <f t="shared" si="1"/>
        <v>840</v>
      </c>
      <c r="G471" s="21" t="str">
        <f t="array" ref="G471">XLOOKUP(C471,stock!A:A,stock!C:C)</f>
        <v>T-Shirt</v>
      </c>
    </row>
    <row r="472">
      <c r="A472" s="7">
        <v>2021.0</v>
      </c>
      <c r="B472" s="18">
        <v>9.0</v>
      </c>
      <c r="C472" s="6" t="s">
        <v>312</v>
      </c>
      <c r="D472" s="7">
        <v>29.0</v>
      </c>
      <c r="E472" s="22">
        <f t="array" ref="E472">XLOOKUP(C472,stock!A:A,stock!J:J)</f>
        <v>20</v>
      </c>
      <c r="F472" s="20">
        <f t="shared" si="1"/>
        <v>580</v>
      </c>
      <c r="G472" s="21" t="str">
        <f t="array" ref="G472">XLOOKUP(C472,stock!A:A,stock!C:C)</f>
        <v>Short</v>
      </c>
    </row>
    <row r="473">
      <c r="A473" s="7">
        <v>2021.0</v>
      </c>
      <c r="B473" s="18">
        <v>4.0</v>
      </c>
      <c r="C473" s="6" t="s">
        <v>392</v>
      </c>
      <c r="D473" s="7">
        <v>419.0</v>
      </c>
      <c r="E473" s="22">
        <f t="array" ref="E473">XLOOKUP(C473,stock!A:A,stock!J:J)</f>
        <v>30</v>
      </c>
      <c r="F473" s="20">
        <f t="shared" si="1"/>
        <v>12570</v>
      </c>
      <c r="G473" s="21" t="str">
        <f t="array" ref="G473">XLOOKUP(C473,stock!A:A,stock!C:C)</f>
        <v>T-Shirt</v>
      </c>
    </row>
    <row r="474">
      <c r="A474" s="7">
        <v>2021.0</v>
      </c>
      <c r="B474" s="18">
        <v>4.0</v>
      </c>
      <c r="C474" s="6" t="s">
        <v>325</v>
      </c>
      <c r="D474" s="7">
        <v>37.0</v>
      </c>
      <c r="E474" s="22">
        <f t="array" ref="E474">XLOOKUP(C474,stock!A:A,stock!J:J)</f>
        <v>20</v>
      </c>
      <c r="F474" s="20">
        <f t="shared" si="1"/>
        <v>740</v>
      </c>
      <c r="G474" s="21" t="str">
        <f t="array" ref="G474">XLOOKUP(C474,stock!A:A,stock!C:C)</f>
        <v>Short</v>
      </c>
    </row>
    <row r="475">
      <c r="A475" s="7">
        <v>2021.0</v>
      </c>
      <c r="B475" s="18">
        <v>7.0</v>
      </c>
      <c r="C475" s="6" t="s">
        <v>393</v>
      </c>
      <c r="D475" s="7">
        <v>34.0</v>
      </c>
      <c r="E475" s="22">
        <f t="array" ref="E475">XLOOKUP(C475,stock!A:A,stock!J:J)</f>
        <v>20</v>
      </c>
      <c r="F475" s="20">
        <f t="shared" si="1"/>
        <v>680</v>
      </c>
      <c r="G475" s="21" t="str">
        <f t="array" ref="G475">XLOOKUP(C475,stock!A:A,stock!C:C)</f>
        <v>Short</v>
      </c>
    </row>
    <row r="476">
      <c r="A476" s="7">
        <v>2021.0</v>
      </c>
      <c r="B476" s="18">
        <v>9.0</v>
      </c>
      <c r="C476" s="6" t="s">
        <v>393</v>
      </c>
      <c r="D476" s="7">
        <v>21.0</v>
      </c>
      <c r="E476" s="22">
        <f t="array" ref="E476">XLOOKUP(C476,stock!A:A,stock!J:J)</f>
        <v>20</v>
      </c>
      <c r="F476" s="20">
        <f t="shared" si="1"/>
        <v>420</v>
      </c>
      <c r="G476" s="21" t="str">
        <f t="array" ref="G476">XLOOKUP(C476,stock!A:A,stock!C:C)</f>
        <v>Short</v>
      </c>
    </row>
    <row r="477">
      <c r="A477" s="7">
        <v>2021.0</v>
      </c>
      <c r="B477" s="18">
        <v>8.0</v>
      </c>
      <c r="C477" s="6" t="s">
        <v>393</v>
      </c>
      <c r="D477" s="7">
        <v>5.0</v>
      </c>
      <c r="E477" s="22">
        <f t="array" ref="E477">XLOOKUP(C477,stock!A:A,stock!J:J)</f>
        <v>20</v>
      </c>
      <c r="F477" s="20">
        <f t="shared" si="1"/>
        <v>100</v>
      </c>
      <c r="G477" s="21" t="str">
        <f t="array" ref="G477">XLOOKUP(C477,stock!A:A,stock!C:C)</f>
        <v>Short</v>
      </c>
    </row>
    <row r="478">
      <c r="A478" s="7">
        <v>2021.0</v>
      </c>
      <c r="B478" s="18">
        <v>5.0</v>
      </c>
      <c r="C478" s="6" t="s">
        <v>394</v>
      </c>
      <c r="D478" s="7">
        <v>80.0</v>
      </c>
      <c r="E478" s="22">
        <f t="array" ref="E478">XLOOKUP(C478,stock!A:A,stock!J:J)</f>
        <v>30</v>
      </c>
      <c r="F478" s="20">
        <f t="shared" si="1"/>
        <v>2400</v>
      </c>
      <c r="G478" s="21" t="str">
        <f t="array" ref="G478">XLOOKUP(C478,stock!A:A,stock!C:C)</f>
        <v>T-Shirt</v>
      </c>
    </row>
    <row r="479">
      <c r="A479" s="7">
        <v>2021.0</v>
      </c>
      <c r="B479" s="18">
        <v>6.0</v>
      </c>
      <c r="C479" s="6" t="s">
        <v>395</v>
      </c>
      <c r="D479" s="7">
        <v>18.0</v>
      </c>
      <c r="E479" s="22">
        <f t="array" ref="E479">XLOOKUP(C479,stock!A:A,stock!J:J)</f>
        <v>20</v>
      </c>
      <c r="F479" s="20">
        <f t="shared" si="1"/>
        <v>360</v>
      </c>
      <c r="G479" s="21" t="str">
        <f t="array" ref="G479">XLOOKUP(C479,stock!A:A,stock!C:C)</f>
        <v>Short</v>
      </c>
    </row>
    <row r="480">
      <c r="A480" s="7">
        <v>2021.0</v>
      </c>
      <c r="B480" s="18">
        <v>7.0</v>
      </c>
      <c r="C480" s="6" t="s">
        <v>396</v>
      </c>
      <c r="D480" s="7">
        <v>37.0</v>
      </c>
      <c r="E480" s="22">
        <f t="array" ref="E480">XLOOKUP(C480,stock!A:A,stock!J:J)</f>
        <v>20</v>
      </c>
      <c r="F480" s="20">
        <f t="shared" si="1"/>
        <v>740</v>
      </c>
      <c r="G480" s="21" t="str">
        <f t="array" ref="G480">XLOOKUP(C480,stock!A:A,stock!C:C)</f>
        <v>Short</v>
      </c>
    </row>
    <row r="481">
      <c r="A481" s="7">
        <v>2021.0</v>
      </c>
      <c r="B481" s="18">
        <v>9.0</v>
      </c>
      <c r="C481" s="6" t="s">
        <v>331</v>
      </c>
      <c r="D481" s="7">
        <v>28.0</v>
      </c>
      <c r="E481" s="22">
        <f t="array" ref="E481">XLOOKUP(C481,stock!A:A,stock!J:J)</f>
        <v>32</v>
      </c>
      <c r="F481" s="20">
        <f t="shared" si="1"/>
        <v>896</v>
      </c>
      <c r="G481" s="21" t="str">
        <f t="array" ref="G481">XLOOKUP(C481,stock!A:A,stock!C:C)</f>
        <v>Short</v>
      </c>
    </row>
    <row r="482">
      <c r="A482" s="7">
        <v>2021.0</v>
      </c>
      <c r="B482" s="18">
        <v>6.0</v>
      </c>
      <c r="C482" s="6" t="s">
        <v>335</v>
      </c>
      <c r="D482" s="7">
        <v>22.0</v>
      </c>
      <c r="E482" s="22">
        <f t="array" ref="E482">XLOOKUP(C482,stock!A:A,stock!J:J)</f>
        <v>32</v>
      </c>
      <c r="F482" s="20">
        <f t="shared" si="1"/>
        <v>704</v>
      </c>
      <c r="G482" s="21" t="str">
        <f t="array" ref="G482">XLOOKUP(C482,stock!A:A,stock!C:C)</f>
        <v>Short</v>
      </c>
    </row>
    <row r="483">
      <c r="A483" s="7">
        <v>2021.0</v>
      </c>
      <c r="B483" s="18">
        <v>5.0</v>
      </c>
      <c r="C483" s="6" t="s">
        <v>397</v>
      </c>
      <c r="D483" s="7">
        <v>47.0</v>
      </c>
      <c r="E483" s="22">
        <f t="array" ref="E483">XLOOKUP(C483,stock!A:A,stock!J:J)</f>
        <v>16</v>
      </c>
      <c r="F483" s="20">
        <f t="shared" si="1"/>
        <v>752</v>
      </c>
      <c r="G483" s="21" t="str">
        <f t="array" ref="G483">XLOOKUP(C483,stock!A:A,stock!C:C)</f>
        <v>Top</v>
      </c>
    </row>
    <row r="484">
      <c r="A484" s="7">
        <v>2021.0</v>
      </c>
      <c r="B484" s="18">
        <v>5.0</v>
      </c>
      <c r="C484" s="6" t="s">
        <v>128</v>
      </c>
      <c r="D484" s="7">
        <v>89.0</v>
      </c>
      <c r="E484" s="22">
        <f t="array" ref="E484">XLOOKUP(C484,stock!A:A,stock!J:J)</f>
        <v>16</v>
      </c>
      <c r="F484" s="20">
        <f t="shared" si="1"/>
        <v>1424</v>
      </c>
      <c r="G484" s="21" t="str">
        <f t="array" ref="G484">XLOOKUP(C484,stock!A:A,stock!C:C)</f>
        <v>crop top</v>
      </c>
    </row>
    <row r="485">
      <c r="A485" s="7">
        <v>2021.0</v>
      </c>
      <c r="B485" s="18">
        <v>4.0</v>
      </c>
      <c r="C485" s="6" t="s">
        <v>347</v>
      </c>
      <c r="D485" s="7">
        <v>67.0</v>
      </c>
      <c r="E485" s="22">
        <f t="array" ref="E485">XLOOKUP(C485,stock!A:A,stock!J:J)</f>
        <v>16</v>
      </c>
      <c r="F485" s="20">
        <f t="shared" si="1"/>
        <v>1072</v>
      </c>
      <c r="G485" s="21" t="str">
        <f t="array" ref="G485">XLOOKUP(C485,stock!A:A,stock!C:C)</f>
        <v>crop top</v>
      </c>
    </row>
    <row r="486">
      <c r="A486" s="7">
        <v>2021.0</v>
      </c>
      <c r="B486" s="18">
        <v>4.0</v>
      </c>
      <c r="C486" s="6" t="s">
        <v>137</v>
      </c>
      <c r="D486" s="7">
        <v>22.0</v>
      </c>
      <c r="E486" s="22">
        <f t="array" ref="E486">XLOOKUP(C486,stock!A:A,stock!J:J)</f>
        <v>24</v>
      </c>
      <c r="F486" s="20">
        <f t="shared" si="1"/>
        <v>528</v>
      </c>
      <c r="G486" s="21" t="str">
        <f t="array" ref="G486">XLOOKUP(C486,stock!A:A,stock!C:C)</f>
        <v>T-Shirt</v>
      </c>
    </row>
    <row r="487">
      <c r="A487" s="7">
        <v>2021.0</v>
      </c>
      <c r="B487" s="18">
        <v>9.0</v>
      </c>
      <c r="C487" s="6" t="s">
        <v>137</v>
      </c>
      <c r="D487" s="7">
        <v>14.0</v>
      </c>
      <c r="E487" s="22">
        <f t="array" ref="E487">XLOOKUP(C487,stock!A:A,stock!J:J)</f>
        <v>24</v>
      </c>
      <c r="F487" s="20">
        <f t="shared" si="1"/>
        <v>336</v>
      </c>
      <c r="G487" s="21" t="str">
        <f t="array" ref="G487">XLOOKUP(C487,stock!A:A,stock!C:C)</f>
        <v>T-Shirt</v>
      </c>
    </row>
    <row r="488">
      <c r="A488" s="7">
        <v>2021.0</v>
      </c>
      <c r="B488" s="18">
        <v>4.0</v>
      </c>
      <c r="C488" s="6" t="s">
        <v>137</v>
      </c>
      <c r="D488" s="7">
        <v>24.0</v>
      </c>
      <c r="E488" s="22">
        <f t="array" ref="E488">XLOOKUP(C488,stock!A:A,stock!J:J)</f>
        <v>24</v>
      </c>
      <c r="F488" s="20">
        <f t="shared" si="1"/>
        <v>576</v>
      </c>
      <c r="G488" s="21" t="str">
        <f t="array" ref="G488">XLOOKUP(C488,stock!A:A,stock!C:C)</f>
        <v>T-Shirt</v>
      </c>
    </row>
    <row r="489">
      <c r="A489" s="7">
        <v>2021.0</v>
      </c>
      <c r="B489" s="18">
        <v>8.0</v>
      </c>
      <c r="C489" s="6" t="s">
        <v>398</v>
      </c>
      <c r="D489" s="7">
        <v>8.0</v>
      </c>
      <c r="E489" s="22">
        <f t="array" ref="E489">XLOOKUP(C489,stock!A:A,stock!J:J)</f>
        <v>32</v>
      </c>
      <c r="F489" s="20">
        <f t="shared" si="1"/>
        <v>256</v>
      </c>
      <c r="G489" s="21" t="str">
        <f t="array" ref="G489">XLOOKUP(C489,stock!A:A,stock!C:C)</f>
        <v>Top</v>
      </c>
    </row>
    <row r="490">
      <c r="A490" s="7">
        <v>2021.0</v>
      </c>
      <c r="B490" s="18">
        <v>9.0</v>
      </c>
      <c r="C490" s="6" t="s">
        <v>143</v>
      </c>
      <c r="D490" s="7">
        <v>14.0</v>
      </c>
      <c r="E490" s="22">
        <f t="array" ref="E490">XLOOKUP(C490,stock!A:A,stock!J:J)</f>
        <v>16</v>
      </c>
      <c r="F490" s="20">
        <f t="shared" si="1"/>
        <v>224</v>
      </c>
      <c r="G490" s="21" t="str">
        <f t="array" ref="G490">XLOOKUP(C490,stock!A:A,stock!C:C)</f>
        <v>Top</v>
      </c>
    </row>
    <row r="491">
      <c r="A491" s="7">
        <v>2021.0</v>
      </c>
      <c r="B491" s="18">
        <v>6.0</v>
      </c>
      <c r="C491" s="6" t="s">
        <v>146</v>
      </c>
      <c r="D491" s="7">
        <v>44.0</v>
      </c>
      <c r="E491" s="22">
        <f t="array" ref="E491">XLOOKUP(C491,stock!A:A,stock!J:J)</f>
        <v>28</v>
      </c>
      <c r="F491" s="20">
        <f t="shared" si="1"/>
        <v>1232</v>
      </c>
      <c r="G491" s="21" t="str">
        <f t="array" ref="G491">XLOOKUP(C491,stock!A:A,stock!C:C)</f>
        <v>T-Shirt</v>
      </c>
    </row>
    <row r="492">
      <c r="A492" s="7">
        <v>2021.0</v>
      </c>
      <c r="B492" s="18">
        <v>8.0</v>
      </c>
      <c r="C492" s="6" t="s">
        <v>149</v>
      </c>
      <c r="D492" s="7">
        <v>15.0</v>
      </c>
      <c r="E492" s="22">
        <f t="array" ref="E492">XLOOKUP(C492,stock!A:A,stock!J:J)</f>
        <v>28</v>
      </c>
      <c r="F492" s="20">
        <f t="shared" si="1"/>
        <v>420</v>
      </c>
      <c r="G492" s="21" t="str">
        <f t="array" ref="G492">XLOOKUP(C492,stock!A:A,stock!C:C)</f>
        <v>T-Shirt</v>
      </c>
    </row>
    <row r="493">
      <c r="A493" s="7">
        <v>2021.0</v>
      </c>
      <c r="B493" s="18">
        <v>8.0</v>
      </c>
      <c r="C493" s="6" t="s">
        <v>152</v>
      </c>
      <c r="D493" s="7">
        <v>32.0</v>
      </c>
      <c r="E493" s="22">
        <f t="array" ref="E493">XLOOKUP(C493,stock!A:A,stock!J:J)</f>
        <v>21</v>
      </c>
      <c r="F493" s="20">
        <f t="shared" si="1"/>
        <v>672</v>
      </c>
      <c r="G493" s="21" t="str">
        <f t="array" ref="G493">XLOOKUP(C493,stock!A:A,stock!C:C)</f>
        <v>Legging</v>
      </c>
    </row>
    <row r="494">
      <c r="A494" s="7">
        <v>2021.0</v>
      </c>
      <c r="B494" s="18">
        <v>7.0</v>
      </c>
      <c r="C494" s="6" t="s">
        <v>160</v>
      </c>
      <c r="D494" s="7">
        <v>39.0</v>
      </c>
      <c r="E494" s="22">
        <f t="array" ref="E494">XLOOKUP(C494,stock!A:A,stock!J:J)</f>
        <v>23</v>
      </c>
      <c r="F494" s="20">
        <f t="shared" si="1"/>
        <v>897</v>
      </c>
      <c r="G494" s="21" t="str">
        <f t="array" ref="G494">XLOOKUP(C494,stock!A:A,stock!C:C)</f>
        <v>Legging</v>
      </c>
    </row>
    <row r="495">
      <c r="A495" s="7">
        <v>2021.0</v>
      </c>
      <c r="B495" s="18">
        <v>9.0</v>
      </c>
      <c r="C495" s="6" t="s">
        <v>161</v>
      </c>
      <c r="D495" s="7">
        <v>55.0</v>
      </c>
      <c r="E495" s="22">
        <f t="array" ref="E495">XLOOKUP(C495,stock!A:A,stock!J:J)</f>
        <v>32</v>
      </c>
      <c r="F495" s="20">
        <f t="shared" si="1"/>
        <v>1760</v>
      </c>
      <c r="G495" s="21" t="str">
        <f t="array" ref="G495">XLOOKUP(C495,stock!A:A,stock!C:C)</f>
        <v>Top</v>
      </c>
    </row>
    <row r="496">
      <c r="A496" s="7">
        <v>2021.0</v>
      </c>
      <c r="B496" s="18">
        <v>6.0</v>
      </c>
      <c r="C496" s="6" t="s">
        <v>167</v>
      </c>
      <c r="D496" s="7">
        <v>36.0</v>
      </c>
      <c r="E496" s="22">
        <f t="array" ref="E496">XLOOKUP(C496,stock!A:A,stock!J:J)</f>
        <v>21</v>
      </c>
      <c r="F496" s="20">
        <f t="shared" si="1"/>
        <v>756</v>
      </c>
      <c r="G496" s="21" t="str">
        <f t="array" ref="G496">XLOOKUP(C496,stock!A:A,stock!C:C)</f>
        <v>Legging</v>
      </c>
    </row>
    <row r="497">
      <c r="A497" s="7">
        <v>2021.0</v>
      </c>
      <c r="B497" s="18">
        <v>9.0</v>
      </c>
      <c r="C497" s="6" t="s">
        <v>169</v>
      </c>
      <c r="D497" s="7">
        <v>48.0</v>
      </c>
      <c r="E497" s="22">
        <f t="array" ref="E497">XLOOKUP(C497,stock!A:A,stock!J:J)</f>
        <v>23</v>
      </c>
      <c r="F497" s="20">
        <f t="shared" si="1"/>
        <v>1104</v>
      </c>
      <c r="G497" s="21" t="str">
        <f t="array" ref="G497">XLOOKUP(C497,stock!A:A,stock!C:C)</f>
        <v>Legging</v>
      </c>
    </row>
    <row r="498">
      <c r="A498" s="7">
        <v>2021.0</v>
      </c>
      <c r="B498" s="18">
        <v>8.0</v>
      </c>
      <c r="C498" s="6" t="s">
        <v>175</v>
      </c>
      <c r="D498" s="7">
        <v>22.0</v>
      </c>
      <c r="E498" s="22">
        <f t="array" ref="E498">XLOOKUP(C498,stock!A:A,stock!J:J)</f>
        <v>32</v>
      </c>
      <c r="F498" s="20">
        <f t="shared" si="1"/>
        <v>704</v>
      </c>
      <c r="G498" s="21" t="str">
        <f t="array" ref="G498">XLOOKUP(C498,stock!A:A,stock!C:C)</f>
        <v>Short</v>
      </c>
    </row>
    <row r="499">
      <c r="A499" s="7">
        <v>2021.0</v>
      </c>
      <c r="B499" s="18">
        <v>5.0</v>
      </c>
      <c r="C499" s="6" t="s">
        <v>399</v>
      </c>
      <c r="D499" s="7">
        <v>13.0</v>
      </c>
      <c r="E499" s="22">
        <f t="array" ref="E499">XLOOKUP(C499,stock!A:A,stock!J:J)</f>
        <v>32</v>
      </c>
      <c r="F499" s="20">
        <f t="shared" si="1"/>
        <v>416</v>
      </c>
      <c r="G499" s="21" t="str">
        <f t="array" ref="G499">XLOOKUP(C499,stock!A:A,stock!C:C)</f>
        <v>Short</v>
      </c>
    </row>
    <row r="500">
      <c r="A500" s="7">
        <v>2021.0</v>
      </c>
      <c r="B500" s="18">
        <v>7.0</v>
      </c>
      <c r="C500" s="6" t="s">
        <v>362</v>
      </c>
      <c r="D500" s="7">
        <v>6.0</v>
      </c>
      <c r="E500" s="22">
        <f t="array" ref="E500">XLOOKUP(C500,stock!A:A,stock!J:J)</f>
        <v>20</v>
      </c>
      <c r="F500" s="20">
        <f t="shared" si="1"/>
        <v>120</v>
      </c>
      <c r="G500" s="21" t="str">
        <f t="array" ref="G500">XLOOKUP(C500,stock!A:A,stock!C:C)</f>
        <v>Short</v>
      </c>
    </row>
    <row r="501">
      <c r="A501" s="7">
        <v>2021.0</v>
      </c>
      <c r="B501" s="18">
        <v>6.0</v>
      </c>
      <c r="C501" s="6" t="s">
        <v>362</v>
      </c>
      <c r="D501" s="7">
        <v>10.0</v>
      </c>
      <c r="E501" s="22">
        <f t="array" ref="E501">XLOOKUP(C501,stock!A:A,stock!J:J)</f>
        <v>20</v>
      </c>
      <c r="F501" s="20">
        <f t="shared" si="1"/>
        <v>200</v>
      </c>
      <c r="G501" s="21" t="str">
        <f t="array" ref="G501">XLOOKUP(C501,stock!A:A,stock!C:C)</f>
        <v>Short</v>
      </c>
    </row>
    <row r="502">
      <c r="A502" s="7">
        <v>2021.0</v>
      </c>
      <c r="B502" s="18">
        <v>9.0</v>
      </c>
      <c r="C502" s="6" t="s">
        <v>400</v>
      </c>
      <c r="D502" s="7">
        <v>19.0</v>
      </c>
      <c r="E502" s="22">
        <f t="array" ref="E502">XLOOKUP(C502,stock!A:A,stock!J:J)</f>
        <v>16</v>
      </c>
      <c r="F502" s="20">
        <f t="shared" si="1"/>
        <v>304</v>
      </c>
      <c r="G502" s="21" t="str">
        <f t="array" ref="G502">XLOOKUP(C502,stock!A:A,stock!C:C)</f>
        <v>Top</v>
      </c>
    </row>
    <row r="503">
      <c r="A503" s="7">
        <v>2021.0</v>
      </c>
      <c r="B503" s="18">
        <v>9.0</v>
      </c>
      <c r="C503" s="6" t="s">
        <v>401</v>
      </c>
      <c r="D503" s="7">
        <v>5.0</v>
      </c>
      <c r="E503" s="22">
        <f t="array" ref="E503">XLOOKUP(C503,stock!A:A,stock!J:J)</f>
        <v>16</v>
      </c>
      <c r="F503" s="20">
        <f t="shared" si="1"/>
        <v>80</v>
      </c>
      <c r="G503" s="21" t="str">
        <f t="array" ref="G503">XLOOKUP(C503,stock!A:A,stock!C:C)</f>
        <v>Top</v>
      </c>
    </row>
    <row r="504">
      <c r="A504" s="7">
        <v>2021.0</v>
      </c>
      <c r="B504" s="18">
        <v>9.0</v>
      </c>
      <c r="C504" s="6" t="s">
        <v>188</v>
      </c>
      <c r="D504" s="7">
        <v>23.0</v>
      </c>
      <c r="E504" s="22">
        <f t="array" ref="E504">XLOOKUP(C504,stock!A:A,stock!J:J)</f>
        <v>20</v>
      </c>
      <c r="F504" s="20">
        <f t="shared" si="1"/>
        <v>460</v>
      </c>
      <c r="G504" s="21" t="str">
        <f t="array" ref="G504">XLOOKUP(C504,stock!A:A,stock!C:C)</f>
        <v>Short</v>
      </c>
    </row>
    <row r="505">
      <c r="A505" s="7">
        <v>2021.0</v>
      </c>
      <c r="B505" s="18">
        <v>7.0</v>
      </c>
      <c r="C505" s="6" t="s">
        <v>364</v>
      </c>
      <c r="D505" s="7">
        <v>14.0</v>
      </c>
      <c r="E505" s="22">
        <f t="array" ref="E505">XLOOKUP(C505,stock!A:A,stock!J:J)</f>
        <v>20</v>
      </c>
      <c r="F505" s="20">
        <f t="shared" si="1"/>
        <v>280</v>
      </c>
      <c r="G505" s="21" t="str">
        <f t="array" ref="G505">XLOOKUP(C505,stock!A:A,stock!C:C)</f>
        <v>Short</v>
      </c>
    </row>
    <row r="506">
      <c r="A506" s="7">
        <v>2021.0</v>
      </c>
      <c r="B506" s="18">
        <v>8.0</v>
      </c>
      <c r="C506" s="6" t="s">
        <v>189</v>
      </c>
      <c r="D506" s="7">
        <v>19.0</v>
      </c>
      <c r="E506" s="22">
        <f t="array" ref="E506">XLOOKUP(C506,stock!A:A,stock!J:J)</f>
        <v>5</v>
      </c>
      <c r="F506" s="20">
        <f t="shared" si="1"/>
        <v>95</v>
      </c>
      <c r="G506" s="21" t="str">
        <f t="array" ref="G506">XLOOKUP(C506,stock!A:A,stock!C:C)</f>
        <v>Accessories</v>
      </c>
    </row>
    <row r="507">
      <c r="A507" s="7">
        <v>2021.0</v>
      </c>
      <c r="B507" s="18">
        <v>6.0</v>
      </c>
      <c r="C507" s="6" t="s">
        <v>402</v>
      </c>
      <c r="D507" s="7">
        <v>2.0</v>
      </c>
      <c r="E507" s="22">
        <f t="array" ref="E507">XLOOKUP(C507,stock!A:A,stock!J:J)</f>
        <v>16</v>
      </c>
      <c r="F507" s="20">
        <f t="shared" si="1"/>
        <v>32</v>
      </c>
      <c r="G507" s="21" t="str">
        <f t="array" ref="G507">XLOOKUP(C507,stock!A:A,stock!C:C)</f>
        <v>Top</v>
      </c>
    </row>
    <row r="508">
      <c r="A508" s="7">
        <v>2021.0</v>
      </c>
      <c r="B508" s="18">
        <v>5.0</v>
      </c>
      <c r="C508" s="6" t="s">
        <v>207</v>
      </c>
      <c r="D508" s="7">
        <v>35.0</v>
      </c>
      <c r="E508" s="22">
        <f t="array" ref="E508">XLOOKUP(C508,stock!A:A,stock!J:J)</f>
        <v>20</v>
      </c>
      <c r="F508" s="20">
        <f t="shared" si="1"/>
        <v>700</v>
      </c>
      <c r="G508" s="21" t="str">
        <f t="array" ref="G508">XLOOKUP(C508,stock!A:A,stock!C:C)</f>
        <v>T-Shirt</v>
      </c>
    </row>
    <row r="509">
      <c r="A509" s="7">
        <v>2021.0</v>
      </c>
      <c r="B509" s="18">
        <v>6.0</v>
      </c>
      <c r="C509" s="6" t="s">
        <v>403</v>
      </c>
      <c r="D509" s="7">
        <v>18.0</v>
      </c>
      <c r="E509" s="22">
        <f t="array" ref="E509">XLOOKUP(C509,stock!A:A,stock!J:J)</f>
        <v>20</v>
      </c>
      <c r="F509" s="20">
        <f t="shared" si="1"/>
        <v>360</v>
      </c>
      <c r="G509" s="21" t="str">
        <f t="array" ref="G509">XLOOKUP(C509,stock!A:A,stock!C:C)</f>
        <v>T-Shirt</v>
      </c>
    </row>
    <row r="510">
      <c r="A510" s="7">
        <v>2021.0</v>
      </c>
      <c r="B510" s="18">
        <v>4.0</v>
      </c>
      <c r="C510" s="6" t="s">
        <v>217</v>
      </c>
      <c r="D510" s="7">
        <v>6.0</v>
      </c>
      <c r="E510" s="22">
        <f t="array" ref="E510">XLOOKUP(C510,stock!A:A,stock!J:J)</f>
        <v>20</v>
      </c>
      <c r="F510" s="20">
        <f t="shared" si="1"/>
        <v>120</v>
      </c>
      <c r="G510" s="21" t="str">
        <f t="array" ref="G510">XLOOKUP(C510,stock!A:A,stock!C:C)</f>
        <v>T-Shirt</v>
      </c>
    </row>
    <row r="511">
      <c r="A511" s="7">
        <v>2021.0</v>
      </c>
      <c r="B511" s="18">
        <v>9.0</v>
      </c>
      <c r="C511" s="6" t="s">
        <v>217</v>
      </c>
      <c r="D511" s="7">
        <v>24.0</v>
      </c>
      <c r="E511" s="22">
        <f t="array" ref="E511">XLOOKUP(C511,stock!A:A,stock!J:J)</f>
        <v>20</v>
      </c>
      <c r="F511" s="20">
        <f t="shared" si="1"/>
        <v>480</v>
      </c>
      <c r="G511" s="21" t="str">
        <f t="array" ref="G511">XLOOKUP(C511,stock!A:A,stock!C:C)</f>
        <v>T-Shirt</v>
      </c>
    </row>
    <row r="512">
      <c r="A512" s="7">
        <v>2021.0</v>
      </c>
      <c r="B512" s="18">
        <v>4.0</v>
      </c>
      <c r="C512" s="6" t="s">
        <v>374</v>
      </c>
      <c r="D512" s="7">
        <v>50.0</v>
      </c>
      <c r="E512" s="22">
        <f t="array" ref="E512">XLOOKUP(C512,stock!A:A,stock!J:J)</f>
        <v>32</v>
      </c>
      <c r="F512" s="20">
        <f t="shared" si="1"/>
        <v>1600</v>
      </c>
      <c r="G512" s="21" t="str">
        <f t="array" ref="G512">XLOOKUP(C512,stock!A:A,stock!C:C)</f>
        <v>Short</v>
      </c>
    </row>
    <row r="513">
      <c r="A513" s="7">
        <v>2021.0</v>
      </c>
      <c r="B513" s="18">
        <v>5.0</v>
      </c>
      <c r="C513" s="6" t="s">
        <v>376</v>
      </c>
      <c r="D513" s="7">
        <v>22.0</v>
      </c>
      <c r="E513" s="22">
        <f t="array" ref="E513">XLOOKUP(C513,stock!A:A,stock!J:J)</f>
        <v>21</v>
      </c>
      <c r="F513" s="20">
        <f t="shared" si="1"/>
        <v>462</v>
      </c>
      <c r="G513" s="21" t="str">
        <f t="array" ref="G513">XLOOKUP(C513,stock!A:A,stock!C:C)</f>
        <v>Legging</v>
      </c>
    </row>
    <row r="514">
      <c r="A514" s="7">
        <v>2021.0</v>
      </c>
      <c r="B514" s="18">
        <v>8.0</v>
      </c>
      <c r="C514" s="6" t="s">
        <v>404</v>
      </c>
      <c r="D514" s="7">
        <v>12.0</v>
      </c>
      <c r="E514" s="22">
        <f t="array" ref="E514">XLOOKUP(C514,stock!A:A,stock!J:J)</f>
        <v>21</v>
      </c>
      <c r="F514" s="20">
        <f t="shared" si="1"/>
        <v>252</v>
      </c>
      <c r="G514" s="21" t="str">
        <f t="array" ref="G514">XLOOKUP(C514,stock!A:A,stock!C:C)</f>
        <v>Legging</v>
      </c>
    </row>
    <row r="515">
      <c r="A515" s="7">
        <v>2021.0</v>
      </c>
      <c r="B515" s="18">
        <v>5.0</v>
      </c>
      <c r="C515" s="6" t="s">
        <v>405</v>
      </c>
      <c r="D515" s="7">
        <v>41.0</v>
      </c>
      <c r="E515" s="22">
        <f t="array" ref="E515">XLOOKUP(C515,stock!A:A,stock!J:J)</f>
        <v>21</v>
      </c>
      <c r="F515" s="20">
        <f t="shared" si="1"/>
        <v>861</v>
      </c>
      <c r="G515" s="21" t="str">
        <f t="array" ref="G515">XLOOKUP(C515,stock!A:A,stock!C:C)</f>
        <v>Legging</v>
      </c>
    </row>
    <row r="516">
      <c r="A516" s="7">
        <v>2021.0</v>
      </c>
      <c r="B516" s="18">
        <v>7.0</v>
      </c>
      <c r="C516" s="6" t="s">
        <v>231</v>
      </c>
      <c r="D516" s="7">
        <v>60.0</v>
      </c>
      <c r="E516" s="22">
        <f t="array" ref="E516">XLOOKUP(C516,stock!A:A,stock!J:J)</f>
        <v>20</v>
      </c>
      <c r="F516" s="20">
        <f t="shared" si="1"/>
        <v>1200</v>
      </c>
      <c r="G516" s="21" t="str">
        <f t="array" ref="G516">XLOOKUP(C516,stock!A:A,stock!C:C)</f>
        <v>Top</v>
      </c>
    </row>
    <row r="517">
      <c r="A517" s="7">
        <v>2021.0</v>
      </c>
      <c r="B517" s="18">
        <v>8.0</v>
      </c>
      <c r="C517" s="6" t="s">
        <v>232</v>
      </c>
      <c r="D517" s="7">
        <v>184.0</v>
      </c>
      <c r="E517" s="22">
        <f t="array" ref="E517">XLOOKUP(C517,stock!A:A,stock!J:J)</f>
        <v>20</v>
      </c>
      <c r="F517" s="20">
        <f t="shared" si="1"/>
        <v>3680</v>
      </c>
      <c r="G517" s="21" t="str">
        <f t="array" ref="G517">XLOOKUP(C517,stock!A:A,stock!C:C)</f>
        <v>Top</v>
      </c>
    </row>
    <row r="518">
      <c r="A518" s="7">
        <v>2021.0</v>
      </c>
      <c r="B518" s="18">
        <v>6.0</v>
      </c>
      <c r="C518" s="6" t="s">
        <v>377</v>
      </c>
      <c r="D518" s="7">
        <v>23.0</v>
      </c>
      <c r="E518" s="22">
        <f t="array" ref="E518">XLOOKUP(C518,stock!A:A,stock!J:J)</f>
        <v>28</v>
      </c>
      <c r="F518" s="20">
        <f t="shared" si="1"/>
        <v>644</v>
      </c>
      <c r="G518" s="21" t="str">
        <f t="array" ref="G518">XLOOKUP(C518,stock!A:A,stock!C:C)</f>
        <v>T-Shirt</v>
      </c>
    </row>
    <row r="519">
      <c r="A519" s="7">
        <v>2021.0</v>
      </c>
      <c r="B519" s="18">
        <v>4.0</v>
      </c>
      <c r="C519" s="6" t="s">
        <v>238</v>
      </c>
      <c r="D519" s="7">
        <v>14.0</v>
      </c>
      <c r="E519" s="22">
        <f t="array" ref="E519">XLOOKUP(C519,stock!A:A,stock!J:J)</f>
        <v>21</v>
      </c>
      <c r="F519" s="20">
        <f t="shared" si="1"/>
        <v>294</v>
      </c>
      <c r="G519" s="21" t="str">
        <f t="array" ref="G519">XLOOKUP(C519,stock!A:A,stock!C:C)</f>
        <v>crop top</v>
      </c>
    </row>
    <row r="520">
      <c r="A520" s="7">
        <v>2021.0</v>
      </c>
      <c r="B520" s="18">
        <v>4.0</v>
      </c>
      <c r="C520" s="6" t="s">
        <v>406</v>
      </c>
      <c r="D520" s="7">
        <v>56.0</v>
      </c>
      <c r="E520" s="22">
        <f t="array" ref="E520">XLOOKUP(C520,stock!A:A,stock!J:J)</f>
        <v>21</v>
      </c>
      <c r="F520" s="20">
        <f t="shared" si="1"/>
        <v>1176</v>
      </c>
      <c r="G520" s="21" t="str">
        <f t="array" ref="G520">XLOOKUP(C520,stock!A:A,stock!C:C)</f>
        <v>crop top</v>
      </c>
    </row>
    <row r="521">
      <c r="A521" s="7">
        <v>2021.0</v>
      </c>
      <c r="B521" s="18">
        <v>7.0</v>
      </c>
      <c r="C521" s="6" t="s">
        <v>407</v>
      </c>
      <c r="D521" s="7">
        <v>11.0</v>
      </c>
      <c r="E521" s="22">
        <f t="array" ref="E521">XLOOKUP(C521,stock!A:A,stock!J:J)</f>
        <v>21</v>
      </c>
      <c r="F521" s="20">
        <f t="shared" si="1"/>
        <v>231</v>
      </c>
      <c r="G521" s="21" t="str">
        <f t="array" ref="G521">XLOOKUP(C521,stock!A:A,stock!C:C)</f>
        <v>crop top</v>
      </c>
    </row>
    <row r="522">
      <c r="A522" s="7">
        <v>2021.0</v>
      </c>
      <c r="B522" s="18">
        <v>5.0</v>
      </c>
      <c r="C522" s="6" t="s">
        <v>408</v>
      </c>
      <c r="D522" s="7">
        <v>63.0</v>
      </c>
      <c r="E522" s="22">
        <f t="array" ref="E522">XLOOKUP(C522,stock!A:A,stock!J:J)</f>
        <v>21</v>
      </c>
      <c r="F522" s="20">
        <f t="shared" si="1"/>
        <v>1323</v>
      </c>
      <c r="G522" s="21" t="str">
        <f t="array" ref="G522">XLOOKUP(C522,stock!A:A,stock!C:C)</f>
        <v>crop top</v>
      </c>
    </row>
    <row r="523">
      <c r="A523" s="7">
        <v>2021.0</v>
      </c>
      <c r="B523" s="18">
        <v>9.0</v>
      </c>
      <c r="C523" s="6" t="s">
        <v>242</v>
      </c>
      <c r="D523" s="7">
        <v>13.0</v>
      </c>
      <c r="E523" s="22">
        <f t="array" ref="E523">XLOOKUP(C523,stock!A:A,stock!J:J)</f>
        <v>21</v>
      </c>
      <c r="F523" s="20">
        <f t="shared" si="1"/>
        <v>273</v>
      </c>
      <c r="G523" s="21" t="str">
        <f t="array" ref="G523">XLOOKUP(C523,stock!A:A,stock!C:C)</f>
        <v>crop top</v>
      </c>
    </row>
    <row r="524">
      <c r="A524" s="7">
        <v>2021.0</v>
      </c>
      <c r="B524" s="18">
        <v>4.0</v>
      </c>
      <c r="C524" s="6" t="s">
        <v>244</v>
      </c>
      <c r="D524" s="7">
        <v>7.0</v>
      </c>
      <c r="E524" s="22">
        <f t="array" ref="E524">XLOOKUP(C524,stock!A:A,stock!J:J)</f>
        <v>21</v>
      </c>
      <c r="F524" s="20">
        <f t="shared" si="1"/>
        <v>147</v>
      </c>
      <c r="G524" s="21" t="str">
        <f t="array" ref="G524">XLOOKUP(C524,stock!A:A,stock!C:C)</f>
        <v>crop top</v>
      </c>
    </row>
    <row r="525">
      <c r="A525" s="7">
        <v>2021.0</v>
      </c>
      <c r="B525" s="18">
        <v>4.0</v>
      </c>
      <c r="C525" s="6" t="s">
        <v>380</v>
      </c>
      <c r="D525" s="7">
        <v>39.0</v>
      </c>
      <c r="E525" s="22">
        <f t="array" ref="E525">XLOOKUP(C525,stock!A:A,stock!J:J)</f>
        <v>21</v>
      </c>
      <c r="F525" s="20">
        <f t="shared" si="1"/>
        <v>819</v>
      </c>
      <c r="G525" s="21" t="str">
        <f t="array" ref="G525">XLOOKUP(C525,stock!A:A,stock!C:C)</f>
        <v>crop top</v>
      </c>
    </row>
    <row r="526">
      <c r="A526" s="7">
        <v>2021.0</v>
      </c>
      <c r="B526" s="18">
        <v>6.0</v>
      </c>
      <c r="C526" s="6" t="s">
        <v>381</v>
      </c>
      <c r="D526" s="7">
        <v>19.0</v>
      </c>
      <c r="E526" s="22">
        <f t="array" ref="E526">XLOOKUP(C526,stock!A:A,stock!J:J)</f>
        <v>21</v>
      </c>
      <c r="F526" s="20">
        <f t="shared" si="1"/>
        <v>399</v>
      </c>
      <c r="G526" s="21" t="str">
        <f t="array" ref="G526">XLOOKUP(C526,stock!A:A,stock!C:C)</f>
        <v>crop top</v>
      </c>
    </row>
    <row r="527">
      <c r="A527" s="7">
        <v>2021.0</v>
      </c>
      <c r="B527" s="18">
        <v>8.0</v>
      </c>
      <c r="C527" s="6" t="s">
        <v>247</v>
      </c>
      <c r="D527" s="7">
        <v>53.0</v>
      </c>
      <c r="E527" s="22">
        <f t="array" ref="E527">XLOOKUP(C527,stock!A:A,stock!J:J)</f>
        <v>21</v>
      </c>
      <c r="F527" s="20">
        <f t="shared" si="1"/>
        <v>1113</v>
      </c>
      <c r="G527" s="21" t="str">
        <f t="array" ref="G527">XLOOKUP(C527,stock!A:A,stock!C:C)</f>
        <v>crop top</v>
      </c>
    </row>
    <row r="528">
      <c r="A528" s="7">
        <v>2021.0</v>
      </c>
      <c r="B528" s="18">
        <v>7.0</v>
      </c>
      <c r="C528" s="6" t="s">
        <v>409</v>
      </c>
      <c r="D528" s="7">
        <v>2.0</v>
      </c>
      <c r="E528" s="22">
        <f t="array" ref="E528">XLOOKUP(C528,stock!A:A,stock!J:J)</f>
        <v>32</v>
      </c>
      <c r="F528" s="20">
        <f t="shared" si="1"/>
        <v>64</v>
      </c>
      <c r="G528" s="21" t="str">
        <f t="array" ref="G528">XLOOKUP(C528,stock!A:A,stock!C:C)</f>
        <v>Short</v>
      </c>
    </row>
    <row r="529">
      <c r="A529" s="7">
        <v>2021.0</v>
      </c>
      <c r="B529" s="18">
        <v>4.0</v>
      </c>
      <c r="C529" s="6" t="s">
        <v>253</v>
      </c>
      <c r="D529" s="7">
        <v>13.0</v>
      </c>
      <c r="E529" s="22">
        <f t="array" ref="E529">XLOOKUP(C529,stock!A:A,stock!J:J)</f>
        <v>16</v>
      </c>
      <c r="F529" s="20">
        <f t="shared" si="1"/>
        <v>208</v>
      </c>
      <c r="G529" s="21" t="str">
        <f t="array" ref="G529">XLOOKUP(C529,stock!A:A,stock!C:C)</f>
        <v>Top</v>
      </c>
    </row>
    <row r="530">
      <c r="A530" s="7">
        <v>2021.0</v>
      </c>
      <c r="B530" s="18">
        <v>5.0</v>
      </c>
      <c r="C530" s="6" t="s">
        <v>256</v>
      </c>
      <c r="D530" s="7">
        <v>121.0</v>
      </c>
      <c r="E530" s="22">
        <f t="array" ref="E530">XLOOKUP(C530,stock!A:A,stock!J:J)</f>
        <v>28</v>
      </c>
      <c r="F530" s="20">
        <f t="shared" si="1"/>
        <v>3388</v>
      </c>
      <c r="G530" s="21" t="str">
        <f t="array" ref="G530">XLOOKUP(C530,stock!A:A,stock!C:C)</f>
        <v>T-Shirt</v>
      </c>
    </row>
    <row r="531">
      <c r="A531" s="7">
        <v>2021.0</v>
      </c>
      <c r="B531" s="18">
        <v>5.0</v>
      </c>
      <c r="C531" s="6" t="s">
        <v>257</v>
      </c>
      <c r="D531" s="7">
        <v>28.0</v>
      </c>
      <c r="E531" s="22">
        <f t="array" ref="E531">XLOOKUP(C531,stock!A:A,stock!J:J)</f>
        <v>28</v>
      </c>
      <c r="F531" s="20">
        <f t="shared" si="1"/>
        <v>784</v>
      </c>
      <c r="G531" s="21" t="str">
        <f t="array" ref="G531">XLOOKUP(C531,stock!A:A,stock!C:C)</f>
        <v>T-Shirt</v>
      </c>
    </row>
    <row r="532">
      <c r="A532" s="7">
        <v>2021.0</v>
      </c>
      <c r="B532" s="18">
        <v>8.0</v>
      </c>
      <c r="C532" s="6" t="s">
        <v>410</v>
      </c>
      <c r="D532" s="7">
        <v>20.0</v>
      </c>
      <c r="E532" s="22">
        <f t="array" ref="E532">XLOOKUP(C532,stock!A:A,stock!J:J)</f>
        <v>28</v>
      </c>
      <c r="F532" s="20">
        <f t="shared" si="1"/>
        <v>560</v>
      </c>
      <c r="G532" s="21" t="str">
        <f t="array" ref="G532">XLOOKUP(C532,stock!A:A,stock!C:C)</f>
        <v>T-Shirt</v>
      </c>
    </row>
    <row r="533">
      <c r="A533" s="7">
        <v>2021.0</v>
      </c>
      <c r="B533" s="18">
        <v>8.0</v>
      </c>
      <c r="C533" s="6" t="s">
        <v>384</v>
      </c>
      <c r="D533" s="7">
        <v>19.0</v>
      </c>
      <c r="E533" s="22">
        <f t="array" ref="E533">XLOOKUP(C533,stock!A:A,stock!J:J)</f>
        <v>28</v>
      </c>
      <c r="F533" s="20">
        <f t="shared" si="1"/>
        <v>532</v>
      </c>
      <c r="G533" s="21" t="str">
        <f t="array" ref="G533">XLOOKUP(C533,stock!A:A,stock!C:C)</f>
        <v>T-Shirt</v>
      </c>
    </row>
    <row r="534">
      <c r="A534" s="7">
        <v>2021.0</v>
      </c>
      <c r="B534" s="18">
        <v>9.0</v>
      </c>
      <c r="C534" s="6" t="s">
        <v>411</v>
      </c>
      <c r="D534" s="7">
        <v>28.0</v>
      </c>
      <c r="E534" s="22">
        <f t="array" ref="E534">XLOOKUP(C534,stock!A:A,stock!J:J)</f>
        <v>28</v>
      </c>
      <c r="F534" s="20">
        <f t="shared" si="1"/>
        <v>784</v>
      </c>
      <c r="G534" s="21" t="str">
        <f t="array" ref="G534">XLOOKUP(C534,stock!A:A,stock!C:C)</f>
        <v>T-Shirt</v>
      </c>
    </row>
    <row r="535">
      <c r="A535" s="7">
        <v>2021.0</v>
      </c>
      <c r="B535" s="18">
        <v>8.0</v>
      </c>
      <c r="C535" s="6" t="s">
        <v>262</v>
      </c>
      <c r="D535" s="7">
        <v>41.0</v>
      </c>
      <c r="E535" s="22">
        <f t="array" ref="E535">XLOOKUP(C535,stock!A:A,stock!J:J)</f>
        <v>30</v>
      </c>
      <c r="F535" s="20">
        <f t="shared" si="1"/>
        <v>1230</v>
      </c>
      <c r="G535" s="21" t="str">
        <f t="array" ref="G535">XLOOKUP(C535,stock!A:A,stock!C:C)</f>
        <v>T-Shirt</v>
      </c>
    </row>
    <row r="536">
      <c r="A536" s="7">
        <v>2021.0</v>
      </c>
      <c r="B536" s="18">
        <v>8.0</v>
      </c>
      <c r="C536" s="6" t="s">
        <v>412</v>
      </c>
      <c r="D536" s="7">
        <v>7.0</v>
      </c>
      <c r="E536" s="22">
        <f t="array" ref="E536">XLOOKUP(C536,stock!A:A,stock!J:J)</f>
        <v>30</v>
      </c>
      <c r="F536" s="20">
        <f t="shared" si="1"/>
        <v>210</v>
      </c>
      <c r="G536" s="21" t="str">
        <f t="array" ref="G536">XLOOKUP(C536,stock!A:A,stock!C:C)</f>
        <v>T-Shirt</v>
      </c>
    </row>
    <row r="537">
      <c r="A537" s="7">
        <v>2021.0</v>
      </c>
      <c r="B537" s="18">
        <v>6.0</v>
      </c>
      <c r="C537" s="6" t="s">
        <v>386</v>
      </c>
      <c r="D537" s="7">
        <v>30.0</v>
      </c>
      <c r="E537" s="22">
        <f t="array" ref="E537">XLOOKUP(C537,stock!A:A,stock!J:J)</f>
        <v>21</v>
      </c>
      <c r="F537" s="20">
        <f t="shared" si="1"/>
        <v>630</v>
      </c>
      <c r="G537" s="21" t="str">
        <f t="array" ref="G537">XLOOKUP(C537,stock!A:A,stock!C:C)</f>
        <v>crop top</v>
      </c>
    </row>
    <row r="538">
      <c r="A538" s="7">
        <v>2021.0</v>
      </c>
      <c r="B538" s="18">
        <v>8.0</v>
      </c>
      <c r="C538" s="6" t="s">
        <v>274</v>
      </c>
      <c r="D538" s="7">
        <v>42.0</v>
      </c>
      <c r="E538" s="22">
        <f t="array" ref="E538">XLOOKUP(C538,stock!A:A,stock!J:J)</f>
        <v>32</v>
      </c>
      <c r="F538" s="20">
        <f t="shared" si="1"/>
        <v>1344</v>
      </c>
      <c r="G538" s="21" t="str">
        <f t="array" ref="G538">XLOOKUP(C538,stock!A:A,stock!C:C)</f>
        <v>Short</v>
      </c>
    </row>
    <row r="539">
      <c r="A539" s="7">
        <v>2021.0</v>
      </c>
      <c r="B539" s="18">
        <v>6.0</v>
      </c>
      <c r="C539" s="6" t="s">
        <v>282</v>
      </c>
      <c r="D539" s="7">
        <v>40.0</v>
      </c>
      <c r="E539" s="22">
        <f t="array" ref="E539">XLOOKUP(C539,stock!A:A,stock!J:J)</f>
        <v>20</v>
      </c>
      <c r="F539" s="20">
        <f t="shared" si="1"/>
        <v>800</v>
      </c>
      <c r="G539" s="21" t="str">
        <f t="array" ref="G539">XLOOKUP(C539,stock!A:A,stock!C:C)</f>
        <v>Short</v>
      </c>
    </row>
    <row r="540">
      <c r="A540" s="7">
        <v>2021.0</v>
      </c>
      <c r="B540" s="18">
        <v>5.0</v>
      </c>
      <c r="C540" s="6" t="s">
        <v>284</v>
      </c>
      <c r="D540" s="7">
        <v>26.0</v>
      </c>
      <c r="E540" s="22">
        <f t="array" ref="E540">XLOOKUP(C540,stock!A:A,stock!J:J)</f>
        <v>20</v>
      </c>
      <c r="F540" s="20">
        <f t="shared" si="1"/>
        <v>520</v>
      </c>
      <c r="G540" s="21" t="str">
        <f t="array" ref="G540">XLOOKUP(C540,stock!A:A,stock!C:C)</f>
        <v>Short</v>
      </c>
    </row>
    <row r="541">
      <c r="A541" s="7">
        <v>2021.0</v>
      </c>
      <c r="B541" s="18">
        <v>7.0</v>
      </c>
      <c r="C541" s="6" t="s">
        <v>413</v>
      </c>
      <c r="D541" s="7">
        <v>31.0</v>
      </c>
      <c r="E541" s="22">
        <f t="array" ref="E541">XLOOKUP(C541,stock!A:A,stock!J:J)</f>
        <v>20</v>
      </c>
      <c r="F541" s="20">
        <f t="shared" si="1"/>
        <v>620</v>
      </c>
      <c r="G541" s="21" t="str">
        <f t="array" ref="G541">XLOOKUP(C541,stock!A:A,stock!C:C)</f>
        <v>Short</v>
      </c>
    </row>
    <row r="542">
      <c r="A542" s="7">
        <v>2021.0</v>
      </c>
      <c r="B542" s="18">
        <v>6.0</v>
      </c>
      <c r="C542" s="6" t="s">
        <v>287</v>
      </c>
      <c r="D542" s="7">
        <v>33.0</v>
      </c>
      <c r="E542" s="22">
        <f t="array" ref="E542">XLOOKUP(C542,stock!A:A,stock!J:J)</f>
        <v>24</v>
      </c>
      <c r="F542" s="20">
        <f t="shared" si="1"/>
        <v>792</v>
      </c>
      <c r="G542" s="21" t="str">
        <f t="array" ref="G542">XLOOKUP(C542,stock!A:A,stock!C:C)</f>
        <v>Legging</v>
      </c>
    </row>
    <row r="543">
      <c r="A543" s="7">
        <v>2021.0</v>
      </c>
      <c r="B543" s="18">
        <v>9.0</v>
      </c>
      <c r="C543" s="6" t="s">
        <v>288</v>
      </c>
      <c r="D543" s="7">
        <v>15.0</v>
      </c>
      <c r="E543" s="22">
        <f t="array" ref="E543">XLOOKUP(C543,stock!A:A,stock!J:J)</f>
        <v>28</v>
      </c>
      <c r="F543" s="20">
        <f t="shared" si="1"/>
        <v>420</v>
      </c>
      <c r="G543" s="21" t="str">
        <f t="array" ref="G543">XLOOKUP(C543,stock!A:A,stock!C:C)</f>
        <v>T-Shirt</v>
      </c>
    </row>
    <row r="544">
      <c r="A544" s="7">
        <v>2021.0</v>
      </c>
      <c r="B544" s="18">
        <v>6.0</v>
      </c>
      <c r="C544" s="6" t="s">
        <v>414</v>
      </c>
      <c r="D544" s="7">
        <v>17.0</v>
      </c>
      <c r="E544" s="22">
        <f t="array" ref="E544">XLOOKUP(C544,stock!A:A,stock!J:J)</f>
        <v>18</v>
      </c>
      <c r="F544" s="20">
        <f t="shared" si="1"/>
        <v>306</v>
      </c>
      <c r="G544" s="21" t="str">
        <f t="array" ref="G544">XLOOKUP(C544,stock!A:A,stock!C:C)</f>
        <v>Top</v>
      </c>
    </row>
    <row r="545">
      <c r="A545" s="7">
        <v>2021.0</v>
      </c>
      <c r="B545" s="18">
        <v>6.0</v>
      </c>
      <c r="C545" s="6" t="s">
        <v>389</v>
      </c>
      <c r="D545" s="7">
        <v>13.0</v>
      </c>
      <c r="E545" s="22">
        <f t="array" ref="E545">XLOOKUP(C545,stock!A:A,stock!J:J)</f>
        <v>20</v>
      </c>
      <c r="F545" s="20">
        <f t="shared" si="1"/>
        <v>260</v>
      </c>
      <c r="G545" s="21" t="str">
        <f t="array" ref="G545">XLOOKUP(C545,stock!A:A,stock!C:C)</f>
        <v>T-Shirt</v>
      </c>
    </row>
    <row r="546">
      <c r="A546" s="7">
        <v>2021.0</v>
      </c>
      <c r="B546" s="18">
        <v>7.0</v>
      </c>
      <c r="C546" s="6" t="s">
        <v>299</v>
      </c>
      <c r="D546" s="7">
        <v>11.0</v>
      </c>
      <c r="E546" s="22">
        <f t="array" ref="E546">XLOOKUP(C546,stock!A:A,stock!J:J)</f>
        <v>32</v>
      </c>
      <c r="F546" s="20">
        <f t="shared" si="1"/>
        <v>352</v>
      </c>
      <c r="G546" s="21" t="str">
        <f t="array" ref="G546">XLOOKUP(C546,stock!A:A,stock!C:C)</f>
        <v>Short</v>
      </c>
    </row>
    <row r="547">
      <c r="A547" s="7">
        <v>2021.0</v>
      </c>
      <c r="B547" s="18">
        <v>8.0</v>
      </c>
      <c r="C547" s="6" t="s">
        <v>390</v>
      </c>
      <c r="D547" s="7">
        <v>9.0</v>
      </c>
      <c r="E547" s="22">
        <f t="array" ref="E547">XLOOKUP(C547,stock!A:A,stock!J:J)</f>
        <v>32</v>
      </c>
      <c r="F547" s="20">
        <f t="shared" si="1"/>
        <v>288</v>
      </c>
      <c r="G547" s="21" t="str">
        <f t="array" ref="G547">XLOOKUP(C547,stock!A:A,stock!C:C)</f>
        <v>Short</v>
      </c>
    </row>
    <row r="548">
      <c r="A548" s="7">
        <v>2021.0</v>
      </c>
      <c r="B548" s="18">
        <v>5.0</v>
      </c>
      <c r="C548" s="6" t="s">
        <v>306</v>
      </c>
      <c r="D548" s="7">
        <v>19.0</v>
      </c>
      <c r="E548" s="22">
        <f t="array" ref="E548">XLOOKUP(C548,stock!A:A,stock!J:J)</f>
        <v>32</v>
      </c>
      <c r="F548" s="20">
        <f t="shared" si="1"/>
        <v>608</v>
      </c>
      <c r="G548" s="21" t="str">
        <f t="array" ref="G548">XLOOKUP(C548,stock!A:A,stock!C:C)</f>
        <v>Short</v>
      </c>
    </row>
    <row r="549">
      <c r="A549" s="7">
        <v>2021.0</v>
      </c>
      <c r="B549" s="18">
        <v>8.0</v>
      </c>
      <c r="C549" s="6" t="s">
        <v>311</v>
      </c>
      <c r="D549" s="7">
        <v>80.0</v>
      </c>
      <c r="E549" s="22">
        <f t="array" ref="E549">XLOOKUP(C549,stock!A:A,stock!J:J)</f>
        <v>20</v>
      </c>
      <c r="F549" s="20">
        <f t="shared" si="1"/>
        <v>1600</v>
      </c>
      <c r="G549" s="21" t="str">
        <f t="array" ref="G549">XLOOKUP(C549,stock!A:A,stock!C:C)</f>
        <v>Short</v>
      </c>
    </row>
    <row r="550">
      <c r="A550" s="7">
        <v>2021.0</v>
      </c>
      <c r="B550" s="18">
        <v>7.0</v>
      </c>
      <c r="C550" s="6" t="s">
        <v>312</v>
      </c>
      <c r="D550" s="7">
        <v>33.0</v>
      </c>
      <c r="E550" s="22">
        <f t="array" ref="E550">XLOOKUP(C550,stock!A:A,stock!J:J)</f>
        <v>20</v>
      </c>
      <c r="F550" s="20">
        <f t="shared" si="1"/>
        <v>660</v>
      </c>
      <c r="G550" s="21" t="str">
        <f t="array" ref="G550">XLOOKUP(C550,stock!A:A,stock!C:C)</f>
        <v>Short</v>
      </c>
    </row>
    <row r="551">
      <c r="A551" s="7">
        <v>2021.0</v>
      </c>
      <c r="B551" s="18">
        <v>7.0</v>
      </c>
      <c r="C551" s="6" t="s">
        <v>415</v>
      </c>
      <c r="D551" s="7">
        <v>23.0</v>
      </c>
      <c r="E551" s="22">
        <f t="array" ref="E551">XLOOKUP(C551,stock!A:A,stock!J:J)</f>
        <v>20</v>
      </c>
      <c r="F551" s="20">
        <f t="shared" si="1"/>
        <v>460</v>
      </c>
      <c r="G551" s="21" t="str">
        <f t="array" ref="G551">XLOOKUP(C551,stock!A:A,stock!C:C)</f>
        <v>Short</v>
      </c>
    </row>
    <row r="552">
      <c r="A552" s="7">
        <v>2021.0</v>
      </c>
      <c r="B552" s="18">
        <v>4.0</v>
      </c>
      <c r="C552" s="6" t="s">
        <v>396</v>
      </c>
      <c r="D552" s="7">
        <v>41.0</v>
      </c>
      <c r="E552" s="22">
        <f t="array" ref="E552">XLOOKUP(C552,stock!A:A,stock!J:J)</f>
        <v>20</v>
      </c>
      <c r="F552" s="20">
        <f t="shared" si="1"/>
        <v>820</v>
      </c>
      <c r="G552" s="21" t="str">
        <f t="array" ref="G552">XLOOKUP(C552,stock!A:A,stock!C:C)</f>
        <v>Short</v>
      </c>
    </row>
    <row r="553">
      <c r="A553" s="7">
        <v>2021.0</v>
      </c>
      <c r="B553" s="18">
        <v>6.0</v>
      </c>
      <c r="C553" s="6" t="s">
        <v>396</v>
      </c>
      <c r="D553" s="7">
        <v>35.0</v>
      </c>
      <c r="E553" s="22">
        <f t="array" ref="E553">XLOOKUP(C553,stock!A:A,stock!J:J)</f>
        <v>20</v>
      </c>
      <c r="F553" s="20">
        <f t="shared" si="1"/>
        <v>700</v>
      </c>
      <c r="G553" s="21" t="str">
        <f t="array" ref="G553">XLOOKUP(C553,stock!A:A,stock!C:C)</f>
        <v>Short</v>
      </c>
    </row>
    <row r="554">
      <c r="A554" s="7">
        <v>2021.0</v>
      </c>
      <c r="B554" s="18">
        <v>4.0</v>
      </c>
      <c r="C554" s="6" t="s">
        <v>333</v>
      </c>
      <c r="D554" s="7">
        <v>35.0</v>
      </c>
      <c r="E554" s="22">
        <f t="array" ref="E554">XLOOKUP(C554,stock!A:A,stock!J:J)</f>
        <v>32</v>
      </c>
      <c r="F554" s="20">
        <f t="shared" si="1"/>
        <v>1120</v>
      </c>
      <c r="G554" s="21" t="str">
        <f t="array" ref="G554">XLOOKUP(C554,stock!A:A,stock!C:C)</f>
        <v>Short</v>
      </c>
    </row>
    <row r="555">
      <c r="A555" s="7">
        <v>2021.0</v>
      </c>
      <c r="B555" s="18">
        <v>7.0</v>
      </c>
      <c r="C555" s="6" t="s">
        <v>416</v>
      </c>
      <c r="D555" s="7">
        <v>13.0</v>
      </c>
      <c r="E555" s="22">
        <f t="array" ref="E555">XLOOKUP(C555,stock!A:A,stock!J:J)</f>
        <v>32</v>
      </c>
      <c r="F555" s="20">
        <f t="shared" si="1"/>
        <v>416</v>
      </c>
      <c r="G555" s="21" t="str">
        <f t="array" ref="G555">XLOOKUP(C555,stock!A:A,stock!C:C)</f>
        <v>Short</v>
      </c>
    </row>
    <row r="556">
      <c r="A556" s="7">
        <v>2021.0</v>
      </c>
      <c r="B556" s="18">
        <v>6.0</v>
      </c>
      <c r="C556" s="6" t="s">
        <v>417</v>
      </c>
      <c r="D556" s="7">
        <v>10.0</v>
      </c>
      <c r="E556" s="22">
        <f t="array" ref="E556">XLOOKUP(C556,stock!A:A,stock!J:J)</f>
        <v>32</v>
      </c>
      <c r="F556" s="20">
        <f t="shared" si="1"/>
        <v>320</v>
      </c>
      <c r="G556" s="21" t="str">
        <f t="array" ref="G556">XLOOKUP(C556,stock!A:A,stock!C:C)</f>
        <v>Short</v>
      </c>
    </row>
    <row r="557">
      <c r="A557" s="7">
        <v>2021.0</v>
      </c>
      <c r="B557" s="18">
        <v>4.0</v>
      </c>
      <c r="C557" s="6" t="s">
        <v>337</v>
      </c>
      <c r="D557" s="7">
        <v>4.0</v>
      </c>
      <c r="E557" s="22">
        <f t="array" ref="E557">XLOOKUP(C557,stock!A:A,stock!J:J)</f>
        <v>32</v>
      </c>
      <c r="F557" s="20">
        <f t="shared" si="1"/>
        <v>128</v>
      </c>
      <c r="G557" s="21" t="str">
        <f t="array" ref="G557">XLOOKUP(C557,stock!A:A,stock!C:C)</f>
        <v>Short</v>
      </c>
    </row>
    <row r="558">
      <c r="A558" s="7">
        <v>2021.0</v>
      </c>
      <c r="B558" s="18">
        <v>6.0</v>
      </c>
      <c r="C558" s="6" t="s">
        <v>338</v>
      </c>
      <c r="D558" s="7">
        <v>22.0</v>
      </c>
      <c r="E558" s="22">
        <f t="array" ref="E558">XLOOKUP(C558,stock!A:A,stock!J:J)</f>
        <v>21</v>
      </c>
      <c r="F558" s="20">
        <f t="shared" si="1"/>
        <v>462</v>
      </c>
      <c r="G558" s="21" t="str">
        <f t="array" ref="G558">XLOOKUP(C558,stock!A:A,stock!C:C)</f>
        <v>Legging</v>
      </c>
    </row>
    <row r="559">
      <c r="A559" s="7">
        <v>2021.0</v>
      </c>
      <c r="B559" s="18">
        <v>8.0</v>
      </c>
      <c r="C559" s="6" t="s">
        <v>340</v>
      </c>
      <c r="D559" s="7">
        <v>22.0</v>
      </c>
      <c r="E559" s="22">
        <f t="array" ref="E559">XLOOKUP(C559,stock!A:A,stock!J:J)</f>
        <v>20</v>
      </c>
      <c r="F559" s="20">
        <f t="shared" si="1"/>
        <v>440</v>
      </c>
      <c r="G559" s="21" t="str">
        <f t="array" ref="G559">XLOOKUP(C559,stock!A:A,stock!C:C)</f>
        <v>Top</v>
      </c>
    </row>
    <row r="560">
      <c r="A560" s="7">
        <v>2021.0</v>
      </c>
      <c r="B560" s="18">
        <v>8.0</v>
      </c>
      <c r="C560" s="6" t="s">
        <v>340</v>
      </c>
      <c r="D560" s="7">
        <v>18.0</v>
      </c>
      <c r="E560" s="22">
        <f t="array" ref="E560">XLOOKUP(C560,stock!A:A,stock!J:J)</f>
        <v>20</v>
      </c>
      <c r="F560" s="20">
        <f t="shared" si="1"/>
        <v>360</v>
      </c>
      <c r="G560" s="21" t="str">
        <f t="array" ref="G560">XLOOKUP(C560,stock!A:A,stock!C:C)</f>
        <v>Top</v>
      </c>
    </row>
    <row r="561">
      <c r="A561" s="7">
        <v>2021.0</v>
      </c>
      <c r="B561" s="18">
        <v>9.0</v>
      </c>
      <c r="C561" s="6" t="s">
        <v>340</v>
      </c>
      <c r="D561" s="7">
        <v>17.0</v>
      </c>
      <c r="E561" s="22">
        <f t="array" ref="E561">XLOOKUP(C561,stock!A:A,stock!J:J)</f>
        <v>20</v>
      </c>
      <c r="F561" s="20">
        <f t="shared" si="1"/>
        <v>340</v>
      </c>
      <c r="G561" s="21" t="str">
        <f t="array" ref="G561">XLOOKUP(C561,stock!A:A,stock!C:C)</f>
        <v>Top</v>
      </c>
    </row>
    <row r="562">
      <c r="A562" s="7">
        <v>2021.0</v>
      </c>
      <c r="B562" s="18">
        <v>8.0</v>
      </c>
      <c r="C562" s="6" t="s">
        <v>418</v>
      </c>
      <c r="D562" s="7">
        <v>12.0</v>
      </c>
      <c r="E562" s="22">
        <f t="array" ref="E562">XLOOKUP(C562,stock!A:A,stock!J:J)</f>
        <v>20</v>
      </c>
      <c r="F562" s="20">
        <f t="shared" si="1"/>
        <v>240</v>
      </c>
      <c r="G562" s="21" t="str">
        <f t="array" ref="G562">XLOOKUP(C562,stock!A:A,stock!C:C)</f>
        <v>Top</v>
      </c>
    </row>
    <row r="563">
      <c r="A563" s="7">
        <v>2021.0</v>
      </c>
      <c r="B563" s="18">
        <v>6.0</v>
      </c>
      <c r="C563" s="6" t="s">
        <v>341</v>
      </c>
      <c r="D563" s="7">
        <v>30.0</v>
      </c>
      <c r="E563" s="22">
        <f t="array" ref="E563">XLOOKUP(C563,stock!A:A,stock!J:J)</f>
        <v>20</v>
      </c>
      <c r="F563" s="20">
        <f t="shared" si="1"/>
        <v>600</v>
      </c>
      <c r="G563" s="21" t="str">
        <f t="array" ref="G563">XLOOKUP(C563,stock!A:A,stock!C:C)</f>
        <v>Top</v>
      </c>
    </row>
    <row r="564">
      <c r="A564" s="7">
        <v>2021.0</v>
      </c>
      <c r="B564" s="18">
        <v>4.0</v>
      </c>
      <c r="C564" s="6" t="s">
        <v>342</v>
      </c>
      <c r="D564" s="7">
        <v>42.0</v>
      </c>
      <c r="E564" s="22">
        <f t="array" ref="E564">XLOOKUP(C564,stock!A:A,stock!J:J)</f>
        <v>20</v>
      </c>
      <c r="F564" s="20">
        <f t="shared" si="1"/>
        <v>840</v>
      </c>
      <c r="G564" s="21" t="str">
        <f t="array" ref="G564">XLOOKUP(C564,stock!A:A,stock!C:C)</f>
        <v>Top</v>
      </c>
    </row>
    <row r="565">
      <c r="A565" s="7">
        <v>2021.0</v>
      </c>
      <c r="B565" s="18">
        <v>5.0</v>
      </c>
      <c r="C565" s="6" t="s">
        <v>126</v>
      </c>
      <c r="D565" s="7">
        <v>18.0</v>
      </c>
      <c r="E565" s="22">
        <f t="array" ref="E565">XLOOKUP(C565,stock!A:A,stock!J:J)</f>
        <v>16</v>
      </c>
      <c r="F565" s="20">
        <f t="shared" si="1"/>
        <v>288</v>
      </c>
      <c r="G565" s="21" t="str">
        <f t="array" ref="G565">XLOOKUP(C565,stock!A:A,stock!C:C)</f>
        <v>crop top</v>
      </c>
    </row>
    <row r="566">
      <c r="A566" s="7">
        <v>2021.0</v>
      </c>
      <c r="B566" s="18">
        <v>6.0</v>
      </c>
      <c r="C566" s="6" t="s">
        <v>346</v>
      </c>
      <c r="D566" s="7">
        <v>12.0</v>
      </c>
      <c r="E566" s="22">
        <f t="array" ref="E566">XLOOKUP(C566,stock!A:A,stock!J:J)</f>
        <v>21</v>
      </c>
      <c r="F566" s="20">
        <f t="shared" si="1"/>
        <v>252</v>
      </c>
      <c r="G566" s="21" t="str">
        <f t="array" ref="G566">XLOOKUP(C566,stock!A:A,stock!C:C)</f>
        <v>T-Shirt</v>
      </c>
    </row>
    <row r="567">
      <c r="A567" s="7">
        <v>2021.0</v>
      </c>
      <c r="B567" s="18">
        <v>6.0</v>
      </c>
      <c r="C567" s="6" t="s">
        <v>419</v>
      </c>
      <c r="D567" s="7">
        <v>17.0</v>
      </c>
      <c r="E567" s="22">
        <f t="array" ref="E567">XLOOKUP(C567,stock!A:A,stock!J:J)</f>
        <v>16</v>
      </c>
      <c r="F567" s="20">
        <f t="shared" si="1"/>
        <v>272</v>
      </c>
      <c r="G567" s="21" t="str">
        <f t="array" ref="G567">XLOOKUP(C567,stock!A:A,stock!C:C)</f>
        <v>crop top</v>
      </c>
    </row>
    <row r="568">
      <c r="A568" s="7">
        <v>2021.0</v>
      </c>
      <c r="B568" s="18">
        <v>9.0</v>
      </c>
      <c r="C568" s="6" t="s">
        <v>420</v>
      </c>
      <c r="D568" s="7">
        <v>28.0</v>
      </c>
      <c r="E568" s="22">
        <f t="array" ref="E568">XLOOKUP(C568,stock!A:A,stock!J:J)</f>
        <v>16</v>
      </c>
      <c r="F568" s="20">
        <f t="shared" si="1"/>
        <v>448</v>
      </c>
      <c r="G568" s="21" t="str">
        <f t="array" ref="G568">XLOOKUP(C568,stock!A:A,stock!C:C)</f>
        <v>crop top</v>
      </c>
    </row>
    <row r="569">
      <c r="A569" s="7">
        <v>2021.0</v>
      </c>
      <c r="B569" s="18">
        <v>8.0</v>
      </c>
      <c r="C569" s="6" t="s">
        <v>134</v>
      </c>
      <c r="D569" s="7">
        <v>29.0</v>
      </c>
      <c r="E569" s="22">
        <f t="array" ref="E569">XLOOKUP(C569,stock!A:A,stock!J:J)</f>
        <v>16</v>
      </c>
      <c r="F569" s="20">
        <f t="shared" si="1"/>
        <v>464</v>
      </c>
      <c r="G569" s="21" t="str">
        <f t="array" ref="G569">XLOOKUP(C569,stock!A:A,stock!C:C)</f>
        <v>crop top</v>
      </c>
    </row>
    <row r="570">
      <c r="A570" s="7">
        <v>2021.0</v>
      </c>
      <c r="B570" s="18">
        <v>6.0</v>
      </c>
      <c r="C570" s="6" t="s">
        <v>421</v>
      </c>
      <c r="D570" s="7">
        <v>35.0</v>
      </c>
      <c r="E570" s="22">
        <f t="array" ref="E570">XLOOKUP(C570,stock!A:A,stock!J:J)</f>
        <v>16</v>
      </c>
      <c r="F570" s="20">
        <f t="shared" si="1"/>
        <v>560</v>
      </c>
      <c r="G570" s="21" t="str">
        <f t="array" ref="G570">XLOOKUP(C570,stock!A:A,stock!C:C)</f>
        <v>crop top</v>
      </c>
    </row>
    <row r="571">
      <c r="A571" s="7">
        <v>2021.0</v>
      </c>
      <c r="B571" s="18">
        <v>8.0</v>
      </c>
      <c r="C571" s="6" t="s">
        <v>145</v>
      </c>
      <c r="D571" s="7">
        <v>41.0</v>
      </c>
      <c r="E571" s="22">
        <f t="array" ref="E571">XLOOKUP(C571,stock!A:A,stock!J:J)</f>
        <v>28</v>
      </c>
      <c r="F571" s="20">
        <f t="shared" si="1"/>
        <v>1148</v>
      </c>
      <c r="G571" s="21" t="str">
        <f t="array" ref="G571">XLOOKUP(C571,stock!A:A,stock!C:C)</f>
        <v>T-Shirt</v>
      </c>
    </row>
    <row r="572">
      <c r="A572" s="7">
        <v>2021.0</v>
      </c>
      <c r="B572" s="18">
        <v>7.0</v>
      </c>
      <c r="C572" s="6" t="s">
        <v>154</v>
      </c>
      <c r="D572" s="7">
        <v>19.0</v>
      </c>
      <c r="E572" s="22">
        <f t="array" ref="E572">XLOOKUP(C572,stock!A:A,stock!J:J)</f>
        <v>30</v>
      </c>
      <c r="F572" s="20">
        <f t="shared" si="1"/>
        <v>570</v>
      </c>
      <c r="G572" s="21" t="str">
        <f t="array" ref="G572">XLOOKUP(C572,stock!A:A,stock!C:C)</f>
        <v>T-Shirt</v>
      </c>
    </row>
    <row r="573">
      <c r="A573" s="7">
        <v>2021.0</v>
      </c>
      <c r="B573" s="18">
        <v>4.0</v>
      </c>
      <c r="C573" s="6" t="s">
        <v>156</v>
      </c>
      <c r="D573" s="7">
        <v>16.0</v>
      </c>
      <c r="E573" s="22">
        <f t="array" ref="E573">XLOOKUP(C573,stock!A:A,stock!J:J)</f>
        <v>32</v>
      </c>
      <c r="F573" s="20">
        <f t="shared" si="1"/>
        <v>512</v>
      </c>
      <c r="G573" s="21" t="str">
        <f t="array" ref="G573">XLOOKUP(C573,stock!A:A,stock!C:C)</f>
        <v>Short</v>
      </c>
    </row>
    <row r="574">
      <c r="A574" s="7">
        <v>2021.0</v>
      </c>
      <c r="B574" s="18">
        <v>6.0</v>
      </c>
      <c r="C574" s="6" t="s">
        <v>422</v>
      </c>
      <c r="D574" s="7">
        <v>11.0</v>
      </c>
      <c r="E574" s="22">
        <f t="array" ref="E574">XLOOKUP(C574,stock!A:A,stock!J:J)</f>
        <v>32</v>
      </c>
      <c r="F574" s="20">
        <f t="shared" si="1"/>
        <v>352</v>
      </c>
      <c r="G574" s="21" t="str">
        <f t="array" ref="G574">XLOOKUP(C574,stock!A:A,stock!C:C)</f>
        <v>Short</v>
      </c>
    </row>
    <row r="575">
      <c r="A575" s="7">
        <v>2021.0</v>
      </c>
      <c r="B575" s="18">
        <v>8.0</v>
      </c>
      <c r="C575" s="6" t="s">
        <v>423</v>
      </c>
      <c r="D575" s="7">
        <v>9.0</v>
      </c>
      <c r="E575" s="22">
        <f t="array" ref="E575">XLOOKUP(C575,stock!A:A,stock!J:J)</f>
        <v>20</v>
      </c>
      <c r="F575" s="20">
        <f t="shared" si="1"/>
        <v>180</v>
      </c>
      <c r="G575" s="21" t="str">
        <f t="array" ref="G575">XLOOKUP(C575,stock!A:A,stock!C:C)</f>
        <v>Short</v>
      </c>
    </row>
    <row r="576">
      <c r="A576" s="7">
        <v>2021.0</v>
      </c>
      <c r="B576" s="18">
        <v>7.0</v>
      </c>
      <c r="C576" s="6" t="s">
        <v>165</v>
      </c>
      <c r="D576" s="7">
        <v>25.0</v>
      </c>
      <c r="E576" s="22">
        <f t="array" ref="E576">XLOOKUP(C576,stock!A:A,stock!J:J)</f>
        <v>21</v>
      </c>
      <c r="F576" s="20">
        <f t="shared" si="1"/>
        <v>525</v>
      </c>
      <c r="G576" s="21" t="str">
        <f t="array" ref="G576">XLOOKUP(C576,stock!A:A,stock!C:C)</f>
        <v>Legging</v>
      </c>
    </row>
    <row r="577">
      <c r="A577" s="7">
        <v>2021.0</v>
      </c>
      <c r="B577" s="18">
        <v>6.0</v>
      </c>
      <c r="C577" s="6" t="s">
        <v>176</v>
      </c>
      <c r="D577" s="7">
        <v>24.0</v>
      </c>
      <c r="E577" s="22">
        <f t="array" ref="E577">XLOOKUP(C577,stock!A:A,stock!J:J)</f>
        <v>32</v>
      </c>
      <c r="F577" s="20">
        <f t="shared" si="1"/>
        <v>768</v>
      </c>
      <c r="G577" s="21" t="str">
        <f t="array" ref="G577">XLOOKUP(C577,stock!A:A,stock!C:C)</f>
        <v>Short</v>
      </c>
    </row>
    <row r="578">
      <c r="A578" s="7">
        <v>2021.0</v>
      </c>
      <c r="B578" s="18">
        <v>4.0</v>
      </c>
      <c r="C578" s="6" t="s">
        <v>424</v>
      </c>
      <c r="D578" s="7">
        <v>11.0</v>
      </c>
      <c r="E578" s="22">
        <f t="array" ref="E578">XLOOKUP(C578,stock!A:A,stock!J:J)</f>
        <v>20</v>
      </c>
      <c r="F578" s="20">
        <f t="shared" si="1"/>
        <v>220</v>
      </c>
      <c r="G578" s="21" t="str">
        <f t="array" ref="G578">XLOOKUP(C578,stock!A:A,stock!C:C)</f>
        <v>Short</v>
      </c>
    </row>
    <row r="579">
      <c r="A579" s="7">
        <v>2021.0</v>
      </c>
      <c r="B579" s="18">
        <v>6.0</v>
      </c>
      <c r="C579" s="6" t="s">
        <v>180</v>
      </c>
      <c r="D579" s="7">
        <v>36.0</v>
      </c>
      <c r="E579" s="22">
        <f t="array" ref="E579">XLOOKUP(C579,stock!A:A,stock!J:J)</f>
        <v>20</v>
      </c>
      <c r="F579" s="20">
        <f t="shared" si="1"/>
        <v>720</v>
      </c>
      <c r="G579" s="21" t="str">
        <f t="array" ref="G579">XLOOKUP(C579,stock!A:A,stock!C:C)</f>
        <v>Short</v>
      </c>
    </row>
    <row r="580">
      <c r="A580" s="7">
        <v>2021.0</v>
      </c>
      <c r="B580" s="18">
        <v>8.0</v>
      </c>
      <c r="C580" s="6" t="s">
        <v>183</v>
      </c>
      <c r="D580" s="7">
        <v>21.0</v>
      </c>
      <c r="E580" s="22">
        <f t="array" ref="E580">XLOOKUP(C580,stock!A:A,stock!J:J)</f>
        <v>20</v>
      </c>
      <c r="F580" s="20">
        <f t="shared" si="1"/>
        <v>420</v>
      </c>
      <c r="G580" s="21" t="str">
        <f t="array" ref="G580">XLOOKUP(C580,stock!A:A,stock!C:C)</f>
        <v>Short</v>
      </c>
    </row>
    <row r="581">
      <c r="A581" s="7">
        <v>2021.0</v>
      </c>
      <c r="B581" s="18">
        <v>7.0</v>
      </c>
      <c r="C581" s="6" t="s">
        <v>183</v>
      </c>
      <c r="D581" s="7">
        <v>39.0</v>
      </c>
      <c r="E581" s="22">
        <f t="array" ref="E581">XLOOKUP(C581,stock!A:A,stock!J:J)</f>
        <v>20</v>
      </c>
      <c r="F581" s="20">
        <f t="shared" si="1"/>
        <v>780</v>
      </c>
      <c r="G581" s="21" t="str">
        <f t="array" ref="G581">XLOOKUP(C581,stock!A:A,stock!C:C)</f>
        <v>Short</v>
      </c>
    </row>
    <row r="582">
      <c r="A582" s="7">
        <v>2021.0</v>
      </c>
      <c r="B582" s="18">
        <v>8.0</v>
      </c>
      <c r="C582" s="6" t="s">
        <v>425</v>
      </c>
      <c r="D582" s="7">
        <v>13.0</v>
      </c>
      <c r="E582" s="22">
        <f t="array" ref="E582">XLOOKUP(C582,stock!A:A,stock!J:J)</f>
        <v>20</v>
      </c>
      <c r="F582" s="20">
        <f t="shared" si="1"/>
        <v>260</v>
      </c>
      <c r="G582" s="21" t="str">
        <f t="array" ref="G582">XLOOKUP(C582,stock!A:A,stock!C:C)</f>
        <v>T-Shirt</v>
      </c>
    </row>
    <row r="583">
      <c r="A583" s="7">
        <v>2021.0</v>
      </c>
      <c r="B583" s="18">
        <v>7.0</v>
      </c>
      <c r="C583" s="6" t="s">
        <v>186</v>
      </c>
      <c r="D583" s="7">
        <v>30.0</v>
      </c>
      <c r="E583" s="22">
        <f t="array" ref="E583">XLOOKUP(C583,stock!A:A,stock!J:J)</f>
        <v>32</v>
      </c>
      <c r="F583" s="20">
        <f t="shared" si="1"/>
        <v>960</v>
      </c>
      <c r="G583" s="21" t="str">
        <f t="array" ref="G583">XLOOKUP(C583,stock!A:A,stock!C:C)</f>
        <v>Short</v>
      </c>
    </row>
    <row r="584">
      <c r="A584" s="7">
        <v>2021.0</v>
      </c>
      <c r="B584" s="18">
        <v>4.0</v>
      </c>
      <c r="C584" s="6" t="s">
        <v>426</v>
      </c>
      <c r="D584" s="7">
        <v>17.0</v>
      </c>
      <c r="E584" s="22">
        <f t="array" ref="E584">XLOOKUP(C584,stock!A:A,stock!J:J)</f>
        <v>20</v>
      </c>
      <c r="F584" s="20">
        <f t="shared" si="1"/>
        <v>340</v>
      </c>
      <c r="G584" s="21" t="str">
        <f t="array" ref="G584">XLOOKUP(C584,stock!A:A,stock!C:C)</f>
        <v>Short</v>
      </c>
    </row>
    <row r="585">
      <c r="A585" s="7">
        <v>2021.0</v>
      </c>
      <c r="B585" s="18">
        <v>7.0</v>
      </c>
      <c r="C585" s="6" t="s">
        <v>365</v>
      </c>
      <c r="D585" s="7">
        <v>16.0</v>
      </c>
      <c r="E585" s="22">
        <f t="array" ref="E585">XLOOKUP(C585,stock!A:A,stock!J:J)</f>
        <v>18</v>
      </c>
      <c r="F585" s="20">
        <f t="shared" si="1"/>
        <v>288</v>
      </c>
      <c r="G585" s="21" t="str">
        <f t="array" ref="G585">XLOOKUP(C585,stock!A:A,stock!C:C)</f>
        <v>Top</v>
      </c>
    </row>
    <row r="586">
      <c r="A586" s="7">
        <v>2021.0</v>
      </c>
      <c r="B586" s="18">
        <v>5.0</v>
      </c>
      <c r="C586" s="6" t="s">
        <v>197</v>
      </c>
      <c r="D586" s="7">
        <v>48.0</v>
      </c>
      <c r="E586" s="22">
        <f t="array" ref="E586">XLOOKUP(C586,stock!A:A,stock!J:J)</f>
        <v>20</v>
      </c>
      <c r="F586" s="20">
        <f t="shared" si="1"/>
        <v>960</v>
      </c>
      <c r="G586" s="21" t="str">
        <f t="array" ref="G586">XLOOKUP(C586,stock!A:A,stock!C:C)</f>
        <v>Short</v>
      </c>
    </row>
    <row r="587">
      <c r="A587" s="7">
        <v>2021.0</v>
      </c>
      <c r="B587" s="18">
        <v>6.0</v>
      </c>
      <c r="C587" s="6" t="s">
        <v>206</v>
      </c>
      <c r="D587" s="7">
        <v>26.0</v>
      </c>
      <c r="E587" s="22">
        <f t="array" ref="E587">XLOOKUP(C587,stock!A:A,stock!J:J)</f>
        <v>20</v>
      </c>
      <c r="F587" s="20">
        <f t="shared" si="1"/>
        <v>520</v>
      </c>
      <c r="G587" s="21" t="str">
        <f t="array" ref="G587">XLOOKUP(C587,stock!A:A,stock!C:C)</f>
        <v>Top</v>
      </c>
    </row>
    <row r="588">
      <c r="A588" s="7">
        <v>2021.0</v>
      </c>
      <c r="B588" s="18">
        <v>7.0</v>
      </c>
      <c r="C588" s="6" t="s">
        <v>372</v>
      </c>
      <c r="D588" s="7">
        <v>11.0</v>
      </c>
      <c r="E588" s="22">
        <f t="array" ref="E588">XLOOKUP(C588,stock!A:A,stock!J:J)</f>
        <v>21</v>
      </c>
      <c r="F588" s="20">
        <f t="shared" si="1"/>
        <v>231</v>
      </c>
      <c r="G588" s="21" t="str">
        <f t="array" ref="G588">XLOOKUP(C588,stock!A:A,stock!C:C)</f>
        <v>Legging</v>
      </c>
    </row>
    <row r="589">
      <c r="A589" s="7">
        <v>2021.0</v>
      </c>
      <c r="B589" s="18">
        <v>8.0</v>
      </c>
      <c r="C589" s="6" t="s">
        <v>212</v>
      </c>
      <c r="D589" s="7">
        <v>14.0</v>
      </c>
      <c r="E589" s="22">
        <f t="array" ref="E589">XLOOKUP(C589,stock!A:A,stock!J:J)</f>
        <v>20</v>
      </c>
      <c r="F589" s="20">
        <f t="shared" si="1"/>
        <v>280</v>
      </c>
      <c r="G589" s="21" t="str">
        <f t="array" ref="G589">XLOOKUP(C589,stock!A:A,stock!C:C)</f>
        <v>T-Shirt</v>
      </c>
    </row>
    <row r="590">
      <c r="A590" s="7">
        <v>2021.0</v>
      </c>
      <c r="B590" s="18">
        <v>9.0</v>
      </c>
      <c r="C590" s="6" t="s">
        <v>427</v>
      </c>
      <c r="D590" s="7">
        <v>8.0</v>
      </c>
      <c r="E590" s="22">
        <f t="array" ref="E590">XLOOKUP(C590,stock!A:A,stock!J:J)</f>
        <v>21</v>
      </c>
      <c r="F590" s="20">
        <f t="shared" si="1"/>
        <v>168</v>
      </c>
      <c r="G590" s="21" t="str">
        <f t="array" ref="G590">XLOOKUP(C590,stock!A:A,stock!C:C)</f>
        <v>crop top</v>
      </c>
    </row>
    <row r="591">
      <c r="A591" s="7">
        <v>2021.0</v>
      </c>
      <c r="B591" s="18">
        <v>6.0</v>
      </c>
      <c r="C591" s="6" t="s">
        <v>428</v>
      </c>
      <c r="D591" s="7">
        <v>13.0</v>
      </c>
      <c r="E591" s="22">
        <f t="array" ref="E591">XLOOKUP(C591,stock!A:A,stock!J:J)</f>
        <v>21</v>
      </c>
      <c r="F591" s="20">
        <f t="shared" si="1"/>
        <v>273</v>
      </c>
      <c r="G591" s="21" t="str">
        <f t="array" ref="G591">XLOOKUP(C591,stock!A:A,stock!C:C)</f>
        <v>crop top</v>
      </c>
    </row>
    <row r="592">
      <c r="A592" s="7">
        <v>2021.0</v>
      </c>
      <c r="B592" s="18">
        <v>5.0</v>
      </c>
      <c r="C592" s="6" t="s">
        <v>245</v>
      </c>
      <c r="D592" s="7">
        <v>4.0</v>
      </c>
      <c r="E592" s="22">
        <f t="array" ref="E592">XLOOKUP(C592,stock!A:A,stock!J:J)</f>
        <v>21</v>
      </c>
      <c r="F592" s="20">
        <f t="shared" si="1"/>
        <v>84</v>
      </c>
      <c r="G592" s="21" t="str">
        <f t="array" ref="G592">XLOOKUP(C592,stock!A:A,stock!C:C)</f>
        <v>crop top</v>
      </c>
    </row>
    <row r="593">
      <c r="A593" s="7">
        <v>2021.0</v>
      </c>
      <c r="B593" s="18">
        <v>9.0</v>
      </c>
      <c r="C593" s="6" t="s">
        <v>383</v>
      </c>
      <c r="D593" s="7">
        <v>42.0</v>
      </c>
      <c r="E593" s="22">
        <f t="array" ref="E593">XLOOKUP(C593,stock!A:A,stock!J:J)</f>
        <v>21</v>
      </c>
      <c r="F593" s="20">
        <f t="shared" si="1"/>
        <v>882</v>
      </c>
      <c r="G593" s="21" t="str">
        <f t="array" ref="G593">XLOOKUP(C593,stock!A:A,stock!C:C)</f>
        <v>crop top</v>
      </c>
    </row>
    <row r="594">
      <c r="A594" s="7">
        <v>2021.0</v>
      </c>
      <c r="B594" s="18">
        <v>4.0</v>
      </c>
      <c r="C594" s="6" t="s">
        <v>429</v>
      </c>
      <c r="D594" s="7">
        <v>16.0</v>
      </c>
      <c r="E594" s="22">
        <f t="array" ref="E594">XLOOKUP(C594,stock!A:A,stock!J:J)</f>
        <v>30</v>
      </c>
      <c r="F594" s="20">
        <f t="shared" si="1"/>
        <v>480</v>
      </c>
      <c r="G594" s="21" t="str">
        <f t="array" ref="G594">XLOOKUP(C594,stock!A:A,stock!C:C)</f>
        <v>T-Shirt</v>
      </c>
    </row>
    <row r="595">
      <c r="A595" s="7">
        <v>2021.0</v>
      </c>
      <c r="B595" s="18">
        <v>8.0</v>
      </c>
      <c r="C595" s="6" t="s">
        <v>430</v>
      </c>
      <c r="D595" s="7">
        <v>17.0</v>
      </c>
      <c r="E595" s="22">
        <f t="array" ref="E595">XLOOKUP(C595,stock!A:A,stock!J:J)</f>
        <v>16</v>
      </c>
      <c r="F595" s="20">
        <f t="shared" si="1"/>
        <v>272</v>
      </c>
      <c r="G595" s="21" t="str">
        <f t="array" ref="G595">XLOOKUP(C595,stock!A:A,stock!C:C)</f>
        <v>Top</v>
      </c>
    </row>
    <row r="596">
      <c r="A596" s="7">
        <v>2021.0</v>
      </c>
      <c r="B596" s="18">
        <v>9.0</v>
      </c>
      <c r="C596" s="6" t="s">
        <v>278</v>
      </c>
      <c r="D596" s="7">
        <v>13.0</v>
      </c>
      <c r="E596" s="22">
        <f t="array" ref="E596">XLOOKUP(C596,stock!A:A,stock!J:J)</f>
        <v>30</v>
      </c>
      <c r="F596" s="20">
        <f t="shared" si="1"/>
        <v>390</v>
      </c>
      <c r="G596" s="21" t="str">
        <f t="array" ref="G596">XLOOKUP(C596,stock!A:A,stock!C:C)</f>
        <v>T-Shirt</v>
      </c>
    </row>
    <row r="597">
      <c r="A597" s="7">
        <v>2021.0</v>
      </c>
      <c r="B597" s="18">
        <v>4.0</v>
      </c>
      <c r="C597" s="6" t="s">
        <v>284</v>
      </c>
      <c r="D597" s="7">
        <v>51.0</v>
      </c>
      <c r="E597" s="22">
        <f t="array" ref="E597">XLOOKUP(C597,stock!A:A,stock!J:J)</f>
        <v>20</v>
      </c>
      <c r="F597" s="20">
        <f t="shared" si="1"/>
        <v>1020</v>
      </c>
      <c r="G597" s="21" t="str">
        <f t="array" ref="G597">XLOOKUP(C597,stock!A:A,stock!C:C)</f>
        <v>Short</v>
      </c>
    </row>
    <row r="598">
      <c r="A598" s="7">
        <v>2021.0</v>
      </c>
      <c r="B598" s="18">
        <v>4.0</v>
      </c>
      <c r="C598" s="6" t="s">
        <v>387</v>
      </c>
      <c r="D598" s="7">
        <v>19.0</v>
      </c>
      <c r="E598" s="22">
        <f t="array" ref="E598">XLOOKUP(C598,stock!A:A,stock!J:J)</f>
        <v>20</v>
      </c>
      <c r="F598" s="20">
        <f t="shared" si="1"/>
        <v>380</v>
      </c>
      <c r="G598" s="21" t="str">
        <f t="array" ref="G598">XLOOKUP(C598,stock!A:A,stock!C:C)</f>
        <v>Short</v>
      </c>
    </row>
    <row r="599">
      <c r="A599" s="7">
        <v>2021.0</v>
      </c>
      <c r="B599" s="18">
        <v>4.0</v>
      </c>
      <c r="C599" s="6" t="s">
        <v>388</v>
      </c>
      <c r="D599" s="7">
        <v>8.0</v>
      </c>
      <c r="E599" s="22">
        <f t="array" ref="E599">XLOOKUP(C599,stock!A:A,stock!J:J)</f>
        <v>18</v>
      </c>
      <c r="F599" s="20">
        <f t="shared" si="1"/>
        <v>144</v>
      </c>
      <c r="G599" s="21" t="str">
        <f t="array" ref="G599">XLOOKUP(C599,stock!A:A,stock!C:C)</f>
        <v>Top</v>
      </c>
    </row>
    <row r="600">
      <c r="A600" s="7">
        <v>2021.0</v>
      </c>
      <c r="B600" s="18">
        <v>9.0</v>
      </c>
      <c r="C600" s="6" t="s">
        <v>389</v>
      </c>
      <c r="D600" s="7">
        <v>8.0</v>
      </c>
      <c r="E600" s="22">
        <f t="array" ref="E600">XLOOKUP(C600,stock!A:A,stock!J:J)</f>
        <v>20</v>
      </c>
      <c r="F600" s="20">
        <f t="shared" si="1"/>
        <v>160</v>
      </c>
      <c r="G600" s="21" t="str">
        <f t="array" ref="G600">XLOOKUP(C600,stock!A:A,stock!C:C)</f>
        <v>T-Shirt</v>
      </c>
    </row>
    <row r="601">
      <c r="A601" s="7">
        <v>2021.0</v>
      </c>
      <c r="B601" s="18">
        <v>5.0</v>
      </c>
      <c r="C601" s="6" t="s">
        <v>431</v>
      </c>
      <c r="D601" s="7">
        <v>27.0</v>
      </c>
      <c r="E601" s="22">
        <f t="array" ref="E601">XLOOKUP(C601,stock!A:A,stock!J:J)</f>
        <v>24</v>
      </c>
      <c r="F601" s="20">
        <f t="shared" si="1"/>
        <v>648</v>
      </c>
      <c r="G601" s="21" t="str">
        <f t="array" ref="G601">XLOOKUP(C601,stock!A:A,stock!C:C)</f>
        <v>Legging</v>
      </c>
    </row>
    <row r="602">
      <c r="A602" s="7">
        <v>2021.0</v>
      </c>
      <c r="B602" s="18">
        <v>8.0</v>
      </c>
      <c r="C602" s="6" t="s">
        <v>393</v>
      </c>
      <c r="D602" s="7">
        <v>16.0</v>
      </c>
      <c r="E602" s="22">
        <f t="array" ref="E602">XLOOKUP(C602,stock!A:A,stock!J:J)</f>
        <v>20</v>
      </c>
      <c r="F602" s="20">
        <f t="shared" si="1"/>
        <v>320</v>
      </c>
      <c r="G602" s="21" t="str">
        <f t="array" ref="G602">XLOOKUP(C602,stock!A:A,stock!C:C)</f>
        <v>Short</v>
      </c>
    </row>
    <row r="603">
      <c r="A603" s="7">
        <v>2021.0</v>
      </c>
      <c r="B603" s="18">
        <v>5.0</v>
      </c>
      <c r="C603" s="6" t="s">
        <v>394</v>
      </c>
      <c r="D603" s="7">
        <v>69.0</v>
      </c>
      <c r="E603" s="22">
        <f t="array" ref="E603">XLOOKUP(C603,stock!A:A,stock!J:J)</f>
        <v>30</v>
      </c>
      <c r="F603" s="20">
        <f t="shared" si="1"/>
        <v>2070</v>
      </c>
      <c r="G603" s="21" t="str">
        <f t="array" ref="G603">XLOOKUP(C603,stock!A:A,stock!C:C)</f>
        <v>T-Shirt</v>
      </c>
    </row>
    <row r="604">
      <c r="A604" s="7">
        <v>2021.0</v>
      </c>
      <c r="B604" s="18">
        <v>7.0</v>
      </c>
      <c r="C604" s="6" t="s">
        <v>395</v>
      </c>
      <c r="D604" s="7">
        <v>35.0</v>
      </c>
      <c r="E604" s="22">
        <f t="array" ref="E604">XLOOKUP(C604,stock!A:A,stock!J:J)</f>
        <v>20</v>
      </c>
      <c r="F604" s="20">
        <f t="shared" si="1"/>
        <v>700</v>
      </c>
      <c r="G604" s="21" t="str">
        <f t="array" ref="G604">XLOOKUP(C604,stock!A:A,stock!C:C)</f>
        <v>Short</v>
      </c>
    </row>
    <row r="605">
      <c r="A605" s="7">
        <v>2021.0</v>
      </c>
      <c r="B605" s="18">
        <v>5.0</v>
      </c>
      <c r="C605" s="6" t="s">
        <v>416</v>
      </c>
      <c r="D605" s="7">
        <v>8.0</v>
      </c>
      <c r="E605" s="22">
        <f t="array" ref="E605">XLOOKUP(C605,stock!A:A,stock!J:J)</f>
        <v>32</v>
      </c>
      <c r="F605" s="20">
        <f t="shared" si="1"/>
        <v>256</v>
      </c>
      <c r="G605" s="21" t="str">
        <f t="array" ref="G605">XLOOKUP(C605,stock!A:A,stock!C:C)</f>
        <v>Short</v>
      </c>
    </row>
    <row r="606">
      <c r="A606" s="7">
        <v>2021.0</v>
      </c>
      <c r="B606" s="18">
        <v>7.0</v>
      </c>
      <c r="C606" s="6" t="s">
        <v>417</v>
      </c>
      <c r="D606" s="7">
        <v>11.0</v>
      </c>
      <c r="E606" s="22">
        <f t="array" ref="E606">XLOOKUP(C606,stock!A:A,stock!J:J)</f>
        <v>32</v>
      </c>
      <c r="F606" s="20">
        <f t="shared" si="1"/>
        <v>352</v>
      </c>
      <c r="G606" s="21" t="str">
        <f t="array" ref="G606">XLOOKUP(C606,stock!A:A,stock!C:C)</f>
        <v>Short</v>
      </c>
    </row>
    <row r="607">
      <c r="A607" s="7">
        <v>2021.0</v>
      </c>
      <c r="B607" s="18">
        <v>5.0</v>
      </c>
      <c r="C607" s="6" t="s">
        <v>397</v>
      </c>
      <c r="D607" s="7">
        <v>50.0</v>
      </c>
      <c r="E607" s="22">
        <f t="array" ref="E607">XLOOKUP(C607,stock!A:A,stock!J:J)</f>
        <v>16</v>
      </c>
      <c r="F607" s="20">
        <f t="shared" si="1"/>
        <v>800</v>
      </c>
      <c r="G607" s="21" t="str">
        <f t="array" ref="G607">XLOOKUP(C607,stock!A:A,stock!C:C)</f>
        <v>Top</v>
      </c>
    </row>
    <row r="608">
      <c r="A608" s="7">
        <v>2021.0</v>
      </c>
      <c r="B608" s="18">
        <v>8.0</v>
      </c>
      <c r="C608" s="6" t="s">
        <v>345</v>
      </c>
      <c r="D608" s="7">
        <v>7.0</v>
      </c>
      <c r="E608" s="22">
        <f t="array" ref="E608">XLOOKUP(C608,stock!A:A,stock!J:J)</f>
        <v>16</v>
      </c>
      <c r="F608" s="20">
        <f t="shared" si="1"/>
        <v>112</v>
      </c>
      <c r="G608" s="21" t="str">
        <f t="array" ref="G608">XLOOKUP(C608,stock!A:A,stock!C:C)</f>
        <v>crop top</v>
      </c>
    </row>
    <row r="609">
      <c r="A609" s="7">
        <v>2021.0</v>
      </c>
      <c r="B609" s="18">
        <v>8.0</v>
      </c>
      <c r="C609" s="6" t="s">
        <v>137</v>
      </c>
      <c r="D609" s="7">
        <v>22.0</v>
      </c>
      <c r="E609" s="22">
        <f t="array" ref="E609">XLOOKUP(C609,stock!A:A,stock!J:J)</f>
        <v>24</v>
      </c>
      <c r="F609" s="20">
        <f t="shared" si="1"/>
        <v>528</v>
      </c>
      <c r="G609" s="21" t="str">
        <f t="array" ref="G609">XLOOKUP(C609,stock!A:A,stock!C:C)</f>
        <v>T-Shirt</v>
      </c>
    </row>
    <row r="610">
      <c r="A610" s="7">
        <v>2021.0</v>
      </c>
      <c r="B610" s="18">
        <v>7.0</v>
      </c>
      <c r="C610" s="6" t="s">
        <v>432</v>
      </c>
      <c r="D610" s="7">
        <v>59.0</v>
      </c>
      <c r="E610" s="22">
        <f t="array" ref="E610">XLOOKUP(C610,stock!A:A,stock!J:J)</f>
        <v>32</v>
      </c>
      <c r="F610" s="20">
        <f t="shared" si="1"/>
        <v>1888</v>
      </c>
      <c r="G610" s="21" t="str">
        <f t="array" ref="G610">XLOOKUP(C610,stock!A:A,stock!C:C)</f>
        <v>Top</v>
      </c>
    </row>
    <row r="611">
      <c r="A611" s="7">
        <v>2021.0</v>
      </c>
      <c r="B611" s="18">
        <v>7.0</v>
      </c>
      <c r="C611" s="6" t="s">
        <v>433</v>
      </c>
      <c r="D611" s="7">
        <v>4.0</v>
      </c>
      <c r="E611" s="22">
        <f t="array" ref="E611">XLOOKUP(C611,stock!A:A,stock!J:J)</f>
        <v>23</v>
      </c>
      <c r="F611" s="20">
        <f t="shared" si="1"/>
        <v>92</v>
      </c>
      <c r="G611" s="21" t="str">
        <f t="array" ref="G611">XLOOKUP(C611,stock!A:A,stock!C:C)</f>
        <v>Legging</v>
      </c>
    </row>
    <row r="612">
      <c r="A612" s="7">
        <v>2021.0</v>
      </c>
      <c r="B612" s="18">
        <v>6.0</v>
      </c>
      <c r="C612" s="6" t="s">
        <v>433</v>
      </c>
      <c r="D612" s="7">
        <v>10.0</v>
      </c>
      <c r="E612" s="22">
        <f t="array" ref="E612">XLOOKUP(C612,stock!A:A,stock!J:J)</f>
        <v>23</v>
      </c>
      <c r="F612" s="20">
        <f t="shared" si="1"/>
        <v>230</v>
      </c>
      <c r="G612" s="21" t="str">
        <f t="array" ref="G612">XLOOKUP(C612,stock!A:A,stock!C:C)</f>
        <v>Legging</v>
      </c>
    </row>
    <row r="613">
      <c r="A613" s="7">
        <v>2021.0</v>
      </c>
      <c r="B613" s="18">
        <v>5.0</v>
      </c>
      <c r="C613" s="6" t="s">
        <v>164</v>
      </c>
      <c r="D613" s="7">
        <v>57.0</v>
      </c>
      <c r="E613" s="22">
        <f t="array" ref="E613">XLOOKUP(C613,stock!A:A,stock!J:J)</f>
        <v>24</v>
      </c>
      <c r="F613" s="20">
        <f t="shared" si="1"/>
        <v>1368</v>
      </c>
      <c r="G613" s="21" t="str">
        <f t="array" ref="G613">XLOOKUP(C613,stock!A:A,stock!C:C)</f>
        <v>T-Shirt</v>
      </c>
    </row>
    <row r="614">
      <c r="A614" s="7">
        <v>2021.0</v>
      </c>
      <c r="B614" s="18">
        <v>8.0</v>
      </c>
      <c r="C614" s="6" t="s">
        <v>434</v>
      </c>
      <c r="D614" s="7">
        <v>8.0</v>
      </c>
      <c r="E614" s="22">
        <f t="array" ref="E614">XLOOKUP(C614,stock!A:A,stock!J:J)</f>
        <v>23</v>
      </c>
      <c r="F614" s="20">
        <f t="shared" si="1"/>
        <v>184</v>
      </c>
      <c r="G614" s="21" t="str">
        <f t="array" ref="G614">XLOOKUP(C614,stock!A:A,stock!C:C)</f>
        <v>Legging</v>
      </c>
    </row>
    <row r="615">
      <c r="A615" s="7">
        <v>2021.0</v>
      </c>
      <c r="B615" s="18">
        <v>7.0</v>
      </c>
      <c r="C615" s="6" t="s">
        <v>170</v>
      </c>
      <c r="D615" s="7">
        <v>70.0</v>
      </c>
      <c r="E615" s="22">
        <f t="array" ref="E615">XLOOKUP(C615,stock!A:A,stock!J:J)</f>
        <v>20</v>
      </c>
      <c r="F615" s="20">
        <f t="shared" si="1"/>
        <v>1400</v>
      </c>
      <c r="G615" s="21" t="str">
        <f t="array" ref="G615">XLOOKUP(C615,stock!A:A,stock!C:C)</f>
        <v>Top</v>
      </c>
    </row>
    <row r="616">
      <c r="A616" s="7">
        <v>2021.0</v>
      </c>
      <c r="B616" s="18">
        <v>7.0</v>
      </c>
      <c r="C616" s="6" t="s">
        <v>360</v>
      </c>
      <c r="D616" s="7">
        <v>18.0</v>
      </c>
      <c r="E616" s="22">
        <f t="array" ref="E616">XLOOKUP(C616,stock!A:A,stock!J:J)</f>
        <v>21</v>
      </c>
      <c r="F616" s="20">
        <f t="shared" si="1"/>
        <v>378</v>
      </c>
      <c r="G616" s="21" t="str">
        <f t="array" ref="G616">XLOOKUP(C616,stock!A:A,stock!C:C)</f>
        <v>Legging</v>
      </c>
    </row>
    <row r="617">
      <c r="A617" s="7">
        <v>2021.0</v>
      </c>
      <c r="B617" s="18">
        <v>6.0</v>
      </c>
      <c r="C617" s="6" t="s">
        <v>362</v>
      </c>
      <c r="D617" s="7">
        <v>12.0</v>
      </c>
      <c r="E617" s="22">
        <f t="array" ref="E617">XLOOKUP(C617,stock!A:A,stock!J:J)</f>
        <v>20</v>
      </c>
      <c r="F617" s="20">
        <f t="shared" si="1"/>
        <v>240</v>
      </c>
      <c r="G617" s="21" t="str">
        <f t="array" ref="G617">XLOOKUP(C617,stock!A:A,stock!C:C)</f>
        <v>Short</v>
      </c>
    </row>
    <row r="618">
      <c r="A618" s="7">
        <v>2021.0</v>
      </c>
      <c r="B618" s="18">
        <v>6.0</v>
      </c>
      <c r="C618" s="6" t="s">
        <v>186</v>
      </c>
      <c r="D618" s="7">
        <v>27.0</v>
      </c>
      <c r="E618" s="22">
        <f t="array" ref="E618">XLOOKUP(C618,stock!A:A,stock!J:J)</f>
        <v>32</v>
      </c>
      <c r="F618" s="20">
        <f t="shared" si="1"/>
        <v>864</v>
      </c>
      <c r="G618" s="21" t="str">
        <f t="array" ref="G618">XLOOKUP(C618,stock!A:A,stock!C:C)</f>
        <v>Short</v>
      </c>
    </row>
    <row r="619">
      <c r="A619" s="7">
        <v>2021.0</v>
      </c>
      <c r="B619" s="18">
        <v>5.0</v>
      </c>
      <c r="C619" s="6" t="s">
        <v>192</v>
      </c>
      <c r="D619" s="7">
        <v>13.0</v>
      </c>
      <c r="E619" s="22">
        <f t="array" ref="E619">XLOOKUP(C619,stock!A:A,stock!J:J)</f>
        <v>18</v>
      </c>
      <c r="F619" s="20">
        <f t="shared" si="1"/>
        <v>234</v>
      </c>
      <c r="G619" s="21" t="str">
        <f t="array" ref="G619">XLOOKUP(C619,stock!A:A,stock!C:C)</f>
        <v>Top</v>
      </c>
    </row>
    <row r="620">
      <c r="A620" s="7">
        <v>2021.0</v>
      </c>
      <c r="B620" s="18">
        <v>4.0</v>
      </c>
      <c r="C620" s="6" t="s">
        <v>402</v>
      </c>
      <c r="D620" s="7">
        <v>9.0</v>
      </c>
      <c r="E620" s="22">
        <f t="array" ref="E620">XLOOKUP(C620,stock!A:A,stock!J:J)</f>
        <v>16</v>
      </c>
      <c r="F620" s="20">
        <f t="shared" si="1"/>
        <v>144</v>
      </c>
      <c r="G620" s="21" t="str">
        <f t="array" ref="G620">XLOOKUP(C620,stock!A:A,stock!C:C)</f>
        <v>Top</v>
      </c>
    </row>
    <row r="621">
      <c r="A621" s="7">
        <v>2021.0</v>
      </c>
      <c r="B621" s="18">
        <v>7.0</v>
      </c>
      <c r="C621" s="6" t="s">
        <v>369</v>
      </c>
      <c r="D621" s="7">
        <v>17.0</v>
      </c>
      <c r="E621" s="22">
        <f t="array" ref="E621">XLOOKUP(C621,stock!A:A,stock!J:J)</f>
        <v>20</v>
      </c>
      <c r="F621" s="20">
        <f t="shared" si="1"/>
        <v>340</v>
      </c>
      <c r="G621" s="21" t="str">
        <f t="array" ref="G621">XLOOKUP(C621,stock!A:A,stock!C:C)</f>
        <v>Top</v>
      </c>
    </row>
    <row r="622">
      <c r="A622" s="7">
        <v>2021.0</v>
      </c>
      <c r="B622" s="18">
        <v>6.0</v>
      </c>
      <c r="C622" s="6" t="s">
        <v>435</v>
      </c>
      <c r="D622" s="7">
        <v>10.0</v>
      </c>
      <c r="E622" s="22">
        <f t="array" ref="E622">XLOOKUP(C622,stock!A:A,stock!J:J)</f>
        <v>20</v>
      </c>
      <c r="F622" s="20">
        <f t="shared" si="1"/>
        <v>200</v>
      </c>
      <c r="G622" s="21" t="str">
        <f t="array" ref="G622">XLOOKUP(C622,stock!A:A,stock!C:C)</f>
        <v>Short</v>
      </c>
    </row>
    <row r="623">
      <c r="A623" s="7">
        <v>2021.0</v>
      </c>
      <c r="B623" s="18">
        <v>9.0</v>
      </c>
      <c r="C623" s="6" t="s">
        <v>436</v>
      </c>
      <c r="D623" s="7">
        <v>5.0</v>
      </c>
      <c r="E623" s="22">
        <f t="array" ref="E623">XLOOKUP(C623,stock!A:A,stock!J:J)</f>
        <v>20</v>
      </c>
      <c r="F623" s="20">
        <f t="shared" si="1"/>
        <v>100</v>
      </c>
      <c r="G623" s="21" t="str">
        <f t="array" ref="G623">XLOOKUP(C623,stock!A:A,stock!C:C)</f>
        <v>T-Shirt</v>
      </c>
    </row>
    <row r="624">
      <c r="A624" s="7">
        <v>2021.0</v>
      </c>
      <c r="B624" s="18">
        <v>9.0</v>
      </c>
      <c r="C624" s="6" t="s">
        <v>373</v>
      </c>
      <c r="D624" s="7">
        <v>21.0</v>
      </c>
      <c r="E624" s="22">
        <f t="array" ref="E624">XLOOKUP(C624,stock!A:A,stock!J:J)</f>
        <v>20</v>
      </c>
      <c r="F624" s="20">
        <f t="shared" si="1"/>
        <v>420</v>
      </c>
      <c r="G624" s="21" t="str">
        <f t="array" ref="G624">XLOOKUP(C624,stock!A:A,stock!C:C)</f>
        <v>T-Shirt</v>
      </c>
    </row>
    <row r="625">
      <c r="A625" s="7">
        <v>2021.0</v>
      </c>
      <c r="B625" s="18">
        <v>8.0</v>
      </c>
      <c r="C625" s="6" t="s">
        <v>437</v>
      </c>
      <c r="D625" s="7">
        <v>11.0</v>
      </c>
      <c r="E625" s="22">
        <f t="array" ref="E625">XLOOKUP(C625,stock!A:A,stock!J:J)</f>
        <v>20</v>
      </c>
      <c r="F625" s="20">
        <f t="shared" si="1"/>
        <v>220</v>
      </c>
      <c r="G625" s="21" t="str">
        <f t="array" ref="G625">XLOOKUP(C625,stock!A:A,stock!C:C)</f>
        <v>T-Shirt</v>
      </c>
    </row>
    <row r="626">
      <c r="A626" s="7">
        <v>2021.0</v>
      </c>
      <c r="B626" s="18">
        <v>5.0</v>
      </c>
      <c r="C626" s="6" t="s">
        <v>438</v>
      </c>
      <c r="D626" s="7">
        <v>7.0</v>
      </c>
      <c r="E626" s="22">
        <f t="array" ref="E626">XLOOKUP(C626,stock!A:A,stock!J:J)</f>
        <v>21</v>
      </c>
      <c r="F626" s="20">
        <f t="shared" si="1"/>
        <v>147</v>
      </c>
      <c r="G626" s="21" t="str">
        <f t="array" ref="G626">XLOOKUP(C626,stock!A:A,stock!C:C)</f>
        <v>Legging</v>
      </c>
    </row>
    <row r="627">
      <c r="A627" s="7">
        <v>2021.0</v>
      </c>
      <c r="B627" s="18">
        <v>9.0</v>
      </c>
      <c r="C627" s="6" t="s">
        <v>404</v>
      </c>
      <c r="D627" s="7">
        <v>9.0</v>
      </c>
      <c r="E627" s="22">
        <f t="array" ref="E627">XLOOKUP(C627,stock!A:A,stock!J:J)</f>
        <v>21</v>
      </c>
      <c r="F627" s="20">
        <f t="shared" si="1"/>
        <v>189</v>
      </c>
      <c r="G627" s="21" t="str">
        <f t="array" ref="G627">XLOOKUP(C627,stock!A:A,stock!C:C)</f>
        <v>Legging</v>
      </c>
    </row>
    <row r="628">
      <c r="A628" s="7">
        <v>2021.0</v>
      </c>
      <c r="B628" s="18">
        <v>8.0</v>
      </c>
      <c r="C628" s="6" t="s">
        <v>405</v>
      </c>
      <c r="D628" s="7">
        <v>15.0</v>
      </c>
      <c r="E628" s="22">
        <f t="array" ref="E628">XLOOKUP(C628,stock!A:A,stock!J:J)</f>
        <v>21</v>
      </c>
      <c r="F628" s="20">
        <f t="shared" si="1"/>
        <v>315</v>
      </c>
      <c r="G628" s="21" t="str">
        <f t="array" ref="G628">XLOOKUP(C628,stock!A:A,stock!C:C)</f>
        <v>Legging</v>
      </c>
    </row>
    <row r="629">
      <c r="A629" s="7">
        <v>2021.0</v>
      </c>
      <c r="B629" s="18">
        <v>6.0</v>
      </c>
      <c r="C629" s="6" t="s">
        <v>439</v>
      </c>
      <c r="D629" s="7">
        <v>18.0</v>
      </c>
      <c r="E629" s="22">
        <f t="array" ref="E629">XLOOKUP(C629,stock!A:A,stock!J:J)</f>
        <v>21</v>
      </c>
      <c r="F629" s="20">
        <f t="shared" si="1"/>
        <v>378</v>
      </c>
      <c r="G629" s="21" t="str">
        <f t="array" ref="G629">XLOOKUP(C629,stock!A:A,stock!C:C)</f>
        <v>crop top</v>
      </c>
    </row>
    <row r="630">
      <c r="A630" s="7">
        <v>2021.0</v>
      </c>
      <c r="B630" s="18">
        <v>4.0</v>
      </c>
      <c r="C630" s="6" t="s">
        <v>243</v>
      </c>
      <c r="D630" s="7">
        <v>6.0</v>
      </c>
      <c r="E630" s="22">
        <f t="array" ref="E630">XLOOKUP(C630,stock!A:A,stock!J:J)</f>
        <v>21</v>
      </c>
      <c r="F630" s="20">
        <f t="shared" si="1"/>
        <v>126</v>
      </c>
      <c r="G630" s="21" t="str">
        <f t="array" ref="G630">XLOOKUP(C630,stock!A:A,stock!C:C)</f>
        <v>crop top</v>
      </c>
    </row>
    <row r="631">
      <c r="A631" s="7">
        <v>2021.0</v>
      </c>
      <c r="B631" s="18">
        <v>8.0</v>
      </c>
      <c r="C631" s="6" t="s">
        <v>440</v>
      </c>
      <c r="D631" s="7">
        <v>4.0</v>
      </c>
      <c r="E631" s="22">
        <f t="array" ref="E631">XLOOKUP(C631,stock!A:A,stock!J:J)</f>
        <v>21</v>
      </c>
      <c r="F631" s="20">
        <f t="shared" si="1"/>
        <v>84</v>
      </c>
      <c r="G631" s="21" t="str">
        <f t="array" ref="G631">XLOOKUP(C631,stock!A:A,stock!C:C)</f>
        <v>crop top</v>
      </c>
    </row>
    <row r="632">
      <c r="A632" s="7">
        <v>2021.0</v>
      </c>
      <c r="B632" s="18">
        <v>8.0</v>
      </c>
      <c r="C632" s="6" t="s">
        <v>441</v>
      </c>
      <c r="D632" s="7">
        <v>7.0</v>
      </c>
      <c r="E632" s="22">
        <f t="array" ref="E632">XLOOKUP(C632,stock!A:A,stock!J:J)</f>
        <v>21</v>
      </c>
      <c r="F632" s="20">
        <f t="shared" si="1"/>
        <v>147</v>
      </c>
      <c r="G632" s="21" t="str">
        <f t="array" ref="G632">XLOOKUP(C632,stock!A:A,stock!C:C)</f>
        <v>crop top</v>
      </c>
    </row>
    <row r="633">
      <c r="A633" s="7">
        <v>2021.0</v>
      </c>
      <c r="B633" s="18">
        <v>6.0</v>
      </c>
      <c r="C633" s="6" t="s">
        <v>253</v>
      </c>
      <c r="D633" s="7">
        <v>11.0</v>
      </c>
      <c r="E633" s="22">
        <f t="array" ref="E633">XLOOKUP(C633,stock!A:A,stock!J:J)</f>
        <v>16</v>
      </c>
      <c r="F633" s="20">
        <f t="shared" si="1"/>
        <v>176</v>
      </c>
      <c r="G633" s="21" t="str">
        <f t="array" ref="G633">XLOOKUP(C633,stock!A:A,stock!C:C)</f>
        <v>Top</v>
      </c>
    </row>
    <row r="634">
      <c r="A634" s="7">
        <v>2021.0</v>
      </c>
      <c r="B634" s="18">
        <v>8.0</v>
      </c>
      <c r="C634" s="6" t="s">
        <v>442</v>
      </c>
      <c r="D634" s="7">
        <v>7.0</v>
      </c>
      <c r="E634" s="22">
        <f t="array" ref="E634">XLOOKUP(C634,stock!A:A,stock!J:J)</f>
        <v>30</v>
      </c>
      <c r="F634" s="20">
        <f t="shared" si="1"/>
        <v>210</v>
      </c>
      <c r="G634" s="21" t="str">
        <f t="array" ref="G634">XLOOKUP(C634,stock!A:A,stock!C:C)</f>
        <v>T-Shirt</v>
      </c>
    </row>
    <row r="635">
      <c r="A635" s="7">
        <v>2021.0</v>
      </c>
      <c r="B635" s="18">
        <v>7.0</v>
      </c>
      <c r="C635" s="6" t="s">
        <v>270</v>
      </c>
      <c r="D635" s="7">
        <v>24.0</v>
      </c>
      <c r="E635" s="22">
        <f t="array" ref="E635">XLOOKUP(C635,stock!A:A,stock!J:J)</f>
        <v>21</v>
      </c>
      <c r="F635" s="20">
        <f t="shared" si="1"/>
        <v>504</v>
      </c>
      <c r="G635" s="21" t="str">
        <f t="array" ref="G635">XLOOKUP(C635,stock!A:A,stock!C:C)</f>
        <v>crop top</v>
      </c>
    </row>
    <row r="636">
      <c r="A636" s="7">
        <v>2021.0</v>
      </c>
      <c r="B636" s="18">
        <v>5.0</v>
      </c>
      <c r="C636" s="6" t="s">
        <v>443</v>
      </c>
      <c r="D636" s="7">
        <v>26.0</v>
      </c>
      <c r="E636" s="22">
        <f t="array" ref="E636">XLOOKUP(C636,stock!A:A,stock!J:J)</f>
        <v>20</v>
      </c>
      <c r="F636" s="20">
        <f t="shared" si="1"/>
        <v>520</v>
      </c>
      <c r="G636" s="21" t="str">
        <f t="array" ref="G636">XLOOKUP(C636,stock!A:A,stock!C:C)</f>
        <v>Short</v>
      </c>
    </row>
    <row r="637">
      <c r="A637" s="7">
        <v>2021.0</v>
      </c>
      <c r="B637" s="18">
        <v>7.0</v>
      </c>
      <c r="C637" s="6" t="s">
        <v>388</v>
      </c>
      <c r="D637" s="7">
        <v>9.0</v>
      </c>
      <c r="E637" s="22">
        <f t="array" ref="E637">XLOOKUP(C637,stock!A:A,stock!J:J)</f>
        <v>18</v>
      </c>
      <c r="F637" s="20">
        <f t="shared" si="1"/>
        <v>162</v>
      </c>
      <c r="G637" s="21" t="str">
        <f t="array" ref="G637">XLOOKUP(C637,stock!A:A,stock!C:C)</f>
        <v>Top</v>
      </c>
    </row>
    <row r="638">
      <c r="A638" s="7">
        <v>2021.0</v>
      </c>
      <c r="B638" s="18">
        <v>5.0</v>
      </c>
      <c r="C638" s="6" t="s">
        <v>295</v>
      </c>
      <c r="D638" s="7">
        <v>28.0</v>
      </c>
      <c r="E638" s="22">
        <f t="array" ref="E638">XLOOKUP(C638,stock!A:A,stock!J:J)</f>
        <v>18</v>
      </c>
      <c r="F638" s="20">
        <f t="shared" si="1"/>
        <v>504</v>
      </c>
      <c r="G638" s="21" t="str">
        <f t="array" ref="G638">XLOOKUP(C638,stock!A:A,stock!C:C)</f>
        <v>Top</v>
      </c>
    </row>
    <row r="639">
      <c r="A639" s="7">
        <v>2021.0</v>
      </c>
      <c r="B639" s="18">
        <v>7.0</v>
      </c>
      <c r="C639" s="6" t="s">
        <v>302</v>
      </c>
      <c r="D639" s="7">
        <v>37.0</v>
      </c>
      <c r="E639" s="22">
        <f t="array" ref="E639">XLOOKUP(C639,stock!A:A,stock!J:J)</f>
        <v>16</v>
      </c>
      <c r="F639" s="20">
        <f t="shared" si="1"/>
        <v>592</v>
      </c>
      <c r="G639" s="21" t="str">
        <f t="array" ref="G639">XLOOKUP(C639,stock!A:A,stock!C:C)</f>
        <v>Top</v>
      </c>
    </row>
    <row r="640">
      <c r="A640" s="7">
        <v>2021.0</v>
      </c>
      <c r="B640" s="18">
        <v>6.0</v>
      </c>
      <c r="C640" s="6" t="s">
        <v>444</v>
      </c>
      <c r="D640" s="7">
        <v>20.0</v>
      </c>
      <c r="E640" s="22">
        <f t="array" ref="E640">XLOOKUP(C640,stock!A:A,stock!J:J)</f>
        <v>32</v>
      </c>
      <c r="F640" s="20">
        <f t="shared" si="1"/>
        <v>640</v>
      </c>
      <c r="G640" s="21" t="str">
        <f t="array" ref="G640">XLOOKUP(C640,stock!A:A,stock!C:C)</f>
        <v>Short</v>
      </c>
    </row>
    <row r="641">
      <c r="A641" s="7">
        <v>2021.0</v>
      </c>
      <c r="B641" s="18">
        <v>9.0</v>
      </c>
      <c r="C641" s="6" t="s">
        <v>445</v>
      </c>
      <c r="D641" s="7">
        <v>13.0</v>
      </c>
      <c r="E641" s="22">
        <f t="array" ref="E641">XLOOKUP(C641,stock!A:A,stock!J:J)</f>
        <v>32</v>
      </c>
      <c r="F641" s="20">
        <f t="shared" si="1"/>
        <v>416</v>
      </c>
      <c r="G641" s="21" t="str">
        <f t="array" ref="G641">XLOOKUP(C641,stock!A:A,stock!C:C)</f>
        <v>Short</v>
      </c>
    </row>
    <row r="642">
      <c r="A642" s="7">
        <v>2021.0</v>
      </c>
      <c r="B642" s="18">
        <v>4.0</v>
      </c>
      <c r="C642" s="6" t="s">
        <v>446</v>
      </c>
      <c r="D642" s="7">
        <v>17.0</v>
      </c>
      <c r="E642" s="22">
        <f t="array" ref="E642">XLOOKUP(C642,stock!A:A,stock!J:J)</f>
        <v>20</v>
      </c>
      <c r="F642" s="20">
        <f t="shared" si="1"/>
        <v>340</v>
      </c>
      <c r="G642" s="21" t="str">
        <f t="array" ref="G642">XLOOKUP(C642,stock!A:A,stock!C:C)</f>
        <v>Short</v>
      </c>
    </row>
    <row r="643">
      <c r="A643" s="7">
        <v>2021.0</v>
      </c>
      <c r="B643" s="18">
        <v>7.0</v>
      </c>
      <c r="C643" s="6" t="s">
        <v>323</v>
      </c>
      <c r="D643" s="7">
        <v>44.0</v>
      </c>
      <c r="E643" s="22">
        <f t="array" ref="E643">XLOOKUP(C643,stock!A:A,stock!J:J)</f>
        <v>20</v>
      </c>
      <c r="F643" s="20">
        <f t="shared" si="1"/>
        <v>880</v>
      </c>
      <c r="G643" s="21" t="str">
        <f t="array" ref="G643">XLOOKUP(C643,stock!A:A,stock!C:C)</f>
        <v>Short</v>
      </c>
    </row>
    <row r="644">
      <c r="A644" s="7">
        <v>2021.0</v>
      </c>
      <c r="B644" s="18">
        <v>6.0</v>
      </c>
      <c r="C644" s="6" t="s">
        <v>394</v>
      </c>
      <c r="D644" s="7">
        <v>26.0</v>
      </c>
      <c r="E644" s="22">
        <f t="array" ref="E644">XLOOKUP(C644,stock!A:A,stock!J:J)</f>
        <v>30</v>
      </c>
      <c r="F644" s="20">
        <f t="shared" si="1"/>
        <v>780</v>
      </c>
      <c r="G644" s="21" t="str">
        <f t="array" ref="G644">XLOOKUP(C644,stock!A:A,stock!C:C)</f>
        <v>T-Shirt</v>
      </c>
    </row>
    <row r="645">
      <c r="A645" s="7">
        <v>2021.0</v>
      </c>
      <c r="B645" s="18">
        <v>8.0</v>
      </c>
      <c r="C645" s="6" t="s">
        <v>395</v>
      </c>
      <c r="D645" s="7">
        <v>28.0</v>
      </c>
      <c r="E645" s="22">
        <f t="array" ref="E645">XLOOKUP(C645,stock!A:A,stock!J:J)</f>
        <v>20</v>
      </c>
      <c r="F645" s="20">
        <f t="shared" si="1"/>
        <v>560</v>
      </c>
      <c r="G645" s="21" t="str">
        <f t="array" ref="G645">XLOOKUP(C645,stock!A:A,stock!C:C)</f>
        <v>Short</v>
      </c>
    </row>
    <row r="646">
      <c r="A646" s="7">
        <v>2021.0</v>
      </c>
      <c r="B646" s="18">
        <v>6.0</v>
      </c>
      <c r="C646" s="6" t="s">
        <v>395</v>
      </c>
      <c r="D646" s="7">
        <v>17.0</v>
      </c>
      <c r="E646" s="22">
        <f t="array" ref="E646">XLOOKUP(C646,stock!A:A,stock!J:J)</f>
        <v>20</v>
      </c>
      <c r="F646" s="20">
        <f t="shared" si="1"/>
        <v>340</v>
      </c>
      <c r="G646" s="21" t="str">
        <f t="array" ref="G646">XLOOKUP(C646,stock!A:A,stock!C:C)</f>
        <v>Short</v>
      </c>
    </row>
    <row r="647">
      <c r="A647" s="7">
        <v>2021.0</v>
      </c>
      <c r="B647" s="18">
        <v>6.0</v>
      </c>
      <c r="C647" s="6" t="s">
        <v>334</v>
      </c>
      <c r="D647" s="7">
        <v>35.0</v>
      </c>
      <c r="E647" s="22">
        <f t="array" ref="E647">XLOOKUP(C647,stock!A:A,stock!J:J)</f>
        <v>32</v>
      </c>
      <c r="F647" s="20">
        <f t="shared" si="1"/>
        <v>1120</v>
      </c>
      <c r="G647" s="21" t="str">
        <f t="array" ref="G647">XLOOKUP(C647,stock!A:A,stock!C:C)</f>
        <v>Short</v>
      </c>
    </row>
    <row r="648">
      <c r="A648" s="7">
        <v>2021.0</v>
      </c>
      <c r="B648" s="18">
        <v>7.0</v>
      </c>
      <c r="C648" s="6" t="s">
        <v>338</v>
      </c>
      <c r="D648" s="7">
        <v>13.0</v>
      </c>
      <c r="E648" s="22">
        <f t="array" ref="E648">XLOOKUP(C648,stock!A:A,stock!J:J)</f>
        <v>21</v>
      </c>
      <c r="F648" s="20">
        <f t="shared" si="1"/>
        <v>273</v>
      </c>
      <c r="G648" s="21" t="str">
        <f t="array" ref="G648">XLOOKUP(C648,stock!A:A,stock!C:C)</f>
        <v>Legging</v>
      </c>
    </row>
    <row r="649">
      <c r="A649" s="7">
        <v>2021.0</v>
      </c>
      <c r="B649" s="18">
        <v>9.0</v>
      </c>
      <c r="C649" s="6" t="s">
        <v>344</v>
      </c>
      <c r="D649" s="7">
        <v>12.0</v>
      </c>
      <c r="E649" s="22">
        <f t="array" ref="E649">XLOOKUP(C649,stock!A:A,stock!J:J)</f>
        <v>6</v>
      </c>
      <c r="F649" s="20">
        <f t="shared" si="1"/>
        <v>72</v>
      </c>
      <c r="G649" s="21" t="str">
        <f t="array" ref="G649">XLOOKUP(C649,stock!A:A,stock!C:C)</f>
        <v>Accessories</v>
      </c>
    </row>
    <row r="650">
      <c r="A650" s="7">
        <v>2021.0</v>
      </c>
      <c r="B650" s="18">
        <v>9.0</v>
      </c>
      <c r="C650" s="6" t="s">
        <v>348</v>
      </c>
      <c r="D650" s="7">
        <v>36.0</v>
      </c>
      <c r="E650" s="22">
        <f t="array" ref="E650">XLOOKUP(C650,stock!A:A,stock!J:J)</f>
        <v>16</v>
      </c>
      <c r="F650" s="20">
        <f t="shared" si="1"/>
        <v>576</v>
      </c>
      <c r="G650" s="21" t="str">
        <f t="array" ref="G650">XLOOKUP(C650,stock!A:A,stock!C:C)</f>
        <v>crop top</v>
      </c>
    </row>
    <row r="651">
      <c r="A651" s="7">
        <v>2021.0</v>
      </c>
      <c r="B651" s="18">
        <v>4.0</v>
      </c>
      <c r="C651" s="6" t="s">
        <v>350</v>
      </c>
      <c r="D651" s="7">
        <v>10.0</v>
      </c>
      <c r="E651" s="22">
        <f t="array" ref="E651">XLOOKUP(C651,stock!A:A,stock!J:J)</f>
        <v>32</v>
      </c>
      <c r="F651" s="20">
        <f t="shared" si="1"/>
        <v>320</v>
      </c>
      <c r="G651" s="21" t="str">
        <f t="array" ref="G651">XLOOKUP(C651,stock!A:A,stock!C:C)</f>
        <v>Top</v>
      </c>
    </row>
    <row r="652">
      <c r="A652" s="7">
        <v>2021.0</v>
      </c>
      <c r="B652" s="18">
        <v>8.0</v>
      </c>
      <c r="C652" s="6" t="s">
        <v>447</v>
      </c>
      <c r="D652" s="7">
        <v>30.0</v>
      </c>
      <c r="E652" s="22">
        <f t="array" ref="E652">XLOOKUP(C652,stock!A:A,stock!J:J)</f>
        <v>16</v>
      </c>
      <c r="F652" s="20">
        <f t="shared" si="1"/>
        <v>480</v>
      </c>
      <c r="G652" s="21" t="str">
        <f t="array" ref="G652">XLOOKUP(C652,stock!A:A,stock!C:C)</f>
        <v>Top</v>
      </c>
    </row>
    <row r="653">
      <c r="A653" s="7">
        <v>2021.0</v>
      </c>
      <c r="B653" s="18">
        <v>8.0</v>
      </c>
      <c r="C653" s="6" t="s">
        <v>354</v>
      </c>
      <c r="D653" s="7">
        <v>12.0</v>
      </c>
      <c r="E653" s="22">
        <f t="array" ref="E653">XLOOKUP(C653,stock!A:A,stock!J:J)</f>
        <v>24</v>
      </c>
      <c r="F653" s="20">
        <f t="shared" si="1"/>
        <v>288</v>
      </c>
      <c r="G653" s="21" t="str">
        <f t="array" ref="G653">XLOOKUP(C653,stock!A:A,stock!C:C)</f>
        <v>T-Shirt</v>
      </c>
    </row>
    <row r="654">
      <c r="A654" s="7">
        <v>2021.0</v>
      </c>
      <c r="B654" s="18">
        <v>6.0</v>
      </c>
      <c r="C654" s="6" t="s">
        <v>156</v>
      </c>
      <c r="D654" s="7">
        <v>7.0</v>
      </c>
      <c r="E654" s="22">
        <f t="array" ref="E654">XLOOKUP(C654,stock!A:A,stock!J:J)</f>
        <v>32</v>
      </c>
      <c r="F654" s="20">
        <f t="shared" si="1"/>
        <v>224</v>
      </c>
      <c r="G654" s="21" t="str">
        <f t="array" ref="G654">XLOOKUP(C654,stock!A:A,stock!C:C)</f>
        <v>Short</v>
      </c>
    </row>
    <row r="655">
      <c r="A655" s="7">
        <v>2021.0</v>
      </c>
      <c r="B655" s="18">
        <v>9.0</v>
      </c>
      <c r="C655" s="6" t="s">
        <v>448</v>
      </c>
      <c r="D655" s="7">
        <v>17.0</v>
      </c>
      <c r="E655" s="22">
        <f t="array" ref="E655">XLOOKUP(C655,stock!A:A,stock!J:J)</f>
        <v>20</v>
      </c>
      <c r="F655" s="20">
        <f t="shared" si="1"/>
        <v>340</v>
      </c>
      <c r="G655" s="21" t="str">
        <f t="array" ref="G655">XLOOKUP(C655,stock!A:A,stock!C:C)</f>
        <v>Top</v>
      </c>
    </row>
    <row r="656">
      <c r="A656" s="7">
        <v>2021.0</v>
      </c>
      <c r="B656" s="18">
        <v>5.0</v>
      </c>
      <c r="C656" s="6" t="s">
        <v>192</v>
      </c>
      <c r="D656" s="7">
        <v>10.0</v>
      </c>
      <c r="E656" s="22">
        <f t="array" ref="E656">XLOOKUP(C656,stock!A:A,stock!J:J)</f>
        <v>18</v>
      </c>
      <c r="F656" s="20">
        <f t="shared" si="1"/>
        <v>180</v>
      </c>
      <c r="G656" s="21" t="str">
        <f t="array" ref="G656">XLOOKUP(C656,stock!A:A,stock!C:C)</f>
        <v>Top</v>
      </c>
    </row>
    <row r="657">
      <c r="A657" s="7">
        <v>2021.0</v>
      </c>
      <c r="B657" s="18">
        <v>4.0</v>
      </c>
      <c r="C657" s="6" t="s">
        <v>213</v>
      </c>
      <c r="D657" s="7">
        <v>12.0</v>
      </c>
      <c r="E657" s="22">
        <f t="array" ref="E657">XLOOKUP(C657,stock!A:A,stock!J:J)</f>
        <v>20</v>
      </c>
      <c r="F657" s="20">
        <f t="shared" si="1"/>
        <v>240</v>
      </c>
      <c r="G657" s="21" t="str">
        <f t="array" ref="G657">XLOOKUP(C657,stock!A:A,stock!C:C)</f>
        <v>T-Shirt</v>
      </c>
    </row>
    <row r="658">
      <c r="A658" s="7">
        <v>2021.0</v>
      </c>
      <c r="B658" s="18">
        <v>9.0</v>
      </c>
      <c r="C658" s="6" t="s">
        <v>215</v>
      </c>
      <c r="D658" s="7">
        <v>11.0</v>
      </c>
      <c r="E658" s="22">
        <f t="array" ref="E658">XLOOKUP(C658,stock!A:A,stock!J:J)</f>
        <v>20</v>
      </c>
      <c r="F658" s="20">
        <f t="shared" si="1"/>
        <v>220</v>
      </c>
      <c r="G658" s="21" t="str">
        <f t="array" ref="G658">XLOOKUP(C658,stock!A:A,stock!C:C)</f>
        <v>T-Shirt</v>
      </c>
    </row>
    <row r="659">
      <c r="A659" s="7">
        <v>2021.0</v>
      </c>
      <c r="B659" s="18">
        <v>7.0</v>
      </c>
      <c r="C659" s="6" t="s">
        <v>407</v>
      </c>
      <c r="D659" s="7">
        <v>14.0</v>
      </c>
      <c r="E659" s="22">
        <f t="array" ref="E659">XLOOKUP(C659,stock!A:A,stock!J:J)</f>
        <v>21</v>
      </c>
      <c r="F659" s="20">
        <f t="shared" si="1"/>
        <v>294</v>
      </c>
      <c r="G659" s="21" t="str">
        <f t="array" ref="G659">XLOOKUP(C659,stock!A:A,stock!C:C)</f>
        <v>crop top</v>
      </c>
    </row>
    <row r="660">
      <c r="A660" s="7">
        <v>2021.0</v>
      </c>
      <c r="B660" s="18">
        <v>8.0</v>
      </c>
      <c r="C660" s="6" t="s">
        <v>449</v>
      </c>
      <c r="D660" s="7">
        <v>21.0</v>
      </c>
      <c r="E660" s="22">
        <f t="array" ref="E660">XLOOKUP(C660,stock!A:A,stock!J:J)</f>
        <v>21</v>
      </c>
      <c r="F660" s="20">
        <f t="shared" si="1"/>
        <v>441</v>
      </c>
      <c r="G660" s="21" t="str">
        <f t="array" ref="G660">XLOOKUP(C660,stock!A:A,stock!C:C)</f>
        <v>crop top</v>
      </c>
    </row>
    <row r="661">
      <c r="A661" s="7">
        <v>2021.0</v>
      </c>
      <c r="B661" s="18">
        <v>6.0</v>
      </c>
      <c r="C661" s="6" t="s">
        <v>380</v>
      </c>
      <c r="D661" s="7">
        <v>13.0</v>
      </c>
      <c r="E661" s="22">
        <f t="array" ref="E661">XLOOKUP(C661,stock!A:A,stock!J:J)</f>
        <v>21</v>
      </c>
      <c r="F661" s="20">
        <f t="shared" si="1"/>
        <v>273</v>
      </c>
      <c r="G661" s="21" t="str">
        <f t="array" ref="G661">XLOOKUP(C661,stock!A:A,stock!C:C)</f>
        <v>crop top</v>
      </c>
    </row>
    <row r="662">
      <c r="A662" s="7">
        <v>2021.0</v>
      </c>
      <c r="B662" s="18">
        <v>5.0</v>
      </c>
      <c r="C662" s="6" t="s">
        <v>450</v>
      </c>
      <c r="D662" s="7">
        <v>15.0</v>
      </c>
      <c r="E662" s="22">
        <f t="array" ref="E662">XLOOKUP(C662,stock!A:A,stock!J:J)</f>
        <v>16</v>
      </c>
      <c r="F662" s="20">
        <f t="shared" si="1"/>
        <v>240</v>
      </c>
      <c r="G662" s="21" t="str">
        <f t="array" ref="G662">XLOOKUP(C662,stock!A:A,stock!C:C)</f>
        <v>Top</v>
      </c>
    </row>
    <row r="663">
      <c r="A663" s="7">
        <v>2021.0</v>
      </c>
      <c r="B663" s="18">
        <v>6.0</v>
      </c>
      <c r="C663" s="6" t="s">
        <v>451</v>
      </c>
      <c r="D663" s="7">
        <v>27.0</v>
      </c>
      <c r="E663" s="22">
        <f t="array" ref="E663">XLOOKUP(C663,stock!A:A,stock!J:J)</f>
        <v>28</v>
      </c>
      <c r="F663" s="20">
        <f t="shared" si="1"/>
        <v>756</v>
      </c>
      <c r="G663" s="21" t="str">
        <f t="array" ref="G663">XLOOKUP(C663,stock!A:A,stock!C:C)</f>
        <v>T-Shirt</v>
      </c>
    </row>
    <row r="664">
      <c r="A664" s="7">
        <v>2021.0</v>
      </c>
      <c r="B664" s="18">
        <v>8.0</v>
      </c>
      <c r="C664" s="6" t="s">
        <v>452</v>
      </c>
      <c r="D664" s="7">
        <v>13.0</v>
      </c>
      <c r="E664" s="22">
        <f t="array" ref="E664">XLOOKUP(C664,stock!A:A,stock!J:J)</f>
        <v>30</v>
      </c>
      <c r="F664" s="20">
        <f t="shared" si="1"/>
        <v>390</v>
      </c>
      <c r="G664" s="21" t="str">
        <f t="array" ref="G664">XLOOKUP(C664,stock!A:A,stock!C:C)</f>
        <v>T-Shirt</v>
      </c>
    </row>
    <row r="665">
      <c r="A665" s="7">
        <v>2021.0</v>
      </c>
      <c r="B665" s="18">
        <v>6.0</v>
      </c>
      <c r="C665" s="6" t="s">
        <v>412</v>
      </c>
      <c r="D665" s="7">
        <v>2.0</v>
      </c>
      <c r="E665" s="22">
        <f t="array" ref="E665">XLOOKUP(C665,stock!A:A,stock!J:J)</f>
        <v>30</v>
      </c>
      <c r="F665" s="20">
        <f t="shared" si="1"/>
        <v>60</v>
      </c>
      <c r="G665" s="21" t="str">
        <f t="array" ref="G665">XLOOKUP(C665,stock!A:A,stock!C:C)</f>
        <v>T-Shirt</v>
      </c>
    </row>
    <row r="666">
      <c r="A666" s="7">
        <v>2021.0</v>
      </c>
      <c r="B666" s="18">
        <v>4.0</v>
      </c>
      <c r="C666" s="6" t="s">
        <v>453</v>
      </c>
      <c r="D666" s="7">
        <v>9.0</v>
      </c>
      <c r="E666" s="22">
        <f t="array" ref="E666">XLOOKUP(C666,stock!A:A,stock!J:J)</f>
        <v>30</v>
      </c>
      <c r="F666" s="20">
        <f t="shared" si="1"/>
        <v>270</v>
      </c>
      <c r="G666" s="21" t="str">
        <f t="array" ref="G666">XLOOKUP(C666,stock!A:A,stock!C:C)</f>
        <v>T-Shirt</v>
      </c>
    </row>
    <row r="667">
      <c r="A667" s="7">
        <v>2021.0</v>
      </c>
      <c r="B667" s="18">
        <v>6.0</v>
      </c>
      <c r="C667" s="6" t="s">
        <v>454</v>
      </c>
      <c r="D667" s="7">
        <v>12.0</v>
      </c>
      <c r="E667" s="22">
        <f t="array" ref="E667">XLOOKUP(C667,stock!A:A,stock!J:J)</f>
        <v>21</v>
      </c>
      <c r="F667" s="20">
        <f t="shared" si="1"/>
        <v>252</v>
      </c>
      <c r="G667" s="21" t="str">
        <f t="array" ref="G667">XLOOKUP(C667,stock!A:A,stock!C:C)</f>
        <v>crop top</v>
      </c>
    </row>
    <row r="668">
      <c r="A668" s="7">
        <v>2021.0</v>
      </c>
      <c r="B668" s="18">
        <v>9.0</v>
      </c>
      <c r="C668" s="6" t="s">
        <v>414</v>
      </c>
      <c r="D668" s="7">
        <v>7.0</v>
      </c>
      <c r="E668" s="22">
        <f t="array" ref="E668">XLOOKUP(C668,stock!A:A,stock!J:J)</f>
        <v>18</v>
      </c>
      <c r="F668" s="20">
        <f t="shared" si="1"/>
        <v>126</v>
      </c>
      <c r="G668" s="21" t="str">
        <f t="array" ref="G668">XLOOKUP(C668,stock!A:A,stock!C:C)</f>
        <v>Top</v>
      </c>
    </row>
    <row r="669">
      <c r="A669" s="7">
        <v>2021.0</v>
      </c>
      <c r="B669" s="18">
        <v>8.0</v>
      </c>
      <c r="C669" s="6" t="s">
        <v>444</v>
      </c>
      <c r="D669" s="7">
        <v>17.0</v>
      </c>
      <c r="E669" s="22">
        <f t="array" ref="E669">XLOOKUP(C669,stock!A:A,stock!J:J)</f>
        <v>32</v>
      </c>
      <c r="F669" s="20">
        <f t="shared" si="1"/>
        <v>544</v>
      </c>
      <c r="G669" s="21" t="str">
        <f t="array" ref="G669">XLOOKUP(C669,stock!A:A,stock!C:C)</f>
        <v>Short</v>
      </c>
    </row>
    <row r="670">
      <c r="A670" s="7">
        <v>2021.0</v>
      </c>
      <c r="B670" s="18">
        <v>6.0</v>
      </c>
      <c r="C670" s="6" t="s">
        <v>455</v>
      </c>
      <c r="D670" s="7">
        <v>17.0</v>
      </c>
      <c r="E670" s="22">
        <f t="array" ref="E670">XLOOKUP(C670,stock!A:A,stock!J:J)</f>
        <v>20</v>
      </c>
      <c r="F670" s="20">
        <f t="shared" si="1"/>
        <v>340</v>
      </c>
      <c r="G670" s="21" t="str">
        <f t="array" ref="G670">XLOOKUP(C670,stock!A:A,stock!C:C)</f>
        <v>Short</v>
      </c>
    </row>
    <row r="671">
      <c r="A671" s="7">
        <v>2021.0</v>
      </c>
      <c r="B671" s="18">
        <v>8.0</v>
      </c>
      <c r="C671" s="6" t="s">
        <v>394</v>
      </c>
      <c r="D671" s="7">
        <v>126.0</v>
      </c>
      <c r="E671" s="22">
        <f t="array" ref="E671">XLOOKUP(C671,stock!A:A,stock!J:J)</f>
        <v>30</v>
      </c>
      <c r="F671" s="20">
        <f t="shared" si="1"/>
        <v>3780</v>
      </c>
      <c r="G671" s="21" t="str">
        <f t="array" ref="G671">XLOOKUP(C671,stock!A:A,stock!C:C)</f>
        <v>T-Shirt</v>
      </c>
    </row>
    <row r="672">
      <c r="A672" s="7">
        <v>2021.0</v>
      </c>
      <c r="B672" s="18">
        <v>8.0</v>
      </c>
      <c r="C672" s="6" t="s">
        <v>396</v>
      </c>
      <c r="D672" s="7">
        <v>44.0</v>
      </c>
      <c r="E672" s="22">
        <f t="array" ref="E672">XLOOKUP(C672,stock!A:A,stock!J:J)</f>
        <v>20</v>
      </c>
      <c r="F672" s="20">
        <f t="shared" si="1"/>
        <v>880</v>
      </c>
      <c r="G672" s="21" t="str">
        <f t="array" ref="G672">XLOOKUP(C672,stock!A:A,stock!C:C)</f>
        <v>Short</v>
      </c>
    </row>
    <row r="673">
      <c r="A673" s="7">
        <v>2021.0</v>
      </c>
      <c r="B673" s="18">
        <v>9.0</v>
      </c>
      <c r="C673" s="6" t="s">
        <v>456</v>
      </c>
      <c r="D673" s="7">
        <v>18.0</v>
      </c>
      <c r="E673" s="22">
        <f t="array" ref="E673">XLOOKUP(C673,stock!A:A,stock!J:J)</f>
        <v>20</v>
      </c>
      <c r="F673" s="20">
        <f t="shared" si="1"/>
        <v>360</v>
      </c>
      <c r="G673" s="21" t="str">
        <f t="array" ref="G673">XLOOKUP(C673,stock!A:A,stock!C:C)</f>
        <v>Short</v>
      </c>
    </row>
    <row r="674">
      <c r="A674" s="7">
        <v>2021.0</v>
      </c>
      <c r="B674" s="18">
        <v>8.0</v>
      </c>
      <c r="C674" s="6" t="s">
        <v>457</v>
      </c>
      <c r="D674" s="7">
        <v>12.0</v>
      </c>
      <c r="E674" s="22">
        <f t="array" ref="E674">XLOOKUP(C674,stock!A:A,stock!J:J)</f>
        <v>20</v>
      </c>
      <c r="F674" s="20">
        <f t="shared" si="1"/>
        <v>240</v>
      </c>
      <c r="G674" s="21" t="str">
        <f t="array" ref="G674">XLOOKUP(C674,stock!A:A,stock!C:C)</f>
        <v>Short</v>
      </c>
    </row>
    <row r="675">
      <c r="A675" s="7">
        <v>2021.0</v>
      </c>
      <c r="B675" s="18">
        <v>6.0</v>
      </c>
      <c r="C675" s="6" t="s">
        <v>457</v>
      </c>
      <c r="D675" s="7">
        <v>8.0</v>
      </c>
      <c r="E675" s="22">
        <f t="array" ref="E675">XLOOKUP(C675,stock!A:A,stock!J:J)</f>
        <v>20</v>
      </c>
      <c r="F675" s="20">
        <f t="shared" si="1"/>
        <v>160</v>
      </c>
      <c r="G675" s="21" t="str">
        <f t="array" ref="G675">XLOOKUP(C675,stock!A:A,stock!C:C)</f>
        <v>Short</v>
      </c>
    </row>
    <row r="676">
      <c r="A676" s="7">
        <v>2021.0</v>
      </c>
      <c r="B676" s="18">
        <v>6.0</v>
      </c>
      <c r="C676" s="6" t="s">
        <v>434</v>
      </c>
      <c r="D676" s="7">
        <v>10.0</v>
      </c>
      <c r="E676" s="22">
        <f t="array" ref="E676">XLOOKUP(C676,stock!A:A,stock!J:J)</f>
        <v>23</v>
      </c>
      <c r="F676" s="20">
        <f t="shared" si="1"/>
        <v>230</v>
      </c>
      <c r="G676" s="21" t="str">
        <f t="array" ref="G676">XLOOKUP(C676,stock!A:A,stock!C:C)</f>
        <v>Legging</v>
      </c>
    </row>
    <row r="677">
      <c r="A677" s="7">
        <v>2021.0</v>
      </c>
      <c r="B677" s="18">
        <v>9.0</v>
      </c>
      <c r="C677" s="6" t="s">
        <v>361</v>
      </c>
      <c r="D677" s="7">
        <v>79.0</v>
      </c>
      <c r="E677" s="22">
        <f t="array" ref="E677">XLOOKUP(C677,stock!A:A,stock!J:J)</f>
        <v>21</v>
      </c>
      <c r="F677" s="20">
        <f t="shared" si="1"/>
        <v>1659</v>
      </c>
      <c r="G677" s="21" t="str">
        <f t="array" ref="G677">XLOOKUP(C677,stock!A:A,stock!C:C)</f>
        <v>Legging</v>
      </c>
    </row>
    <row r="678">
      <c r="A678" s="7">
        <v>2021.0</v>
      </c>
      <c r="B678" s="18">
        <v>6.0</v>
      </c>
      <c r="C678" s="6" t="s">
        <v>189</v>
      </c>
      <c r="D678" s="7">
        <v>19.0</v>
      </c>
      <c r="E678" s="22">
        <f t="array" ref="E678">XLOOKUP(C678,stock!A:A,stock!J:J)</f>
        <v>5</v>
      </c>
      <c r="F678" s="20">
        <f t="shared" si="1"/>
        <v>95</v>
      </c>
      <c r="G678" s="21" t="str">
        <f t="array" ref="G678">XLOOKUP(C678,stock!A:A,stock!C:C)</f>
        <v>Accessories</v>
      </c>
    </row>
    <row r="679">
      <c r="A679" s="7">
        <v>2021.0</v>
      </c>
      <c r="B679" s="18">
        <v>4.0</v>
      </c>
      <c r="C679" s="6" t="s">
        <v>458</v>
      </c>
      <c r="D679" s="7">
        <v>3.0</v>
      </c>
      <c r="E679" s="22">
        <f t="array" ref="E679">XLOOKUP(C679,stock!A:A,stock!J:J)</f>
        <v>16</v>
      </c>
      <c r="F679" s="20">
        <f t="shared" si="1"/>
        <v>48</v>
      </c>
      <c r="G679" s="21" t="str">
        <f t="array" ref="G679">XLOOKUP(C679,stock!A:A,stock!C:C)</f>
        <v>Top</v>
      </c>
    </row>
    <row r="680">
      <c r="A680" s="7">
        <v>2021.0</v>
      </c>
      <c r="B680" s="18">
        <v>8.0</v>
      </c>
      <c r="C680" s="6" t="s">
        <v>214</v>
      </c>
      <c r="D680" s="7">
        <v>12.0</v>
      </c>
      <c r="E680" s="22">
        <f t="array" ref="E680">XLOOKUP(C680,stock!A:A,stock!J:J)</f>
        <v>20</v>
      </c>
      <c r="F680" s="20">
        <f t="shared" si="1"/>
        <v>240</v>
      </c>
      <c r="G680" s="21" t="str">
        <f t="array" ref="G680">XLOOKUP(C680,stock!A:A,stock!C:C)</f>
        <v>T-Shirt</v>
      </c>
    </row>
    <row r="681">
      <c r="A681" s="7">
        <v>2021.0</v>
      </c>
      <c r="B681" s="18">
        <v>7.0</v>
      </c>
      <c r="C681" s="6" t="s">
        <v>218</v>
      </c>
      <c r="D681" s="7">
        <v>5.0</v>
      </c>
      <c r="E681" s="22">
        <f t="array" ref="E681">XLOOKUP(C681,stock!A:A,stock!J:J)</f>
        <v>20</v>
      </c>
      <c r="F681" s="20">
        <f t="shared" si="1"/>
        <v>100</v>
      </c>
      <c r="G681" s="21" t="str">
        <f t="array" ref="G681">XLOOKUP(C681,stock!A:A,stock!C:C)</f>
        <v>T-Shirt</v>
      </c>
    </row>
    <row r="682">
      <c r="A682" s="7">
        <v>2021.0</v>
      </c>
      <c r="B682" s="18">
        <v>6.0</v>
      </c>
      <c r="C682" s="6" t="s">
        <v>224</v>
      </c>
      <c r="D682" s="7">
        <v>30.0</v>
      </c>
      <c r="E682" s="22">
        <f t="array" ref="E682">XLOOKUP(C682,stock!A:A,stock!J:J)</f>
        <v>28</v>
      </c>
      <c r="F682" s="20">
        <f t="shared" si="1"/>
        <v>840</v>
      </c>
      <c r="G682" s="21" t="str">
        <f t="array" ref="G682">XLOOKUP(C682,stock!A:A,stock!C:C)</f>
        <v>T-Shirt</v>
      </c>
    </row>
    <row r="683">
      <c r="A683" s="7">
        <v>2021.0</v>
      </c>
      <c r="B683" s="18">
        <v>6.0</v>
      </c>
      <c r="C683" s="6" t="s">
        <v>379</v>
      </c>
      <c r="D683" s="7">
        <v>11.0</v>
      </c>
      <c r="E683" s="22">
        <f t="array" ref="E683">XLOOKUP(C683,stock!A:A,stock!J:J)</f>
        <v>21</v>
      </c>
      <c r="F683" s="20">
        <f t="shared" si="1"/>
        <v>231</v>
      </c>
      <c r="G683" s="21" t="str">
        <f t="array" ref="G683">XLOOKUP(C683,stock!A:A,stock!C:C)</f>
        <v>crop top</v>
      </c>
    </row>
    <row r="684">
      <c r="A684" s="7">
        <v>2021.0</v>
      </c>
      <c r="B684" s="18">
        <v>9.0</v>
      </c>
      <c r="C684" s="6" t="s">
        <v>244</v>
      </c>
      <c r="D684" s="7">
        <v>16.0</v>
      </c>
      <c r="E684" s="22">
        <f t="array" ref="E684">XLOOKUP(C684,stock!A:A,stock!J:J)</f>
        <v>21</v>
      </c>
      <c r="F684" s="20">
        <f t="shared" si="1"/>
        <v>336</v>
      </c>
      <c r="G684" s="21" t="str">
        <f t="array" ref="G684">XLOOKUP(C684,stock!A:A,stock!C:C)</f>
        <v>crop top</v>
      </c>
    </row>
    <row r="685">
      <c r="A685" s="7">
        <v>2021.0</v>
      </c>
      <c r="B685" s="18">
        <v>7.0</v>
      </c>
      <c r="C685" s="6" t="s">
        <v>440</v>
      </c>
      <c r="D685" s="7">
        <v>4.0</v>
      </c>
      <c r="E685" s="22">
        <f t="array" ref="E685">XLOOKUP(C685,stock!A:A,stock!J:J)</f>
        <v>21</v>
      </c>
      <c r="F685" s="20">
        <f t="shared" si="1"/>
        <v>84</v>
      </c>
      <c r="G685" s="21" t="str">
        <f t="array" ref="G685">XLOOKUP(C685,stock!A:A,stock!C:C)</f>
        <v>crop top</v>
      </c>
    </row>
    <row r="686">
      <c r="A686" s="7">
        <v>2021.0</v>
      </c>
      <c r="B686" s="18">
        <v>6.0</v>
      </c>
      <c r="C686" s="6" t="s">
        <v>381</v>
      </c>
      <c r="D686" s="7">
        <v>10.0</v>
      </c>
      <c r="E686" s="22">
        <f t="array" ref="E686">XLOOKUP(C686,stock!A:A,stock!J:J)</f>
        <v>21</v>
      </c>
      <c r="F686" s="20">
        <f t="shared" si="1"/>
        <v>210</v>
      </c>
      <c r="G686" s="21" t="str">
        <f t="array" ref="G686">XLOOKUP(C686,stock!A:A,stock!C:C)</f>
        <v>crop top</v>
      </c>
    </row>
    <row r="687">
      <c r="A687" s="7">
        <v>2021.0</v>
      </c>
      <c r="B687" s="18">
        <v>7.0</v>
      </c>
      <c r="C687" s="6" t="s">
        <v>253</v>
      </c>
      <c r="D687" s="7">
        <v>17.0</v>
      </c>
      <c r="E687" s="22">
        <f t="array" ref="E687">XLOOKUP(C687,stock!A:A,stock!J:J)</f>
        <v>16</v>
      </c>
      <c r="F687" s="20">
        <f t="shared" si="1"/>
        <v>272</v>
      </c>
      <c r="G687" s="21" t="str">
        <f t="array" ref="G687">XLOOKUP(C687,stock!A:A,stock!C:C)</f>
        <v>Top</v>
      </c>
    </row>
    <row r="688">
      <c r="A688" s="7">
        <v>2021.0</v>
      </c>
      <c r="B688" s="18">
        <v>4.0</v>
      </c>
      <c r="C688" s="6" t="s">
        <v>459</v>
      </c>
      <c r="D688" s="7">
        <v>11.0</v>
      </c>
      <c r="E688" s="22">
        <f t="array" ref="E688">XLOOKUP(C688,stock!A:A,stock!J:J)</f>
        <v>20</v>
      </c>
      <c r="F688" s="20">
        <f t="shared" si="1"/>
        <v>220</v>
      </c>
      <c r="G688" s="21" t="str">
        <f t="array" ref="G688">XLOOKUP(C688,stock!A:A,stock!C:C)</f>
        <v>Short</v>
      </c>
    </row>
    <row r="689">
      <c r="A689" s="7">
        <v>2021.0</v>
      </c>
      <c r="B689" s="18">
        <v>9.0</v>
      </c>
      <c r="C689" s="6" t="s">
        <v>332</v>
      </c>
      <c r="D689" s="7">
        <v>15.0</v>
      </c>
      <c r="E689" s="22">
        <f t="array" ref="E689">XLOOKUP(C689,stock!A:A,stock!J:J)</f>
        <v>32</v>
      </c>
      <c r="F689" s="20">
        <f t="shared" si="1"/>
        <v>480</v>
      </c>
      <c r="G689" s="21" t="str">
        <f t="array" ref="G689">XLOOKUP(C689,stock!A:A,stock!C:C)</f>
        <v>Short</v>
      </c>
    </row>
    <row r="690">
      <c r="A690" s="7">
        <v>2021.0</v>
      </c>
      <c r="B690" s="18">
        <v>4.0</v>
      </c>
      <c r="C690" s="6" t="s">
        <v>460</v>
      </c>
      <c r="D690" s="7">
        <v>33.0</v>
      </c>
      <c r="E690" s="22">
        <f t="array" ref="E690">XLOOKUP(C690,stock!A:A,stock!J:J)</f>
        <v>23</v>
      </c>
      <c r="F690" s="20">
        <f t="shared" si="1"/>
        <v>759</v>
      </c>
      <c r="G690" s="21" t="str">
        <f t="array" ref="G690">XLOOKUP(C690,stock!A:A,stock!C:C)</f>
        <v>Legging</v>
      </c>
    </row>
    <row r="691">
      <c r="A691" s="7">
        <v>2021.0</v>
      </c>
      <c r="B691" s="18">
        <v>9.0</v>
      </c>
      <c r="C691" s="6" t="s">
        <v>461</v>
      </c>
      <c r="D691" s="7">
        <v>15.0</v>
      </c>
      <c r="E691" s="22">
        <f t="array" ref="E691">XLOOKUP(C691,stock!A:A,stock!J:J)</f>
        <v>20</v>
      </c>
      <c r="F691" s="20">
        <f t="shared" si="1"/>
        <v>300</v>
      </c>
      <c r="G691" s="21" t="str">
        <f t="array" ref="G691">XLOOKUP(C691,stock!A:A,stock!C:C)</f>
        <v>Top</v>
      </c>
    </row>
    <row r="692">
      <c r="A692" s="7">
        <v>2021.0</v>
      </c>
      <c r="B692" s="18">
        <v>5.0</v>
      </c>
      <c r="C692" s="6" t="s">
        <v>393</v>
      </c>
      <c r="D692" s="7">
        <v>19.0</v>
      </c>
      <c r="E692" s="22">
        <f t="array" ref="E692">XLOOKUP(C692,stock!A:A,stock!J:J)</f>
        <v>20</v>
      </c>
      <c r="F692" s="20">
        <f t="shared" si="1"/>
        <v>380</v>
      </c>
      <c r="G692" s="21" t="str">
        <f t="array" ref="G692">XLOOKUP(C692,stock!A:A,stock!C:C)</f>
        <v>Short</v>
      </c>
    </row>
    <row r="693">
      <c r="A693" s="7">
        <v>2021.0</v>
      </c>
      <c r="B693" s="18">
        <v>6.0</v>
      </c>
      <c r="C693" s="6" t="s">
        <v>395</v>
      </c>
      <c r="D693" s="7">
        <v>19.0</v>
      </c>
      <c r="E693" s="22">
        <f t="array" ref="E693">XLOOKUP(C693,stock!A:A,stock!J:J)</f>
        <v>20</v>
      </c>
      <c r="F693" s="20">
        <f t="shared" si="1"/>
        <v>380</v>
      </c>
      <c r="G693" s="21" t="str">
        <f t="array" ref="G693">XLOOKUP(C693,stock!A:A,stock!C:C)</f>
        <v>Short</v>
      </c>
    </row>
    <row r="694">
      <c r="A694" s="7">
        <v>2021.0</v>
      </c>
      <c r="B694" s="18">
        <v>6.0</v>
      </c>
      <c r="C694" s="6" t="s">
        <v>143</v>
      </c>
      <c r="D694" s="7">
        <v>6.0</v>
      </c>
      <c r="E694" s="22">
        <f t="array" ref="E694">XLOOKUP(C694,stock!A:A,stock!J:J)</f>
        <v>16</v>
      </c>
      <c r="F694" s="20">
        <f t="shared" si="1"/>
        <v>96</v>
      </c>
      <c r="G694" s="21" t="str">
        <f t="array" ref="G694">XLOOKUP(C694,stock!A:A,stock!C:C)</f>
        <v>Top</v>
      </c>
    </row>
    <row r="695">
      <c r="A695" s="7">
        <v>2021.0</v>
      </c>
      <c r="B695" s="18">
        <v>6.0</v>
      </c>
      <c r="C695" s="6" t="s">
        <v>357</v>
      </c>
      <c r="D695" s="7">
        <v>14.0</v>
      </c>
      <c r="E695" s="22">
        <f t="array" ref="E695">XLOOKUP(C695,stock!A:A,stock!J:J)</f>
        <v>23</v>
      </c>
      <c r="F695" s="20">
        <f t="shared" si="1"/>
        <v>322</v>
      </c>
      <c r="G695" s="21" t="str">
        <f t="array" ref="G695">XLOOKUP(C695,stock!A:A,stock!C:C)</f>
        <v>Legging</v>
      </c>
    </row>
    <row r="696">
      <c r="A696" s="7">
        <v>2021.0</v>
      </c>
      <c r="B696" s="18">
        <v>8.0</v>
      </c>
      <c r="C696" s="6" t="s">
        <v>462</v>
      </c>
      <c r="D696" s="7">
        <v>10.0</v>
      </c>
      <c r="E696" s="22">
        <f t="array" ref="E696">XLOOKUP(C696,stock!A:A,stock!J:J)</f>
        <v>23</v>
      </c>
      <c r="F696" s="20">
        <f t="shared" si="1"/>
        <v>230</v>
      </c>
      <c r="G696" s="21" t="str">
        <f t="array" ref="G696">XLOOKUP(C696,stock!A:A,stock!C:C)</f>
        <v>Legging</v>
      </c>
    </row>
    <row r="697">
      <c r="A697" s="7">
        <v>2021.0</v>
      </c>
      <c r="B697" s="18">
        <v>4.0</v>
      </c>
      <c r="C697" s="6" t="s">
        <v>165</v>
      </c>
      <c r="D697" s="7">
        <v>11.0</v>
      </c>
      <c r="E697" s="22">
        <f t="array" ref="E697">XLOOKUP(C697,stock!A:A,stock!J:J)</f>
        <v>21</v>
      </c>
      <c r="F697" s="20">
        <f t="shared" si="1"/>
        <v>231</v>
      </c>
      <c r="G697" s="21" t="str">
        <f t="array" ref="G697">XLOOKUP(C697,stock!A:A,stock!C:C)</f>
        <v>Legging</v>
      </c>
    </row>
    <row r="698">
      <c r="A698" s="7">
        <v>2021.0</v>
      </c>
      <c r="B698" s="18">
        <v>8.0</v>
      </c>
      <c r="C698" s="6" t="s">
        <v>369</v>
      </c>
      <c r="D698" s="7">
        <v>27.0</v>
      </c>
      <c r="E698" s="22">
        <f t="array" ref="E698">XLOOKUP(C698,stock!A:A,stock!J:J)</f>
        <v>20</v>
      </c>
      <c r="F698" s="20">
        <f t="shared" si="1"/>
        <v>540</v>
      </c>
      <c r="G698" s="21" t="str">
        <f t="array" ref="G698">XLOOKUP(C698,stock!A:A,stock!C:C)</f>
        <v>Top</v>
      </c>
    </row>
    <row r="699">
      <c r="A699" s="7">
        <v>2021.0</v>
      </c>
      <c r="B699" s="18">
        <v>5.0</v>
      </c>
      <c r="C699" s="6" t="s">
        <v>371</v>
      </c>
      <c r="D699" s="7">
        <v>21.0</v>
      </c>
      <c r="E699" s="22">
        <f t="array" ref="E699">XLOOKUP(C699,stock!A:A,stock!J:J)</f>
        <v>20</v>
      </c>
      <c r="F699" s="20">
        <f t="shared" si="1"/>
        <v>420</v>
      </c>
      <c r="G699" s="21" t="str">
        <f t="array" ref="G699">XLOOKUP(C699,stock!A:A,stock!C:C)</f>
        <v>Top</v>
      </c>
    </row>
    <row r="700">
      <c r="A700" s="7">
        <v>2021.0</v>
      </c>
      <c r="B700" s="18">
        <v>7.0</v>
      </c>
      <c r="C700" s="6" t="s">
        <v>216</v>
      </c>
      <c r="D700" s="7">
        <v>13.0</v>
      </c>
      <c r="E700" s="22">
        <f t="array" ref="E700">XLOOKUP(C700,stock!A:A,stock!J:J)</f>
        <v>20</v>
      </c>
      <c r="F700" s="20">
        <f t="shared" si="1"/>
        <v>260</v>
      </c>
      <c r="G700" s="21" t="str">
        <f t="array" ref="G700">XLOOKUP(C700,stock!A:A,stock!C:C)</f>
        <v>T-Shirt</v>
      </c>
    </row>
    <row r="701">
      <c r="A701" s="7">
        <v>2021.0</v>
      </c>
      <c r="B701" s="18">
        <v>5.0</v>
      </c>
      <c r="C701" s="6" t="s">
        <v>224</v>
      </c>
      <c r="D701" s="7">
        <v>24.0</v>
      </c>
      <c r="E701" s="22">
        <f t="array" ref="E701">XLOOKUP(C701,stock!A:A,stock!J:J)</f>
        <v>28</v>
      </c>
      <c r="F701" s="20">
        <f t="shared" si="1"/>
        <v>672</v>
      </c>
      <c r="G701" s="21" t="str">
        <f t="array" ref="G701">XLOOKUP(C701,stock!A:A,stock!C:C)</f>
        <v>T-Shirt</v>
      </c>
    </row>
    <row r="702">
      <c r="A702" s="7">
        <v>2021.0</v>
      </c>
      <c r="B702" s="18">
        <v>8.0</v>
      </c>
      <c r="C702" s="6" t="s">
        <v>404</v>
      </c>
      <c r="D702" s="7">
        <v>14.0</v>
      </c>
      <c r="E702" s="22">
        <f t="array" ref="E702">XLOOKUP(C702,stock!A:A,stock!J:J)</f>
        <v>21</v>
      </c>
      <c r="F702" s="20">
        <f t="shared" si="1"/>
        <v>294</v>
      </c>
      <c r="G702" s="21" t="str">
        <f t="array" ref="G702">XLOOKUP(C702,stock!A:A,stock!C:C)</f>
        <v>Legging</v>
      </c>
    </row>
    <row r="703">
      <c r="A703" s="7">
        <v>2021.0</v>
      </c>
      <c r="B703" s="18">
        <v>8.0</v>
      </c>
      <c r="C703" s="6" t="s">
        <v>463</v>
      </c>
      <c r="D703" s="7">
        <v>15.0</v>
      </c>
      <c r="E703" s="22">
        <f t="array" ref="E703">XLOOKUP(C703,stock!A:A,stock!J:J)</f>
        <v>21</v>
      </c>
      <c r="F703" s="20">
        <f t="shared" si="1"/>
        <v>315</v>
      </c>
      <c r="G703" s="21" t="str">
        <f t="array" ref="G703">XLOOKUP(C703,stock!A:A,stock!C:C)</f>
        <v>crop top</v>
      </c>
    </row>
    <row r="704">
      <c r="A704" s="7">
        <v>2021.0</v>
      </c>
      <c r="B704" s="18">
        <v>8.0</v>
      </c>
      <c r="C704" s="6" t="s">
        <v>409</v>
      </c>
      <c r="D704" s="7">
        <v>11.0</v>
      </c>
      <c r="E704" s="22">
        <f t="array" ref="E704">XLOOKUP(C704,stock!A:A,stock!J:J)</f>
        <v>32</v>
      </c>
      <c r="F704" s="20">
        <f t="shared" si="1"/>
        <v>352</v>
      </c>
      <c r="G704" s="21" t="str">
        <f t="array" ref="G704">XLOOKUP(C704,stock!A:A,stock!C:C)</f>
        <v>Short</v>
      </c>
    </row>
    <row r="705">
      <c r="A705" s="7">
        <v>2021.0</v>
      </c>
      <c r="B705" s="18">
        <v>9.0</v>
      </c>
      <c r="C705" s="6" t="s">
        <v>451</v>
      </c>
      <c r="D705" s="7">
        <v>25.0</v>
      </c>
      <c r="E705" s="22">
        <f t="array" ref="E705">XLOOKUP(C705,stock!A:A,stock!J:J)</f>
        <v>28</v>
      </c>
      <c r="F705" s="20">
        <f t="shared" si="1"/>
        <v>700</v>
      </c>
      <c r="G705" s="21" t="str">
        <f t="array" ref="G705">XLOOKUP(C705,stock!A:A,stock!C:C)</f>
        <v>T-Shirt</v>
      </c>
    </row>
    <row r="706">
      <c r="A706" s="7">
        <v>2021.0</v>
      </c>
      <c r="B706" s="18">
        <v>5.0</v>
      </c>
      <c r="C706" s="6" t="s">
        <v>415</v>
      </c>
      <c r="D706" s="7">
        <v>16.0</v>
      </c>
      <c r="E706" s="22">
        <f t="array" ref="E706">XLOOKUP(C706,stock!A:A,stock!J:J)</f>
        <v>20</v>
      </c>
      <c r="F706" s="20">
        <f t="shared" si="1"/>
        <v>320</v>
      </c>
      <c r="G706" s="21" t="str">
        <f t="array" ref="G706">XLOOKUP(C706,stock!A:A,stock!C:C)</f>
        <v>Short</v>
      </c>
    </row>
    <row r="707">
      <c r="A707" s="7">
        <v>2021.0</v>
      </c>
      <c r="B707" s="18">
        <v>6.0</v>
      </c>
      <c r="C707" s="6" t="s">
        <v>459</v>
      </c>
      <c r="D707" s="7">
        <v>19.0</v>
      </c>
      <c r="E707" s="22">
        <f t="array" ref="E707">XLOOKUP(C707,stock!A:A,stock!J:J)</f>
        <v>20</v>
      </c>
      <c r="F707" s="20">
        <f t="shared" si="1"/>
        <v>380</v>
      </c>
      <c r="G707" s="21" t="str">
        <f t="array" ref="G707">XLOOKUP(C707,stock!A:A,stock!C:C)</f>
        <v>Short</v>
      </c>
    </row>
    <row r="708">
      <c r="A708" s="7">
        <v>2021.0</v>
      </c>
      <c r="B708" s="18">
        <v>7.0</v>
      </c>
      <c r="C708" s="6" t="s">
        <v>464</v>
      </c>
      <c r="D708" s="7">
        <v>13.0</v>
      </c>
      <c r="E708" s="22">
        <f t="array" ref="E708">XLOOKUP(C708,stock!A:A,stock!J:J)</f>
        <v>32</v>
      </c>
      <c r="F708" s="20">
        <f t="shared" si="1"/>
        <v>416</v>
      </c>
      <c r="G708" s="21" t="str">
        <f t="array" ref="G708">XLOOKUP(C708,stock!A:A,stock!C:C)</f>
        <v>Short</v>
      </c>
    </row>
    <row r="709">
      <c r="A709" s="7">
        <v>2021.0</v>
      </c>
      <c r="B709" s="18">
        <v>9.0</v>
      </c>
      <c r="C709" s="6" t="s">
        <v>336</v>
      </c>
      <c r="D709" s="7">
        <v>26.0</v>
      </c>
      <c r="E709" s="22">
        <f t="array" ref="E709">XLOOKUP(C709,stock!A:A,stock!J:J)</f>
        <v>32</v>
      </c>
      <c r="F709" s="20">
        <f t="shared" si="1"/>
        <v>832</v>
      </c>
      <c r="G709" s="21" t="str">
        <f t="array" ref="G709">XLOOKUP(C709,stock!A:A,stock!C:C)</f>
        <v>Short</v>
      </c>
    </row>
    <row r="710">
      <c r="A710" s="7">
        <v>2021.0</v>
      </c>
      <c r="B710" s="18">
        <v>8.0</v>
      </c>
      <c r="C710" s="6" t="s">
        <v>129</v>
      </c>
      <c r="D710" s="7">
        <v>3.0</v>
      </c>
      <c r="E710" s="22">
        <f t="array" ref="E710">XLOOKUP(C710,stock!A:A,stock!J:J)</f>
        <v>21</v>
      </c>
      <c r="F710" s="20">
        <f t="shared" si="1"/>
        <v>63</v>
      </c>
      <c r="G710" s="21" t="str">
        <f t="array" ref="G710">XLOOKUP(C710,stock!A:A,stock!C:C)</f>
        <v>T-Shirt</v>
      </c>
    </row>
    <row r="711">
      <c r="A711" s="7">
        <v>2021.0</v>
      </c>
      <c r="B711" s="18">
        <v>7.0</v>
      </c>
      <c r="C711" s="6" t="s">
        <v>421</v>
      </c>
      <c r="D711" s="7">
        <v>11.0</v>
      </c>
      <c r="E711" s="22">
        <f t="array" ref="E711">XLOOKUP(C711,stock!A:A,stock!J:J)</f>
        <v>16</v>
      </c>
      <c r="F711" s="20">
        <f t="shared" si="1"/>
        <v>176</v>
      </c>
      <c r="G711" s="21" t="str">
        <f t="array" ref="G711">XLOOKUP(C711,stock!A:A,stock!C:C)</f>
        <v>crop top</v>
      </c>
    </row>
    <row r="712">
      <c r="A712" s="7">
        <v>2021.0</v>
      </c>
      <c r="B712" s="18">
        <v>9.0</v>
      </c>
      <c r="C712" s="6" t="s">
        <v>218</v>
      </c>
      <c r="D712" s="7">
        <v>7.0</v>
      </c>
      <c r="E712" s="22">
        <f t="array" ref="E712">XLOOKUP(C712,stock!A:A,stock!J:J)</f>
        <v>20</v>
      </c>
      <c r="F712" s="20">
        <f t="shared" si="1"/>
        <v>140</v>
      </c>
      <c r="G712" s="21" t="str">
        <f t="array" ref="G712">XLOOKUP(C712,stock!A:A,stock!C:C)</f>
        <v>T-Shirt</v>
      </c>
    </row>
    <row r="713">
      <c r="A713" s="7">
        <v>2021.0</v>
      </c>
      <c r="B713" s="18">
        <v>7.0</v>
      </c>
      <c r="C713" s="6" t="s">
        <v>414</v>
      </c>
      <c r="D713" s="7">
        <v>7.0</v>
      </c>
      <c r="E713" s="22">
        <f t="array" ref="E713">XLOOKUP(C713,stock!A:A,stock!J:J)</f>
        <v>18</v>
      </c>
      <c r="F713" s="20">
        <f t="shared" si="1"/>
        <v>126</v>
      </c>
      <c r="G713" s="21" t="str">
        <f t="array" ref="G713">XLOOKUP(C713,stock!A:A,stock!C:C)</f>
        <v>Top</v>
      </c>
    </row>
    <row r="714">
      <c r="A714" s="7">
        <v>2021.0</v>
      </c>
      <c r="B714" s="18">
        <v>5.0</v>
      </c>
      <c r="C714" s="6" t="s">
        <v>330</v>
      </c>
      <c r="D714" s="7">
        <v>14.0</v>
      </c>
      <c r="E714" s="22">
        <f t="array" ref="E714">XLOOKUP(C714,stock!A:A,stock!J:J)</f>
        <v>24</v>
      </c>
      <c r="F714" s="20">
        <f t="shared" si="1"/>
        <v>336</v>
      </c>
      <c r="G714" s="21" t="str">
        <f t="array" ref="G714">XLOOKUP(C714,stock!A:A,stock!C:C)</f>
        <v>T-Shirt</v>
      </c>
    </row>
    <row r="715">
      <c r="A715" s="7">
        <v>2021.0</v>
      </c>
      <c r="B715" s="18">
        <v>9.0</v>
      </c>
      <c r="C715" s="6" t="s">
        <v>135</v>
      </c>
      <c r="D715" s="7">
        <v>7.0</v>
      </c>
      <c r="E715" s="22">
        <f t="array" ref="E715">XLOOKUP(C715,stock!A:A,stock!J:J)</f>
        <v>16</v>
      </c>
      <c r="F715" s="20">
        <f t="shared" si="1"/>
        <v>112</v>
      </c>
      <c r="G715" s="21" t="str">
        <f t="array" ref="G715">XLOOKUP(C715,stock!A:A,stock!C:C)</f>
        <v>crop top</v>
      </c>
    </row>
    <row r="716">
      <c r="A716" s="7">
        <v>2021.0</v>
      </c>
      <c r="B716" s="18">
        <v>7.0</v>
      </c>
      <c r="C716" s="6" t="s">
        <v>141</v>
      </c>
      <c r="D716" s="7">
        <v>1.0</v>
      </c>
      <c r="E716" s="22">
        <f t="array" ref="E716">XLOOKUP(C716,stock!A:A,stock!J:J)</f>
        <v>32</v>
      </c>
      <c r="F716" s="20">
        <f t="shared" si="1"/>
        <v>32</v>
      </c>
      <c r="G716" s="21" t="str">
        <f t="array" ref="G716">XLOOKUP(C716,stock!A:A,stock!C:C)</f>
        <v>Top</v>
      </c>
    </row>
    <row r="717">
      <c r="A717" s="7">
        <v>2021.0</v>
      </c>
      <c r="B717" s="18">
        <v>7.0</v>
      </c>
      <c r="C717" s="6" t="s">
        <v>143</v>
      </c>
      <c r="D717" s="7">
        <v>14.0</v>
      </c>
      <c r="E717" s="22">
        <f t="array" ref="E717">XLOOKUP(C717,stock!A:A,stock!J:J)</f>
        <v>16</v>
      </c>
      <c r="F717" s="20">
        <f t="shared" si="1"/>
        <v>224</v>
      </c>
      <c r="G717" s="21" t="str">
        <f t="array" ref="G717">XLOOKUP(C717,stock!A:A,stock!C:C)</f>
        <v>Top</v>
      </c>
    </row>
    <row r="718">
      <c r="A718" s="7">
        <v>2021.0</v>
      </c>
      <c r="B718" s="18">
        <v>9.0</v>
      </c>
      <c r="C718" s="6" t="s">
        <v>465</v>
      </c>
      <c r="D718" s="7">
        <v>5.0</v>
      </c>
      <c r="E718" s="22">
        <f t="array" ref="E718">XLOOKUP(C718,stock!A:A,stock!J:J)</f>
        <v>20</v>
      </c>
      <c r="F718" s="20">
        <f t="shared" si="1"/>
        <v>100</v>
      </c>
      <c r="G718" s="21" t="str">
        <f t="array" ref="G718">XLOOKUP(C718,stock!A:A,stock!C:C)</f>
        <v>Short</v>
      </c>
    </row>
    <row r="719">
      <c r="A719" s="7">
        <v>2021.0</v>
      </c>
      <c r="B719" s="18">
        <v>6.0</v>
      </c>
      <c r="C719" s="6" t="s">
        <v>212</v>
      </c>
      <c r="D719" s="7">
        <v>4.0</v>
      </c>
      <c r="E719" s="22">
        <f t="array" ref="E719">XLOOKUP(C719,stock!A:A,stock!J:J)</f>
        <v>20</v>
      </c>
      <c r="F719" s="20">
        <f t="shared" si="1"/>
        <v>80</v>
      </c>
      <c r="G719" s="21" t="str">
        <f t="array" ref="G719">XLOOKUP(C719,stock!A:A,stock!C:C)</f>
        <v>T-Shirt</v>
      </c>
    </row>
    <row r="720">
      <c r="A720" s="7">
        <v>2021.0</v>
      </c>
      <c r="B720" s="18">
        <v>4.0</v>
      </c>
      <c r="C720" s="6" t="s">
        <v>245</v>
      </c>
      <c r="D720" s="7">
        <v>2.0</v>
      </c>
      <c r="E720" s="22">
        <f t="array" ref="E720">XLOOKUP(C720,stock!A:A,stock!J:J)</f>
        <v>21</v>
      </c>
      <c r="F720" s="20">
        <f t="shared" si="1"/>
        <v>42</v>
      </c>
      <c r="G720" s="21" t="str">
        <f t="array" ref="G720">XLOOKUP(C720,stock!A:A,stock!C:C)</f>
        <v>crop top</v>
      </c>
    </row>
    <row r="721">
      <c r="A721" s="7">
        <v>2021.0</v>
      </c>
      <c r="B721" s="18">
        <v>4.0</v>
      </c>
      <c r="C721" s="6" t="s">
        <v>433</v>
      </c>
      <c r="D721" s="7">
        <v>4.0</v>
      </c>
      <c r="E721" s="22">
        <f t="array" ref="E721">XLOOKUP(C721,stock!A:A,stock!J:J)</f>
        <v>23</v>
      </c>
      <c r="F721" s="20">
        <f t="shared" si="1"/>
        <v>92</v>
      </c>
      <c r="G721" s="21" t="str">
        <f t="array" ref="G721">XLOOKUP(C721,stock!A:A,stock!C:C)</f>
        <v>Legging</v>
      </c>
    </row>
    <row r="722">
      <c r="A722" s="7">
        <v>2021.0</v>
      </c>
      <c r="B722" s="18">
        <v>9.0</v>
      </c>
      <c r="C722" s="6" t="s">
        <v>409</v>
      </c>
      <c r="D722" s="7">
        <v>7.0</v>
      </c>
      <c r="E722" s="22">
        <f t="array" ref="E722">XLOOKUP(C722,stock!A:A,stock!J:J)</f>
        <v>32</v>
      </c>
      <c r="F722" s="20">
        <f t="shared" si="1"/>
        <v>224</v>
      </c>
      <c r="G722" s="21" t="str">
        <f t="array" ref="G722">XLOOKUP(C722,stock!A:A,stock!C:C)</f>
        <v>Short</v>
      </c>
    </row>
    <row r="723">
      <c r="A723" s="7">
        <v>2021.0</v>
      </c>
      <c r="B723" s="18">
        <v>9.0</v>
      </c>
      <c r="C723" s="6" t="s">
        <v>466</v>
      </c>
      <c r="D723" s="7">
        <v>26.0</v>
      </c>
      <c r="E723" s="22">
        <f t="array" ref="E723">XLOOKUP(C723,stock!A:A,stock!J:J)</f>
        <v>32</v>
      </c>
      <c r="F723" s="20">
        <f t="shared" si="1"/>
        <v>832</v>
      </c>
      <c r="G723" s="21" t="str">
        <f t="array" ref="G723">XLOOKUP(C723,stock!A:A,stock!C:C)</f>
        <v>Short</v>
      </c>
    </row>
    <row r="724">
      <c r="A724" s="7">
        <v>2021.0</v>
      </c>
      <c r="B724" s="18">
        <v>6.0</v>
      </c>
      <c r="C724" s="6" t="s">
        <v>398</v>
      </c>
      <c r="D724" s="7">
        <v>5.0</v>
      </c>
      <c r="E724" s="22">
        <f t="array" ref="E724">XLOOKUP(C724,stock!A:A,stock!J:J)</f>
        <v>32</v>
      </c>
      <c r="F724" s="20">
        <f t="shared" si="1"/>
        <v>160</v>
      </c>
      <c r="G724" s="21" t="str">
        <f t="array" ref="G724">XLOOKUP(C724,stock!A:A,stock!C:C)</f>
        <v>Top</v>
      </c>
    </row>
    <row r="725">
      <c r="A725" s="7">
        <v>2021.0</v>
      </c>
      <c r="B725" s="18">
        <v>9.0</v>
      </c>
      <c r="C725" s="6" t="s">
        <v>401</v>
      </c>
      <c r="D725" s="7">
        <v>6.0</v>
      </c>
      <c r="E725" s="22">
        <f t="array" ref="E725">XLOOKUP(C725,stock!A:A,stock!J:J)</f>
        <v>16</v>
      </c>
      <c r="F725" s="20">
        <f t="shared" si="1"/>
        <v>96</v>
      </c>
      <c r="G725" s="21" t="str">
        <f t="array" ref="G725">XLOOKUP(C725,stock!A:A,stock!C:C)</f>
        <v>Top</v>
      </c>
    </row>
    <row r="726">
      <c r="A726" s="7">
        <v>2021.0</v>
      </c>
      <c r="B726" s="18">
        <v>4.0</v>
      </c>
      <c r="C726" s="6" t="s">
        <v>407</v>
      </c>
      <c r="D726" s="7">
        <v>8.0</v>
      </c>
      <c r="E726" s="22">
        <f t="array" ref="E726">XLOOKUP(C726,stock!A:A,stock!J:J)</f>
        <v>21</v>
      </c>
      <c r="F726" s="20">
        <f t="shared" si="1"/>
        <v>168</v>
      </c>
      <c r="G726" s="21" t="str">
        <f t="array" ref="G726">XLOOKUP(C726,stock!A:A,stock!C:C)</f>
        <v>crop top</v>
      </c>
    </row>
    <row r="727">
      <c r="A727" s="7">
        <v>2021.0</v>
      </c>
      <c r="B727" s="18">
        <v>6.0</v>
      </c>
      <c r="C727" s="6" t="s">
        <v>441</v>
      </c>
      <c r="D727" s="7">
        <v>5.0</v>
      </c>
      <c r="E727" s="22">
        <f t="array" ref="E727">XLOOKUP(C727,stock!A:A,stock!J:J)</f>
        <v>21</v>
      </c>
      <c r="F727" s="20">
        <f t="shared" si="1"/>
        <v>105</v>
      </c>
      <c r="G727" s="21" t="str">
        <f t="array" ref="G727">XLOOKUP(C727,stock!A:A,stock!C:C)</f>
        <v>crop top</v>
      </c>
    </row>
    <row r="728">
      <c r="A728" s="7">
        <v>2021.0</v>
      </c>
      <c r="B728" s="18">
        <v>9.0</v>
      </c>
      <c r="C728" s="6" t="s">
        <v>242</v>
      </c>
      <c r="D728" s="7">
        <v>3.0</v>
      </c>
      <c r="E728" s="22">
        <f t="array" ref="E728">XLOOKUP(C728,stock!A:A,stock!J:J)</f>
        <v>21</v>
      </c>
      <c r="F728" s="20">
        <f t="shared" si="1"/>
        <v>63</v>
      </c>
      <c r="G728" s="21" t="str">
        <f t="array" ref="G728">XLOOKUP(C728,stock!A:A,stock!C:C)</f>
        <v>crop top</v>
      </c>
    </row>
    <row r="729">
      <c r="A729" s="7">
        <v>2021.0</v>
      </c>
      <c r="B729" s="18">
        <v>8.0</v>
      </c>
      <c r="C729" s="6" t="s">
        <v>292</v>
      </c>
      <c r="D729" s="7">
        <v>5.0</v>
      </c>
      <c r="E729" s="22">
        <f t="array" ref="E729">XLOOKUP(C729,stock!A:A,stock!J:J)</f>
        <v>18</v>
      </c>
      <c r="F729" s="20">
        <f t="shared" si="1"/>
        <v>90</v>
      </c>
      <c r="G729" s="21" t="str">
        <f t="array" ref="G729">XLOOKUP(C729,stock!A:A,stock!C:C)</f>
        <v>Top</v>
      </c>
    </row>
    <row r="730">
      <c r="A730" s="7">
        <v>2021.0</v>
      </c>
      <c r="B730" s="18">
        <v>6.0</v>
      </c>
      <c r="C730" s="6" t="s">
        <v>341</v>
      </c>
      <c r="D730" s="7">
        <v>2.0</v>
      </c>
      <c r="E730" s="22">
        <f t="array" ref="E730">XLOOKUP(C730,stock!A:A,stock!J:J)</f>
        <v>20</v>
      </c>
      <c r="F730" s="20">
        <f t="shared" si="1"/>
        <v>40</v>
      </c>
      <c r="G730" s="21" t="str">
        <f t="array" ref="G730">XLOOKUP(C730,stock!A:A,stock!C:C)</f>
        <v>Top</v>
      </c>
    </row>
    <row r="731">
      <c r="A731" s="7">
        <v>2021.0</v>
      </c>
      <c r="B731" s="18">
        <v>5.0</v>
      </c>
      <c r="C731" s="6" t="s">
        <v>460</v>
      </c>
      <c r="D731" s="7">
        <v>1.0</v>
      </c>
      <c r="E731" s="22">
        <f t="array" ref="E731">XLOOKUP(C731,stock!A:A,stock!J:J)</f>
        <v>23</v>
      </c>
      <c r="F731" s="20">
        <f t="shared" si="1"/>
        <v>23</v>
      </c>
      <c r="G731" s="21" t="str">
        <f t="array" ref="G731">XLOOKUP(C731,stock!A:A,stock!C:C)</f>
        <v>Legging</v>
      </c>
    </row>
    <row r="732">
      <c r="A732" s="7">
        <v>2021.0</v>
      </c>
      <c r="B732" s="18">
        <v>6.0</v>
      </c>
      <c r="C732" s="6" t="s">
        <v>467</v>
      </c>
      <c r="D732" s="7">
        <v>4.0</v>
      </c>
      <c r="E732" s="22">
        <f t="array" ref="E732">XLOOKUP(C732,stock!A:A,stock!J:J)</f>
        <v>20</v>
      </c>
      <c r="F732" s="20">
        <f t="shared" si="1"/>
        <v>80</v>
      </c>
      <c r="G732" s="21" t="str">
        <f t="array" ref="G732">XLOOKUP(C732,stock!A:A,stock!C:C)</f>
        <v>T-Shirt</v>
      </c>
    </row>
    <row r="733">
      <c r="A733" s="7">
        <v>2021.0</v>
      </c>
      <c r="B733" s="18">
        <v>8.0</v>
      </c>
      <c r="C733" s="6" t="s">
        <v>465</v>
      </c>
      <c r="D733" s="7">
        <v>3.0</v>
      </c>
      <c r="E733" s="22">
        <f t="array" ref="E733">XLOOKUP(C733,stock!A:A,stock!J:J)</f>
        <v>20</v>
      </c>
      <c r="F733" s="20">
        <f t="shared" si="1"/>
        <v>60</v>
      </c>
      <c r="G733" s="21" t="str">
        <f t="array" ref="G733">XLOOKUP(C733,stock!A:A,stock!C:C)</f>
        <v>Short</v>
      </c>
    </row>
    <row r="734">
      <c r="A734" s="7">
        <v>2021.0</v>
      </c>
      <c r="B734" s="18">
        <v>5.0</v>
      </c>
      <c r="C734" s="6" t="s">
        <v>411</v>
      </c>
      <c r="D734" s="7">
        <v>2.0</v>
      </c>
      <c r="E734" s="22">
        <f t="array" ref="E734">XLOOKUP(C734,stock!A:A,stock!J:J)</f>
        <v>28</v>
      </c>
      <c r="F734" s="20">
        <f t="shared" si="1"/>
        <v>56</v>
      </c>
      <c r="G734" s="21" t="str">
        <f t="array" ref="G734">XLOOKUP(C734,stock!A:A,stock!C:C)</f>
        <v>T-Shirt</v>
      </c>
    </row>
    <row r="735">
      <c r="A735" s="7">
        <v>2021.0</v>
      </c>
      <c r="B735" s="18">
        <v>9.0</v>
      </c>
      <c r="C735" s="6" t="s">
        <v>468</v>
      </c>
      <c r="D735" s="7">
        <v>49.0</v>
      </c>
      <c r="E735" s="22">
        <f t="array" ref="E735">XLOOKUP(C735,stock!A:A,stock!J:J)</f>
        <v>23</v>
      </c>
      <c r="F735" s="20">
        <f t="shared" si="1"/>
        <v>1127</v>
      </c>
      <c r="G735" s="21" t="str">
        <f t="array" ref="G735">XLOOKUP(C735,stock!A:A,stock!C:C)</f>
        <v>Accessories</v>
      </c>
    </row>
    <row r="736">
      <c r="A736" s="7">
        <v>2021.0</v>
      </c>
      <c r="B736" s="18">
        <v>6.0</v>
      </c>
      <c r="C736" s="6" t="s">
        <v>352</v>
      </c>
      <c r="D736" s="7">
        <v>4.0</v>
      </c>
      <c r="E736" s="22">
        <f t="array" ref="E736">XLOOKUP(C736,stock!A:A,stock!J:J)</f>
        <v>28</v>
      </c>
      <c r="F736" s="20">
        <f t="shared" si="1"/>
        <v>112</v>
      </c>
      <c r="G736" s="21" t="str">
        <f t="array" ref="G736">XLOOKUP(C736,stock!A:A,stock!C:C)</f>
        <v>T-Shirt</v>
      </c>
    </row>
    <row r="737">
      <c r="A737" s="7">
        <v>2021.0</v>
      </c>
      <c r="B737" s="18">
        <v>9.0</v>
      </c>
      <c r="C737" s="6" t="s">
        <v>199</v>
      </c>
      <c r="D737" s="7">
        <v>3.0</v>
      </c>
      <c r="E737" s="22">
        <f t="array" ref="E737">XLOOKUP(C737,stock!A:A,stock!J:J)</f>
        <v>24</v>
      </c>
      <c r="F737" s="20">
        <f t="shared" si="1"/>
        <v>72</v>
      </c>
      <c r="G737" s="21" t="str">
        <f t="array" ref="G737">XLOOKUP(C737,stock!A:A,stock!C:C)</f>
        <v>crop top</v>
      </c>
    </row>
    <row r="738">
      <c r="A738" s="7">
        <v>2021.0</v>
      </c>
      <c r="B738" s="18">
        <v>5.0</v>
      </c>
      <c r="C738" s="6" t="s">
        <v>429</v>
      </c>
      <c r="D738" s="7">
        <v>2.0</v>
      </c>
      <c r="E738" s="22">
        <f t="array" ref="E738">XLOOKUP(C738,stock!A:A,stock!J:J)</f>
        <v>30</v>
      </c>
      <c r="F738" s="20">
        <f t="shared" si="1"/>
        <v>60</v>
      </c>
      <c r="G738" s="21" t="str">
        <f t="array" ref="G738">XLOOKUP(C738,stock!A:A,stock!C:C)</f>
        <v>T-Shirt</v>
      </c>
    </row>
    <row r="739">
      <c r="A739" s="7">
        <v>2021.0</v>
      </c>
      <c r="B739" s="18">
        <v>9.0</v>
      </c>
      <c r="C739" s="6" t="s">
        <v>133</v>
      </c>
      <c r="D739" s="7">
        <v>1.0</v>
      </c>
      <c r="E739" s="22">
        <f t="array" ref="E739">XLOOKUP(C739,stock!A:A,stock!J:J)</f>
        <v>23</v>
      </c>
      <c r="F739" s="20">
        <f t="shared" si="1"/>
        <v>23</v>
      </c>
      <c r="G739" s="21" t="str">
        <f t="array" ref="G739">XLOOKUP(C739,stock!A:A,stock!C:C)</f>
        <v>Accessories</v>
      </c>
    </row>
    <row r="740">
      <c r="A740" s="7">
        <v>2021.0</v>
      </c>
      <c r="B740" s="18">
        <v>8.0</v>
      </c>
      <c r="C740" s="6" t="s">
        <v>469</v>
      </c>
      <c r="D740" s="7">
        <v>1.0</v>
      </c>
      <c r="E740" s="22">
        <f t="array" ref="E740">XLOOKUP(C740,stock!A:A,stock!J:J)</f>
        <v>24</v>
      </c>
      <c r="F740" s="20">
        <f t="shared" si="1"/>
        <v>24</v>
      </c>
      <c r="G740" s="21" t="str">
        <f t="array" ref="G740">XLOOKUP(C740,stock!A:A,stock!C:C)</f>
        <v>crop top</v>
      </c>
    </row>
    <row r="741">
      <c r="A741" s="7">
        <v>2021.0</v>
      </c>
      <c r="B741" s="18">
        <v>7.0</v>
      </c>
      <c r="C741" s="6" t="s">
        <v>470</v>
      </c>
      <c r="D741" s="7">
        <v>1.0</v>
      </c>
      <c r="E741" s="22">
        <f t="array" ref="E741">XLOOKUP(C741,stock!A:A,stock!J:J)</f>
        <v>23</v>
      </c>
      <c r="F741" s="20">
        <f t="shared" si="1"/>
        <v>23</v>
      </c>
      <c r="G741" s="21" t="str">
        <f t="array" ref="G741">XLOOKUP(C741,stock!A:A,stock!C:C)</f>
        <v>Accessories</v>
      </c>
    </row>
    <row r="742">
      <c r="A742" s="7">
        <v>2021.0</v>
      </c>
      <c r="B742" s="18">
        <v>9.0</v>
      </c>
      <c r="C742" s="6" t="s">
        <v>244</v>
      </c>
      <c r="D742" s="7">
        <v>1.0</v>
      </c>
      <c r="E742" s="22">
        <f t="array" ref="E742">XLOOKUP(C742,stock!A:A,stock!J:J)</f>
        <v>21</v>
      </c>
      <c r="F742" s="20">
        <f t="shared" si="1"/>
        <v>21</v>
      </c>
      <c r="G742" s="21" t="str">
        <f t="array" ref="G742">XLOOKUP(C742,stock!A:A,stock!C:C)</f>
        <v>crop top</v>
      </c>
    </row>
    <row r="743">
      <c r="A743" s="7">
        <v>2021.0</v>
      </c>
      <c r="B743" s="18">
        <v>7.0</v>
      </c>
      <c r="C743" s="6" t="s">
        <v>433</v>
      </c>
      <c r="D743" s="7">
        <v>9.0</v>
      </c>
      <c r="E743" s="22">
        <f t="array" ref="E743">XLOOKUP(C743,stock!A:A,stock!J:J)</f>
        <v>23</v>
      </c>
      <c r="F743" s="20">
        <f t="shared" si="1"/>
        <v>207</v>
      </c>
      <c r="G743" s="21" t="str">
        <f t="array" ref="G743">XLOOKUP(C743,stock!A:A,stock!C:C)</f>
        <v>Legging</v>
      </c>
    </row>
    <row r="744">
      <c r="A744" s="7">
        <v>2021.0</v>
      </c>
      <c r="B744" s="18">
        <v>6.0</v>
      </c>
      <c r="C744" s="6" t="s">
        <v>471</v>
      </c>
      <c r="D744" s="7">
        <v>1.0</v>
      </c>
      <c r="E744" s="22">
        <f t="array" ref="E744">XLOOKUP(C744,stock!A:A,stock!J:J)</f>
        <v>23</v>
      </c>
      <c r="F744" s="20">
        <f t="shared" si="1"/>
        <v>23</v>
      </c>
      <c r="G744" s="21" t="str">
        <f t="array" ref="G744">XLOOKUP(C744,stock!A:A,stock!C:C)</f>
        <v>Accessories</v>
      </c>
    </row>
    <row r="745">
      <c r="A745" s="7">
        <v>2021.0</v>
      </c>
      <c r="B745" s="18">
        <v>4.0</v>
      </c>
      <c r="C745" s="6" t="s">
        <v>472</v>
      </c>
      <c r="D745" s="7">
        <v>1.0</v>
      </c>
      <c r="E745" s="22">
        <f t="array" ref="E745">XLOOKUP(C745,stock!A:A,stock!J:J)</f>
        <v>23</v>
      </c>
      <c r="F745" s="20">
        <f t="shared" si="1"/>
        <v>23</v>
      </c>
      <c r="G745" s="21" t="str">
        <f t="array" ref="G745">XLOOKUP(C745,stock!A:A,stock!C:C)</f>
        <v>Legging</v>
      </c>
    </row>
    <row r="746">
      <c r="A746" s="7">
        <v>2021.0</v>
      </c>
      <c r="B746" s="18">
        <v>7.0</v>
      </c>
      <c r="C746" s="6" t="s">
        <v>447</v>
      </c>
      <c r="D746" s="7">
        <v>1.0</v>
      </c>
      <c r="E746" s="22">
        <f t="array" ref="E746">XLOOKUP(C746,stock!A:A,stock!J:J)</f>
        <v>16</v>
      </c>
      <c r="F746" s="20">
        <f t="shared" si="1"/>
        <v>16</v>
      </c>
      <c r="G746" s="21" t="str">
        <f t="array" ref="G746">XLOOKUP(C746,stock!A:A,stock!C:C)</f>
        <v>Top</v>
      </c>
    </row>
    <row r="747">
      <c r="A747" s="7">
        <v>2021.0</v>
      </c>
      <c r="B747" s="18">
        <v>8.0</v>
      </c>
      <c r="C747" s="6" t="s">
        <v>125</v>
      </c>
      <c r="D747" s="7">
        <v>389.0</v>
      </c>
      <c r="E747" s="22">
        <f t="array" ref="E747">XLOOKUP(C747,stock!A:A,stock!J:J)</f>
        <v>30</v>
      </c>
      <c r="F747" s="20">
        <f t="shared" si="1"/>
        <v>11670</v>
      </c>
      <c r="G747" s="21" t="str">
        <f t="array" ref="G747">XLOOKUP(C747,stock!A:A,stock!C:C)</f>
        <v>T-Shirt</v>
      </c>
    </row>
    <row r="748">
      <c r="A748" s="7">
        <v>2021.0</v>
      </c>
      <c r="B748" s="18">
        <v>9.0</v>
      </c>
      <c r="C748" s="6" t="s">
        <v>127</v>
      </c>
      <c r="D748" s="7">
        <v>226.0</v>
      </c>
      <c r="E748" s="22">
        <f t="array" ref="E748">XLOOKUP(C748,stock!A:A,stock!J:J)</f>
        <v>16</v>
      </c>
      <c r="F748" s="20">
        <f t="shared" si="1"/>
        <v>3616</v>
      </c>
      <c r="G748" s="21" t="str">
        <f t="array" ref="G748">XLOOKUP(C748,stock!A:A,stock!C:C)</f>
        <v>crop top</v>
      </c>
    </row>
    <row r="749">
      <c r="A749" s="7">
        <v>2021.0</v>
      </c>
      <c r="B749" s="18">
        <v>9.0</v>
      </c>
      <c r="C749" s="6" t="s">
        <v>127</v>
      </c>
      <c r="D749" s="7">
        <v>254.0</v>
      </c>
      <c r="E749" s="22">
        <f t="array" ref="E749">XLOOKUP(C749,stock!A:A,stock!J:J)</f>
        <v>16</v>
      </c>
      <c r="F749" s="20">
        <f t="shared" si="1"/>
        <v>4064</v>
      </c>
      <c r="G749" s="21" t="str">
        <f t="array" ref="G749">XLOOKUP(C749,stock!A:A,stock!C:C)</f>
        <v>crop top</v>
      </c>
    </row>
    <row r="750">
      <c r="A750" s="7">
        <v>2021.0</v>
      </c>
      <c r="B750" s="18">
        <v>6.0</v>
      </c>
      <c r="C750" s="6" t="s">
        <v>473</v>
      </c>
      <c r="D750" s="7">
        <v>24.0</v>
      </c>
      <c r="E750" s="22">
        <f t="array" ref="E750">XLOOKUP(C750,stock!A:A,stock!J:J)</f>
        <v>16</v>
      </c>
      <c r="F750" s="20">
        <f t="shared" si="1"/>
        <v>384</v>
      </c>
      <c r="G750" s="21" t="str">
        <f t="array" ref="G750">XLOOKUP(C750,stock!A:A,stock!C:C)</f>
        <v>crop top</v>
      </c>
    </row>
    <row r="751">
      <c r="A751" s="7">
        <v>2021.0</v>
      </c>
      <c r="B751" s="18">
        <v>6.0</v>
      </c>
      <c r="C751" s="6" t="s">
        <v>473</v>
      </c>
      <c r="D751" s="7">
        <v>28.0</v>
      </c>
      <c r="E751" s="22">
        <f t="array" ref="E751">XLOOKUP(C751,stock!A:A,stock!J:J)</f>
        <v>16</v>
      </c>
      <c r="F751" s="20">
        <f t="shared" si="1"/>
        <v>448</v>
      </c>
      <c r="G751" s="21" t="str">
        <f t="array" ref="G751">XLOOKUP(C751,stock!A:A,stock!C:C)</f>
        <v>crop top</v>
      </c>
    </row>
    <row r="752">
      <c r="A752" s="7">
        <v>2021.0</v>
      </c>
      <c r="B752" s="18">
        <v>4.0</v>
      </c>
      <c r="C752" s="6" t="s">
        <v>474</v>
      </c>
      <c r="D752" s="7">
        <v>247.0</v>
      </c>
      <c r="E752" s="22">
        <f t="array" ref="E752">XLOOKUP(C752,stock!A:A,stock!J:J)</f>
        <v>21</v>
      </c>
      <c r="F752" s="20">
        <f t="shared" si="1"/>
        <v>5187</v>
      </c>
      <c r="G752" s="21" t="str">
        <f t="array" ref="G752">XLOOKUP(C752,stock!A:A,stock!C:C)</f>
        <v>Legging</v>
      </c>
    </row>
    <row r="753">
      <c r="A753" s="7">
        <v>2021.0</v>
      </c>
      <c r="B753" s="18">
        <v>9.0</v>
      </c>
      <c r="C753" s="6" t="s">
        <v>474</v>
      </c>
      <c r="D753" s="7">
        <v>363.0</v>
      </c>
      <c r="E753" s="22">
        <f t="array" ref="E753">XLOOKUP(C753,stock!A:A,stock!J:J)</f>
        <v>21</v>
      </c>
      <c r="F753" s="20">
        <f t="shared" si="1"/>
        <v>7623</v>
      </c>
      <c r="G753" s="21" t="str">
        <f t="array" ref="G753">XLOOKUP(C753,stock!A:A,stock!C:C)</f>
        <v>Legging</v>
      </c>
    </row>
    <row r="754">
      <c r="A754" s="7">
        <v>2021.0</v>
      </c>
      <c r="B754" s="18">
        <v>5.0</v>
      </c>
      <c r="C754" s="6" t="s">
        <v>474</v>
      </c>
      <c r="D754" s="7">
        <v>454.0</v>
      </c>
      <c r="E754" s="22">
        <f t="array" ref="E754">XLOOKUP(C754,stock!A:A,stock!J:J)</f>
        <v>21</v>
      </c>
      <c r="F754" s="20">
        <f t="shared" si="1"/>
        <v>9534</v>
      </c>
      <c r="G754" s="21" t="str">
        <f t="array" ref="G754">XLOOKUP(C754,stock!A:A,stock!C:C)</f>
        <v>Legging</v>
      </c>
    </row>
    <row r="755">
      <c r="A755" s="7">
        <v>2021.0</v>
      </c>
      <c r="B755" s="18">
        <v>8.0</v>
      </c>
      <c r="C755" s="6" t="s">
        <v>346</v>
      </c>
      <c r="D755" s="7">
        <v>20.0</v>
      </c>
      <c r="E755" s="22">
        <f t="array" ref="E755">XLOOKUP(C755,stock!A:A,stock!J:J)</f>
        <v>21</v>
      </c>
      <c r="F755" s="20">
        <f t="shared" si="1"/>
        <v>420</v>
      </c>
      <c r="G755" s="21" t="str">
        <f t="array" ref="G755">XLOOKUP(C755,stock!A:A,stock!C:C)</f>
        <v>T-Shirt</v>
      </c>
    </row>
    <row r="756">
      <c r="A756" s="7">
        <v>2021.0</v>
      </c>
      <c r="B756" s="18">
        <v>4.0</v>
      </c>
      <c r="C756" s="6" t="s">
        <v>346</v>
      </c>
      <c r="D756" s="7">
        <v>22.0</v>
      </c>
      <c r="E756" s="22">
        <f t="array" ref="E756">XLOOKUP(C756,stock!A:A,stock!J:J)</f>
        <v>21</v>
      </c>
      <c r="F756" s="20">
        <f t="shared" si="1"/>
        <v>462</v>
      </c>
      <c r="G756" s="21" t="str">
        <f t="array" ref="G756">XLOOKUP(C756,stock!A:A,stock!C:C)</f>
        <v>T-Shirt</v>
      </c>
    </row>
    <row r="757">
      <c r="A757" s="7">
        <v>2021.0</v>
      </c>
      <c r="B757" s="18">
        <v>4.0</v>
      </c>
      <c r="C757" s="6" t="s">
        <v>470</v>
      </c>
      <c r="D757" s="7">
        <v>20.0</v>
      </c>
      <c r="E757" s="22">
        <f t="array" ref="E757">XLOOKUP(C757,stock!A:A,stock!J:J)</f>
        <v>23</v>
      </c>
      <c r="F757" s="20">
        <f t="shared" si="1"/>
        <v>460</v>
      </c>
      <c r="G757" s="21" t="str">
        <f t="array" ref="G757">XLOOKUP(C757,stock!A:A,stock!C:C)</f>
        <v>Accessories</v>
      </c>
    </row>
    <row r="758">
      <c r="A758" s="7">
        <v>2021.0</v>
      </c>
      <c r="B758" s="18">
        <v>6.0</v>
      </c>
      <c r="C758" s="6" t="s">
        <v>133</v>
      </c>
      <c r="D758" s="7">
        <v>24.0</v>
      </c>
      <c r="E758" s="22">
        <f t="array" ref="E758">XLOOKUP(C758,stock!A:A,stock!J:J)</f>
        <v>23</v>
      </c>
      <c r="F758" s="20">
        <f t="shared" si="1"/>
        <v>552</v>
      </c>
      <c r="G758" s="21" t="str">
        <f t="array" ref="G758">XLOOKUP(C758,stock!A:A,stock!C:C)</f>
        <v>Accessories</v>
      </c>
    </row>
    <row r="759">
      <c r="A759" s="7">
        <v>2021.0</v>
      </c>
      <c r="B759" s="18">
        <v>4.0</v>
      </c>
      <c r="C759" s="6" t="s">
        <v>475</v>
      </c>
      <c r="D759" s="7">
        <v>6.0</v>
      </c>
      <c r="E759" s="22">
        <f t="array" ref="E759">XLOOKUP(C759,stock!A:A,stock!J:J)</f>
        <v>23</v>
      </c>
      <c r="F759" s="20">
        <f t="shared" si="1"/>
        <v>138</v>
      </c>
      <c r="G759" s="21" t="str">
        <f t="array" ref="G759">XLOOKUP(C759,stock!A:A,stock!C:C)</f>
        <v>Accessories</v>
      </c>
    </row>
    <row r="760">
      <c r="A760" s="7">
        <v>2021.0</v>
      </c>
      <c r="B760" s="18">
        <v>5.0</v>
      </c>
      <c r="C760" s="6" t="s">
        <v>347</v>
      </c>
      <c r="D760" s="7">
        <v>38.0</v>
      </c>
      <c r="E760" s="22">
        <f t="array" ref="E760">XLOOKUP(C760,stock!A:A,stock!J:J)</f>
        <v>16</v>
      </c>
      <c r="F760" s="20">
        <f t="shared" si="1"/>
        <v>608</v>
      </c>
      <c r="G760" s="21" t="str">
        <f t="array" ref="G760">XLOOKUP(C760,stock!A:A,stock!C:C)</f>
        <v>crop top</v>
      </c>
    </row>
    <row r="761">
      <c r="A761" s="7">
        <v>2021.0</v>
      </c>
      <c r="B761" s="18">
        <v>4.0</v>
      </c>
      <c r="C761" s="6" t="s">
        <v>347</v>
      </c>
      <c r="D761" s="7">
        <v>17.0</v>
      </c>
      <c r="E761" s="22">
        <f t="array" ref="E761">XLOOKUP(C761,stock!A:A,stock!J:J)</f>
        <v>16</v>
      </c>
      <c r="F761" s="20">
        <f t="shared" si="1"/>
        <v>272</v>
      </c>
      <c r="G761" s="21" t="str">
        <f t="array" ref="G761">XLOOKUP(C761,stock!A:A,stock!C:C)</f>
        <v>crop top</v>
      </c>
    </row>
    <row r="762">
      <c r="A762" s="7">
        <v>2021.0</v>
      </c>
      <c r="B762" s="18">
        <v>5.0</v>
      </c>
      <c r="C762" s="6" t="s">
        <v>419</v>
      </c>
      <c r="D762" s="7">
        <v>31.0</v>
      </c>
      <c r="E762" s="22">
        <f t="array" ref="E762">XLOOKUP(C762,stock!A:A,stock!J:J)</f>
        <v>16</v>
      </c>
      <c r="F762" s="20">
        <f t="shared" si="1"/>
        <v>496</v>
      </c>
      <c r="G762" s="21" t="str">
        <f t="array" ref="G762">XLOOKUP(C762,stock!A:A,stock!C:C)</f>
        <v>crop top</v>
      </c>
    </row>
    <row r="763">
      <c r="A763" s="7">
        <v>2021.0</v>
      </c>
      <c r="B763" s="18">
        <v>4.0</v>
      </c>
      <c r="C763" s="6" t="s">
        <v>419</v>
      </c>
      <c r="D763" s="7">
        <v>36.0</v>
      </c>
      <c r="E763" s="22">
        <f t="array" ref="E763">XLOOKUP(C763,stock!A:A,stock!J:J)</f>
        <v>16</v>
      </c>
      <c r="F763" s="20">
        <f t="shared" si="1"/>
        <v>576</v>
      </c>
      <c r="G763" s="21" t="str">
        <f t="array" ref="G763">XLOOKUP(C763,stock!A:A,stock!C:C)</f>
        <v>crop top</v>
      </c>
    </row>
    <row r="764">
      <c r="A764" s="7">
        <v>2021.0</v>
      </c>
      <c r="B764" s="18">
        <v>8.0</v>
      </c>
      <c r="C764" s="6" t="s">
        <v>348</v>
      </c>
      <c r="D764" s="7">
        <v>25.0</v>
      </c>
      <c r="E764" s="22">
        <f t="array" ref="E764">XLOOKUP(C764,stock!A:A,stock!J:J)</f>
        <v>16</v>
      </c>
      <c r="F764" s="20">
        <f t="shared" si="1"/>
        <v>400</v>
      </c>
      <c r="G764" s="21" t="str">
        <f t="array" ref="G764">XLOOKUP(C764,stock!A:A,stock!C:C)</f>
        <v>crop top</v>
      </c>
    </row>
    <row r="765">
      <c r="A765" s="7">
        <v>2021.0</v>
      </c>
      <c r="B765" s="18">
        <v>6.0</v>
      </c>
      <c r="C765" s="6" t="s">
        <v>349</v>
      </c>
      <c r="D765" s="7">
        <v>34.0</v>
      </c>
      <c r="E765" s="22">
        <f t="array" ref="E765">XLOOKUP(C765,stock!A:A,stock!J:J)</f>
        <v>16</v>
      </c>
      <c r="F765" s="20">
        <f t="shared" si="1"/>
        <v>544</v>
      </c>
      <c r="G765" s="21" t="str">
        <f t="array" ref="G765">XLOOKUP(C765,stock!A:A,stock!C:C)</f>
        <v>crop top</v>
      </c>
    </row>
    <row r="766">
      <c r="A766" s="7">
        <v>2021.0</v>
      </c>
      <c r="B766" s="18">
        <v>5.0</v>
      </c>
      <c r="C766" s="6" t="s">
        <v>135</v>
      </c>
      <c r="D766" s="7">
        <v>31.0</v>
      </c>
      <c r="E766" s="22">
        <f t="array" ref="E766">XLOOKUP(C766,stock!A:A,stock!J:J)</f>
        <v>16</v>
      </c>
      <c r="F766" s="20">
        <f t="shared" si="1"/>
        <v>496</v>
      </c>
      <c r="G766" s="21" t="str">
        <f t="array" ref="G766">XLOOKUP(C766,stock!A:A,stock!C:C)</f>
        <v>crop top</v>
      </c>
    </row>
    <row r="767">
      <c r="A767" s="7">
        <v>2021.0</v>
      </c>
      <c r="B767" s="18">
        <v>7.0</v>
      </c>
      <c r="C767" s="6" t="s">
        <v>135</v>
      </c>
      <c r="D767" s="7">
        <v>35.0</v>
      </c>
      <c r="E767" s="22">
        <f t="array" ref="E767">XLOOKUP(C767,stock!A:A,stock!J:J)</f>
        <v>16</v>
      </c>
      <c r="F767" s="20">
        <f t="shared" si="1"/>
        <v>560</v>
      </c>
      <c r="G767" s="21" t="str">
        <f t="array" ref="G767">XLOOKUP(C767,stock!A:A,stock!C:C)</f>
        <v>crop top</v>
      </c>
    </row>
    <row r="768">
      <c r="A768" s="7">
        <v>2021.0</v>
      </c>
      <c r="B768" s="18">
        <v>8.0</v>
      </c>
      <c r="C768" s="6" t="s">
        <v>421</v>
      </c>
      <c r="D768" s="7">
        <v>21.0</v>
      </c>
      <c r="E768" s="22">
        <f t="array" ref="E768">XLOOKUP(C768,stock!A:A,stock!J:J)</f>
        <v>16</v>
      </c>
      <c r="F768" s="20">
        <f t="shared" si="1"/>
        <v>336</v>
      </c>
      <c r="G768" s="21" t="str">
        <f t="array" ref="G768">XLOOKUP(C768,stock!A:A,stock!C:C)</f>
        <v>crop top</v>
      </c>
    </row>
    <row r="769">
      <c r="A769" s="7">
        <v>2021.0</v>
      </c>
      <c r="B769" s="18">
        <v>8.0</v>
      </c>
      <c r="C769" s="6" t="s">
        <v>136</v>
      </c>
      <c r="D769" s="7">
        <v>17.0</v>
      </c>
      <c r="E769" s="22">
        <f t="array" ref="E769">XLOOKUP(C769,stock!A:A,stock!J:J)</f>
        <v>24</v>
      </c>
      <c r="F769" s="20">
        <f t="shared" si="1"/>
        <v>408</v>
      </c>
      <c r="G769" s="21" t="str">
        <f t="array" ref="G769">XLOOKUP(C769,stock!A:A,stock!C:C)</f>
        <v>T-Shirt</v>
      </c>
    </row>
    <row r="770">
      <c r="A770" s="7">
        <v>2021.0</v>
      </c>
      <c r="B770" s="18">
        <v>9.0</v>
      </c>
      <c r="C770" s="6" t="s">
        <v>432</v>
      </c>
      <c r="D770" s="7">
        <v>31.0</v>
      </c>
      <c r="E770" s="22">
        <f t="array" ref="E770">XLOOKUP(C770,stock!A:A,stock!J:J)</f>
        <v>32</v>
      </c>
      <c r="F770" s="20">
        <f t="shared" si="1"/>
        <v>992</v>
      </c>
      <c r="G770" s="21" t="str">
        <f t="array" ref="G770">XLOOKUP(C770,stock!A:A,stock!C:C)</f>
        <v>Top</v>
      </c>
    </row>
    <row r="771">
      <c r="A771" s="7">
        <v>2021.0</v>
      </c>
      <c r="B771" s="18">
        <v>7.0</v>
      </c>
      <c r="C771" s="6" t="s">
        <v>432</v>
      </c>
      <c r="D771" s="7">
        <v>43.0</v>
      </c>
      <c r="E771" s="22">
        <f t="array" ref="E771">XLOOKUP(C771,stock!A:A,stock!J:J)</f>
        <v>32</v>
      </c>
      <c r="F771" s="20">
        <f t="shared" si="1"/>
        <v>1376</v>
      </c>
      <c r="G771" s="21" t="str">
        <f t="array" ref="G771">XLOOKUP(C771,stock!A:A,stock!C:C)</f>
        <v>Top</v>
      </c>
    </row>
    <row r="772">
      <c r="A772" s="7">
        <v>2021.0</v>
      </c>
      <c r="B772" s="18">
        <v>6.0</v>
      </c>
      <c r="C772" s="6" t="s">
        <v>476</v>
      </c>
      <c r="D772" s="7">
        <v>53.0</v>
      </c>
      <c r="E772" s="22">
        <f t="array" ref="E772">XLOOKUP(C772,stock!A:A,stock!J:J)</f>
        <v>32</v>
      </c>
      <c r="F772" s="20">
        <f t="shared" si="1"/>
        <v>1696</v>
      </c>
      <c r="G772" s="21" t="str">
        <f t="array" ref="G772">XLOOKUP(C772,stock!A:A,stock!C:C)</f>
        <v>Top</v>
      </c>
    </row>
    <row r="773">
      <c r="A773" s="7">
        <v>2021.0</v>
      </c>
      <c r="B773" s="18">
        <v>5.0</v>
      </c>
      <c r="C773" s="6" t="s">
        <v>476</v>
      </c>
      <c r="D773" s="7">
        <v>73.0</v>
      </c>
      <c r="E773" s="22">
        <f t="array" ref="E773">XLOOKUP(C773,stock!A:A,stock!J:J)</f>
        <v>32</v>
      </c>
      <c r="F773" s="20">
        <f t="shared" si="1"/>
        <v>2336</v>
      </c>
      <c r="G773" s="21" t="str">
        <f t="array" ref="G773">XLOOKUP(C773,stock!A:A,stock!C:C)</f>
        <v>Top</v>
      </c>
    </row>
    <row r="774">
      <c r="A774" s="7">
        <v>2021.0</v>
      </c>
      <c r="B774" s="18">
        <v>7.0</v>
      </c>
      <c r="C774" s="6" t="s">
        <v>139</v>
      </c>
      <c r="D774" s="7">
        <v>38.0</v>
      </c>
      <c r="E774" s="22">
        <f t="array" ref="E774">XLOOKUP(C774,stock!A:A,stock!J:J)</f>
        <v>32</v>
      </c>
      <c r="F774" s="20">
        <f t="shared" si="1"/>
        <v>1216</v>
      </c>
      <c r="G774" s="21" t="str">
        <f t="array" ref="G774">XLOOKUP(C774,stock!A:A,stock!C:C)</f>
        <v>Top</v>
      </c>
    </row>
    <row r="775">
      <c r="A775" s="7">
        <v>2021.0</v>
      </c>
      <c r="B775" s="18">
        <v>4.0</v>
      </c>
      <c r="C775" s="6" t="s">
        <v>139</v>
      </c>
      <c r="D775" s="7">
        <v>34.0</v>
      </c>
      <c r="E775" s="22">
        <f t="array" ref="E775">XLOOKUP(C775,stock!A:A,stock!J:J)</f>
        <v>32</v>
      </c>
      <c r="F775" s="20">
        <f t="shared" si="1"/>
        <v>1088</v>
      </c>
      <c r="G775" s="21" t="str">
        <f t="array" ref="G775">XLOOKUP(C775,stock!A:A,stock!C:C)</f>
        <v>Top</v>
      </c>
    </row>
    <row r="776">
      <c r="A776" s="7">
        <v>2021.0</v>
      </c>
      <c r="B776" s="18">
        <v>7.0</v>
      </c>
      <c r="C776" s="6" t="s">
        <v>140</v>
      </c>
      <c r="D776" s="7">
        <v>21.0</v>
      </c>
      <c r="E776" s="22">
        <f t="array" ref="E776">XLOOKUP(C776,stock!A:A,stock!J:J)</f>
        <v>32</v>
      </c>
      <c r="F776" s="20">
        <f t="shared" si="1"/>
        <v>672</v>
      </c>
      <c r="G776" s="21" t="str">
        <f t="array" ref="G776">XLOOKUP(C776,stock!A:A,stock!C:C)</f>
        <v>Top</v>
      </c>
    </row>
    <row r="777">
      <c r="A777" s="7">
        <v>2021.0</v>
      </c>
      <c r="B777" s="18">
        <v>7.0</v>
      </c>
      <c r="C777" s="6" t="s">
        <v>398</v>
      </c>
      <c r="D777" s="7">
        <v>17.0</v>
      </c>
      <c r="E777" s="22">
        <f t="array" ref="E777">XLOOKUP(C777,stock!A:A,stock!J:J)</f>
        <v>32</v>
      </c>
      <c r="F777" s="20">
        <f t="shared" si="1"/>
        <v>544</v>
      </c>
      <c r="G777" s="21" t="str">
        <f t="array" ref="G777">XLOOKUP(C777,stock!A:A,stock!C:C)</f>
        <v>Top</v>
      </c>
    </row>
    <row r="778">
      <c r="A778" s="7">
        <v>2021.0</v>
      </c>
      <c r="B778" s="18">
        <v>5.0</v>
      </c>
      <c r="C778" s="6" t="s">
        <v>142</v>
      </c>
      <c r="D778" s="7">
        <v>45.0</v>
      </c>
      <c r="E778" s="22">
        <f t="array" ref="E778">XLOOKUP(C778,stock!A:A,stock!J:J)</f>
        <v>32</v>
      </c>
      <c r="F778" s="20">
        <f t="shared" si="1"/>
        <v>1440</v>
      </c>
      <c r="G778" s="21" t="str">
        <f t="array" ref="G778">XLOOKUP(C778,stock!A:A,stock!C:C)</f>
        <v>Top</v>
      </c>
    </row>
    <row r="779">
      <c r="A779" s="7">
        <v>2021.0</v>
      </c>
      <c r="B779" s="18">
        <v>6.0</v>
      </c>
      <c r="C779" s="6" t="s">
        <v>142</v>
      </c>
      <c r="D779" s="7">
        <v>89.0</v>
      </c>
      <c r="E779" s="22">
        <f t="array" ref="E779">XLOOKUP(C779,stock!A:A,stock!J:J)</f>
        <v>32</v>
      </c>
      <c r="F779" s="20">
        <f t="shared" si="1"/>
        <v>2848</v>
      </c>
      <c r="G779" s="21" t="str">
        <f t="array" ref="G779">XLOOKUP(C779,stock!A:A,stock!C:C)</f>
        <v>Top</v>
      </c>
    </row>
    <row r="780">
      <c r="A780" s="7">
        <v>2021.0</v>
      </c>
      <c r="B780" s="18">
        <v>5.0</v>
      </c>
      <c r="C780" s="6" t="s">
        <v>142</v>
      </c>
      <c r="D780" s="7">
        <v>74.0</v>
      </c>
      <c r="E780" s="22">
        <f t="array" ref="E780">XLOOKUP(C780,stock!A:A,stock!J:J)</f>
        <v>32</v>
      </c>
      <c r="F780" s="20">
        <f t="shared" si="1"/>
        <v>2368</v>
      </c>
      <c r="G780" s="21" t="str">
        <f t="array" ref="G780">XLOOKUP(C780,stock!A:A,stock!C:C)</f>
        <v>Top</v>
      </c>
    </row>
    <row r="781">
      <c r="A781" s="7">
        <v>2021.0</v>
      </c>
      <c r="B781" s="18">
        <v>9.0</v>
      </c>
      <c r="C781" s="6" t="s">
        <v>144</v>
      </c>
      <c r="D781" s="7">
        <v>12.0</v>
      </c>
      <c r="E781" s="22">
        <f t="array" ref="E781">XLOOKUP(C781,stock!A:A,stock!J:J)</f>
        <v>16</v>
      </c>
      <c r="F781" s="20">
        <f t="shared" si="1"/>
        <v>192</v>
      </c>
      <c r="G781" s="21" t="str">
        <f t="array" ref="G781">XLOOKUP(C781,stock!A:A,stock!C:C)</f>
        <v>Top</v>
      </c>
    </row>
    <row r="782">
      <c r="A782" s="7">
        <v>2021.0</v>
      </c>
      <c r="B782" s="18">
        <v>6.0</v>
      </c>
      <c r="C782" s="6" t="s">
        <v>144</v>
      </c>
      <c r="D782" s="7">
        <v>8.0</v>
      </c>
      <c r="E782" s="22">
        <f t="array" ref="E782">XLOOKUP(C782,stock!A:A,stock!J:J)</f>
        <v>16</v>
      </c>
      <c r="F782" s="20">
        <f t="shared" si="1"/>
        <v>128</v>
      </c>
      <c r="G782" s="21" t="str">
        <f t="array" ref="G782">XLOOKUP(C782,stock!A:A,stock!C:C)</f>
        <v>Top</v>
      </c>
    </row>
    <row r="783">
      <c r="A783" s="7">
        <v>2021.0</v>
      </c>
      <c r="B783" s="18">
        <v>9.0</v>
      </c>
      <c r="C783" s="6" t="s">
        <v>351</v>
      </c>
      <c r="D783" s="7">
        <v>90.0</v>
      </c>
      <c r="E783" s="22">
        <f t="array" ref="E783">XLOOKUP(C783,stock!A:A,stock!J:J)</f>
        <v>32</v>
      </c>
      <c r="F783" s="20">
        <f t="shared" si="1"/>
        <v>2880</v>
      </c>
      <c r="G783" s="21" t="str">
        <f t="array" ref="G783">XLOOKUP(C783,stock!A:A,stock!C:C)</f>
        <v>Top</v>
      </c>
    </row>
    <row r="784">
      <c r="A784" s="7">
        <v>2021.0</v>
      </c>
      <c r="B784" s="18">
        <v>8.0</v>
      </c>
      <c r="C784" s="6" t="s">
        <v>145</v>
      </c>
      <c r="D784" s="7">
        <v>34.0</v>
      </c>
      <c r="E784" s="22">
        <f t="array" ref="E784">XLOOKUP(C784,stock!A:A,stock!J:J)</f>
        <v>28</v>
      </c>
      <c r="F784" s="20">
        <f t="shared" si="1"/>
        <v>952</v>
      </c>
      <c r="G784" s="21" t="str">
        <f t="array" ref="G784">XLOOKUP(C784,stock!A:A,stock!C:C)</f>
        <v>T-Shirt</v>
      </c>
    </row>
    <row r="785">
      <c r="A785" s="7">
        <v>2021.0</v>
      </c>
      <c r="B785" s="18">
        <v>4.0</v>
      </c>
      <c r="C785" s="6" t="s">
        <v>145</v>
      </c>
      <c r="D785" s="7">
        <v>36.0</v>
      </c>
      <c r="E785" s="22">
        <f t="array" ref="E785">XLOOKUP(C785,stock!A:A,stock!J:J)</f>
        <v>28</v>
      </c>
      <c r="F785" s="20">
        <f t="shared" si="1"/>
        <v>1008</v>
      </c>
      <c r="G785" s="21" t="str">
        <f t="array" ref="G785">XLOOKUP(C785,stock!A:A,stock!C:C)</f>
        <v>T-Shirt</v>
      </c>
    </row>
    <row r="786">
      <c r="A786" s="7">
        <v>2021.0</v>
      </c>
      <c r="B786" s="18">
        <v>8.0</v>
      </c>
      <c r="C786" s="6" t="s">
        <v>146</v>
      </c>
      <c r="D786" s="7">
        <v>155.0</v>
      </c>
      <c r="E786" s="22">
        <f t="array" ref="E786">XLOOKUP(C786,stock!A:A,stock!J:J)</f>
        <v>28</v>
      </c>
      <c r="F786" s="20">
        <f t="shared" si="1"/>
        <v>4340</v>
      </c>
      <c r="G786" s="21" t="str">
        <f t="array" ref="G786">XLOOKUP(C786,stock!A:A,stock!C:C)</f>
        <v>T-Shirt</v>
      </c>
    </row>
    <row r="787">
      <c r="A787" s="7">
        <v>2021.0</v>
      </c>
      <c r="B787" s="18">
        <v>4.0</v>
      </c>
      <c r="C787" s="6" t="s">
        <v>147</v>
      </c>
      <c r="D787" s="7">
        <v>111.0</v>
      </c>
      <c r="E787" s="22">
        <f t="array" ref="E787">XLOOKUP(C787,stock!A:A,stock!J:J)</f>
        <v>28</v>
      </c>
      <c r="F787" s="20">
        <f t="shared" si="1"/>
        <v>3108</v>
      </c>
      <c r="G787" s="21" t="str">
        <f t="array" ref="G787">XLOOKUP(C787,stock!A:A,stock!C:C)</f>
        <v>T-Shirt</v>
      </c>
    </row>
    <row r="788">
      <c r="A788" s="7">
        <v>2021.0</v>
      </c>
      <c r="B788" s="18">
        <v>6.0</v>
      </c>
      <c r="C788" s="6" t="s">
        <v>148</v>
      </c>
      <c r="D788" s="7">
        <v>70.0</v>
      </c>
      <c r="E788" s="22">
        <f t="array" ref="E788">XLOOKUP(C788,stock!A:A,stock!J:J)</f>
        <v>28</v>
      </c>
      <c r="F788" s="20">
        <f t="shared" si="1"/>
        <v>1960</v>
      </c>
      <c r="G788" s="21" t="str">
        <f t="array" ref="G788">XLOOKUP(C788,stock!A:A,stock!C:C)</f>
        <v>T-Shirt</v>
      </c>
    </row>
    <row r="789">
      <c r="A789" s="7">
        <v>2021.0</v>
      </c>
      <c r="B789" s="18">
        <v>9.0</v>
      </c>
      <c r="C789" s="6" t="s">
        <v>148</v>
      </c>
      <c r="D789" s="7">
        <v>46.0</v>
      </c>
      <c r="E789" s="22">
        <f t="array" ref="E789">XLOOKUP(C789,stock!A:A,stock!J:J)</f>
        <v>28</v>
      </c>
      <c r="F789" s="20">
        <f t="shared" si="1"/>
        <v>1288</v>
      </c>
      <c r="G789" s="21" t="str">
        <f t="array" ref="G789">XLOOKUP(C789,stock!A:A,stock!C:C)</f>
        <v>T-Shirt</v>
      </c>
    </row>
    <row r="790">
      <c r="A790" s="7">
        <v>2021.0</v>
      </c>
      <c r="B790" s="18">
        <v>8.0</v>
      </c>
      <c r="C790" s="6" t="s">
        <v>152</v>
      </c>
      <c r="D790" s="7">
        <v>54.0</v>
      </c>
      <c r="E790" s="22">
        <f t="array" ref="E790">XLOOKUP(C790,stock!A:A,stock!J:J)</f>
        <v>21</v>
      </c>
      <c r="F790" s="20">
        <f t="shared" si="1"/>
        <v>1134</v>
      </c>
      <c r="G790" s="21" t="str">
        <f t="array" ref="G790">XLOOKUP(C790,stock!A:A,stock!C:C)</f>
        <v>Legging</v>
      </c>
    </row>
    <row r="791">
      <c r="A791" s="7">
        <v>2021.0</v>
      </c>
      <c r="B791" s="18">
        <v>4.0</v>
      </c>
      <c r="C791" s="6" t="s">
        <v>477</v>
      </c>
      <c r="D791" s="7">
        <v>42.0</v>
      </c>
      <c r="E791" s="22">
        <f t="array" ref="E791">XLOOKUP(C791,stock!A:A,stock!J:J)</f>
        <v>32</v>
      </c>
      <c r="F791" s="20">
        <f t="shared" si="1"/>
        <v>1344</v>
      </c>
      <c r="G791" s="21" t="str">
        <f t="array" ref="G791">XLOOKUP(C791,stock!A:A,stock!C:C)</f>
        <v>Top</v>
      </c>
    </row>
    <row r="792">
      <c r="A792" s="7">
        <v>2021.0</v>
      </c>
      <c r="B792" s="18">
        <v>5.0</v>
      </c>
      <c r="C792" s="6" t="s">
        <v>154</v>
      </c>
      <c r="D792" s="7">
        <v>40.0</v>
      </c>
      <c r="E792" s="22">
        <f t="array" ref="E792">XLOOKUP(C792,stock!A:A,stock!J:J)</f>
        <v>30</v>
      </c>
      <c r="F792" s="20">
        <f t="shared" si="1"/>
        <v>1200</v>
      </c>
      <c r="G792" s="21" t="str">
        <f t="array" ref="G792">XLOOKUP(C792,stock!A:A,stock!C:C)</f>
        <v>T-Shirt</v>
      </c>
    </row>
    <row r="793">
      <c r="A793" s="7">
        <v>2021.0</v>
      </c>
      <c r="B793" s="18">
        <v>7.0</v>
      </c>
      <c r="C793" s="6" t="s">
        <v>353</v>
      </c>
      <c r="D793" s="7">
        <v>55.0</v>
      </c>
      <c r="E793" s="22">
        <f t="array" ref="E793">XLOOKUP(C793,stock!A:A,stock!J:J)</f>
        <v>10</v>
      </c>
      <c r="F793" s="20">
        <f t="shared" si="1"/>
        <v>550</v>
      </c>
      <c r="G793" s="21" t="str">
        <f t="array" ref="G793">XLOOKUP(C793,stock!A:A,stock!C:C)</f>
        <v>Accessories</v>
      </c>
    </row>
    <row r="794">
      <c r="A794" s="7">
        <v>2021.0</v>
      </c>
      <c r="B794" s="18">
        <v>8.0</v>
      </c>
      <c r="C794" s="6" t="s">
        <v>353</v>
      </c>
      <c r="D794" s="7">
        <v>71.0</v>
      </c>
      <c r="E794" s="22">
        <f t="array" ref="E794">XLOOKUP(C794,stock!A:A,stock!J:J)</f>
        <v>10</v>
      </c>
      <c r="F794" s="20">
        <f t="shared" si="1"/>
        <v>710</v>
      </c>
      <c r="G794" s="21" t="str">
        <f t="array" ref="G794">XLOOKUP(C794,stock!A:A,stock!C:C)</f>
        <v>Accessories</v>
      </c>
    </row>
    <row r="795">
      <c r="A795" s="7">
        <v>2021.0</v>
      </c>
      <c r="B795" s="18">
        <v>6.0</v>
      </c>
      <c r="C795" s="6" t="s">
        <v>354</v>
      </c>
      <c r="D795" s="7">
        <v>115.0</v>
      </c>
      <c r="E795" s="22">
        <f t="array" ref="E795">XLOOKUP(C795,stock!A:A,stock!J:J)</f>
        <v>24</v>
      </c>
      <c r="F795" s="20">
        <f t="shared" si="1"/>
        <v>2760</v>
      </c>
      <c r="G795" s="21" t="str">
        <f t="array" ref="G795">XLOOKUP(C795,stock!A:A,stock!C:C)</f>
        <v>T-Shirt</v>
      </c>
    </row>
    <row r="796">
      <c r="A796" s="7">
        <v>2021.0</v>
      </c>
      <c r="B796" s="18">
        <v>5.0</v>
      </c>
      <c r="C796" s="6" t="s">
        <v>354</v>
      </c>
      <c r="D796" s="7">
        <v>194.0</v>
      </c>
      <c r="E796" s="22">
        <f t="array" ref="E796">XLOOKUP(C796,stock!A:A,stock!J:J)</f>
        <v>24</v>
      </c>
      <c r="F796" s="20">
        <f t="shared" si="1"/>
        <v>4656</v>
      </c>
      <c r="G796" s="21" t="str">
        <f t="array" ref="G796">XLOOKUP(C796,stock!A:A,stock!C:C)</f>
        <v>T-Shirt</v>
      </c>
    </row>
    <row r="797">
      <c r="A797" s="7">
        <v>2021.0</v>
      </c>
      <c r="B797" s="18">
        <v>7.0</v>
      </c>
      <c r="C797" s="6" t="s">
        <v>155</v>
      </c>
      <c r="D797" s="7">
        <v>24.0</v>
      </c>
      <c r="E797" s="22">
        <f t="array" ref="E797">XLOOKUP(C797,stock!A:A,stock!J:J)</f>
        <v>24</v>
      </c>
      <c r="F797" s="20">
        <f t="shared" si="1"/>
        <v>576</v>
      </c>
      <c r="G797" s="21" t="str">
        <f t="array" ref="G797">XLOOKUP(C797,stock!A:A,stock!C:C)</f>
        <v>T-Shirt</v>
      </c>
    </row>
    <row r="798">
      <c r="A798" s="7">
        <v>2021.0</v>
      </c>
      <c r="B798" s="18">
        <v>5.0</v>
      </c>
      <c r="C798" s="6" t="s">
        <v>156</v>
      </c>
      <c r="D798" s="7">
        <v>4.0</v>
      </c>
      <c r="E798" s="22">
        <f t="array" ref="E798">XLOOKUP(C798,stock!A:A,stock!J:J)</f>
        <v>32</v>
      </c>
      <c r="F798" s="20">
        <f t="shared" si="1"/>
        <v>128</v>
      </c>
      <c r="G798" s="21" t="str">
        <f t="array" ref="G798">XLOOKUP(C798,stock!A:A,stock!C:C)</f>
        <v>Short</v>
      </c>
    </row>
    <row r="799">
      <c r="A799" s="7">
        <v>2021.0</v>
      </c>
      <c r="B799" s="18">
        <v>4.0</v>
      </c>
      <c r="C799" s="6" t="s">
        <v>355</v>
      </c>
      <c r="D799" s="7">
        <v>26.0</v>
      </c>
      <c r="E799" s="22">
        <f t="array" ref="E799">XLOOKUP(C799,stock!A:A,stock!J:J)</f>
        <v>32</v>
      </c>
      <c r="F799" s="20">
        <f t="shared" si="1"/>
        <v>832</v>
      </c>
      <c r="G799" s="21" t="str">
        <f t="array" ref="G799">XLOOKUP(C799,stock!A:A,stock!C:C)</f>
        <v>Short</v>
      </c>
    </row>
    <row r="800">
      <c r="A800" s="7">
        <v>2021.0</v>
      </c>
      <c r="B800" s="18">
        <v>6.0</v>
      </c>
      <c r="C800" s="6" t="s">
        <v>157</v>
      </c>
      <c r="D800" s="7">
        <v>33.0</v>
      </c>
      <c r="E800" s="22">
        <f t="array" ref="E800">XLOOKUP(C800,stock!A:A,stock!J:J)</f>
        <v>21</v>
      </c>
      <c r="F800" s="20">
        <f t="shared" si="1"/>
        <v>693</v>
      </c>
      <c r="G800" s="21" t="str">
        <f t="array" ref="G800">XLOOKUP(C800,stock!A:A,stock!C:C)</f>
        <v>crop top</v>
      </c>
    </row>
    <row r="801">
      <c r="A801" s="7">
        <v>2021.0</v>
      </c>
      <c r="B801" s="18">
        <v>8.0</v>
      </c>
      <c r="C801" s="6" t="s">
        <v>356</v>
      </c>
      <c r="D801" s="7">
        <v>55.0</v>
      </c>
      <c r="E801" s="22">
        <f t="array" ref="E801">XLOOKUP(C801,stock!A:A,stock!J:J)</f>
        <v>21</v>
      </c>
      <c r="F801" s="20">
        <f t="shared" si="1"/>
        <v>1155</v>
      </c>
      <c r="G801" s="21" t="str">
        <f t="array" ref="G801">XLOOKUP(C801,stock!A:A,stock!C:C)</f>
        <v>crop top</v>
      </c>
    </row>
    <row r="802">
      <c r="A802" s="7">
        <v>2021.0</v>
      </c>
      <c r="B802" s="18">
        <v>8.0</v>
      </c>
      <c r="C802" s="6" t="s">
        <v>356</v>
      </c>
      <c r="D802" s="7">
        <v>36.0</v>
      </c>
      <c r="E802" s="22">
        <f t="array" ref="E802">XLOOKUP(C802,stock!A:A,stock!J:J)</f>
        <v>21</v>
      </c>
      <c r="F802" s="20">
        <f t="shared" si="1"/>
        <v>756</v>
      </c>
      <c r="G802" s="21" t="str">
        <f t="array" ref="G802">XLOOKUP(C802,stock!A:A,stock!C:C)</f>
        <v>crop top</v>
      </c>
    </row>
    <row r="803">
      <c r="A803" s="7">
        <v>2021.0</v>
      </c>
      <c r="B803" s="18">
        <v>9.0</v>
      </c>
      <c r="C803" s="6" t="s">
        <v>478</v>
      </c>
      <c r="D803" s="7">
        <v>291.0</v>
      </c>
      <c r="E803" s="22">
        <f t="array" ref="E803">XLOOKUP(C803,stock!A:A,stock!J:J)</f>
        <v>21</v>
      </c>
      <c r="F803" s="20">
        <f t="shared" si="1"/>
        <v>6111</v>
      </c>
      <c r="G803" s="21" t="str">
        <f t="array" ref="G803">XLOOKUP(C803,stock!A:A,stock!C:C)</f>
        <v>crop top</v>
      </c>
    </row>
    <row r="804">
      <c r="A804" s="7">
        <v>2021.0</v>
      </c>
      <c r="B804" s="18">
        <v>4.0</v>
      </c>
      <c r="C804" s="6" t="s">
        <v>478</v>
      </c>
      <c r="D804" s="7">
        <v>287.0</v>
      </c>
      <c r="E804" s="22">
        <f t="array" ref="E804">XLOOKUP(C804,stock!A:A,stock!J:J)</f>
        <v>21</v>
      </c>
      <c r="F804" s="20">
        <f t="shared" si="1"/>
        <v>6027</v>
      </c>
      <c r="G804" s="21" t="str">
        <f t="array" ref="G804">XLOOKUP(C804,stock!A:A,stock!C:C)</f>
        <v>crop top</v>
      </c>
    </row>
    <row r="805">
      <c r="A805" s="7">
        <v>2021.0</v>
      </c>
      <c r="B805" s="18">
        <v>4.0</v>
      </c>
      <c r="C805" s="6" t="s">
        <v>478</v>
      </c>
      <c r="D805" s="7">
        <v>289.0</v>
      </c>
      <c r="E805" s="22">
        <f t="array" ref="E805">XLOOKUP(C805,stock!A:A,stock!J:J)</f>
        <v>21</v>
      </c>
      <c r="F805" s="20">
        <f t="shared" si="1"/>
        <v>6069</v>
      </c>
      <c r="G805" s="21" t="str">
        <f t="array" ref="G805">XLOOKUP(C805,stock!A:A,stock!C:C)</f>
        <v>crop top</v>
      </c>
    </row>
    <row r="806">
      <c r="A806" s="7">
        <v>2021.0</v>
      </c>
      <c r="B806" s="18">
        <v>5.0</v>
      </c>
      <c r="C806" s="6" t="s">
        <v>478</v>
      </c>
      <c r="D806" s="7">
        <v>267.0</v>
      </c>
      <c r="E806" s="22">
        <f t="array" ref="E806">XLOOKUP(C806,stock!A:A,stock!J:J)</f>
        <v>21</v>
      </c>
      <c r="F806" s="20">
        <f t="shared" si="1"/>
        <v>5607</v>
      </c>
      <c r="G806" s="21" t="str">
        <f t="array" ref="G806">XLOOKUP(C806,stock!A:A,stock!C:C)</f>
        <v>crop top</v>
      </c>
    </row>
    <row r="807">
      <c r="A807" s="7">
        <v>2021.0</v>
      </c>
      <c r="B807" s="18">
        <v>5.0</v>
      </c>
      <c r="C807" s="6" t="s">
        <v>158</v>
      </c>
      <c r="D807" s="7">
        <v>57.0</v>
      </c>
      <c r="E807" s="22">
        <f t="array" ref="E807">XLOOKUP(C807,stock!A:A,stock!J:J)</f>
        <v>21</v>
      </c>
      <c r="F807" s="20">
        <f t="shared" si="1"/>
        <v>1197</v>
      </c>
      <c r="G807" s="21" t="str">
        <f t="array" ref="G807">XLOOKUP(C807,stock!A:A,stock!C:C)</f>
        <v>crop top</v>
      </c>
    </row>
    <row r="808">
      <c r="A808" s="7">
        <v>2021.0</v>
      </c>
      <c r="B808" s="18">
        <v>6.0</v>
      </c>
      <c r="C808" s="6" t="s">
        <v>159</v>
      </c>
      <c r="D808" s="7">
        <v>22.0</v>
      </c>
      <c r="E808" s="22">
        <f t="array" ref="E808">XLOOKUP(C808,stock!A:A,stock!J:J)</f>
        <v>20</v>
      </c>
      <c r="F808" s="20">
        <f t="shared" si="1"/>
        <v>440</v>
      </c>
      <c r="G808" s="21" t="str">
        <f t="array" ref="G808">XLOOKUP(C808,stock!A:A,stock!C:C)</f>
        <v>Short</v>
      </c>
    </row>
    <row r="809">
      <c r="A809" s="7">
        <v>2021.0</v>
      </c>
      <c r="B809" s="18">
        <v>4.0</v>
      </c>
      <c r="C809" s="6" t="s">
        <v>423</v>
      </c>
      <c r="D809" s="7">
        <v>10.0</v>
      </c>
      <c r="E809" s="22">
        <f t="array" ref="E809">XLOOKUP(C809,stock!A:A,stock!J:J)</f>
        <v>20</v>
      </c>
      <c r="F809" s="20">
        <f t="shared" si="1"/>
        <v>200</v>
      </c>
      <c r="G809" s="21" t="str">
        <f t="array" ref="G809">XLOOKUP(C809,stock!A:A,stock!C:C)</f>
        <v>Short</v>
      </c>
    </row>
    <row r="810">
      <c r="A810" s="7">
        <v>2021.0</v>
      </c>
      <c r="B810" s="18">
        <v>8.0</v>
      </c>
      <c r="C810" s="6" t="s">
        <v>160</v>
      </c>
      <c r="D810" s="7">
        <v>9.0</v>
      </c>
      <c r="E810" s="22">
        <f t="array" ref="E810">XLOOKUP(C810,stock!A:A,stock!J:J)</f>
        <v>23</v>
      </c>
      <c r="F810" s="20">
        <f t="shared" si="1"/>
        <v>207</v>
      </c>
      <c r="G810" s="21" t="str">
        <f t="array" ref="G810">XLOOKUP(C810,stock!A:A,stock!C:C)</f>
        <v>Legging</v>
      </c>
    </row>
    <row r="811">
      <c r="A811" s="7">
        <v>2021.0</v>
      </c>
      <c r="B811" s="18">
        <v>4.0</v>
      </c>
      <c r="C811" s="6" t="s">
        <v>161</v>
      </c>
      <c r="D811" s="7">
        <v>44.0</v>
      </c>
      <c r="E811" s="22">
        <f t="array" ref="E811">XLOOKUP(C811,stock!A:A,stock!J:J)</f>
        <v>32</v>
      </c>
      <c r="F811" s="20">
        <f t="shared" si="1"/>
        <v>1408</v>
      </c>
      <c r="G811" s="21" t="str">
        <f t="array" ref="G811">XLOOKUP(C811,stock!A:A,stock!C:C)</f>
        <v>Top</v>
      </c>
    </row>
    <row r="812">
      <c r="A812" s="7">
        <v>2021.0</v>
      </c>
      <c r="B812" s="18">
        <v>4.0</v>
      </c>
      <c r="C812" s="6" t="s">
        <v>357</v>
      </c>
      <c r="D812" s="7">
        <v>94.0</v>
      </c>
      <c r="E812" s="22">
        <f t="array" ref="E812">XLOOKUP(C812,stock!A:A,stock!J:J)</f>
        <v>23</v>
      </c>
      <c r="F812" s="20">
        <f t="shared" si="1"/>
        <v>2162</v>
      </c>
      <c r="G812" s="21" t="str">
        <f t="array" ref="G812">XLOOKUP(C812,stock!A:A,stock!C:C)</f>
        <v>Legging</v>
      </c>
    </row>
    <row r="813">
      <c r="A813" s="7">
        <v>2021.0</v>
      </c>
      <c r="B813" s="18">
        <v>5.0</v>
      </c>
      <c r="C813" s="6" t="s">
        <v>358</v>
      </c>
      <c r="D813" s="7">
        <v>26.0</v>
      </c>
      <c r="E813" s="22">
        <f t="array" ref="E813">XLOOKUP(C813,stock!A:A,stock!J:J)</f>
        <v>23</v>
      </c>
      <c r="F813" s="20">
        <f t="shared" si="1"/>
        <v>598</v>
      </c>
      <c r="G813" s="21" t="str">
        <f t="array" ref="G813">XLOOKUP(C813,stock!A:A,stock!C:C)</f>
        <v>Legging</v>
      </c>
    </row>
    <row r="814">
      <c r="A814" s="7">
        <v>2021.0</v>
      </c>
      <c r="B814" s="18">
        <v>6.0</v>
      </c>
      <c r="C814" s="6" t="s">
        <v>162</v>
      </c>
      <c r="D814" s="7">
        <v>42.0</v>
      </c>
      <c r="E814" s="22">
        <f t="array" ref="E814">XLOOKUP(C814,stock!A:A,stock!J:J)</f>
        <v>20</v>
      </c>
      <c r="F814" s="20">
        <f t="shared" si="1"/>
        <v>840</v>
      </c>
      <c r="G814" s="21" t="str">
        <f t="array" ref="G814">XLOOKUP(C814,stock!A:A,stock!C:C)</f>
        <v>Short</v>
      </c>
    </row>
    <row r="815">
      <c r="A815" s="7">
        <v>2021.0</v>
      </c>
      <c r="B815" s="18">
        <v>4.0</v>
      </c>
      <c r="C815" s="6" t="s">
        <v>162</v>
      </c>
      <c r="D815" s="7">
        <v>18.0</v>
      </c>
      <c r="E815" s="22">
        <f t="array" ref="E815">XLOOKUP(C815,stock!A:A,stock!J:J)</f>
        <v>20</v>
      </c>
      <c r="F815" s="20">
        <f t="shared" si="1"/>
        <v>360</v>
      </c>
      <c r="G815" s="21" t="str">
        <f t="array" ref="G815">XLOOKUP(C815,stock!A:A,stock!C:C)</f>
        <v>Short</v>
      </c>
    </row>
    <row r="816">
      <c r="A816" s="7">
        <v>2021.0</v>
      </c>
      <c r="B816" s="18">
        <v>5.0</v>
      </c>
      <c r="C816" s="6" t="s">
        <v>163</v>
      </c>
      <c r="D816" s="7">
        <v>121.0</v>
      </c>
      <c r="E816" s="22">
        <f t="array" ref="E816">XLOOKUP(C816,stock!A:A,stock!J:J)</f>
        <v>5</v>
      </c>
      <c r="F816" s="20">
        <f t="shared" si="1"/>
        <v>605</v>
      </c>
      <c r="G816" s="21" t="str">
        <f t="array" ref="G816">XLOOKUP(C816,stock!A:A,stock!C:C)</f>
        <v>Accessories</v>
      </c>
    </row>
    <row r="817">
      <c r="A817" s="7">
        <v>2021.0</v>
      </c>
      <c r="B817" s="18">
        <v>4.0</v>
      </c>
      <c r="C817" s="6" t="s">
        <v>166</v>
      </c>
      <c r="D817" s="7">
        <v>51.0</v>
      </c>
      <c r="E817" s="22">
        <f t="array" ref="E817">XLOOKUP(C817,stock!A:A,stock!J:J)</f>
        <v>21</v>
      </c>
      <c r="F817" s="20">
        <f t="shared" si="1"/>
        <v>1071</v>
      </c>
      <c r="G817" s="21" t="str">
        <f t="array" ref="G817">XLOOKUP(C817,stock!A:A,stock!C:C)</f>
        <v>Legging</v>
      </c>
    </row>
    <row r="818">
      <c r="A818" s="7">
        <v>2021.0</v>
      </c>
      <c r="B818" s="18">
        <v>7.0</v>
      </c>
      <c r="C818" s="6" t="s">
        <v>167</v>
      </c>
      <c r="D818" s="7">
        <v>28.0</v>
      </c>
      <c r="E818" s="22">
        <f t="array" ref="E818">XLOOKUP(C818,stock!A:A,stock!J:J)</f>
        <v>21</v>
      </c>
      <c r="F818" s="20">
        <f t="shared" si="1"/>
        <v>588</v>
      </c>
      <c r="G818" s="21" t="str">
        <f t="array" ref="G818">XLOOKUP(C818,stock!A:A,stock!C:C)</f>
        <v>Legging</v>
      </c>
    </row>
    <row r="819">
      <c r="A819" s="7">
        <v>2021.0</v>
      </c>
      <c r="B819" s="18">
        <v>6.0</v>
      </c>
      <c r="C819" s="6" t="s">
        <v>167</v>
      </c>
      <c r="D819" s="7">
        <v>77.0</v>
      </c>
      <c r="E819" s="22">
        <f t="array" ref="E819">XLOOKUP(C819,stock!A:A,stock!J:J)</f>
        <v>21</v>
      </c>
      <c r="F819" s="20">
        <f t="shared" si="1"/>
        <v>1617</v>
      </c>
      <c r="G819" s="21" t="str">
        <f t="array" ref="G819">XLOOKUP(C819,stock!A:A,stock!C:C)</f>
        <v>Legging</v>
      </c>
    </row>
    <row r="820">
      <c r="A820" s="7">
        <v>2021.0</v>
      </c>
      <c r="B820" s="18">
        <v>6.0</v>
      </c>
      <c r="C820" s="6" t="s">
        <v>472</v>
      </c>
      <c r="D820" s="7">
        <v>33.0</v>
      </c>
      <c r="E820" s="22">
        <f t="array" ref="E820">XLOOKUP(C820,stock!A:A,stock!J:J)</f>
        <v>23</v>
      </c>
      <c r="F820" s="20">
        <f t="shared" si="1"/>
        <v>759</v>
      </c>
      <c r="G820" s="21" t="str">
        <f t="array" ref="G820">XLOOKUP(C820,stock!A:A,stock!C:C)</f>
        <v>Legging</v>
      </c>
    </row>
    <row r="821">
      <c r="A821" s="7">
        <v>2021.0</v>
      </c>
      <c r="B821" s="18">
        <v>5.0</v>
      </c>
      <c r="C821" s="6" t="s">
        <v>170</v>
      </c>
      <c r="D821" s="7">
        <v>78.0</v>
      </c>
      <c r="E821" s="22">
        <f t="array" ref="E821">XLOOKUP(C821,stock!A:A,stock!J:J)</f>
        <v>20</v>
      </c>
      <c r="F821" s="20">
        <f t="shared" si="1"/>
        <v>1560</v>
      </c>
      <c r="G821" s="21" t="str">
        <f t="array" ref="G821">XLOOKUP(C821,stock!A:A,stock!C:C)</f>
        <v>Top</v>
      </c>
    </row>
    <row r="822">
      <c r="A822" s="7">
        <v>2021.0</v>
      </c>
      <c r="B822" s="18">
        <v>7.0</v>
      </c>
      <c r="C822" s="6" t="s">
        <v>359</v>
      </c>
      <c r="D822" s="7">
        <v>61.0</v>
      </c>
      <c r="E822" s="22">
        <f t="array" ref="E822">XLOOKUP(C822,stock!A:A,stock!J:J)</f>
        <v>20</v>
      </c>
      <c r="F822" s="20">
        <f t="shared" si="1"/>
        <v>1220</v>
      </c>
      <c r="G822" s="21" t="str">
        <f t="array" ref="G822">XLOOKUP(C822,stock!A:A,stock!C:C)</f>
        <v>Top</v>
      </c>
    </row>
    <row r="823">
      <c r="A823" s="7">
        <v>2021.0</v>
      </c>
      <c r="B823" s="18">
        <v>8.0</v>
      </c>
      <c r="C823" s="6" t="s">
        <v>171</v>
      </c>
      <c r="D823" s="7">
        <v>183.0</v>
      </c>
      <c r="E823" s="22">
        <f t="array" ref="E823">XLOOKUP(C823,stock!A:A,stock!J:J)</f>
        <v>20</v>
      </c>
      <c r="F823" s="20">
        <f t="shared" si="1"/>
        <v>3660</v>
      </c>
      <c r="G823" s="21" t="str">
        <f t="array" ref="G823">XLOOKUP(C823,stock!A:A,stock!C:C)</f>
        <v>Top</v>
      </c>
    </row>
    <row r="824">
      <c r="A824" s="7">
        <v>2021.0</v>
      </c>
      <c r="B824" s="18">
        <v>5.0</v>
      </c>
      <c r="C824" s="6" t="s">
        <v>479</v>
      </c>
      <c r="D824" s="7">
        <v>42.0</v>
      </c>
      <c r="E824" s="22">
        <f t="array" ref="E824">XLOOKUP(C824,stock!A:A,stock!J:J)</f>
        <v>20</v>
      </c>
      <c r="F824" s="20">
        <f t="shared" si="1"/>
        <v>840</v>
      </c>
      <c r="G824" s="21" t="str">
        <f t="array" ref="G824">XLOOKUP(C824,stock!A:A,stock!C:C)</f>
        <v>Top</v>
      </c>
    </row>
    <row r="825">
      <c r="A825" s="7">
        <v>2021.0</v>
      </c>
      <c r="B825" s="18">
        <v>9.0</v>
      </c>
      <c r="C825" s="6" t="s">
        <v>172</v>
      </c>
      <c r="D825" s="7">
        <v>33.0</v>
      </c>
      <c r="E825" s="22">
        <f t="array" ref="E825">XLOOKUP(C825,stock!A:A,stock!J:J)</f>
        <v>21</v>
      </c>
      <c r="F825" s="20">
        <f t="shared" si="1"/>
        <v>693</v>
      </c>
      <c r="G825" s="21" t="str">
        <f t="array" ref="G825">XLOOKUP(C825,stock!A:A,stock!C:C)</f>
        <v>Legging</v>
      </c>
    </row>
    <row r="826">
      <c r="A826" s="7">
        <v>2021.0</v>
      </c>
      <c r="B826" s="18">
        <v>6.0</v>
      </c>
      <c r="C826" s="6" t="s">
        <v>360</v>
      </c>
      <c r="D826" s="7">
        <v>26.0</v>
      </c>
      <c r="E826" s="22">
        <f t="array" ref="E826">XLOOKUP(C826,stock!A:A,stock!J:J)</f>
        <v>21</v>
      </c>
      <c r="F826" s="20">
        <f t="shared" si="1"/>
        <v>546</v>
      </c>
      <c r="G826" s="21" t="str">
        <f t="array" ref="G826">XLOOKUP(C826,stock!A:A,stock!C:C)</f>
        <v>Legging</v>
      </c>
    </row>
    <row r="827">
      <c r="A827" s="7">
        <v>2021.0</v>
      </c>
      <c r="B827" s="18">
        <v>9.0</v>
      </c>
      <c r="C827" s="6" t="s">
        <v>174</v>
      </c>
      <c r="D827" s="7">
        <v>6.0</v>
      </c>
      <c r="E827" s="22">
        <f t="array" ref="E827">XLOOKUP(C827,stock!A:A,stock!J:J)</f>
        <v>21</v>
      </c>
      <c r="F827" s="20">
        <f t="shared" si="1"/>
        <v>126</v>
      </c>
      <c r="G827" s="21" t="str">
        <f t="array" ref="G827">XLOOKUP(C827,stock!A:A,stock!C:C)</f>
        <v>Legging</v>
      </c>
    </row>
    <row r="828">
      <c r="A828" s="7">
        <v>2021.0</v>
      </c>
      <c r="B828" s="18">
        <v>8.0</v>
      </c>
      <c r="C828" s="6" t="s">
        <v>176</v>
      </c>
      <c r="D828" s="7">
        <v>38.0</v>
      </c>
      <c r="E828" s="22">
        <f t="array" ref="E828">XLOOKUP(C828,stock!A:A,stock!J:J)</f>
        <v>32</v>
      </c>
      <c r="F828" s="20">
        <f t="shared" si="1"/>
        <v>1216</v>
      </c>
      <c r="G828" s="21" t="str">
        <f t="array" ref="G828">XLOOKUP(C828,stock!A:A,stock!C:C)</f>
        <v>Short</v>
      </c>
    </row>
    <row r="829">
      <c r="A829" s="7">
        <v>2021.0</v>
      </c>
      <c r="B829" s="18">
        <v>9.0</v>
      </c>
      <c r="C829" s="6" t="s">
        <v>424</v>
      </c>
      <c r="D829" s="7">
        <v>4.0</v>
      </c>
      <c r="E829" s="22">
        <f t="array" ref="E829">XLOOKUP(C829,stock!A:A,stock!J:J)</f>
        <v>20</v>
      </c>
      <c r="F829" s="20">
        <f t="shared" si="1"/>
        <v>80</v>
      </c>
      <c r="G829" s="21" t="str">
        <f t="array" ref="G829">XLOOKUP(C829,stock!A:A,stock!C:C)</f>
        <v>Short</v>
      </c>
    </row>
    <row r="830">
      <c r="A830" s="7">
        <v>2021.0</v>
      </c>
      <c r="B830" s="18">
        <v>6.0</v>
      </c>
      <c r="C830" s="6" t="s">
        <v>177</v>
      </c>
      <c r="D830" s="7">
        <v>60.0</v>
      </c>
      <c r="E830" s="22">
        <f t="array" ref="E830">XLOOKUP(C830,stock!A:A,stock!J:J)</f>
        <v>20</v>
      </c>
      <c r="F830" s="20">
        <f t="shared" si="1"/>
        <v>1200</v>
      </c>
      <c r="G830" s="21" t="str">
        <f t="array" ref="G830">XLOOKUP(C830,stock!A:A,stock!C:C)</f>
        <v>Short</v>
      </c>
    </row>
    <row r="831">
      <c r="A831" s="7">
        <v>2021.0</v>
      </c>
      <c r="B831" s="18">
        <v>4.0</v>
      </c>
      <c r="C831" s="6" t="s">
        <v>177</v>
      </c>
      <c r="D831" s="7">
        <v>37.0</v>
      </c>
      <c r="E831" s="22">
        <f t="array" ref="E831">XLOOKUP(C831,stock!A:A,stock!J:J)</f>
        <v>20</v>
      </c>
      <c r="F831" s="20">
        <f t="shared" si="1"/>
        <v>740</v>
      </c>
      <c r="G831" s="21" t="str">
        <f t="array" ref="G831">XLOOKUP(C831,stock!A:A,stock!C:C)</f>
        <v>Short</v>
      </c>
    </row>
    <row r="832">
      <c r="A832" s="7">
        <v>2021.0</v>
      </c>
      <c r="B832" s="18">
        <v>9.0</v>
      </c>
      <c r="C832" s="6" t="s">
        <v>177</v>
      </c>
      <c r="D832" s="7">
        <v>46.0</v>
      </c>
      <c r="E832" s="22">
        <f t="array" ref="E832">XLOOKUP(C832,stock!A:A,stock!J:J)</f>
        <v>20</v>
      </c>
      <c r="F832" s="20">
        <f t="shared" si="1"/>
        <v>920</v>
      </c>
      <c r="G832" s="21" t="str">
        <f t="array" ref="G832">XLOOKUP(C832,stock!A:A,stock!C:C)</f>
        <v>Short</v>
      </c>
    </row>
    <row r="833">
      <c r="A833" s="7">
        <v>2021.0</v>
      </c>
      <c r="B833" s="18">
        <v>5.0</v>
      </c>
      <c r="C833" s="6" t="s">
        <v>179</v>
      </c>
      <c r="D833" s="7">
        <v>92.0</v>
      </c>
      <c r="E833" s="22">
        <f t="array" ref="E833">XLOOKUP(C833,stock!A:A,stock!J:J)</f>
        <v>20</v>
      </c>
      <c r="F833" s="20">
        <f t="shared" si="1"/>
        <v>1840</v>
      </c>
      <c r="G833" s="21" t="str">
        <f t="array" ref="G833">XLOOKUP(C833,stock!A:A,stock!C:C)</f>
        <v>Short</v>
      </c>
    </row>
    <row r="834">
      <c r="A834" s="7">
        <v>2021.0</v>
      </c>
      <c r="B834" s="18">
        <v>7.0</v>
      </c>
      <c r="C834" s="6" t="s">
        <v>182</v>
      </c>
      <c r="D834" s="7">
        <v>216.0</v>
      </c>
      <c r="E834" s="22">
        <f t="array" ref="E834">XLOOKUP(C834,stock!A:A,stock!J:J)</f>
        <v>20</v>
      </c>
      <c r="F834" s="20">
        <f t="shared" si="1"/>
        <v>4320</v>
      </c>
      <c r="G834" s="21" t="str">
        <f t="array" ref="G834">XLOOKUP(C834,stock!A:A,stock!C:C)</f>
        <v>Short</v>
      </c>
    </row>
    <row r="835">
      <c r="A835" s="7">
        <v>2021.0</v>
      </c>
      <c r="B835" s="18">
        <v>5.0</v>
      </c>
      <c r="C835" s="6" t="s">
        <v>183</v>
      </c>
      <c r="D835" s="7">
        <v>28.0</v>
      </c>
      <c r="E835" s="22">
        <f t="array" ref="E835">XLOOKUP(C835,stock!A:A,stock!J:J)</f>
        <v>20</v>
      </c>
      <c r="F835" s="20">
        <f t="shared" si="1"/>
        <v>560</v>
      </c>
      <c r="G835" s="21" t="str">
        <f t="array" ref="G835">XLOOKUP(C835,stock!A:A,stock!C:C)</f>
        <v>Short</v>
      </c>
    </row>
    <row r="836">
      <c r="A836" s="7">
        <v>2021.0</v>
      </c>
      <c r="B836" s="18">
        <v>6.0</v>
      </c>
      <c r="C836" s="6" t="s">
        <v>184</v>
      </c>
      <c r="D836" s="7">
        <v>15.0</v>
      </c>
      <c r="E836" s="22">
        <f t="array" ref="E836">XLOOKUP(C836,stock!A:A,stock!J:J)</f>
        <v>30</v>
      </c>
      <c r="F836" s="20">
        <f t="shared" si="1"/>
        <v>450</v>
      </c>
      <c r="G836" s="21" t="str">
        <f t="array" ref="G836">XLOOKUP(C836,stock!A:A,stock!C:C)</f>
        <v>T-Shirt</v>
      </c>
    </row>
    <row r="837">
      <c r="A837" s="7">
        <v>2021.0</v>
      </c>
      <c r="B837" s="18">
        <v>8.0</v>
      </c>
      <c r="C837" s="6" t="s">
        <v>185</v>
      </c>
      <c r="D837" s="7">
        <v>33.0</v>
      </c>
      <c r="E837" s="22">
        <f t="array" ref="E837">XLOOKUP(C837,stock!A:A,stock!J:J)</f>
        <v>32</v>
      </c>
      <c r="F837" s="20">
        <f t="shared" si="1"/>
        <v>1056</v>
      </c>
      <c r="G837" s="21" t="str">
        <f t="array" ref="G837">XLOOKUP(C837,stock!A:A,stock!C:C)</f>
        <v>Short</v>
      </c>
    </row>
    <row r="838">
      <c r="A838" s="7">
        <v>2021.0</v>
      </c>
      <c r="B838" s="18">
        <v>5.0</v>
      </c>
      <c r="C838" s="6" t="s">
        <v>185</v>
      </c>
      <c r="D838" s="7">
        <v>56.0</v>
      </c>
      <c r="E838" s="22">
        <f t="array" ref="E838">XLOOKUP(C838,stock!A:A,stock!J:J)</f>
        <v>32</v>
      </c>
      <c r="F838" s="20">
        <f t="shared" si="1"/>
        <v>1792</v>
      </c>
      <c r="G838" s="21" t="str">
        <f t="array" ref="G838">XLOOKUP(C838,stock!A:A,stock!C:C)</f>
        <v>Short</v>
      </c>
    </row>
    <row r="839">
      <c r="A839" s="7">
        <v>2021.0</v>
      </c>
      <c r="B839" s="18">
        <v>5.0</v>
      </c>
      <c r="C839" s="6" t="s">
        <v>185</v>
      </c>
      <c r="D839" s="7">
        <v>59.0</v>
      </c>
      <c r="E839" s="22">
        <f t="array" ref="E839">XLOOKUP(C839,stock!A:A,stock!J:J)</f>
        <v>32</v>
      </c>
      <c r="F839" s="20">
        <f t="shared" si="1"/>
        <v>1888</v>
      </c>
      <c r="G839" s="21" t="str">
        <f t="array" ref="G839">XLOOKUP(C839,stock!A:A,stock!C:C)</f>
        <v>Short</v>
      </c>
    </row>
    <row r="840">
      <c r="A840" s="7">
        <v>2021.0</v>
      </c>
      <c r="B840" s="18">
        <v>4.0</v>
      </c>
      <c r="C840" s="6" t="s">
        <v>401</v>
      </c>
      <c r="D840" s="7">
        <v>26.0</v>
      </c>
      <c r="E840" s="22">
        <f t="array" ref="E840">XLOOKUP(C840,stock!A:A,stock!J:J)</f>
        <v>16</v>
      </c>
      <c r="F840" s="20">
        <f t="shared" si="1"/>
        <v>416</v>
      </c>
      <c r="G840" s="21" t="str">
        <f t="array" ref="G840">XLOOKUP(C840,stock!A:A,stock!C:C)</f>
        <v>Top</v>
      </c>
    </row>
    <row r="841">
      <c r="A841" s="7">
        <v>2021.0</v>
      </c>
      <c r="B841" s="18">
        <v>5.0</v>
      </c>
      <c r="C841" s="6" t="s">
        <v>187</v>
      </c>
      <c r="D841" s="7">
        <v>10.0</v>
      </c>
      <c r="E841" s="22">
        <f t="array" ref="E841">XLOOKUP(C841,stock!A:A,stock!J:J)</f>
        <v>16</v>
      </c>
      <c r="F841" s="20">
        <f t="shared" si="1"/>
        <v>160</v>
      </c>
      <c r="G841" s="21" t="str">
        <f t="array" ref="G841">XLOOKUP(C841,stock!A:A,stock!C:C)</f>
        <v>Top</v>
      </c>
    </row>
    <row r="842">
      <c r="A842" s="7">
        <v>2021.0</v>
      </c>
      <c r="B842" s="18">
        <v>6.0</v>
      </c>
      <c r="C842" s="6" t="s">
        <v>426</v>
      </c>
      <c r="D842" s="7">
        <v>24.0</v>
      </c>
      <c r="E842" s="22">
        <f t="array" ref="E842">XLOOKUP(C842,stock!A:A,stock!J:J)</f>
        <v>20</v>
      </c>
      <c r="F842" s="20">
        <f t="shared" si="1"/>
        <v>480</v>
      </c>
      <c r="G842" s="21" t="str">
        <f t="array" ref="G842">XLOOKUP(C842,stock!A:A,stock!C:C)</f>
        <v>Short</v>
      </c>
    </row>
    <row r="843">
      <c r="A843" s="7">
        <v>2021.0</v>
      </c>
      <c r="B843" s="18">
        <v>8.0</v>
      </c>
      <c r="C843" s="6" t="s">
        <v>426</v>
      </c>
      <c r="D843" s="7">
        <v>30.0</v>
      </c>
      <c r="E843" s="22">
        <f t="array" ref="E843">XLOOKUP(C843,stock!A:A,stock!J:J)</f>
        <v>20</v>
      </c>
      <c r="F843" s="20">
        <f t="shared" si="1"/>
        <v>600</v>
      </c>
      <c r="G843" s="21" t="str">
        <f t="array" ref="G843">XLOOKUP(C843,stock!A:A,stock!C:C)</f>
        <v>Short</v>
      </c>
    </row>
    <row r="844">
      <c r="A844" s="7">
        <v>2021.0</v>
      </c>
      <c r="B844" s="18">
        <v>7.0</v>
      </c>
      <c r="C844" s="6" t="s">
        <v>426</v>
      </c>
      <c r="D844" s="7">
        <v>28.0</v>
      </c>
      <c r="E844" s="22">
        <f t="array" ref="E844">XLOOKUP(C844,stock!A:A,stock!J:J)</f>
        <v>20</v>
      </c>
      <c r="F844" s="20">
        <f t="shared" si="1"/>
        <v>560</v>
      </c>
      <c r="G844" s="21" t="str">
        <f t="array" ref="G844">XLOOKUP(C844,stock!A:A,stock!C:C)</f>
        <v>Short</v>
      </c>
    </row>
    <row r="845">
      <c r="A845" s="7">
        <v>2021.0</v>
      </c>
      <c r="B845" s="18">
        <v>7.0</v>
      </c>
      <c r="C845" s="6" t="s">
        <v>480</v>
      </c>
      <c r="D845" s="7">
        <v>54.0</v>
      </c>
      <c r="E845" s="22">
        <f t="array" ref="E845">XLOOKUP(C845,stock!A:A,stock!J:J)</f>
        <v>5</v>
      </c>
      <c r="F845" s="20">
        <f t="shared" si="1"/>
        <v>270</v>
      </c>
      <c r="G845" s="21" t="str">
        <f t="array" ref="G845">XLOOKUP(C845,stock!A:A,stock!C:C)</f>
        <v>Accessories</v>
      </c>
    </row>
    <row r="846">
      <c r="A846" s="7">
        <v>2021.0</v>
      </c>
      <c r="B846" s="18">
        <v>7.0</v>
      </c>
      <c r="C846" s="6" t="s">
        <v>480</v>
      </c>
      <c r="D846" s="7">
        <v>34.0</v>
      </c>
      <c r="E846" s="22">
        <f t="array" ref="E846">XLOOKUP(C846,stock!A:A,stock!J:J)</f>
        <v>5</v>
      </c>
      <c r="F846" s="20">
        <f t="shared" si="1"/>
        <v>170</v>
      </c>
      <c r="G846" s="21" t="str">
        <f t="array" ref="G846">XLOOKUP(C846,stock!A:A,stock!C:C)</f>
        <v>Accessories</v>
      </c>
    </row>
    <row r="847">
      <c r="A847" s="7">
        <v>2021.0</v>
      </c>
      <c r="B847" s="18">
        <v>6.0</v>
      </c>
      <c r="C847" s="6" t="s">
        <v>190</v>
      </c>
      <c r="D847" s="7">
        <v>62.0</v>
      </c>
      <c r="E847" s="22">
        <f t="array" ref="E847">XLOOKUP(C847,stock!A:A,stock!J:J)</f>
        <v>16</v>
      </c>
      <c r="F847" s="20">
        <f t="shared" si="1"/>
        <v>992</v>
      </c>
      <c r="G847" s="21" t="str">
        <f t="array" ref="G847">XLOOKUP(C847,stock!A:A,stock!C:C)</f>
        <v>Top</v>
      </c>
    </row>
    <row r="848">
      <c r="A848" s="7">
        <v>2021.0</v>
      </c>
      <c r="B848" s="18">
        <v>8.0</v>
      </c>
      <c r="C848" s="6" t="s">
        <v>191</v>
      </c>
      <c r="D848" s="7">
        <v>55.0</v>
      </c>
      <c r="E848" s="22">
        <f t="array" ref="E848">XLOOKUP(C848,stock!A:A,stock!J:J)</f>
        <v>16</v>
      </c>
      <c r="F848" s="20">
        <f t="shared" si="1"/>
        <v>880</v>
      </c>
      <c r="G848" s="21" t="str">
        <f t="array" ref="G848">XLOOKUP(C848,stock!A:A,stock!C:C)</f>
        <v>Top</v>
      </c>
    </row>
    <row r="849">
      <c r="A849" s="7">
        <v>2021.0</v>
      </c>
      <c r="B849" s="18">
        <v>5.0</v>
      </c>
      <c r="C849" s="6" t="s">
        <v>481</v>
      </c>
      <c r="D849" s="7">
        <v>48.0</v>
      </c>
      <c r="E849" s="22">
        <f t="array" ref="E849">XLOOKUP(C849,stock!A:A,stock!J:J)</f>
        <v>30</v>
      </c>
      <c r="F849" s="20">
        <f t="shared" si="1"/>
        <v>1440</v>
      </c>
      <c r="G849" s="21" t="str">
        <f t="array" ref="G849">XLOOKUP(C849,stock!A:A,stock!C:C)</f>
        <v>T-Shirt</v>
      </c>
    </row>
    <row r="850">
      <c r="A850" s="7">
        <v>2021.0</v>
      </c>
      <c r="B850" s="18">
        <v>4.0</v>
      </c>
      <c r="C850" s="6" t="s">
        <v>481</v>
      </c>
      <c r="D850" s="7">
        <v>65.0</v>
      </c>
      <c r="E850" s="22">
        <f t="array" ref="E850">XLOOKUP(C850,stock!A:A,stock!J:J)</f>
        <v>30</v>
      </c>
      <c r="F850" s="20">
        <f t="shared" si="1"/>
        <v>1950</v>
      </c>
      <c r="G850" s="21" t="str">
        <f t="array" ref="G850">XLOOKUP(C850,stock!A:A,stock!C:C)</f>
        <v>T-Shirt</v>
      </c>
    </row>
    <row r="851">
      <c r="A851" s="7">
        <v>2021.0</v>
      </c>
      <c r="B851" s="18">
        <v>6.0</v>
      </c>
      <c r="C851" s="6" t="s">
        <v>365</v>
      </c>
      <c r="D851" s="7">
        <v>13.0</v>
      </c>
      <c r="E851" s="22">
        <f t="array" ref="E851">XLOOKUP(C851,stock!A:A,stock!J:J)</f>
        <v>18</v>
      </c>
      <c r="F851" s="20">
        <f t="shared" si="1"/>
        <v>234</v>
      </c>
      <c r="G851" s="21" t="str">
        <f t="array" ref="G851">XLOOKUP(C851,stock!A:A,stock!C:C)</f>
        <v>Top</v>
      </c>
    </row>
    <row r="852">
      <c r="A852" s="7">
        <v>2021.0</v>
      </c>
      <c r="B852" s="18">
        <v>9.0</v>
      </c>
      <c r="C852" s="6" t="s">
        <v>194</v>
      </c>
      <c r="D852" s="7">
        <v>55.0</v>
      </c>
      <c r="E852" s="22">
        <f t="array" ref="E852">XLOOKUP(C852,stock!A:A,stock!J:J)</f>
        <v>18</v>
      </c>
      <c r="F852" s="20">
        <f t="shared" si="1"/>
        <v>990</v>
      </c>
      <c r="G852" s="21" t="str">
        <f t="array" ref="G852">XLOOKUP(C852,stock!A:A,stock!C:C)</f>
        <v>Top</v>
      </c>
    </row>
    <row r="853">
      <c r="A853" s="7">
        <v>2021.0</v>
      </c>
      <c r="B853" s="18">
        <v>6.0</v>
      </c>
      <c r="C853" s="6" t="s">
        <v>195</v>
      </c>
      <c r="D853" s="7">
        <v>113.0</v>
      </c>
      <c r="E853" s="22">
        <f t="array" ref="E853">XLOOKUP(C853,stock!A:A,stock!J:J)</f>
        <v>20</v>
      </c>
      <c r="F853" s="20">
        <f t="shared" si="1"/>
        <v>2260</v>
      </c>
      <c r="G853" s="21" t="str">
        <f t="array" ref="G853">XLOOKUP(C853,stock!A:A,stock!C:C)</f>
        <v>Short</v>
      </c>
    </row>
    <row r="854">
      <c r="A854" s="7">
        <v>2021.0</v>
      </c>
      <c r="B854" s="18">
        <v>8.0</v>
      </c>
      <c r="C854" s="6" t="s">
        <v>196</v>
      </c>
      <c r="D854" s="7">
        <v>94.0</v>
      </c>
      <c r="E854" s="22">
        <f t="array" ref="E854">XLOOKUP(C854,stock!A:A,stock!J:J)</f>
        <v>20</v>
      </c>
      <c r="F854" s="20">
        <f t="shared" si="1"/>
        <v>1880</v>
      </c>
      <c r="G854" s="21" t="str">
        <f t="array" ref="G854">XLOOKUP(C854,stock!A:A,stock!C:C)</f>
        <v>Short</v>
      </c>
    </row>
    <row r="855">
      <c r="A855" s="7">
        <v>2021.0</v>
      </c>
      <c r="B855" s="18">
        <v>7.0</v>
      </c>
      <c r="C855" s="6" t="s">
        <v>197</v>
      </c>
      <c r="D855" s="7">
        <v>41.0</v>
      </c>
      <c r="E855" s="22">
        <f t="array" ref="E855">XLOOKUP(C855,stock!A:A,stock!J:J)</f>
        <v>20</v>
      </c>
      <c r="F855" s="20">
        <f t="shared" si="1"/>
        <v>820</v>
      </c>
      <c r="G855" s="21" t="str">
        <f t="array" ref="G855">XLOOKUP(C855,stock!A:A,stock!C:C)</f>
        <v>Short</v>
      </c>
    </row>
    <row r="856">
      <c r="A856" s="7">
        <v>2021.0</v>
      </c>
      <c r="B856" s="18">
        <v>7.0</v>
      </c>
      <c r="C856" s="6" t="s">
        <v>200</v>
      </c>
      <c r="D856" s="7">
        <v>37.0</v>
      </c>
      <c r="E856" s="22">
        <f t="array" ref="E856">XLOOKUP(C856,stock!A:A,stock!J:J)</f>
        <v>20</v>
      </c>
      <c r="F856" s="20">
        <f t="shared" si="1"/>
        <v>740</v>
      </c>
      <c r="G856" s="21" t="str">
        <f t="array" ref="G856">XLOOKUP(C856,stock!A:A,stock!C:C)</f>
        <v>Top</v>
      </c>
    </row>
    <row r="857">
      <c r="A857" s="7">
        <v>2021.0</v>
      </c>
      <c r="B857" s="18">
        <v>9.0</v>
      </c>
      <c r="C857" s="6" t="s">
        <v>201</v>
      </c>
      <c r="D857" s="7">
        <v>31.0</v>
      </c>
      <c r="E857" s="22">
        <f t="array" ref="E857">XLOOKUP(C857,stock!A:A,stock!J:J)</f>
        <v>21</v>
      </c>
      <c r="F857" s="20">
        <f t="shared" si="1"/>
        <v>651</v>
      </c>
      <c r="G857" s="21" t="str">
        <f t="array" ref="G857">XLOOKUP(C857,stock!A:A,stock!C:C)</f>
        <v>Legging</v>
      </c>
    </row>
    <row r="858">
      <c r="A858" s="7">
        <v>2021.0</v>
      </c>
      <c r="B858" s="18">
        <v>8.0</v>
      </c>
      <c r="C858" s="6" t="s">
        <v>201</v>
      </c>
      <c r="D858" s="7">
        <v>53.0</v>
      </c>
      <c r="E858" s="22">
        <f t="array" ref="E858">XLOOKUP(C858,stock!A:A,stock!J:J)</f>
        <v>21</v>
      </c>
      <c r="F858" s="20">
        <f t="shared" si="1"/>
        <v>1113</v>
      </c>
      <c r="G858" s="21" t="str">
        <f t="array" ref="G858">XLOOKUP(C858,stock!A:A,stock!C:C)</f>
        <v>Legging</v>
      </c>
    </row>
    <row r="859">
      <c r="A859" s="7">
        <v>2021.0</v>
      </c>
      <c r="B859" s="18">
        <v>4.0</v>
      </c>
      <c r="C859" s="6" t="s">
        <v>367</v>
      </c>
      <c r="D859" s="7">
        <v>47.0</v>
      </c>
      <c r="E859" s="22">
        <f t="array" ref="E859">XLOOKUP(C859,stock!A:A,stock!J:J)</f>
        <v>21</v>
      </c>
      <c r="F859" s="20">
        <f t="shared" si="1"/>
        <v>987</v>
      </c>
      <c r="G859" s="21" t="str">
        <f t="array" ref="G859">XLOOKUP(C859,stock!A:A,stock!C:C)</f>
        <v>Legging</v>
      </c>
    </row>
    <row r="860">
      <c r="A860" s="7">
        <v>2021.0</v>
      </c>
      <c r="B860" s="18">
        <v>5.0</v>
      </c>
      <c r="C860" s="6" t="s">
        <v>202</v>
      </c>
      <c r="D860" s="7">
        <v>157.0</v>
      </c>
      <c r="E860" s="22">
        <f t="array" ref="E860">XLOOKUP(C860,stock!A:A,stock!J:J)</f>
        <v>23</v>
      </c>
      <c r="F860" s="20">
        <f t="shared" si="1"/>
        <v>3611</v>
      </c>
      <c r="G860" s="21" t="str">
        <f t="array" ref="G860">XLOOKUP(C860,stock!A:A,stock!C:C)</f>
        <v>Legging</v>
      </c>
    </row>
    <row r="861">
      <c r="A861" s="7">
        <v>2021.0</v>
      </c>
      <c r="B861" s="18">
        <v>6.0</v>
      </c>
      <c r="C861" s="6" t="s">
        <v>202</v>
      </c>
      <c r="D861" s="7">
        <v>125.0</v>
      </c>
      <c r="E861" s="22">
        <f t="array" ref="E861">XLOOKUP(C861,stock!A:A,stock!J:J)</f>
        <v>23</v>
      </c>
      <c r="F861" s="20">
        <f t="shared" si="1"/>
        <v>2875</v>
      </c>
      <c r="G861" s="21" t="str">
        <f t="array" ref="G861">XLOOKUP(C861,stock!A:A,stock!C:C)</f>
        <v>Legging</v>
      </c>
    </row>
    <row r="862">
      <c r="A862" s="7">
        <v>2021.0</v>
      </c>
      <c r="B862" s="18">
        <v>5.0</v>
      </c>
      <c r="C862" s="6" t="s">
        <v>202</v>
      </c>
      <c r="D862" s="7">
        <v>72.0</v>
      </c>
      <c r="E862" s="22">
        <f t="array" ref="E862">XLOOKUP(C862,stock!A:A,stock!J:J)</f>
        <v>23</v>
      </c>
      <c r="F862" s="20">
        <f t="shared" si="1"/>
        <v>1656</v>
      </c>
      <c r="G862" s="21" t="str">
        <f t="array" ref="G862">XLOOKUP(C862,stock!A:A,stock!C:C)</f>
        <v>Legging</v>
      </c>
    </row>
    <row r="863">
      <c r="A863" s="7">
        <v>2021.0</v>
      </c>
      <c r="B863" s="18">
        <v>4.0</v>
      </c>
      <c r="C863" s="6" t="s">
        <v>369</v>
      </c>
      <c r="D863" s="7">
        <v>5.0</v>
      </c>
      <c r="E863" s="22">
        <f t="array" ref="E863">XLOOKUP(C863,stock!A:A,stock!J:J)</f>
        <v>20</v>
      </c>
      <c r="F863" s="20">
        <f t="shared" si="1"/>
        <v>100</v>
      </c>
      <c r="G863" s="21" t="str">
        <f t="array" ref="G863">XLOOKUP(C863,stock!A:A,stock!C:C)</f>
        <v>Top</v>
      </c>
    </row>
    <row r="864">
      <c r="A864" s="7">
        <v>2021.0</v>
      </c>
      <c r="B864" s="18">
        <v>6.0</v>
      </c>
      <c r="C864" s="6" t="s">
        <v>482</v>
      </c>
      <c r="D864" s="7">
        <v>26.0</v>
      </c>
      <c r="E864" s="22">
        <f t="array" ref="E864">XLOOKUP(C864,stock!A:A,stock!J:J)</f>
        <v>20</v>
      </c>
      <c r="F864" s="20">
        <f t="shared" si="1"/>
        <v>520</v>
      </c>
      <c r="G864" s="21" t="str">
        <f t="array" ref="G864">XLOOKUP(C864,stock!A:A,stock!C:C)</f>
        <v>Top</v>
      </c>
    </row>
    <row r="865">
      <c r="A865" s="7">
        <v>2021.0</v>
      </c>
      <c r="B865" s="18">
        <v>7.0</v>
      </c>
      <c r="C865" s="6" t="s">
        <v>482</v>
      </c>
      <c r="D865" s="7">
        <v>27.0</v>
      </c>
      <c r="E865" s="22">
        <f t="array" ref="E865">XLOOKUP(C865,stock!A:A,stock!J:J)</f>
        <v>20</v>
      </c>
      <c r="F865" s="20">
        <f t="shared" si="1"/>
        <v>540</v>
      </c>
      <c r="G865" s="21" t="str">
        <f t="array" ref="G865">XLOOKUP(C865,stock!A:A,stock!C:C)</f>
        <v>Top</v>
      </c>
    </row>
    <row r="866">
      <c r="A866" s="7">
        <v>2021.0</v>
      </c>
      <c r="B866" s="18">
        <v>6.0</v>
      </c>
      <c r="C866" s="6" t="s">
        <v>482</v>
      </c>
      <c r="D866" s="7">
        <v>46.0</v>
      </c>
      <c r="E866" s="22">
        <f t="array" ref="E866">XLOOKUP(C866,stock!A:A,stock!J:J)</f>
        <v>20</v>
      </c>
      <c r="F866" s="20">
        <f t="shared" si="1"/>
        <v>920</v>
      </c>
      <c r="G866" s="21" t="str">
        <f t="array" ref="G866">XLOOKUP(C866,stock!A:A,stock!C:C)</f>
        <v>Top</v>
      </c>
    </row>
    <row r="867">
      <c r="A867" s="7">
        <v>2021.0</v>
      </c>
      <c r="B867" s="18">
        <v>9.0</v>
      </c>
      <c r="C867" s="6" t="s">
        <v>203</v>
      </c>
      <c r="D867" s="7">
        <v>113.0</v>
      </c>
      <c r="E867" s="22">
        <f t="array" ref="E867">XLOOKUP(C867,stock!A:A,stock!J:J)</f>
        <v>20</v>
      </c>
      <c r="F867" s="20">
        <f t="shared" si="1"/>
        <v>2260</v>
      </c>
      <c r="G867" s="21" t="str">
        <f t="array" ref="G867">XLOOKUP(C867,stock!A:A,stock!C:C)</f>
        <v>Top</v>
      </c>
    </row>
    <row r="868">
      <c r="A868" s="7">
        <v>2021.0</v>
      </c>
      <c r="B868" s="18">
        <v>4.0</v>
      </c>
      <c r="C868" s="6" t="s">
        <v>203</v>
      </c>
      <c r="D868" s="7">
        <v>116.0</v>
      </c>
      <c r="E868" s="22">
        <f t="array" ref="E868">XLOOKUP(C868,stock!A:A,stock!J:J)</f>
        <v>20</v>
      </c>
      <c r="F868" s="20">
        <f t="shared" si="1"/>
        <v>2320</v>
      </c>
      <c r="G868" s="21" t="str">
        <f t="array" ref="G868">XLOOKUP(C868,stock!A:A,stock!C:C)</f>
        <v>Top</v>
      </c>
    </row>
    <row r="869">
      <c r="A869" s="7">
        <v>2021.0</v>
      </c>
      <c r="B869" s="18">
        <v>5.0</v>
      </c>
      <c r="C869" s="6" t="s">
        <v>203</v>
      </c>
      <c r="D869" s="7">
        <v>207.0</v>
      </c>
      <c r="E869" s="22">
        <f t="array" ref="E869">XLOOKUP(C869,stock!A:A,stock!J:J)</f>
        <v>20</v>
      </c>
      <c r="F869" s="20">
        <f t="shared" si="1"/>
        <v>4140</v>
      </c>
      <c r="G869" s="21" t="str">
        <f t="array" ref="G869">XLOOKUP(C869,stock!A:A,stock!C:C)</f>
        <v>Top</v>
      </c>
    </row>
    <row r="870">
      <c r="A870" s="7">
        <v>2021.0</v>
      </c>
      <c r="B870" s="18">
        <v>4.0</v>
      </c>
      <c r="C870" s="6" t="s">
        <v>205</v>
      </c>
      <c r="D870" s="7">
        <v>41.0</v>
      </c>
      <c r="E870" s="22">
        <f t="array" ref="E870">XLOOKUP(C870,stock!A:A,stock!J:J)</f>
        <v>20</v>
      </c>
      <c r="F870" s="20">
        <f t="shared" si="1"/>
        <v>820</v>
      </c>
      <c r="G870" s="21" t="str">
        <f t="array" ref="G870">XLOOKUP(C870,stock!A:A,stock!C:C)</f>
        <v>Top</v>
      </c>
    </row>
    <row r="871">
      <c r="A871" s="7">
        <v>2021.0</v>
      </c>
      <c r="B871" s="18">
        <v>4.0</v>
      </c>
      <c r="C871" s="6" t="s">
        <v>205</v>
      </c>
      <c r="D871" s="7">
        <v>23.0</v>
      </c>
      <c r="E871" s="22">
        <f t="array" ref="E871">XLOOKUP(C871,stock!A:A,stock!J:J)</f>
        <v>20</v>
      </c>
      <c r="F871" s="20">
        <f t="shared" si="1"/>
        <v>460</v>
      </c>
      <c r="G871" s="21" t="str">
        <f t="array" ref="G871">XLOOKUP(C871,stock!A:A,stock!C:C)</f>
        <v>Top</v>
      </c>
    </row>
    <row r="872">
      <c r="A872" s="7">
        <v>2021.0</v>
      </c>
      <c r="B872" s="18">
        <v>8.0</v>
      </c>
      <c r="C872" s="6" t="s">
        <v>371</v>
      </c>
      <c r="D872" s="7">
        <v>25.0</v>
      </c>
      <c r="E872" s="22">
        <f t="array" ref="E872">XLOOKUP(C872,stock!A:A,stock!J:J)</f>
        <v>20</v>
      </c>
      <c r="F872" s="20">
        <f t="shared" si="1"/>
        <v>500</v>
      </c>
      <c r="G872" s="21" t="str">
        <f t="array" ref="G872">XLOOKUP(C872,stock!A:A,stock!C:C)</f>
        <v>Top</v>
      </c>
    </row>
    <row r="873">
      <c r="A873" s="7">
        <v>2021.0</v>
      </c>
      <c r="B873" s="18">
        <v>7.0</v>
      </c>
      <c r="C873" s="6" t="s">
        <v>372</v>
      </c>
      <c r="D873" s="7">
        <v>20.0</v>
      </c>
      <c r="E873" s="22">
        <f t="array" ref="E873">XLOOKUP(C873,stock!A:A,stock!J:J)</f>
        <v>21</v>
      </c>
      <c r="F873" s="20">
        <f t="shared" si="1"/>
        <v>420</v>
      </c>
      <c r="G873" s="21" t="str">
        <f t="array" ref="G873">XLOOKUP(C873,stock!A:A,stock!C:C)</f>
        <v>Legging</v>
      </c>
    </row>
    <row r="874">
      <c r="A874" s="7">
        <v>2021.0</v>
      </c>
      <c r="B874" s="18">
        <v>5.0</v>
      </c>
      <c r="C874" s="6" t="s">
        <v>208</v>
      </c>
      <c r="D874" s="7">
        <v>165.0</v>
      </c>
      <c r="E874" s="22">
        <f t="array" ref="E874">XLOOKUP(C874,stock!A:A,stock!J:J)</f>
        <v>24</v>
      </c>
      <c r="F874" s="20">
        <f t="shared" si="1"/>
        <v>3960</v>
      </c>
      <c r="G874" s="21" t="str">
        <f t="array" ref="G874">XLOOKUP(C874,stock!A:A,stock!C:C)</f>
        <v>T-Shirt</v>
      </c>
    </row>
    <row r="875">
      <c r="A875" s="7">
        <v>2021.0</v>
      </c>
      <c r="B875" s="18">
        <v>7.0</v>
      </c>
      <c r="C875" s="6" t="s">
        <v>208</v>
      </c>
      <c r="D875" s="7">
        <v>166.0</v>
      </c>
      <c r="E875" s="22">
        <f t="array" ref="E875">XLOOKUP(C875,stock!A:A,stock!J:J)</f>
        <v>24</v>
      </c>
      <c r="F875" s="20">
        <f t="shared" si="1"/>
        <v>3984</v>
      </c>
      <c r="G875" s="21" t="str">
        <f t="array" ref="G875">XLOOKUP(C875,stock!A:A,stock!C:C)</f>
        <v>T-Shirt</v>
      </c>
    </row>
    <row r="876">
      <c r="A876" s="7">
        <v>2021.0</v>
      </c>
      <c r="B876" s="18">
        <v>7.0</v>
      </c>
      <c r="C876" s="6" t="s">
        <v>209</v>
      </c>
      <c r="D876" s="7">
        <v>220.0</v>
      </c>
      <c r="E876" s="22">
        <f t="array" ref="E876">XLOOKUP(C876,stock!A:A,stock!J:J)</f>
        <v>24</v>
      </c>
      <c r="F876" s="20">
        <f t="shared" si="1"/>
        <v>5280</v>
      </c>
      <c r="G876" s="21" t="str">
        <f t="array" ref="G876">XLOOKUP(C876,stock!A:A,stock!C:C)</f>
        <v>T-Shirt</v>
      </c>
    </row>
    <row r="877">
      <c r="A877" s="7">
        <v>2021.0</v>
      </c>
      <c r="B877" s="18">
        <v>5.0</v>
      </c>
      <c r="C877" s="6" t="s">
        <v>211</v>
      </c>
      <c r="D877" s="7">
        <v>17.0</v>
      </c>
      <c r="E877" s="22">
        <f t="array" ref="E877">XLOOKUP(C877,stock!A:A,stock!J:J)</f>
        <v>20</v>
      </c>
      <c r="F877" s="20">
        <f t="shared" si="1"/>
        <v>340</v>
      </c>
      <c r="G877" s="21" t="str">
        <f t="array" ref="G877">XLOOKUP(C877,stock!A:A,stock!C:C)</f>
        <v>T-Shirt</v>
      </c>
    </row>
    <row r="878">
      <c r="A878" s="7">
        <v>2021.0</v>
      </c>
      <c r="B878" s="18">
        <v>5.0</v>
      </c>
      <c r="C878" s="6" t="s">
        <v>483</v>
      </c>
      <c r="D878" s="7">
        <v>14.0</v>
      </c>
      <c r="E878" s="22">
        <f t="array" ref="E878">XLOOKUP(C878,stock!A:A,stock!J:J)</f>
        <v>20</v>
      </c>
      <c r="F878" s="20">
        <f t="shared" si="1"/>
        <v>280</v>
      </c>
      <c r="G878" s="21" t="str">
        <f t="array" ref="G878">XLOOKUP(C878,stock!A:A,stock!C:C)</f>
        <v>T-Shirt</v>
      </c>
    </row>
    <row r="879">
      <c r="A879" s="7">
        <v>2021.0</v>
      </c>
      <c r="B879" s="18">
        <v>4.0</v>
      </c>
      <c r="C879" s="6" t="s">
        <v>483</v>
      </c>
      <c r="D879" s="7">
        <v>19.0</v>
      </c>
      <c r="E879" s="22">
        <f t="array" ref="E879">XLOOKUP(C879,stock!A:A,stock!J:J)</f>
        <v>20</v>
      </c>
      <c r="F879" s="20">
        <f t="shared" si="1"/>
        <v>380</v>
      </c>
      <c r="G879" s="21" t="str">
        <f t="array" ref="G879">XLOOKUP(C879,stock!A:A,stock!C:C)</f>
        <v>T-Shirt</v>
      </c>
    </row>
    <row r="880">
      <c r="A880" s="7">
        <v>2021.0</v>
      </c>
      <c r="B880" s="18">
        <v>9.0</v>
      </c>
      <c r="C880" s="6" t="s">
        <v>214</v>
      </c>
      <c r="D880" s="7">
        <v>14.0</v>
      </c>
      <c r="E880" s="22">
        <f t="array" ref="E880">XLOOKUP(C880,stock!A:A,stock!J:J)</f>
        <v>20</v>
      </c>
      <c r="F880" s="20">
        <f t="shared" si="1"/>
        <v>280</v>
      </c>
      <c r="G880" s="21" t="str">
        <f t="array" ref="G880">XLOOKUP(C880,stock!A:A,stock!C:C)</f>
        <v>T-Shirt</v>
      </c>
    </row>
    <row r="881">
      <c r="A881" s="7">
        <v>2021.0</v>
      </c>
      <c r="B881" s="18">
        <v>8.0</v>
      </c>
      <c r="C881" s="6" t="s">
        <v>215</v>
      </c>
      <c r="D881" s="7">
        <v>17.0</v>
      </c>
      <c r="E881" s="22">
        <f t="array" ref="E881">XLOOKUP(C881,stock!A:A,stock!J:J)</f>
        <v>20</v>
      </c>
      <c r="F881" s="20">
        <f t="shared" si="1"/>
        <v>340</v>
      </c>
      <c r="G881" s="21" t="str">
        <f t="array" ref="G881">XLOOKUP(C881,stock!A:A,stock!C:C)</f>
        <v>T-Shirt</v>
      </c>
    </row>
    <row r="882">
      <c r="A882" s="7">
        <v>2021.0</v>
      </c>
      <c r="B882" s="18">
        <v>4.0</v>
      </c>
      <c r="C882" s="6" t="s">
        <v>437</v>
      </c>
      <c r="D882" s="7">
        <v>14.0</v>
      </c>
      <c r="E882" s="22">
        <f t="array" ref="E882">XLOOKUP(C882,stock!A:A,stock!J:J)</f>
        <v>20</v>
      </c>
      <c r="F882" s="20">
        <f t="shared" si="1"/>
        <v>280</v>
      </c>
      <c r="G882" s="21" t="str">
        <f t="array" ref="G882">XLOOKUP(C882,stock!A:A,stock!C:C)</f>
        <v>T-Shirt</v>
      </c>
    </row>
    <row r="883">
      <c r="A883" s="7">
        <v>2021.0</v>
      </c>
      <c r="B883" s="18">
        <v>5.0</v>
      </c>
      <c r="C883" s="6" t="s">
        <v>437</v>
      </c>
      <c r="D883" s="7">
        <v>46.0</v>
      </c>
      <c r="E883" s="22">
        <f t="array" ref="E883">XLOOKUP(C883,stock!A:A,stock!J:J)</f>
        <v>20</v>
      </c>
      <c r="F883" s="20">
        <f t="shared" si="1"/>
        <v>920</v>
      </c>
      <c r="G883" s="21" t="str">
        <f t="array" ref="G883">XLOOKUP(C883,stock!A:A,stock!C:C)</f>
        <v>T-Shirt</v>
      </c>
    </row>
    <row r="884">
      <c r="A884" s="7">
        <v>2021.0</v>
      </c>
      <c r="B884" s="18">
        <v>4.0</v>
      </c>
      <c r="C884" s="6" t="s">
        <v>403</v>
      </c>
      <c r="D884" s="7">
        <v>29.0</v>
      </c>
      <c r="E884" s="22">
        <f t="array" ref="E884">XLOOKUP(C884,stock!A:A,stock!J:J)</f>
        <v>20</v>
      </c>
      <c r="F884" s="20">
        <f t="shared" si="1"/>
        <v>580</v>
      </c>
      <c r="G884" s="21" t="str">
        <f t="array" ref="G884">XLOOKUP(C884,stock!A:A,stock!C:C)</f>
        <v>T-Shirt</v>
      </c>
    </row>
    <row r="885">
      <c r="A885" s="7">
        <v>2021.0</v>
      </c>
      <c r="B885" s="18">
        <v>7.0</v>
      </c>
      <c r="C885" s="6" t="s">
        <v>484</v>
      </c>
      <c r="D885" s="7">
        <v>111.0</v>
      </c>
      <c r="E885" s="22">
        <f t="array" ref="E885">XLOOKUP(C885,stock!A:A,stock!J:J)</f>
        <v>21</v>
      </c>
      <c r="F885" s="20">
        <f t="shared" si="1"/>
        <v>2331</v>
      </c>
      <c r="G885" s="21" t="str">
        <f t="array" ref="G885">XLOOKUP(C885,stock!A:A,stock!C:C)</f>
        <v>crop top</v>
      </c>
    </row>
    <row r="886">
      <c r="A886" s="7">
        <v>2021.0</v>
      </c>
      <c r="B886" s="18">
        <v>7.0</v>
      </c>
      <c r="C886" s="6" t="s">
        <v>484</v>
      </c>
      <c r="D886" s="7">
        <v>29.0</v>
      </c>
      <c r="E886" s="22">
        <f t="array" ref="E886">XLOOKUP(C886,stock!A:A,stock!J:J)</f>
        <v>21</v>
      </c>
      <c r="F886" s="20">
        <f t="shared" si="1"/>
        <v>609</v>
      </c>
      <c r="G886" s="21" t="str">
        <f t="array" ref="G886">XLOOKUP(C886,stock!A:A,stock!C:C)</f>
        <v>crop top</v>
      </c>
    </row>
    <row r="887">
      <c r="A887" s="7">
        <v>2021.0</v>
      </c>
      <c r="B887" s="18">
        <v>8.0</v>
      </c>
      <c r="C887" s="6" t="s">
        <v>484</v>
      </c>
      <c r="D887" s="7">
        <v>96.0</v>
      </c>
      <c r="E887" s="22">
        <f t="array" ref="E887">XLOOKUP(C887,stock!A:A,stock!J:J)</f>
        <v>21</v>
      </c>
      <c r="F887" s="20">
        <f t="shared" si="1"/>
        <v>2016</v>
      </c>
      <c r="G887" s="21" t="str">
        <f t="array" ref="G887">XLOOKUP(C887,stock!A:A,stock!C:C)</f>
        <v>crop top</v>
      </c>
    </row>
    <row r="888">
      <c r="A888" s="7">
        <v>2021.0</v>
      </c>
      <c r="B888" s="18">
        <v>4.0</v>
      </c>
      <c r="C888" s="6" t="s">
        <v>219</v>
      </c>
      <c r="D888" s="7">
        <v>42.0</v>
      </c>
      <c r="E888" s="22">
        <f t="array" ref="E888">XLOOKUP(C888,stock!A:A,stock!J:J)</f>
        <v>32</v>
      </c>
      <c r="F888" s="20">
        <f t="shared" si="1"/>
        <v>1344</v>
      </c>
      <c r="G888" s="21" t="str">
        <f t="array" ref="G888">XLOOKUP(C888,stock!A:A,stock!C:C)</f>
        <v>Short</v>
      </c>
    </row>
    <row r="889">
      <c r="A889" s="7">
        <v>2021.0</v>
      </c>
      <c r="B889" s="18">
        <v>9.0</v>
      </c>
      <c r="C889" s="6" t="s">
        <v>219</v>
      </c>
      <c r="D889" s="7">
        <v>49.0</v>
      </c>
      <c r="E889" s="22">
        <f t="array" ref="E889">XLOOKUP(C889,stock!A:A,stock!J:J)</f>
        <v>32</v>
      </c>
      <c r="F889" s="20">
        <f t="shared" si="1"/>
        <v>1568</v>
      </c>
      <c r="G889" s="21" t="str">
        <f t="array" ref="G889">XLOOKUP(C889,stock!A:A,stock!C:C)</f>
        <v>Short</v>
      </c>
    </row>
    <row r="890">
      <c r="A890" s="7">
        <v>2021.0</v>
      </c>
      <c r="B890" s="18">
        <v>7.0</v>
      </c>
      <c r="C890" s="6" t="s">
        <v>219</v>
      </c>
      <c r="D890" s="7">
        <v>30.0</v>
      </c>
      <c r="E890" s="22">
        <f t="array" ref="E890">XLOOKUP(C890,stock!A:A,stock!J:J)</f>
        <v>32</v>
      </c>
      <c r="F890" s="20">
        <f t="shared" si="1"/>
        <v>960</v>
      </c>
      <c r="G890" s="21" t="str">
        <f t="array" ref="G890">XLOOKUP(C890,stock!A:A,stock!C:C)</f>
        <v>Short</v>
      </c>
    </row>
    <row r="891">
      <c r="A891" s="7">
        <v>2021.0</v>
      </c>
      <c r="B891" s="18">
        <v>8.0</v>
      </c>
      <c r="C891" s="6" t="s">
        <v>220</v>
      </c>
      <c r="D891" s="7">
        <v>52.0</v>
      </c>
      <c r="E891" s="22">
        <f t="array" ref="E891">XLOOKUP(C891,stock!A:A,stock!J:J)</f>
        <v>32</v>
      </c>
      <c r="F891" s="20">
        <f t="shared" si="1"/>
        <v>1664</v>
      </c>
      <c r="G891" s="21" t="str">
        <f t="array" ref="G891">XLOOKUP(C891,stock!A:A,stock!C:C)</f>
        <v>Short</v>
      </c>
    </row>
    <row r="892">
      <c r="A892" s="7">
        <v>2021.0</v>
      </c>
      <c r="B892" s="18">
        <v>4.0</v>
      </c>
      <c r="C892" s="6" t="s">
        <v>485</v>
      </c>
      <c r="D892" s="7">
        <v>19.0</v>
      </c>
      <c r="E892" s="22">
        <f t="array" ref="E892">XLOOKUP(C892,stock!A:A,stock!J:J)</f>
        <v>32</v>
      </c>
      <c r="F892" s="20">
        <f t="shared" si="1"/>
        <v>608</v>
      </c>
      <c r="G892" s="21" t="str">
        <f t="array" ref="G892">XLOOKUP(C892,stock!A:A,stock!C:C)</f>
        <v>Short</v>
      </c>
    </row>
    <row r="893">
      <c r="A893" s="7">
        <v>2021.0</v>
      </c>
      <c r="B893" s="18">
        <v>8.0</v>
      </c>
      <c r="C893" s="6" t="s">
        <v>485</v>
      </c>
      <c r="D893" s="7">
        <v>29.0</v>
      </c>
      <c r="E893" s="22">
        <f t="array" ref="E893">XLOOKUP(C893,stock!A:A,stock!J:J)</f>
        <v>32</v>
      </c>
      <c r="F893" s="20">
        <f t="shared" si="1"/>
        <v>928</v>
      </c>
      <c r="G893" s="21" t="str">
        <f t="array" ref="G893">XLOOKUP(C893,stock!A:A,stock!C:C)</f>
        <v>Short</v>
      </c>
    </row>
    <row r="894">
      <c r="A894" s="7">
        <v>2021.0</v>
      </c>
      <c r="B894" s="18">
        <v>6.0</v>
      </c>
      <c r="C894" s="6" t="s">
        <v>374</v>
      </c>
      <c r="D894" s="7">
        <v>122.0</v>
      </c>
      <c r="E894" s="22">
        <f t="array" ref="E894">XLOOKUP(C894,stock!A:A,stock!J:J)</f>
        <v>32</v>
      </c>
      <c r="F894" s="20">
        <f t="shared" si="1"/>
        <v>3904</v>
      </c>
      <c r="G894" s="21" t="str">
        <f t="array" ref="G894">XLOOKUP(C894,stock!A:A,stock!C:C)</f>
        <v>Short</v>
      </c>
    </row>
    <row r="895">
      <c r="A895" s="7">
        <v>2021.0</v>
      </c>
      <c r="B895" s="18">
        <v>9.0</v>
      </c>
      <c r="C895" s="6" t="s">
        <v>374</v>
      </c>
      <c r="D895" s="7">
        <v>75.0</v>
      </c>
      <c r="E895" s="22">
        <f t="array" ref="E895">XLOOKUP(C895,stock!A:A,stock!J:J)</f>
        <v>32</v>
      </c>
      <c r="F895" s="20">
        <f t="shared" si="1"/>
        <v>2400</v>
      </c>
      <c r="G895" s="21" t="str">
        <f t="array" ref="G895">XLOOKUP(C895,stock!A:A,stock!C:C)</f>
        <v>Short</v>
      </c>
    </row>
    <row r="896">
      <c r="A896" s="7">
        <v>2021.0</v>
      </c>
      <c r="B896" s="18">
        <v>7.0</v>
      </c>
      <c r="C896" s="6" t="s">
        <v>374</v>
      </c>
      <c r="D896" s="7">
        <v>102.0</v>
      </c>
      <c r="E896" s="22">
        <f t="array" ref="E896">XLOOKUP(C896,stock!A:A,stock!J:J)</f>
        <v>32</v>
      </c>
      <c r="F896" s="20">
        <f t="shared" si="1"/>
        <v>3264</v>
      </c>
      <c r="G896" s="21" t="str">
        <f t="array" ref="G896">XLOOKUP(C896,stock!A:A,stock!C:C)</f>
        <v>Short</v>
      </c>
    </row>
    <row r="897">
      <c r="A897" s="7">
        <v>2021.0</v>
      </c>
      <c r="B897" s="18">
        <v>4.0</v>
      </c>
      <c r="C897" s="6" t="s">
        <v>221</v>
      </c>
      <c r="D897" s="7">
        <v>53.0</v>
      </c>
      <c r="E897" s="22">
        <f t="array" ref="E897">XLOOKUP(C897,stock!A:A,stock!J:J)</f>
        <v>21</v>
      </c>
      <c r="F897" s="20">
        <f t="shared" si="1"/>
        <v>1113</v>
      </c>
      <c r="G897" s="21" t="str">
        <f t="array" ref="G897">XLOOKUP(C897,stock!A:A,stock!C:C)</f>
        <v>crop top</v>
      </c>
    </row>
    <row r="898">
      <c r="A898" s="7">
        <v>2021.0</v>
      </c>
      <c r="B898" s="18">
        <v>4.0</v>
      </c>
      <c r="C898" s="6" t="s">
        <v>224</v>
      </c>
      <c r="D898" s="7">
        <v>24.0</v>
      </c>
      <c r="E898" s="22">
        <f t="array" ref="E898">XLOOKUP(C898,stock!A:A,stock!J:J)</f>
        <v>28</v>
      </c>
      <c r="F898" s="20">
        <f t="shared" si="1"/>
        <v>672</v>
      </c>
      <c r="G898" s="21" t="str">
        <f t="array" ref="G898">XLOOKUP(C898,stock!A:A,stock!C:C)</f>
        <v>T-Shirt</v>
      </c>
    </row>
    <row r="899">
      <c r="A899" s="7">
        <v>2021.0</v>
      </c>
      <c r="B899" s="18">
        <v>5.0</v>
      </c>
      <c r="C899" s="6" t="s">
        <v>438</v>
      </c>
      <c r="D899" s="7">
        <v>11.0</v>
      </c>
      <c r="E899" s="22">
        <f t="array" ref="E899">XLOOKUP(C899,stock!A:A,stock!J:J)</f>
        <v>21</v>
      </c>
      <c r="F899" s="20">
        <f t="shared" si="1"/>
        <v>231</v>
      </c>
      <c r="G899" s="21" t="str">
        <f t="array" ref="G899">XLOOKUP(C899,stock!A:A,stock!C:C)</f>
        <v>Legging</v>
      </c>
    </row>
    <row r="900">
      <c r="A900" s="7">
        <v>2021.0</v>
      </c>
      <c r="B900" s="18">
        <v>6.0</v>
      </c>
      <c r="C900" s="6" t="s">
        <v>438</v>
      </c>
      <c r="D900" s="7">
        <v>4.0</v>
      </c>
      <c r="E900" s="22">
        <f t="array" ref="E900">XLOOKUP(C900,stock!A:A,stock!J:J)</f>
        <v>21</v>
      </c>
      <c r="F900" s="20">
        <f t="shared" si="1"/>
        <v>84</v>
      </c>
      <c r="G900" s="21" t="str">
        <f t="array" ref="G900">XLOOKUP(C900,stock!A:A,stock!C:C)</f>
        <v>Legging</v>
      </c>
    </row>
    <row r="901">
      <c r="A901" s="7">
        <v>2021.0</v>
      </c>
      <c r="B901" s="18">
        <v>9.0</v>
      </c>
      <c r="C901" s="6" t="s">
        <v>226</v>
      </c>
      <c r="D901" s="7">
        <v>72.0</v>
      </c>
      <c r="E901" s="22">
        <f t="array" ref="E901">XLOOKUP(C901,stock!A:A,stock!J:J)</f>
        <v>21</v>
      </c>
      <c r="F901" s="20">
        <f t="shared" si="1"/>
        <v>1512</v>
      </c>
      <c r="G901" s="21" t="str">
        <f t="array" ref="G901">XLOOKUP(C901,stock!A:A,stock!C:C)</f>
        <v>Legging</v>
      </c>
    </row>
    <row r="902">
      <c r="A902" s="7">
        <v>2021.0</v>
      </c>
      <c r="B902" s="18">
        <v>5.0</v>
      </c>
      <c r="C902" s="6" t="s">
        <v>226</v>
      </c>
      <c r="D902" s="7">
        <v>62.0</v>
      </c>
      <c r="E902" s="22">
        <f t="array" ref="E902">XLOOKUP(C902,stock!A:A,stock!J:J)</f>
        <v>21</v>
      </c>
      <c r="F902" s="20">
        <f t="shared" si="1"/>
        <v>1302</v>
      </c>
      <c r="G902" s="21" t="str">
        <f t="array" ref="G902">XLOOKUP(C902,stock!A:A,stock!C:C)</f>
        <v>Legging</v>
      </c>
    </row>
    <row r="903">
      <c r="A903" s="7">
        <v>2021.0</v>
      </c>
      <c r="B903" s="18">
        <v>4.0</v>
      </c>
      <c r="C903" s="6" t="s">
        <v>375</v>
      </c>
      <c r="D903" s="7">
        <v>31.0</v>
      </c>
      <c r="E903" s="22">
        <f t="array" ref="E903">XLOOKUP(C903,stock!A:A,stock!J:J)</f>
        <v>21</v>
      </c>
      <c r="F903" s="20">
        <f t="shared" si="1"/>
        <v>651</v>
      </c>
      <c r="G903" s="21" t="str">
        <f t="array" ref="G903">XLOOKUP(C903,stock!A:A,stock!C:C)</f>
        <v>Legging</v>
      </c>
    </row>
    <row r="904">
      <c r="A904" s="7">
        <v>2021.0</v>
      </c>
      <c r="B904" s="18">
        <v>4.0</v>
      </c>
      <c r="C904" s="6" t="s">
        <v>375</v>
      </c>
      <c r="D904" s="7">
        <v>43.0</v>
      </c>
      <c r="E904" s="22">
        <f t="array" ref="E904">XLOOKUP(C904,stock!A:A,stock!J:J)</f>
        <v>21</v>
      </c>
      <c r="F904" s="20">
        <f t="shared" si="1"/>
        <v>903</v>
      </c>
      <c r="G904" s="21" t="str">
        <f t="array" ref="G904">XLOOKUP(C904,stock!A:A,stock!C:C)</f>
        <v>Legging</v>
      </c>
    </row>
    <row r="905">
      <c r="A905" s="7">
        <v>2021.0</v>
      </c>
      <c r="B905" s="18">
        <v>6.0</v>
      </c>
      <c r="C905" s="6" t="s">
        <v>228</v>
      </c>
      <c r="D905" s="7">
        <v>89.0</v>
      </c>
      <c r="E905" s="22">
        <f t="array" ref="E905">XLOOKUP(C905,stock!A:A,stock!J:J)</f>
        <v>21</v>
      </c>
      <c r="F905" s="20">
        <f t="shared" si="1"/>
        <v>1869</v>
      </c>
      <c r="G905" s="21" t="str">
        <f t="array" ref="G905">XLOOKUP(C905,stock!A:A,stock!C:C)</f>
        <v>Legging</v>
      </c>
    </row>
    <row r="906">
      <c r="A906" s="7">
        <v>2021.0</v>
      </c>
      <c r="B906" s="18">
        <v>8.0</v>
      </c>
      <c r="C906" s="6" t="s">
        <v>228</v>
      </c>
      <c r="D906" s="7">
        <v>110.0</v>
      </c>
      <c r="E906" s="22">
        <f t="array" ref="E906">XLOOKUP(C906,stock!A:A,stock!J:J)</f>
        <v>21</v>
      </c>
      <c r="F906" s="20">
        <f t="shared" si="1"/>
        <v>2310</v>
      </c>
      <c r="G906" s="21" t="str">
        <f t="array" ref="G906">XLOOKUP(C906,stock!A:A,stock!C:C)</f>
        <v>Legging</v>
      </c>
    </row>
    <row r="907">
      <c r="A907" s="7">
        <v>2021.0</v>
      </c>
      <c r="B907" s="18">
        <v>4.0</v>
      </c>
      <c r="C907" s="6" t="s">
        <v>228</v>
      </c>
      <c r="D907" s="7">
        <v>167.0</v>
      </c>
      <c r="E907" s="22">
        <f t="array" ref="E907">XLOOKUP(C907,stock!A:A,stock!J:J)</f>
        <v>21</v>
      </c>
      <c r="F907" s="20">
        <f t="shared" si="1"/>
        <v>3507</v>
      </c>
      <c r="G907" s="21" t="str">
        <f t="array" ref="G907">XLOOKUP(C907,stock!A:A,stock!C:C)</f>
        <v>Legging</v>
      </c>
    </row>
    <row r="908">
      <c r="A908" s="7">
        <v>2021.0</v>
      </c>
      <c r="B908" s="18">
        <v>4.0</v>
      </c>
      <c r="C908" s="6" t="s">
        <v>229</v>
      </c>
      <c r="D908" s="7">
        <v>52.0</v>
      </c>
      <c r="E908" s="22">
        <f t="array" ref="E908">XLOOKUP(C908,stock!A:A,stock!J:J)</f>
        <v>21</v>
      </c>
      <c r="F908" s="20">
        <f t="shared" si="1"/>
        <v>1092</v>
      </c>
      <c r="G908" s="21" t="str">
        <f t="array" ref="G908">XLOOKUP(C908,stock!A:A,stock!C:C)</f>
        <v>Legging</v>
      </c>
    </row>
    <row r="909">
      <c r="A909" s="7">
        <v>2021.0</v>
      </c>
      <c r="B909" s="18">
        <v>5.0</v>
      </c>
      <c r="C909" s="6" t="s">
        <v>404</v>
      </c>
      <c r="D909" s="7">
        <v>26.0</v>
      </c>
      <c r="E909" s="22">
        <f t="array" ref="E909">XLOOKUP(C909,stock!A:A,stock!J:J)</f>
        <v>21</v>
      </c>
      <c r="F909" s="20">
        <f t="shared" si="1"/>
        <v>546</v>
      </c>
      <c r="G909" s="21" t="str">
        <f t="array" ref="G909">XLOOKUP(C909,stock!A:A,stock!C:C)</f>
        <v>Legging</v>
      </c>
    </row>
    <row r="910">
      <c r="A910" s="7">
        <v>2021.0</v>
      </c>
      <c r="B910" s="18">
        <v>9.0</v>
      </c>
      <c r="C910" s="6" t="s">
        <v>405</v>
      </c>
      <c r="D910" s="7">
        <v>49.0</v>
      </c>
      <c r="E910" s="22">
        <f t="array" ref="E910">XLOOKUP(C910,stock!A:A,stock!J:J)</f>
        <v>21</v>
      </c>
      <c r="F910" s="20">
        <f t="shared" si="1"/>
        <v>1029</v>
      </c>
      <c r="G910" s="21" t="str">
        <f t="array" ref="G910">XLOOKUP(C910,stock!A:A,stock!C:C)</f>
        <v>Legging</v>
      </c>
    </row>
    <row r="911">
      <c r="A911" s="7">
        <v>2021.0</v>
      </c>
      <c r="B911" s="18">
        <v>4.0</v>
      </c>
      <c r="C911" s="6" t="s">
        <v>405</v>
      </c>
      <c r="D911" s="7">
        <v>19.0</v>
      </c>
      <c r="E911" s="22">
        <f t="array" ref="E911">XLOOKUP(C911,stock!A:A,stock!J:J)</f>
        <v>21</v>
      </c>
      <c r="F911" s="20">
        <f t="shared" si="1"/>
        <v>399</v>
      </c>
      <c r="G911" s="21" t="str">
        <f t="array" ref="G911">XLOOKUP(C911,stock!A:A,stock!C:C)</f>
        <v>Legging</v>
      </c>
    </row>
    <row r="912">
      <c r="A912" s="7">
        <v>2021.0</v>
      </c>
      <c r="B912" s="18">
        <v>7.0</v>
      </c>
      <c r="C912" s="6" t="s">
        <v>405</v>
      </c>
      <c r="D912" s="7">
        <v>22.0</v>
      </c>
      <c r="E912" s="22">
        <f t="array" ref="E912">XLOOKUP(C912,stock!A:A,stock!J:J)</f>
        <v>21</v>
      </c>
      <c r="F912" s="20">
        <f t="shared" si="1"/>
        <v>462</v>
      </c>
      <c r="G912" s="21" t="str">
        <f t="array" ref="G912">XLOOKUP(C912,stock!A:A,stock!C:C)</f>
        <v>Legging</v>
      </c>
    </row>
    <row r="913">
      <c r="A913" s="7">
        <v>2021.0</v>
      </c>
      <c r="B913" s="18">
        <v>6.0</v>
      </c>
      <c r="C913" s="6" t="s">
        <v>230</v>
      </c>
      <c r="D913" s="7">
        <v>55.0</v>
      </c>
      <c r="E913" s="22">
        <f t="array" ref="E913">XLOOKUP(C913,stock!A:A,stock!J:J)</f>
        <v>21</v>
      </c>
      <c r="F913" s="20">
        <f t="shared" si="1"/>
        <v>1155</v>
      </c>
      <c r="G913" s="21" t="str">
        <f t="array" ref="G913">XLOOKUP(C913,stock!A:A,stock!C:C)</f>
        <v>Legging</v>
      </c>
    </row>
    <row r="914">
      <c r="A914" s="7">
        <v>2021.0</v>
      </c>
      <c r="B914" s="18">
        <v>6.0</v>
      </c>
      <c r="C914" s="6" t="s">
        <v>486</v>
      </c>
      <c r="D914" s="7">
        <v>119.0</v>
      </c>
      <c r="E914" s="22">
        <f t="array" ref="E914">XLOOKUP(C914,stock!A:A,stock!J:J)</f>
        <v>20</v>
      </c>
      <c r="F914" s="20">
        <f t="shared" si="1"/>
        <v>2380</v>
      </c>
      <c r="G914" s="21" t="str">
        <f t="array" ref="G914">XLOOKUP(C914,stock!A:A,stock!C:C)</f>
        <v>Top</v>
      </c>
    </row>
    <row r="915">
      <c r="A915" s="7">
        <v>2021.0</v>
      </c>
      <c r="B915" s="18">
        <v>9.0</v>
      </c>
      <c r="C915" s="6" t="s">
        <v>486</v>
      </c>
      <c r="D915" s="7">
        <v>82.0</v>
      </c>
      <c r="E915" s="22">
        <f t="array" ref="E915">XLOOKUP(C915,stock!A:A,stock!J:J)</f>
        <v>20</v>
      </c>
      <c r="F915" s="20">
        <f t="shared" si="1"/>
        <v>1640</v>
      </c>
      <c r="G915" s="21" t="str">
        <f t="array" ref="G915">XLOOKUP(C915,stock!A:A,stock!C:C)</f>
        <v>Top</v>
      </c>
    </row>
    <row r="916">
      <c r="A916" s="7">
        <v>2021.0</v>
      </c>
      <c r="B916" s="18">
        <v>8.0</v>
      </c>
      <c r="C916" s="6" t="s">
        <v>232</v>
      </c>
      <c r="D916" s="7">
        <v>314.0</v>
      </c>
      <c r="E916" s="22">
        <f t="array" ref="E916">XLOOKUP(C916,stock!A:A,stock!J:J)</f>
        <v>20</v>
      </c>
      <c r="F916" s="20">
        <f t="shared" si="1"/>
        <v>6280</v>
      </c>
      <c r="G916" s="21" t="str">
        <f t="array" ref="G916">XLOOKUP(C916,stock!A:A,stock!C:C)</f>
        <v>Top</v>
      </c>
    </row>
    <row r="917">
      <c r="A917" s="7">
        <v>2021.0</v>
      </c>
      <c r="B917" s="18">
        <v>5.0</v>
      </c>
      <c r="C917" s="6" t="s">
        <v>487</v>
      </c>
      <c r="D917" s="7">
        <v>191.0</v>
      </c>
      <c r="E917" s="22">
        <f t="array" ref="E917">XLOOKUP(C917,stock!A:A,stock!J:J)</f>
        <v>20</v>
      </c>
      <c r="F917" s="20">
        <f t="shared" si="1"/>
        <v>3820</v>
      </c>
      <c r="G917" s="21" t="str">
        <f t="array" ref="G917">XLOOKUP(C917,stock!A:A,stock!C:C)</f>
        <v>Top</v>
      </c>
    </row>
    <row r="918">
      <c r="A918" s="7">
        <v>2021.0</v>
      </c>
      <c r="B918" s="18">
        <v>6.0</v>
      </c>
      <c r="C918" s="6" t="s">
        <v>487</v>
      </c>
      <c r="D918" s="7">
        <v>220.0</v>
      </c>
      <c r="E918" s="22">
        <f t="array" ref="E918">XLOOKUP(C918,stock!A:A,stock!J:J)</f>
        <v>20</v>
      </c>
      <c r="F918" s="20">
        <f t="shared" si="1"/>
        <v>4400</v>
      </c>
      <c r="G918" s="21" t="str">
        <f t="array" ref="G918">XLOOKUP(C918,stock!A:A,stock!C:C)</f>
        <v>Top</v>
      </c>
    </row>
    <row r="919">
      <c r="A919" s="7">
        <v>2021.0</v>
      </c>
      <c r="B919" s="18">
        <v>5.0</v>
      </c>
      <c r="C919" s="6" t="s">
        <v>487</v>
      </c>
      <c r="D919" s="7">
        <v>176.0</v>
      </c>
      <c r="E919" s="22">
        <f t="array" ref="E919">XLOOKUP(C919,stock!A:A,stock!J:J)</f>
        <v>20</v>
      </c>
      <c r="F919" s="20">
        <f t="shared" si="1"/>
        <v>3520</v>
      </c>
      <c r="G919" s="21" t="str">
        <f t="array" ref="G919">XLOOKUP(C919,stock!A:A,stock!C:C)</f>
        <v>Top</v>
      </c>
    </row>
    <row r="920">
      <c r="A920" s="7">
        <v>2021.0</v>
      </c>
      <c r="B920" s="18">
        <v>6.0</v>
      </c>
      <c r="C920" s="6" t="s">
        <v>233</v>
      </c>
      <c r="D920" s="7">
        <v>305.0</v>
      </c>
      <c r="E920" s="22">
        <f t="array" ref="E920">XLOOKUP(C920,stock!A:A,stock!J:J)</f>
        <v>20</v>
      </c>
      <c r="F920" s="20">
        <f t="shared" si="1"/>
        <v>6100</v>
      </c>
      <c r="G920" s="21" t="str">
        <f t="array" ref="G920">XLOOKUP(C920,stock!A:A,stock!C:C)</f>
        <v>Top</v>
      </c>
    </row>
    <row r="921">
      <c r="A921" s="7">
        <v>2021.0</v>
      </c>
      <c r="B921" s="18">
        <v>9.0</v>
      </c>
      <c r="C921" s="6" t="s">
        <v>233</v>
      </c>
      <c r="D921" s="7">
        <v>316.0</v>
      </c>
      <c r="E921" s="22">
        <f t="array" ref="E921">XLOOKUP(C921,stock!A:A,stock!J:J)</f>
        <v>20</v>
      </c>
      <c r="F921" s="20">
        <f t="shared" si="1"/>
        <v>6320</v>
      </c>
      <c r="G921" s="21" t="str">
        <f t="array" ref="G921">XLOOKUP(C921,stock!A:A,stock!C:C)</f>
        <v>Top</v>
      </c>
    </row>
    <row r="922">
      <c r="A922" s="7">
        <v>2021.0</v>
      </c>
      <c r="B922" s="18">
        <v>8.0</v>
      </c>
      <c r="C922" s="6" t="s">
        <v>233</v>
      </c>
      <c r="D922" s="7">
        <v>386.0</v>
      </c>
      <c r="E922" s="22">
        <f t="array" ref="E922">XLOOKUP(C922,stock!A:A,stock!J:J)</f>
        <v>20</v>
      </c>
      <c r="F922" s="20">
        <f t="shared" si="1"/>
        <v>7720</v>
      </c>
      <c r="G922" s="21" t="str">
        <f t="array" ref="G922">XLOOKUP(C922,stock!A:A,stock!C:C)</f>
        <v>Top</v>
      </c>
    </row>
    <row r="923">
      <c r="A923" s="7">
        <v>2021.0</v>
      </c>
      <c r="B923" s="18">
        <v>5.0</v>
      </c>
      <c r="C923" s="6" t="s">
        <v>234</v>
      </c>
      <c r="D923" s="7">
        <v>229.0</v>
      </c>
      <c r="E923" s="22">
        <f t="array" ref="E923">XLOOKUP(C923,stock!A:A,stock!J:J)</f>
        <v>24</v>
      </c>
      <c r="F923" s="20">
        <f t="shared" si="1"/>
        <v>5496</v>
      </c>
      <c r="G923" s="21" t="str">
        <f t="array" ref="G923">XLOOKUP(C923,stock!A:A,stock!C:C)</f>
        <v>T-Shirt</v>
      </c>
    </row>
    <row r="924">
      <c r="A924" s="7">
        <v>2021.0</v>
      </c>
      <c r="B924" s="18">
        <v>8.0</v>
      </c>
      <c r="C924" s="6" t="s">
        <v>234</v>
      </c>
      <c r="D924" s="7">
        <v>196.0</v>
      </c>
      <c r="E924" s="22">
        <f t="array" ref="E924">XLOOKUP(C924,stock!A:A,stock!J:J)</f>
        <v>24</v>
      </c>
      <c r="F924" s="20">
        <f t="shared" si="1"/>
        <v>4704</v>
      </c>
      <c r="G924" s="21" t="str">
        <f t="array" ref="G924">XLOOKUP(C924,stock!A:A,stock!C:C)</f>
        <v>T-Shirt</v>
      </c>
    </row>
    <row r="925">
      <c r="A925" s="7">
        <v>2021.0</v>
      </c>
      <c r="B925" s="18">
        <v>6.0</v>
      </c>
      <c r="C925" s="6" t="s">
        <v>234</v>
      </c>
      <c r="D925" s="7">
        <v>325.0</v>
      </c>
      <c r="E925" s="22">
        <f t="array" ref="E925">XLOOKUP(C925,stock!A:A,stock!J:J)</f>
        <v>24</v>
      </c>
      <c r="F925" s="20">
        <f t="shared" si="1"/>
        <v>7800</v>
      </c>
      <c r="G925" s="21" t="str">
        <f t="array" ref="G925">XLOOKUP(C925,stock!A:A,stock!C:C)</f>
        <v>T-Shirt</v>
      </c>
    </row>
    <row r="926">
      <c r="A926" s="7">
        <v>2021.0</v>
      </c>
      <c r="B926" s="18">
        <v>9.0</v>
      </c>
      <c r="C926" s="6" t="s">
        <v>235</v>
      </c>
      <c r="D926" s="7">
        <v>100.0</v>
      </c>
      <c r="E926" s="22">
        <f t="array" ref="E926">XLOOKUP(C926,stock!A:A,stock!J:J)</f>
        <v>28</v>
      </c>
      <c r="F926" s="20">
        <f t="shared" si="1"/>
        <v>2800</v>
      </c>
      <c r="G926" s="21" t="str">
        <f t="array" ref="G926">XLOOKUP(C926,stock!A:A,stock!C:C)</f>
        <v>T-Shirt</v>
      </c>
    </row>
    <row r="927">
      <c r="A927" s="7">
        <v>2021.0</v>
      </c>
      <c r="B927" s="18">
        <v>4.0</v>
      </c>
      <c r="C927" s="6" t="s">
        <v>236</v>
      </c>
      <c r="D927" s="7">
        <v>85.0</v>
      </c>
      <c r="E927" s="22">
        <f t="array" ref="E927">XLOOKUP(C927,stock!A:A,stock!J:J)</f>
        <v>28</v>
      </c>
      <c r="F927" s="20">
        <f t="shared" si="1"/>
        <v>2380</v>
      </c>
      <c r="G927" s="21" t="str">
        <f t="array" ref="G927">XLOOKUP(C927,stock!A:A,stock!C:C)</f>
        <v>T-Shirt</v>
      </c>
    </row>
    <row r="928">
      <c r="A928" s="7">
        <v>2021.0</v>
      </c>
      <c r="B928" s="18">
        <v>9.0</v>
      </c>
      <c r="C928" s="6" t="s">
        <v>237</v>
      </c>
      <c r="D928" s="7">
        <v>60.0</v>
      </c>
      <c r="E928" s="22">
        <f t="array" ref="E928">XLOOKUP(C928,stock!A:A,stock!J:J)</f>
        <v>28</v>
      </c>
      <c r="F928" s="20">
        <f t="shared" si="1"/>
        <v>1680</v>
      </c>
      <c r="G928" s="21" t="str">
        <f t="array" ref="G928">XLOOKUP(C928,stock!A:A,stock!C:C)</f>
        <v>T-Shirt</v>
      </c>
    </row>
    <row r="929">
      <c r="A929" s="7">
        <v>2021.0</v>
      </c>
      <c r="B929" s="18">
        <v>5.0</v>
      </c>
      <c r="C929" s="6" t="s">
        <v>237</v>
      </c>
      <c r="D929" s="7">
        <v>67.0</v>
      </c>
      <c r="E929" s="22">
        <f t="array" ref="E929">XLOOKUP(C929,stock!A:A,stock!J:J)</f>
        <v>28</v>
      </c>
      <c r="F929" s="20">
        <f t="shared" si="1"/>
        <v>1876</v>
      </c>
      <c r="G929" s="21" t="str">
        <f t="array" ref="G929">XLOOKUP(C929,stock!A:A,stock!C:C)</f>
        <v>T-Shirt</v>
      </c>
    </row>
    <row r="930">
      <c r="A930" s="7">
        <v>2021.0</v>
      </c>
      <c r="B930" s="18">
        <v>9.0</v>
      </c>
      <c r="C930" s="6" t="s">
        <v>377</v>
      </c>
      <c r="D930" s="7">
        <v>46.0</v>
      </c>
      <c r="E930" s="22">
        <f t="array" ref="E930">XLOOKUP(C930,stock!A:A,stock!J:J)</f>
        <v>28</v>
      </c>
      <c r="F930" s="20">
        <f t="shared" si="1"/>
        <v>1288</v>
      </c>
      <c r="G930" s="21" t="str">
        <f t="array" ref="G930">XLOOKUP(C930,stock!A:A,stock!C:C)</f>
        <v>T-Shirt</v>
      </c>
    </row>
    <row r="931">
      <c r="A931" s="7">
        <v>2021.0</v>
      </c>
      <c r="B931" s="18">
        <v>4.0</v>
      </c>
      <c r="C931" s="6" t="s">
        <v>377</v>
      </c>
      <c r="D931" s="7">
        <v>44.0</v>
      </c>
      <c r="E931" s="22">
        <f t="array" ref="E931">XLOOKUP(C931,stock!A:A,stock!J:J)</f>
        <v>28</v>
      </c>
      <c r="F931" s="20">
        <f t="shared" si="1"/>
        <v>1232</v>
      </c>
      <c r="G931" s="21" t="str">
        <f t="array" ref="G931">XLOOKUP(C931,stock!A:A,stock!C:C)</f>
        <v>T-Shirt</v>
      </c>
    </row>
    <row r="932">
      <c r="A932" s="7">
        <v>2021.0</v>
      </c>
      <c r="B932" s="18">
        <v>8.0</v>
      </c>
      <c r="C932" s="6" t="s">
        <v>238</v>
      </c>
      <c r="D932" s="7">
        <v>22.0</v>
      </c>
      <c r="E932" s="22">
        <f t="array" ref="E932">XLOOKUP(C932,stock!A:A,stock!J:J)</f>
        <v>21</v>
      </c>
      <c r="F932" s="20">
        <f t="shared" si="1"/>
        <v>462</v>
      </c>
      <c r="G932" s="21" t="str">
        <f t="array" ref="G932">XLOOKUP(C932,stock!A:A,stock!C:C)</f>
        <v>crop top</v>
      </c>
    </row>
    <row r="933">
      <c r="A933" s="7">
        <v>2021.0</v>
      </c>
      <c r="B933" s="18">
        <v>6.0</v>
      </c>
      <c r="C933" s="6" t="s">
        <v>239</v>
      </c>
      <c r="D933" s="7">
        <v>25.0</v>
      </c>
      <c r="E933" s="22">
        <f t="array" ref="E933">XLOOKUP(C933,stock!A:A,stock!J:J)</f>
        <v>21</v>
      </c>
      <c r="F933" s="20">
        <f t="shared" si="1"/>
        <v>525</v>
      </c>
      <c r="G933" s="21" t="str">
        <f t="array" ref="G933">XLOOKUP(C933,stock!A:A,stock!C:C)</f>
        <v>crop top</v>
      </c>
    </row>
    <row r="934">
      <c r="A934" s="7">
        <v>2021.0</v>
      </c>
      <c r="B934" s="18">
        <v>8.0</v>
      </c>
      <c r="C934" s="6" t="s">
        <v>488</v>
      </c>
      <c r="D934" s="7">
        <v>28.0</v>
      </c>
      <c r="E934" s="22">
        <f t="array" ref="E934">XLOOKUP(C934,stock!A:A,stock!J:J)</f>
        <v>21</v>
      </c>
      <c r="F934" s="20">
        <f t="shared" si="1"/>
        <v>588</v>
      </c>
      <c r="G934" s="21" t="str">
        <f t="array" ref="G934">XLOOKUP(C934,stock!A:A,stock!C:C)</f>
        <v>crop top</v>
      </c>
    </row>
    <row r="935">
      <c r="A935" s="7">
        <v>2021.0</v>
      </c>
      <c r="B935" s="18">
        <v>7.0</v>
      </c>
      <c r="C935" s="6" t="s">
        <v>240</v>
      </c>
      <c r="D935" s="7">
        <v>106.0</v>
      </c>
      <c r="E935" s="22">
        <f t="array" ref="E935">XLOOKUP(C935,stock!A:A,stock!J:J)</f>
        <v>21</v>
      </c>
      <c r="F935" s="20">
        <f t="shared" si="1"/>
        <v>2226</v>
      </c>
      <c r="G935" s="21" t="str">
        <f t="array" ref="G935">XLOOKUP(C935,stock!A:A,stock!C:C)</f>
        <v>crop top</v>
      </c>
    </row>
    <row r="936">
      <c r="A936" s="7">
        <v>2021.0</v>
      </c>
      <c r="B936" s="18">
        <v>4.0</v>
      </c>
      <c r="C936" s="6" t="s">
        <v>428</v>
      </c>
      <c r="D936" s="7">
        <v>36.0</v>
      </c>
      <c r="E936" s="22">
        <f t="array" ref="E936">XLOOKUP(C936,stock!A:A,stock!J:J)</f>
        <v>21</v>
      </c>
      <c r="F936" s="20">
        <f t="shared" si="1"/>
        <v>756</v>
      </c>
      <c r="G936" s="21" t="str">
        <f t="array" ref="G936">XLOOKUP(C936,stock!A:A,stock!C:C)</f>
        <v>crop top</v>
      </c>
    </row>
    <row r="937">
      <c r="A937" s="7">
        <v>2021.0</v>
      </c>
      <c r="B937" s="18">
        <v>6.0</v>
      </c>
      <c r="C937" s="6" t="s">
        <v>428</v>
      </c>
      <c r="D937" s="7">
        <v>51.0</v>
      </c>
      <c r="E937" s="22">
        <f t="array" ref="E937">XLOOKUP(C937,stock!A:A,stock!J:J)</f>
        <v>21</v>
      </c>
      <c r="F937" s="20">
        <f t="shared" si="1"/>
        <v>1071</v>
      </c>
      <c r="G937" s="21" t="str">
        <f t="array" ref="G937">XLOOKUP(C937,stock!A:A,stock!C:C)</f>
        <v>crop top</v>
      </c>
    </row>
    <row r="938">
      <c r="A938" s="7">
        <v>2021.0</v>
      </c>
      <c r="B938" s="18">
        <v>8.0</v>
      </c>
      <c r="C938" s="6" t="s">
        <v>428</v>
      </c>
      <c r="D938" s="7">
        <v>21.0</v>
      </c>
      <c r="E938" s="22">
        <f t="array" ref="E938">XLOOKUP(C938,stock!A:A,stock!J:J)</f>
        <v>21</v>
      </c>
      <c r="F938" s="20">
        <f t="shared" si="1"/>
        <v>441</v>
      </c>
      <c r="G938" s="21" t="str">
        <f t="array" ref="G938">XLOOKUP(C938,stock!A:A,stock!C:C)</f>
        <v>crop top</v>
      </c>
    </row>
    <row r="939">
      <c r="A939" s="7">
        <v>2021.0</v>
      </c>
      <c r="B939" s="18">
        <v>7.0</v>
      </c>
      <c r="C939" s="6" t="s">
        <v>406</v>
      </c>
      <c r="D939" s="7">
        <v>40.0</v>
      </c>
      <c r="E939" s="22">
        <f t="array" ref="E939">XLOOKUP(C939,stock!A:A,stock!J:J)</f>
        <v>21</v>
      </c>
      <c r="F939" s="20">
        <f t="shared" si="1"/>
        <v>840</v>
      </c>
      <c r="G939" s="21" t="str">
        <f t="array" ref="G939">XLOOKUP(C939,stock!A:A,stock!C:C)</f>
        <v>crop top</v>
      </c>
    </row>
    <row r="940">
      <c r="A940" s="7">
        <v>2021.0</v>
      </c>
      <c r="B940" s="18">
        <v>7.0</v>
      </c>
      <c r="C940" s="6" t="s">
        <v>408</v>
      </c>
      <c r="D940" s="7">
        <v>63.0</v>
      </c>
      <c r="E940" s="22">
        <f t="array" ref="E940">XLOOKUP(C940,stock!A:A,stock!J:J)</f>
        <v>21</v>
      </c>
      <c r="F940" s="20">
        <f t="shared" si="1"/>
        <v>1323</v>
      </c>
      <c r="G940" s="21" t="str">
        <f t="array" ref="G940">XLOOKUP(C940,stock!A:A,stock!C:C)</f>
        <v>crop top</v>
      </c>
    </row>
    <row r="941">
      <c r="A941" s="7">
        <v>2021.0</v>
      </c>
      <c r="B941" s="18">
        <v>6.0</v>
      </c>
      <c r="C941" s="6" t="s">
        <v>449</v>
      </c>
      <c r="D941" s="7">
        <v>12.0</v>
      </c>
      <c r="E941" s="22">
        <f t="array" ref="E941">XLOOKUP(C941,stock!A:A,stock!J:J)</f>
        <v>21</v>
      </c>
      <c r="F941" s="20">
        <f t="shared" si="1"/>
        <v>252</v>
      </c>
      <c r="G941" s="21" t="str">
        <f t="array" ref="G941">XLOOKUP(C941,stock!A:A,stock!C:C)</f>
        <v>crop top</v>
      </c>
    </row>
    <row r="942">
      <c r="A942" s="7">
        <v>2021.0</v>
      </c>
      <c r="B942" s="18">
        <v>4.0</v>
      </c>
      <c r="C942" s="6" t="s">
        <v>449</v>
      </c>
      <c r="D942" s="7">
        <v>22.0</v>
      </c>
      <c r="E942" s="22">
        <f t="array" ref="E942">XLOOKUP(C942,stock!A:A,stock!J:J)</f>
        <v>21</v>
      </c>
      <c r="F942" s="20">
        <f t="shared" si="1"/>
        <v>462</v>
      </c>
      <c r="G942" s="21" t="str">
        <f t="array" ref="G942">XLOOKUP(C942,stock!A:A,stock!C:C)</f>
        <v>crop top</v>
      </c>
    </row>
    <row r="943">
      <c r="A943" s="7">
        <v>2021.0</v>
      </c>
      <c r="B943" s="18">
        <v>5.0</v>
      </c>
      <c r="C943" s="6" t="s">
        <v>449</v>
      </c>
      <c r="D943" s="7">
        <v>31.0</v>
      </c>
      <c r="E943" s="22">
        <f t="array" ref="E943">XLOOKUP(C943,stock!A:A,stock!J:J)</f>
        <v>21</v>
      </c>
      <c r="F943" s="20">
        <f t="shared" si="1"/>
        <v>651</v>
      </c>
      <c r="G943" s="21" t="str">
        <f t="array" ref="G943">XLOOKUP(C943,stock!A:A,stock!C:C)</f>
        <v>crop top</v>
      </c>
    </row>
    <row r="944">
      <c r="A944" s="7">
        <v>2021.0</v>
      </c>
      <c r="B944" s="18">
        <v>9.0</v>
      </c>
      <c r="C944" s="6" t="s">
        <v>242</v>
      </c>
      <c r="D944" s="7">
        <v>18.0</v>
      </c>
      <c r="E944" s="22">
        <f t="array" ref="E944">XLOOKUP(C944,stock!A:A,stock!J:J)</f>
        <v>21</v>
      </c>
      <c r="F944" s="20">
        <f t="shared" si="1"/>
        <v>378</v>
      </c>
      <c r="G944" s="21" t="str">
        <f t="array" ref="G944">XLOOKUP(C944,stock!A:A,stock!C:C)</f>
        <v>crop top</v>
      </c>
    </row>
    <row r="945">
      <c r="A945" s="7">
        <v>2021.0</v>
      </c>
      <c r="B945" s="18">
        <v>4.0</v>
      </c>
      <c r="C945" s="6" t="s">
        <v>489</v>
      </c>
      <c r="D945" s="7">
        <v>28.0</v>
      </c>
      <c r="E945" s="22">
        <f t="array" ref="E945">XLOOKUP(C945,stock!A:A,stock!J:J)</f>
        <v>21</v>
      </c>
      <c r="F945" s="20">
        <f t="shared" si="1"/>
        <v>588</v>
      </c>
      <c r="G945" s="21" t="str">
        <f t="array" ref="G945">XLOOKUP(C945,stock!A:A,stock!C:C)</f>
        <v>crop top</v>
      </c>
    </row>
    <row r="946">
      <c r="A946" s="7">
        <v>2021.0</v>
      </c>
      <c r="B946" s="18">
        <v>7.0</v>
      </c>
      <c r="C946" s="6" t="s">
        <v>382</v>
      </c>
      <c r="D946" s="7">
        <v>9.0</v>
      </c>
      <c r="E946" s="22">
        <f t="array" ref="E946">XLOOKUP(C946,stock!A:A,stock!J:J)</f>
        <v>21</v>
      </c>
      <c r="F946" s="20">
        <f t="shared" si="1"/>
        <v>189</v>
      </c>
      <c r="G946" s="21" t="str">
        <f t="array" ref="G946">XLOOKUP(C946,stock!A:A,stock!C:C)</f>
        <v>crop top</v>
      </c>
    </row>
    <row r="947">
      <c r="A947" s="7">
        <v>2021.0</v>
      </c>
      <c r="B947" s="18">
        <v>4.0</v>
      </c>
      <c r="C947" s="6" t="s">
        <v>382</v>
      </c>
      <c r="D947" s="7">
        <v>17.0</v>
      </c>
      <c r="E947" s="22">
        <f t="array" ref="E947">XLOOKUP(C947,stock!A:A,stock!J:J)</f>
        <v>21</v>
      </c>
      <c r="F947" s="20">
        <f t="shared" si="1"/>
        <v>357</v>
      </c>
      <c r="G947" s="21" t="str">
        <f t="array" ref="G947">XLOOKUP(C947,stock!A:A,stock!C:C)</f>
        <v>crop top</v>
      </c>
    </row>
    <row r="948">
      <c r="A948" s="7">
        <v>2021.0</v>
      </c>
      <c r="B948" s="18">
        <v>9.0</v>
      </c>
      <c r="C948" s="6" t="s">
        <v>383</v>
      </c>
      <c r="D948" s="7">
        <v>63.0</v>
      </c>
      <c r="E948" s="22">
        <f t="array" ref="E948">XLOOKUP(C948,stock!A:A,stock!J:J)</f>
        <v>21</v>
      </c>
      <c r="F948" s="20">
        <f t="shared" si="1"/>
        <v>1323</v>
      </c>
      <c r="G948" s="21" t="str">
        <f t="array" ref="G948">XLOOKUP(C948,stock!A:A,stock!C:C)</f>
        <v>crop top</v>
      </c>
    </row>
    <row r="949">
      <c r="A949" s="7">
        <v>2021.0</v>
      </c>
      <c r="B949" s="18">
        <v>6.0</v>
      </c>
      <c r="C949" s="6" t="s">
        <v>246</v>
      </c>
      <c r="D949" s="7">
        <v>19.0</v>
      </c>
      <c r="E949" s="22">
        <f t="array" ref="E949">XLOOKUP(C949,stock!A:A,stock!J:J)</f>
        <v>21</v>
      </c>
      <c r="F949" s="20">
        <f t="shared" si="1"/>
        <v>399</v>
      </c>
      <c r="G949" s="21" t="str">
        <f t="array" ref="G949">XLOOKUP(C949,stock!A:A,stock!C:C)</f>
        <v>crop top</v>
      </c>
    </row>
    <row r="950">
      <c r="A950" s="7">
        <v>2021.0</v>
      </c>
      <c r="B950" s="18">
        <v>8.0</v>
      </c>
      <c r="C950" s="6" t="s">
        <v>246</v>
      </c>
      <c r="D950" s="7">
        <v>25.0</v>
      </c>
      <c r="E950" s="22">
        <f t="array" ref="E950">XLOOKUP(C950,stock!A:A,stock!J:J)</f>
        <v>21</v>
      </c>
      <c r="F950" s="20">
        <f t="shared" si="1"/>
        <v>525</v>
      </c>
      <c r="G950" s="21" t="str">
        <f t="array" ref="G950">XLOOKUP(C950,stock!A:A,stock!C:C)</f>
        <v>crop top</v>
      </c>
    </row>
    <row r="951">
      <c r="A951" s="7">
        <v>2021.0</v>
      </c>
      <c r="B951" s="18">
        <v>9.0</v>
      </c>
      <c r="C951" s="6" t="s">
        <v>247</v>
      </c>
      <c r="D951" s="7">
        <v>88.0</v>
      </c>
      <c r="E951" s="22">
        <f t="array" ref="E951">XLOOKUP(C951,stock!A:A,stock!J:J)</f>
        <v>21</v>
      </c>
      <c r="F951" s="20">
        <f t="shared" si="1"/>
        <v>1848</v>
      </c>
      <c r="G951" s="21" t="str">
        <f t="array" ref="G951">XLOOKUP(C951,stock!A:A,stock!C:C)</f>
        <v>crop top</v>
      </c>
    </row>
    <row r="952">
      <c r="A952" s="7">
        <v>2021.0</v>
      </c>
      <c r="B952" s="18">
        <v>4.0</v>
      </c>
      <c r="C952" s="6" t="s">
        <v>248</v>
      </c>
      <c r="D952" s="7">
        <v>50.0</v>
      </c>
      <c r="E952" s="22">
        <f t="array" ref="E952">XLOOKUP(C952,stock!A:A,stock!J:J)</f>
        <v>21</v>
      </c>
      <c r="F952" s="20">
        <f t="shared" si="1"/>
        <v>1050</v>
      </c>
      <c r="G952" s="21" t="str">
        <f t="array" ref="G952">XLOOKUP(C952,stock!A:A,stock!C:C)</f>
        <v>crop top</v>
      </c>
    </row>
    <row r="953">
      <c r="A953" s="7">
        <v>2021.0</v>
      </c>
      <c r="B953" s="18">
        <v>7.0</v>
      </c>
      <c r="C953" s="6" t="s">
        <v>409</v>
      </c>
      <c r="D953" s="7">
        <v>7.0</v>
      </c>
      <c r="E953" s="22">
        <f t="array" ref="E953">XLOOKUP(C953,stock!A:A,stock!J:J)</f>
        <v>32</v>
      </c>
      <c r="F953" s="20">
        <f t="shared" si="1"/>
        <v>224</v>
      </c>
      <c r="G953" s="21" t="str">
        <f t="array" ref="G953">XLOOKUP(C953,stock!A:A,stock!C:C)</f>
        <v>Short</v>
      </c>
    </row>
    <row r="954">
      <c r="A954" s="7">
        <v>2021.0</v>
      </c>
      <c r="B954" s="18">
        <v>8.0</v>
      </c>
      <c r="C954" s="6" t="s">
        <v>250</v>
      </c>
      <c r="D954" s="7">
        <v>37.0</v>
      </c>
      <c r="E954" s="22">
        <f t="array" ref="E954">XLOOKUP(C954,stock!A:A,stock!J:J)</f>
        <v>20</v>
      </c>
      <c r="F954" s="20">
        <f t="shared" si="1"/>
        <v>740</v>
      </c>
      <c r="G954" s="21" t="str">
        <f t="array" ref="G954">XLOOKUP(C954,stock!A:A,stock!C:C)</f>
        <v>Short</v>
      </c>
    </row>
    <row r="955">
      <c r="A955" s="7">
        <v>2021.0</v>
      </c>
      <c r="B955" s="18">
        <v>4.0</v>
      </c>
      <c r="C955" s="6" t="s">
        <v>251</v>
      </c>
      <c r="D955" s="7">
        <v>111.0</v>
      </c>
      <c r="E955" s="22">
        <f t="array" ref="E955">XLOOKUP(C955,stock!A:A,stock!J:J)</f>
        <v>20</v>
      </c>
      <c r="F955" s="20">
        <f t="shared" si="1"/>
        <v>2220</v>
      </c>
      <c r="G955" s="21" t="str">
        <f t="array" ref="G955">XLOOKUP(C955,stock!A:A,stock!C:C)</f>
        <v>Short</v>
      </c>
    </row>
    <row r="956">
      <c r="A956" s="7">
        <v>2021.0</v>
      </c>
      <c r="B956" s="18">
        <v>6.0</v>
      </c>
      <c r="C956" s="6" t="s">
        <v>256</v>
      </c>
      <c r="D956" s="7">
        <v>127.0</v>
      </c>
      <c r="E956" s="22">
        <f t="array" ref="E956">XLOOKUP(C956,stock!A:A,stock!J:J)</f>
        <v>28</v>
      </c>
      <c r="F956" s="20">
        <f t="shared" si="1"/>
        <v>3556</v>
      </c>
      <c r="G956" s="21" t="str">
        <f t="array" ref="G956">XLOOKUP(C956,stock!A:A,stock!C:C)</f>
        <v>T-Shirt</v>
      </c>
    </row>
    <row r="957">
      <c r="A957" s="7">
        <v>2021.0</v>
      </c>
      <c r="B957" s="18">
        <v>4.0</v>
      </c>
      <c r="C957" s="6" t="s">
        <v>410</v>
      </c>
      <c r="D957" s="7">
        <v>25.0</v>
      </c>
      <c r="E957" s="22">
        <f t="array" ref="E957">XLOOKUP(C957,stock!A:A,stock!J:J)</f>
        <v>28</v>
      </c>
      <c r="F957" s="20">
        <f t="shared" si="1"/>
        <v>700</v>
      </c>
      <c r="G957" s="21" t="str">
        <f t="array" ref="G957">XLOOKUP(C957,stock!A:A,stock!C:C)</f>
        <v>T-Shirt</v>
      </c>
    </row>
    <row r="958">
      <c r="A958" s="7">
        <v>2021.0</v>
      </c>
      <c r="B958" s="18">
        <v>8.0</v>
      </c>
      <c r="C958" s="6" t="s">
        <v>410</v>
      </c>
      <c r="D958" s="7">
        <v>31.0</v>
      </c>
      <c r="E958" s="22">
        <f t="array" ref="E958">XLOOKUP(C958,stock!A:A,stock!J:J)</f>
        <v>28</v>
      </c>
      <c r="F958" s="20">
        <f t="shared" si="1"/>
        <v>868</v>
      </c>
      <c r="G958" s="21" t="str">
        <f t="array" ref="G958">XLOOKUP(C958,stock!A:A,stock!C:C)</f>
        <v>T-Shirt</v>
      </c>
    </row>
    <row r="959">
      <c r="A959" s="7">
        <v>2021.0</v>
      </c>
      <c r="B959" s="18">
        <v>7.0</v>
      </c>
      <c r="C959" s="6" t="s">
        <v>410</v>
      </c>
      <c r="D959" s="7">
        <v>19.0</v>
      </c>
      <c r="E959" s="22">
        <f t="array" ref="E959">XLOOKUP(C959,stock!A:A,stock!J:J)</f>
        <v>28</v>
      </c>
      <c r="F959" s="20">
        <f t="shared" si="1"/>
        <v>532</v>
      </c>
      <c r="G959" s="21" t="str">
        <f t="array" ref="G959">XLOOKUP(C959,stock!A:A,stock!C:C)</f>
        <v>T-Shirt</v>
      </c>
    </row>
    <row r="960">
      <c r="A960" s="7">
        <v>2021.0</v>
      </c>
      <c r="B960" s="18">
        <v>7.0</v>
      </c>
      <c r="C960" s="6" t="s">
        <v>490</v>
      </c>
      <c r="D960" s="7">
        <v>44.0</v>
      </c>
      <c r="E960" s="22">
        <f t="array" ref="E960">XLOOKUP(C960,stock!A:A,stock!J:J)</f>
        <v>28</v>
      </c>
      <c r="F960" s="20">
        <f t="shared" si="1"/>
        <v>1232</v>
      </c>
      <c r="G960" s="21" t="str">
        <f t="array" ref="G960">XLOOKUP(C960,stock!A:A,stock!C:C)</f>
        <v>T-Shirt</v>
      </c>
    </row>
    <row r="961">
      <c r="A961" s="7">
        <v>2021.0</v>
      </c>
      <c r="B961" s="18">
        <v>5.0</v>
      </c>
      <c r="C961" s="6" t="s">
        <v>258</v>
      </c>
      <c r="D961" s="7">
        <v>54.0</v>
      </c>
      <c r="E961" s="22">
        <f t="array" ref="E961">XLOOKUP(C961,stock!A:A,stock!J:J)</f>
        <v>28</v>
      </c>
      <c r="F961" s="20">
        <f t="shared" si="1"/>
        <v>1512</v>
      </c>
      <c r="G961" s="21" t="str">
        <f t="array" ref="G961">XLOOKUP(C961,stock!A:A,stock!C:C)</f>
        <v>T-Shirt</v>
      </c>
    </row>
    <row r="962">
      <c r="A962" s="7">
        <v>2021.0</v>
      </c>
      <c r="B962" s="18">
        <v>8.0</v>
      </c>
      <c r="C962" s="6" t="s">
        <v>384</v>
      </c>
      <c r="D962" s="7">
        <v>12.0</v>
      </c>
      <c r="E962" s="22">
        <f t="array" ref="E962">XLOOKUP(C962,stock!A:A,stock!J:J)</f>
        <v>28</v>
      </c>
      <c r="F962" s="20">
        <f t="shared" si="1"/>
        <v>336</v>
      </c>
      <c r="G962" s="21" t="str">
        <f t="array" ref="G962">XLOOKUP(C962,stock!A:A,stock!C:C)</f>
        <v>T-Shirt</v>
      </c>
    </row>
    <row r="963">
      <c r="A963" s="7">
        <v>2021.0</v>
      </c>
      <c r="B963" s="18">
        <v>7.0</v>
      </c>
      <c r="C963" s="6" t="s">
        <v>385</v>
      </c>
      <c r="D963" s="7">
        <v>70.0</v>
      </c>
      <c r="E963" s="22">
        <f t="array" ref="E963">XLOOKUP(C963,stock!A:A,stock!J:J)</f>
        <v>28</v>
      </c>
      <c r="F963" s="20">
        <f t="shared" si="1"/>
        <v>1960</v>
      </c>
      <c r="G963" s="21" t="str">
        <f t="array" ref="G963">XLOOKUP(C963,stock!A:A,stock!C:C)</f>
        <v>T-Shirt</v>
      </c>
    </row>
    <row r="964">
      <c r="A964" s="7">
        <v>2021.0</v>
      </c>
      <c r="B964" s="18">
        <v>9.0</v>
      </c>
      <c r="C964" s="6" t="s">
        <v>385</v>
      </c>
      <c r="D964" s="7">
        <v>53.0</v>
      </c>
      <c r="E964" s="22">
        <f t="array" ref="E964">XLOOKUP(C964,stock!A:A,stock!J:J)</f>
        <v>28</v>
      </c>
      <c r="F964" s="20">
        <f t="shared" si="1"/>
        <v>1484</v>
      </c>
      <c r="G964" s="21" t="str">
        <f t="array" ref="G964">XLOOKUP(C964,stock!A:A,stock!C:C)</f>
        <v>T-Shirt</v>
      </c>
    </row>
    <row r="965">
      <c r="A965" s="7">
        <v>2021.0</v>
      </c>
      <c r="B965" s="18">
        <v>6.0</v>
      </c>
      <c r="C965" s="6" t="s">
        <v>491</v>
      </c>
      <c r="D965" s="7">
        <v>37.0</v>
      </c>
      <c r="E965" s="22">
        <f t="array" ref="E965">XLOOKUP(C965,stock!A:A,stock!J:J)</f>
        <v>28</v>
      </c>
      <c r="F965" s="20">
        <f t="shared" si="1"/>
        <v>1036</v>
      </c>
      <c r="G965" s="21" t="str">
        <f t="array" ref="G965">XLOOKUP(C965,stock!A:A,stock!C:C)</f>
        <v>T-Shirt</v>
      </c>
    </row>
    <row r="966">
      <c r="A966" s="7">
        <v>2021.0</v>
      </c>
      <c r="B966" s="18">
        <v>7.0</v>
      </c>
      <c r="C966" s="6" t="s">
        <v>491</v>
      </c>
      <c r="D966" s="7">
        <v>35.0</v>
      </c>
      <c r="E966" s="22">
        <f t="array" ref="E966">XLOOKUP(C966,stock!A:A,stock!J:J)</f>
        <v>28</v>
      </c>
      <c r="F966" s="20">
        <f t="shared" si="1"/>
        <v>980</v>
      </c>
      <c r="G966" s="21" t="str">
        <f t="array" ref="G966">XLOOKUP(C966,stock!A:A,stock!C:C)</f>
        <v>T-Shirt</v>
      </c>
    </row>
    <row r="967">
      <c r="A967" s="7">
        <v>2021.0</v>
      </c>
      <c r="B967" s="18">
        <v>5.0</v>
      </c>
      <c r="C967" s="6" t="s">
        <v>259</v>
      </c>
      <c r="D967" s="7">
        <v>140.0</v>
      </c>
      <c r="E967" s="22">
        <f t="array" ref="E967">XLOOKUP(C967,stock!A:A,stock!J:J)</f>
        <v>28</v>
      </c>
      <c r="F967" s="20">
        <f t="shared" si="1"/>
        <v>3920</v>
      </c>
      <c r="G967" s="21" t="str">
        <f t="array" ref="G967">XLOOKUP(C967,stock!A:A,stock!C:C)</f>
        <v>T-Shirt</v>
      </c>
    </row>
    <row r="968">
      <c r="A968" s="7">
        <v>2021.0</v>
      </c>
      <c r="B968" s="18">
        <v>5.0</v>
      </c>
      <c r="C968" s="6" t="s">
        <v>259</v>
      </c>
      <c r="D968" s="7">
        <v>91.0</v>
      </c>
      <c r="E968" s="22">
        <f t="array" ref="E968">XLOOKUP(C968,stock!A:A,stock!J:J)</f>
        <v>28</v>
      </c>
      <c r="F968" s="20">
        <f t="shared" si="1"/>
        <v>2548</v>
      </c>
      <c r="G968" s="21" t="str">
        <f t="array" ref="G968">XLOOKUP(C968,stock!A:A,stock!C:C)</f>
        <v>T-Shirt</v>
      </c>
    </row>
    <row r="969">
      <c r="A969" s="7">
        <v>2021.0</v>
      </c>
      <c r="B969" s="18">
        <v>7.0</v>
      </c>
      <c r="C969" s="6" t="s">
        <v>260</v>
      </c>
      <c r="D969" s="7">
        <v>55.0</v>
      </c>
      <c r="E969" s="22">
        <f t="array" ref="E969">XLOOKUP(C969,stock!A:A,stock!J:J)</f>
        <v>16</v>
      </c>
      <c r="F969" s="20">
        <f t="shared" si="1"/>
        <v>880</v>
      </c>
      <c r="G969" s="21" t="str">
        <f t="array" ref="G969">XLOOKUP(C969,stock!A:A,stock!C:C)</f>
        <v>Top</v>
      </c>
    </row>
    <row r="970">
      <c r="A970" s="7">
        <v>2021.0</v>
      </c>
      <c r="B970" s="18">
        <v>6.0</v>
      </c>
      <c r="C970" s="6" t="s">
        <v>262</v>
      </c>
      <c r="D970" s="7">
        <v>37.0</v>
      </c>
      <c r="E970" s="22">
        <f t="array" ref="E970">XLOOKUP(C970,stock!A:A,stock!J:J)</f>
        <v>30</v>
      </c>
      <c r="F970" s="20">
        <f t="shared" si="1"/>
        <v>1110</v>
      </c>
      <c r="G970" s="21" t="str">
        <f t="array" ref="G970">XLOOKUP(C970,stock!A:A,stock!C:C)</f>
        <v>T-Shirt</v>
      </c>
    </row>
    <row r="971">
      <c r="A971" s="7">
        <v>2021.0</v>
      </c>
      <c r="B971" s="18">
        <v>7.0</v>
      </c>
      <c r="C971" s="6" t="s">
        <v>263</v>
      </c>
      <c r="D971" s="7">
        <v>56.0</v>
      </c>
      <c r="E971" s="22">
        <f t="array" ref="E971">XLOOKUP(C971,stock!A:A,stock!J:J)</f>
        <v>30</v>
      </c>
      <c r="F971" s="20">
        <f t="shared" si="1"/>
        <v>1680</v>
      </c>
      <c r="G971" s="21" t="str">
        <f t="array" ref="G971">XLOOKUP(C971,stock!A:A,stock!C:C)</f>
        <v>T-Shirt</v>
      </c>
    </row>
    <row r="972">
      <c r="A972" s="7">
        <v>2021.0</v>
      </c>
      <c r="B972" s="18">
        <v>7.0</v>
      </c>
      <c r="C972" s="6" t="s">
        <v>452</v>
      </c>
      <c r="D972" s="7">
        <v>18.0</v>
      </c>
      <c r="E972" s="22">
        <f t="array" ref="E972">XLOOKUP(C972,stock!A:A,stock!J:J)</f>
        <v>30</v>
      </c>
      <c r="F972" s="20">
        <f t="shared" si="1"/>
        <v>540</v>
      </c>
      <c r="G972" s="21" t="str">
        <f t="array" ref="G972">XLOOKUP(C972,stock!A:A,stock!C:C)</f>
        <v>T-Shirt</v>
      </c>
    </row>
    <row r="973">
      <c r="A973" s="7">
        <v>2021.0</v>
      </c>
      <c r="B973" s="18">
        <v>5.0</v>
      </c>
      <c r="C973" s="6" t="s">
        <v>492</v>
      </c>
      <c r="D973" s="7">
        <v>20.0</v>
      </c>
      <c r="E973" s="22">
        <f t="array" ref="E973">XLOOKUP(C973,stock!A:A,stock!J:J)</f>
        <v>30</v>
      </c>
      <c r="F973" s="20">
        <f t="shared" si="1"/>
        <v>600</v>
      </c>
      <c r="G973" s="21" t="str">
        <f t="array" ref="G973">XLOOKUP(C973,stock!A:A,stock!C:C)</f>
        <v>T-Shirt</v>
      </c>
    </row>
    <row r="974">
      <c r="A974" s="7">
        <v>2021.0</v>
      </c>
      <c r="B974" s="18">
        <v>8.0</v>
      </c>
      <c r="C974" s="6" t="s">
        <v>429</v>
      </c>
      <c r="D974" s="7">
        <v>27.0</v>
      </c>
      <c r="E974" s="22">
        <f t="array" ref="E974">XLOOKUP(C974,stock!A:A,stock!J:J)</f>
        <v>30</v>
      </c>
      <c r="F974" s="20">
        <f t="shared" si="1"/>
        <v>810</v>
      </c>
      <c r="G974" s="21" t="str">
        <f t="array" ref="G974">XLOOKUP(C974,stock!A:A,stock!C:C)</f>
        <v>T-Shirt</v>
      </c>
    </row>
    <row r="975">
      <c r="A975" s="7">
        <v>2021.0</v>
      </c>
      <c r="B975" s="18">
        <v>7.0</v>
      </c>
      <c r="C975" s="6" t="s">
        <v>493</v>
      </c>
      <c r="D975" s="7">
        <v>73.0</v>
      </c>
      <c r="E975" s="22">
        <f t="array" ref="E975">XLOOKUP(C975,stock!A:A,stock!J:J)</f>
        <v>30</v>
      </c>
      <c r="F975" s="20">
        <f t="shared" si="1"/>
        <v>2190</v>
      </c>
      <c r="G975" s="21" t="str">
        <f t="array" ref="G975">XLOOKUP(C975,stock!A:A,stock!C:C)</f>
        <v>T-Shirt</v>
      </c>
    </row>
    <row r="976">
      <c r="A976" s="7">
        <v>2021.0</v>
      </c>
      <c r="B976" s="18">
        <v>4.0</v>
      </c>
      <c r="C976" s="6" t="s">
        <v>264</v>
      </c>
      <c r="D976" s="7">
        <v>73.0</v>
      </c>
      <c r="E976" s="22">
        <f t="array" ref="E976">XLOOKUP(C976,stock!A:A,stock!J:J)</f>
        <v>30</v>
      </c>
      <c r="F976" s="20">
        <f t="shared" si="1"/>
        <v>2190</v>
      </c>
      <c r="G976" s="21" t="str">
        <f t="array" ref="G976">XLOOKUP(C976,stock!A:A,stock!C:C)</f>
        <v>T-Shirt</v>
      </c>
    </row>
    <row r="977">
      <c r="A977" s="7">
        <v>2021.0</v>
      </c>
      <c r="B977" s="18">
        <v>4.0</v>
      </c>
      <c r="C977" s="6" t="s">
        <v>319</v>
      </c>
      <c r="D977" s="7">
        <v>288.0</v>
      </c>
      <c r="E977" s="22">
        <f t="array" ref="E977">XLOOKUP(C977,stock!A:A,stock!J:J)</f>
        <v>30</v>
      </c>
      <c r="F977" s="20">
        <f t="shared" si="1"/>
        <v>8640</v>
      </c>
      <c r="G977" s="21" t="str">
        <f t="array" ref="G977">XLOOKUP(C977,stock!A:A,stock!C:C)</f>
        <v>T-Shirt</v>
      </c>
    </row>
    <row r="978">
      <c r="A978" s="7">
        <v>2021.0</v>
      </c>
      <c r="B978" s="18">
        <v>5.0</v>
      </c>
      <c r="C978" s="6" t="s">
        <v>318</v>
      </c>
      <c r="D978" s="7">
        <v>288.0</v>
      </c>
      <c r="E978" s="22">
        <f t="array" ref="E978">XLOOKUP(C978,stock!A:A,stock!J:J)</f>
        <v>30</v>
      </c>
      <c r="F978" s="20">
        <f t="shared" si="1"/>
        <v>8640</v>
      </c>
      <c r="G978" s="21" t="str">
        <f t="array" ref="G978">XLOOKUP(C978,stock!A:A,stock!C:C)</f>
        <v>T-Shirt</v>
      </c>
    </row>
    <row r="979">
      <c r="A979" s="7">
        <v>2021.0</v>
      </c>
      <c r="B979" s="18">
        <v>8.0</v>
      </c>
      <c r="C979" s="6" t="s">
        <v>494</v>
      </c>
      <c r="D979" s="7">
        <v>17.0</v>
      </c>
      <c r="E979" s="22">
        <f t="array" ref="E979">XLOOKUP(C979,stock!A:A,stock!J:J)</f>
        <v>24</v>
      </c>
      <c r="F979" s="20">
        <f t="shared" si="1"/>
        <v>408</v>
      </c>
      <c r="G979" s="21" t="str">
        <f t="array" ref="G979">XLOOKUP(C979,stock!A:A,stock!C:C)</f>
        <v>T-Shirt</v>
      </c>
    </row>
    <row r="980">
      <c r="A980" s="7">
        <v>2021.0</v>
      </c>
      <c r="B980" s="18">
        <v>5.0</v>
      </c>
      <c r="C980" s="6" t="s">
        <v>494</v>
      </c>
      <c r="D980" s="7">
        <v>27.0</v>
      </c>
      <c r="E980" s="22">
        <f t="array" ref="E980">XLOOKUP(C980,stock!A:A,stock!J:J)</f>
        <v>24</v>
      </c>
      <c r="F980" s="20">
        <f t="shared" si="1"/>
        <v>648</v>
      </c>
      <c r="G980" s="21" t="str">
        <f t="array" ref="G980">XLOOKUP(C980,stock!A:A,stock!C:C)</f>
        <v>T-Shirt</v>
      </c>
    </row>
    <row r="981">
      <c r="A981" s="7">
        <v>2021.0</v>
      </c>
      <c r="B981" s="18">
        <v>9.0</v>
      </c>
      <c r="C981" s="6" t="s">
        <v>265</v>
      </c>
      <c r="D981" s="7">
        <v>219.0</v>
      </c>
      <c r="E981" s="22">
        <f t="array" ref="E981">XLOOKUP(C981,stock!A:A,stock!J:J)</f>
        <v>24</v>
      </c>
      <c r="F981" s="20">
        <f t="shared" si="1"/>
        <v>5256</v>
      </c>
      <c r="G981" s="21" t="str">
        <f t="array" ref="G981">XLOOKUP(C981,stock!A:A,stock!C:C)</f>
        <v>T-Shirt</v>
      </c>
    </row>
    <row r="982">
      <c r="A982" s="7">
        <v>2021.0</v>
      </c>
      <c r="B982" s="18">
        <v>8.0</v>
      </c>
      <c r="C982" s="6" t="s">
        <v>266</v>
      </c>
      <c r="D982" s="7">
        <v>635.0</v>
      </c>
      <c r="E982" s="22">
        <f t="array" ref="E982">XLOOKUP(C982,stock!A:A,stock!J:J)</f>
        <v>24</v>
      </c>
      <c r="F982" s="20">
        <f t="shared" si="1"/>
        <v>15240</v>
      </c>
      <c r="G982" s="21" t="str">
        <f t="array" ref="G982">XLOOKUP(C982,stock!A:A,stock!C:C)</f>
        <v>T-Shirt</v>
      </c>
    </row>
    <row r="983">
      <c r="A983" s="7">
        <v>2021.0</v>
      </c>
      <c r="B983" s="18">
        <v>8.0</v>
      </c>
      <c r="C983" s="6" t="s">
        <v>266</v>
      </c>
      <c r="D983" s="7">
        <v>184.0</v>
      </c>
      <c r="E983" s="22">
        <f t="array" ref="E983">XLOOKUP(C983,stock!A:A,stock!J:J)</f>
        <v>24</v>
      </c>
      <c r="F983" s="20">
        <f t="shared" si="1"/>
        <v>4416</v>
      </c>
      <c r="G983" s="21" t="str">
        <f t="array" ref="G983">XLOOKUP(C983,stock!A:A,stock!C:C)</f>
        <v>T-Shirt</v>
      </c>
    </row>
    <row r="984">
      <c r="A984" s="7">
        <v>2021.0</v>
      </c>
      <c r="B984" s="18">
        <v>7.0</v>
      </c>
      <c r="C984" s="6" t="s">
        <v>268</v>
      </c>
      <c r="D984" s="7">
        <v>29.0</v>
      </c>
      <c r="E984" s="22">
        <f t="array" ref="E984">XLOOKUP(C984,stock!A:A,stock!J:J)</f>
        <v>21</v>
      </c>
      <c r="F984" s="20">
        <f t="shared" si="1"/>
        <v>609</v>
      </c>
      <c r="G984" s="21" t="str">
        <f t="array" ref="G984">XLOOKUP(C984,stock!A:A,stock!C:C)</f>
        <v>crop top</v>
      </c>
    </row>
    <row r="985">
      <c r="A985" s="7">
        <v>2021.0</v>
      </c>
      <c r="B985" s="18">
        <v>4.0</v>
      </c>
      <c r="C985" s="6" t="s">
        <v>269</v>
      </c>
      <c r="D985" s="7">
        <v>104.0</v>
      </c>
      <c r="E985" s="22">
        <f t="array" ref="E985">XLOOKUP(C985,stock!A:A,stock!J:J)</f>
        <v>21</v>
      </c>
      <c r="F985" s="20">
        <f t="shared" si="1"/>
        <v>2184</v>
      </c>
      <c r="G985" s="21" t="str">
        <f t="array" ref="G985">XLOOKUP(C985,stock!A:A,stock!C:C)</f>
        <v>crop top</v>
      </c>
    </row>
    <row r="986">
      <c r="A986" s="7">
        <v>2021.0</v>
      </c>
      <c r="B986" s="18">
        <v>9.0</v>
      </c>
      <c r="C986" s="6" t="s">
        <v>269</v>
      </c>
      <c r="D986" s="7">
        <v>78.0</v>
      </c>
      <c r="E986" s="22">
        <f t="array" ref="E986">XLOOKUP(C986,stock!A:A,stock!J:J)</f>
        <v>21</v>
      </c>
      <c r="F986" s="20">
        <f t="shared" si="1"/>
        <v>1638</v>
      </c>
      <c r="G986" s="21" t="str">
        <f t="array" ref="G986">XLOOKUP(C986,stock!A:A,stock!C:C)</f>
        <v>crop top</v>
      </c>
    </row>
    <row r="987">
      <c r="A987" s="7">
        <v>2021.0</v>
      </c>
      <c r="B987" s="18">
        <v>5.0</v>
      </c>
      <c r="C987" s="6" t="s">
        <v>269</v>
      </c>
      <c r="D987" s="7">
        <v>81.0</v>
      </c>
      <c r="E987" s="22">
        <f t="array" ref="E987">XLOOKUP(C987,stock!A:A,stock!J:J)</f>
        <v>21</v>
      </c>
      <c r="F987" s="20">
        <f t="shared" si="1"/>
        <v>1701</v>
      </c>
      <c r="G987" s="21" t="str">
        <f t="array" ref="G987">XLOOKUP(C987,stock!A:A,stock!C:C)</f>
        <v>crop top</v>
      </c>
    </row>
    <row r="988">
      <c r="A988" s="7">
        <v>2021.0</v>
      </c>
      <c r="B988" s="18">
        <v>7.0</v>
      </c>
      <c r="C988" s="6" t="s">
        <v>270</v>
      </c>
      <c r="D988" s="7">
        <v>21.0</v>
      </c>
      <c r="E988" s="22">
        <f t="array" ref="E988">XLOOKUP(C988,stock!A:A,stock!J:J)</f>
        <v>21</v>
      </c>
      <c r="F988" s="20">
        <f t="shared" si="1"/>
        <v>441</v>
      </c>
      <c r="G988" s="21" t="str">
        <f t="array" ref="G988">XLOOKUP(C988,stock!A:A,stock!C:C)</f>
        <v>crop top</v>
      </c>
    </row>
    <row r="989">
      <c r="A989" s="7">
        <v>2021.0</v>
      </c>
      <c r="B989" s="18">
        <v>8.0</v>
      </c>
      <c r="C989" s="6" t="s">
        <v>272</v>
      </c>
      <c r="D989" s="7">
        <v>223.0</v>
      </c>
      <c r="E989" s="22">
        <f t="array" ref="E989">XLOOKUP(C989,stock!A:A,stock!J:J)</f>
        <v>21</v>
      </c>
      <c r="F989" s="20">
        <f t="shared" si="1"/>
        <v>4683</v>
      </c>
      <c r="G989" s="21" t="str">
        <f t="array" ref="G989">XLOOKUP(C989,stock!A:A,stock!C:C)</f>
        <v>crop top</v>
      </c>
    </row>
    <row r="990">
      <c r="A990" s="7">
        <v>2021.0</v>
      </c>
      <c r="B990" s="18">
        <v>6.0</v>
      </c>
      <c r="C990" s="6" t="s">
        <v>273</v>
      </c>
      <c r="D990" s="7">
        <v>22.0</v>
      </c>
      <c r="E990" s="22">
        <f t="array" ref="E990">XLOOKUP(C990,stock!A:A,stock!J:J)</f>
        <v>32</v>
      </c>
      <c r="F990" s="20">
        <f t="shared" si="1"/>
        <v>704</v>
      </c>
      <c r="G990" s="21" t="str">
        <f t="array" ref="G990">XLOOKUP(C990,stock!A:A,stock!C:C)</f>
        <v>Short</v>
      </c>
    </row>
    <row r="991">
      <c r="A991" s="7">
        <v>2021.0</v>
      </c>
      <c r="B991" s="18">
        <v>9.0</v>
      </c>
      <c r="C991" s="6" t="s">
        <v>274</v>
      </c>
      <c r="D991" s="7">
        <v>58.0</v>
      </c>
      <c r="E991" s="22">
        <f t="array" ref="E991">XLOOKUP(C991,stock!A:A,stock!J:J)</f>
        <v>32</v>
      </c>
      <c r="F991" s="20">
        <f t="shared" si="1"/>
        <v>1856</v>
      </c>
      <c r="G991" s="21" t="str">
        <f t="array" ref="G991">XLOOKUP(C991,stock!A:A,stock!C:C)</f>
        <v>Short</v>
      </c>
    </row>
    <row r="992">
      <c r="A992" s="7">
        <v>2021.0</v>
      </c>
      <c r="B992" s="18">
        <v>6.0</v>
      </c>
      <c r="C992" s="6" t="s">
        <v>276</v>
      </c>
      <c r="D992" s="7">
        <v>151.0</v>
      </c>
      <c r="E992" s="22">
        <f t="array" ref="E992">XLOOKUP(C992,stock!A:A,stock!J:J)</f>
        <v>16</v>
      </c>
      <c r="F992" s="20">
        <f t="shared" si="1"/>
        <v>2416</v>
      </c>
      <c r="G992" s="21" t="str">
        <f t="array" ref="G992">XLOOKUP(C992,stock!A:A,stock!C:C)</f>
        <v>Top</v>
      </c>
    </row>
    <row r="993">
      <c r="A993" s="7">
        <v>2021.0</v>
      </c>
      <c r="B993" s="18">
        <v>4.0</v>
      </c>
      <c r="C993" s="6" t="s">
        <v>276</v>
      </c>
      <c r="D993" s="7">
        <v>108.0</v>
      </c>
      <c r="E993" s="22">
        <f t="array" ref="E993">XLOOKUP(C993,stock!A:A,stock!J:J)</f>
        <v>16</v>
      </c>
      <c r="F993" s="20">
        <f t="shared" si="1"/>
        <v>1728</v>
      </c>
      <c r="G993" s="21" t="str">
        <f t="array" ref="G993">XLOOKUP(C993,stock!A:A,stock!C:C)</f>
        <v>Top</v>
      </c>
    </row>
    <row r="994">
      <c r="A994" s="7">
        <v>2021.0</v>
      </c>
      <c r="B994" s="18">
        <v>5.0</v>
      </c>
      <c r="C994" s="6" t="s">
        <v>276</v>
      </c>
      <c r="D994" s="7">
        <v>172.0</v>
      </c>
      <c r="E994" s="22">
        <f t="array" ref="E994">XLOOKUP(C994,stock!A:A,stock!J:J)</f>
        <v>16</v>
      </c>
      <c r="F994" s="20">
        <f t="shared" si="1"/>
        <v>2752</v>
      </c>
      <c r="G994" s="21" t="str">
        <f t="array" ref="G994">XLOOKUP(C994,stock!A:A,stock!C:C)</f>
        <v>Top</v>
      </c>
    </row>
    <row r="995">
      <c r="A995" s="7">
        <v>2021.0</v>
      </c>
      <c r="B995" s="18">
        <v>5.0</v>
      </c>
      <c r="C995" s="6" t="s">
        <v>277</v>
      </c>
      <c r="D995" s="7">
        <v>138.0</v>
      </c>
      <c r="E995" s="22">
        <f t="array" ref="E995">XLOOKUP(C995,stock!A:A,stock!J:J)</f>
        <v>30</v>
      </c>
      <c r="F995" s="20">
        <f t="shared" si="1"/>
        <v>4140</v>
      </c>
      <c r="G995" s="21" t="str">
        <f t="array" ref="G995">XLOOKUP(C995,stock!A:A,stock!C:C)</f>
        <v>T-Shirt</v>
      </c>
    </row>
    <row r="996">
      <c r="A996" s="7">
        <v>2021.0</v>
      </c>
      <c r="B996" s="18">
        <v>4.0</v>
      </c>
      <c r="C996" s="6" t="s">
        <v>278</v>
      </c>
      <c r="D996" s="7">
        <v>18.0</v>
      </c>
      <c r="E996" s="22">
        <f t="array" ref="E996">XLOOKUP(C996,stock!A:A,stock!J:J)</f>
        <v>30</v>
      </c>
      <c r="F996" s="20">
        <f t="shared" si="1"/>
        <v>540</v>
      </c>
      <c r="G996" s="21" t="str">
        <f t="array" ref="G996">XLOOKUP(C996,stock!A:A,stock!C:C)</f>
        <v>T-Shirt</v>
      </c>
    </row>
    <row r="997">
      <c r="A997" s="7">
        <v>2021.0</v>
      </c>
      <c r="B997" s="18">
        <v>6.0</v>
      </c>
      <c r="C997" s="6" t="s">
        <v>279</v>
      </c>
      <c r="D997" s="7">
        <v>78.0</v>
      </c>
      <c r="E997" s="22">
        <f t="array" ref="E997">XLOOKUP(C997,stock!A:A,stock!J:J)</f>
        <v>30</v>
      </c>
      <c r="F997" s="20">
        <f t="shared" si="1"/>
        <v>2340</v>
      </c>
      <c r="G997" s="21" t="str">
        <f t="array" ref="G997">XLOOKUP(C997,stock!A:A,stock!C:C)</f>
        <v>T-Shirt</v>
      </c>
    </row>
    <row r="998">
      <c r="A998" s="7">
        <v>2021.0</v>
      </c>
      <c r="B998" s="18">
        <v>6.0</v>
      </c>
      <c r="C998" s="6" t="s">
        <v>279</v>
      </c>
      <c r="D998" s="7">
        <v>83.0</v>
      </c>
      <c r="E998" s="22">
        <f t="array" ref="E998">XLOOKUP(C998,stock!A:A,stock!J:J)</f>
        <v>30</v>
      </c>
      <c r="F998" s="20">
        <f t="shared" si="1"/>
        <v>2490</v>
      </c>
      <c r="G998" s="21" t="str">
        <f t="array" ref="G998">XLOOKUP(C998,stock!A:A,stock!C:C)</f>
        <v>T-Shirt</v>
      </c>
    </row>
    <row r="999">
      <c r="A999" s="7">
        <v>2021.0</v>
      </c>
      <c r="B999" s="18">
        <v>5.0</v>
      </c>
      <c r="C999" s="6" t="s">
        <v>495</v>
      </c>
      <c r="D999" s="7">
        <v>225.0</v>
      </c>
      <c r="E999" s="22">
        <f t="array" ref="E999">XLOOKUP(C999,stock!A:A,stock!J:J)</f>
        <v>30</v>
      </c>
      <c r="F999" s="20">
        <f t="shared" si="1"/>
        <v>6750</v>
      </c>
      <c r="G999" s="21" t="str">
        <f t="array" ref="G999">XLOOKUP(C999,stock!A:A,stock!C:C)</f>
        <v>T-Shirt</v>
      </c>
    </row>
    <row r="1000">
      <c r="A1000" s="7">
        <v>2021.0</v>
      </c>
      <c r="B1000" s="18">
        <v>9.0</v>
      </c>
      <c r="C1000" s="6" t="s">
        <v>495</v>
      </c>
      <c r="D1000" s="7">
        <v>192.0</v>
      </c>
      <c r="E1000" s="22">
        <f t="array" ref="E1000">XLOOKUP(C1000,stock!A:A,stock!J:J)</f>
        <v>30</v>
      </c>
      <c r="F1000" s="20">
        <f t="shared" si="1"/>
        <v>5760</v>
      </c>
      <c r="G1000" s="21" t="str">
        <f t="array" ref="G1000">XLOOKUP(C1000,stock!A:A,stock!C:C)</f>
        <v>T-Shirt</v>
      </c>
    </row>
    <row r="1001">
      <c r="A1001" s="7">
        <v>2021.0</v>
      </c>
      <c r="B1001" s="18">
        <v>5.0</v>
      </c>
      <c r="C1001" s="6" t="s">
        <v>495</v>
      </c>
      <c r="D1001" s="7">
        <v>165.0</v>
      </c>
      <c r="E1001" s="22">
        <f t="array" ref="E1001">XLOOKUP(C1001,stock!A:A,stock!J:J)</f>
        <v>30</v>
      </c>
      <c r="F1001" s="20">
        <f t="shared" si="1"/>
        <v>4950</v>
      </c>
      <c r="G1001" s="21" t="str">
        <f t="array" ref="G1001">XLOOKUP(C1001,stock!A:A,stock!C:C)</f>
        <v>T-Shirt</v>
      </c>
    </row>
    <row r="1002">
      <c r="A1002" s="7">
        <v>2021.0</v>
      </c>
      <c r="B1002" s="18">
        <v>7.0</v>
      </c>
      <c r="C1002" s="6" t="s">
        <v>495</v>
      </c>
      <c r="D1002" s="7">
        <v>104.0</v>
      </c>
      <c r="E1002" s="22">
        <f t="array" ref="E1002">XLOOKUP(C1002,stock!A:A,stock!J:J)</f>
        <v>30</v>
      </c>
      <c r="F1002" s="20">
        <f t="shared" si="1"/>
        <v>3120</v>
      </c>
      <c r="G1002" s="21" t="str">
        <f t="array" ref="G1002">XLOOKUP(C1002,stock!A:A,stock!C:C)</f>
        <v>T-Shirt</v>
      </c>
    </row>
    <row r="1003">
      <c r="A1003" s="7">
        <v>2021.0</v>
      </c>
      <c r="B1003" s="18">
        <v>6.0</v>
      </c>
      <c r="C1003" s="6" t="s">
        <v>280</v>
      </c>
      <c r="D1003" s="7">
        <v>45.0</v>
      </c>
      <c r="E1003" s="22">
        <f t="array" ref="E1003">XLOOKUP(C1003,stock!A:A,stock!J:J)</f>
        <v>20</v>
      </c>
      <c r="F1003" s="20">
        <f t="shared" si="1"/>
        <v>900</v>
      </c>
      <c r="G1003" s="21" t="str">
        <f t="array" ref="G1003">XLOOKUP(C1003,stock!A:A,stock!C:C)</f>
        <v>Short</v>
      </c>
    </row>
    <row r="1004">
      <c r="A1004" s="7">
        <v>2021.0</v>
      </c>
      <c r="B1004" s="18">
        <v>4.0</v>
      </c>
      <c r="C1004" s="6" t="s">
        <v>280</v>
      </c>
      <c r="D1004" s="7">
        <v>43.0</v>
      </c>
      <c r="E1004" s="22">
        <f t="array" ref="E1004">XLOOKUP(C1004,stock!A:A,stock!J:J)</f>
        <v>20</v>
      </c>
      <c r="F1004" s="20">
        <f t="shared" si="1"/>
        <v>860</v>
      </c>
      <c r="G1004" s="21" t="str">
        <f t="array" ref="G1004">XLOOKUP(C1004,stock!A:A,stock!C:C)</f>
        <v>Short</v>
      </c>
    </row>
    <row r="1005">
      <c r="A1005" s="7">
        <v>2021.0</v>
      </c>
      <c r="B1005" s="18">
        <v>4.0</v>
      </c>
      <c r="C1005" s="6" t="s">
        <v>281</v>
      </c>
      <c r="D1005" s="7">
        <v>18.0</v>
      </c>
      <c r="E1005" s="22">
        <f t="array" ref="E1005">XLOOKUP(C1005,stock!A:A,stock!J:J)</f>
        <v>20</v>
      </c>
      <c r="F1005" s="20">
        <f t="shared" si="1"/>
        <v>360</v>
      </c>
      <c r="G1005" s="21" t="str">
        <f t="array" ref="G1005">XLOOKUP(C1005,stock!A:A,stock!C:C)</f>
        <v>Short</v>
      </c>
    </row>
    <row r="1006">
      <c r="A1006" s="7">
        <v>2021.0</v>
      </c>
      <c r="B1006" s="18">
        <v>9.0</v>
      </c>
      <c r="C1006" s="6" t="s">
        <v>281</v>
      </c>
      <c r="D1006" s="7">
        <v>12.0</v>
      </c>
      <c r="E1006" s="22">
        <f t="array" ref="E1006">XLOOKUP(C1006,stock!A:A,stock!J:J)</f>
        <v>20</v>
      </c>
      <c r="F1006" s="20">
        <f t="shared" si="1"/>
        <v>240</v>
      </c>
      <c r="G1006" s="21" t="str">
        <f t="array" ref="G1006">XLOOKUP(C1006,stock!A:A,stock!C:C)</f>
        <v>Short</v>
      </c>
    </row>
    <row r="1007">
      <c r="A1007" s="7">
        <v>2021.0</v>
      </c>
      <c r="B1007" s="18">
        <v>6.0</v>
      </c>
      <c r="C1007" s="6" t="s">
        <v>282</v>
      </c>
      <c r="D1007" s="7">
        <v>43.0</v>
      </c>
      <c r="E1007" s="22">
        <f t="array" ref="E1007">XLOOKUP(C1007,stock!A:A,stock!J:J)</f>
        <v>20</v>
      </c>
      <c r="F1007" s="20">
        <f t="shared" si="1"/>
        <v>860</v>
      </c>
      <c r="G1007" s="21" t="str">
        <f t="array" ref="G1007">XLOOKUP(C1007,stock!A:A,stock!C:C)</f>
        <v>Short</v>
      </c>
    </row>
    <row r="1008">
      <c r="A1008" s="7">
        <v>2021.0</v>
      </c>
      <c r="B1008" s="18">
        <v>7.0</v>
      </c>
      <c r="C1008" s="6" t="s">
        <v>283</v>
      </c>
      <c r="D1008" s="7">
        <v>85.0</v>
      </c>
      <c r="E1008" s="22">
        <f t="array" ref="E1008">XLOOKUP(C1008,stock!A:A,stock!J:J)</f>
        <v>20</v>
      </c>
      <c r="F1008" s="20">
        <f t="shared" si="1"/>
        <v>1700</v>
      </c>
      <c r="G1008" s="21" t="str">
        <f t="array" ref="G1008">XLOOKUP(C1008,stock!A:A,stock!C:C)</f>
        <v>Short</v>
      </c>
    </row>
    <row r="1009">
      <c r="A1009" s="7">
        <v>2021.0</v>
      </c>
      <c r="B1009" s="18">
        <v>5.0</v>
      </c>
      <c r="C1009" s="6" t="s">
        <v>283</v>
      </c>
      <c r="D1009" s="7">
        <v>54.0</v>
      </c>
      <c r="E1009" s="22">
        <f t="array" ref="E1009">XLOOKUP(C1009,stock!A:A,stock!J:J)</f>
        <v>20</v>
      </c>
      <c r="F1009" s="20">
        <f t="shared" si="1"/>
        <v>1080</v>
      </c>
      <c r="G1009" s="21" t="str">
        <f t="array" ref="G1009">XLOOKUP(C1009,stock!A:A,stock!C:C)</f>
        <v>Short</v>
      </c>
    </row>
    <row r="1010">
      <c r="A1010" s="7">
        <v>2021.0</v>
      </c>
      <c r="B1010" s="18">
        <v>4.0</v>
      </c>
      <c r="C1010" s="6" t="s">
        <v>284</v>
      </c>
      <c r="D1010" s="7">
        <v>44.0</v>
      </c>
      <c r="E1010" s="22">
        <f t="array" ref="E1010">XLOOKUP(C1010,stock!A:A,stock!J:J)</f>
        <v>20</v>
      </c>
      <c r="F1010" s="20">
        <f t="shared" si="1"/>
        <v>880</v>
      </c>
      <c r="G1010" s="21" t="str">
        <f t="array" ref="G1010">XLOOKUP(C1010,stock!A:A,stock!C:C)</f>
        <v>Short</v>
      </c>
    </row>
    <row r="1011">
      <c r="A1011" s="7">
        <v>2021.0</v>
      </c>
      <c r="B1011" s="18">
        <v>5.0</v>
      </c>
      <c r="C1011" s="6" t="s">
        <v>285</v>
      </c>
      <c r="D1011" s="7">
        <v>68.0</v>
      </c>
      <c r="E1011" s="22">
        <f t="array" ref="E1011">XLOOKUP(C1011,stock!A:A,stock!J:J)</f>
        <v>20</v>
      </c>
      <c r="F1011" s="20">
        <f t="shared" si="1"/>
        <v>1360</v>
      </c>
      <c r="G1011" s="21" t="str">
        <f t="array" ref="G1011">XLOOKUP(C1011,stock!A:A,stock!C:C)</f>
        <v>Short</v>
      </c>
    </row>
    <row r="1012">
      <c r="A1012" s="7">
        <v>2021.0</v>
      </c>
      <c r="B1012" s="18">
        <v>9.0</v>
      </c>
      <c r="C1012" s="6" t="s">
        <v>443</v>
      </c>
      <c r="D1012" s="7">
        <v>31.0</v>
      </c>
      <c r="E1012" s="22">
        <f t="array" ref="E1012">XLOOKUP(C1012,stock!A:A,stock!J:J)</f>
        <v>20</v>
      </c>
      <c r="F1012" s="20">
        <f t="shared" si="1"/>
        <v>620</v>
      </c>
      <c r="G1012" s="21" t="str">
        <f t="array" ref="G1012">XLOOKUP(C1012,stock!A:A,stock!C:C)</f>
        <v>Short</v>
      </c>
    </row>
    <row r="1013">
      <c r="A1013" s="7">
        <v>2021.0</v>
      </c>
      <c r="B1013" s="18">
        <v>8.0</v>
      </c>
      <c r="C1013" s="6" t="s">
        <v>387</v>
      </c>
      <c r="D1013" s="7">
        <v>15.0</v>
      </c>
      <c r="E1013" s="22">
        <f t="array" ref="E1013">XLOOKUP(C1013,stock!A:A,stock!J:J)</f>
        <v>20</v>
      </c>
      <c r="F1013" s="20">
        <f t="shared" si="1"/>
        <v>300</v>
      </c>
      <c r="G1013" s="21" t="str">
        <f t="array" ref="G1013">XLOOKUP(C1013,stock!A:A,stock!C:C)</f>
        <v>Short</v>
      </c>
    </row>
    <row r="1014">
      <c r="A1014" s="7">
        <v>2021.0</v>
      </c>
      <c r="B1014" s="18">
        <v>7.0</v>
      </c>
      <c r="C1014" s="6" t="s">
        <v>288</v>
      </c>
      <c r="D1014" s="7">
        <v>3.0</v>
      </c>
      <c r="E1014" s="22">
        <f t="array" ref="E1014">XLOOKUP(C1014,stock!A:A,stock!J:J)</f>
        <v>28</v>
      </c>
      <c r="F1014" s="20">
        <f t="shared" si="1"/>
        <v>84</v>
      </c>
      <c r="G1014" s="21" t="str">
        <f t="array" ref="G1014">XLOOKUP(C1014,stock!A:A,stock!C:C)</f>
        <v>T-Shirt</v>
      </c>
    </row>
    <row r="1015">
      <c r="A1015" s="7">
        <v>2021.0</v>
      </c>
      <c r="B1015" s="18">
        <v>4.0</v>
      </c>
      <c r="C1015" s="6" t="s">
        <v>289</v>
      </c>
      <c r="D1015" s="7">
        <v>26.0</v>
      </c>
      <c r="E1015" s="22">
        <f t="array" ref="E1015">XLOOKUP(C1015,stock!A:A,stock!J:J)</f>
        <v>16</v>
      </c>
      <c r="F1015" s="20">
        <f t="shared" si="1"/>
        <v>416</v>
      </c>
      <c r="G1015" s="21" t="str">
        <f t="array" ref="G1015">XLOOKUP(C1015,stock!A:A,stock!C:C)</f>
        <v>Top</v>
      </c>
    </row>
    <row r="1016">
      <c r="A1016" s="7">
        <v>2021.0</v>
      </c>
      <c r="B1016" s="18">
        <v>5.0</v>
      </c>
      <c r="C1016" s="6" t="s">
        <v>290</v>
      </c>
      <c r="D1016" s="7">
        <v>37.0</v>
      </c>
      <c r="E1016" s="22">
        <f t="array" ref="E1016">XLOOKUP(C1016,stock!A:A,stock!J:J)</f>
        <v>21</v>
      </c>
      <c r="F1016" s="20">
        <f t="shared" si="1"/>
        <v>777</v>
      </c>
      <c r="G1016" s="21" t="str">
        <f t="array" ref="G1016">XLOOKUP(C1016,stock!A:A,stock!C:C)</f>
        <v>crop top</v>
      </c>
    </row>
    <row r="1017">
      <c r="A1017" s="7">
        <v>2021.0</v>
      </c>
      <c r="B1017" s="18">
        <v>9.0</v>
      </c>
      <c r="C1017" s="6" t="s">
        <v>291</v>
      </c>
      <c r="D1017" s="7">
        <v>37.0</v>
      </c>
      <c r="E1017" s="22">
        <f t="array" ref="E1017">XLOOKUP(C1017,stock!A:A,stock!J:J)</f>
        <v>18</v>
      </c>
      <c r="F1017" s="20">
        <f t="shared" si="1"/>
        <v>666</v>
      </c>
      <c r="G1017" s="21" t="str">
        <f t="array" ref="G1017">XLOOKUP(C1017,stock!A:A,stock!C:C)</f>
        <v>Top</v>
      </c>
    </row>
    <row r="1018">
      <c r="A1018" s="7">
        <v>2021.0</v>
      </c>
      <c r="B1018" s="18">
        <v>4.0</v>
      </c>
      <c r="C1018" s="6" t="s">
        <v>292</v>
      </c>
      <c r="D1018" s="7">
        <v>25.0</v>
      </c>
      <c r="E1018" s="22">
        <f t="array" ref="E1018">XLOOKUP(C1018,stock!A:A,stock!J:J)</f>
        <v>18</v>
      </c>
      <c r="F1018" s="20">
        <f t="shared" si="1"/>
        <v>450</v>
      </c>
      <c r="G1018" s="21" t="str">
        <f t="array" ref="G1018">XLOOKUP(C1018,stock!A:A,stock!C:C)</f>
        <v>Top</v>
      </c>
    </row>
    <row r="1019">
      <c r="A1019" s="7">
        <v>2021.0</v>
      </c>
      <c r="B1019" s="18">
        <v>5.0</v>
      </c>
      <c r="C1019" s="6" t="s">
        <v>414</v>
      </c>
      <c r="D1019" s="7">
        <v>12.0</v>
      </c>
      <c r="E1019" s="22">
        <f t="array" ref="E1019">XLOOKUP(C1019,stock!A:A,stock!J:J)</f>
        <v>18</v>
      </c>
      <c r="F1019" s="20">
        <f t="shared" si="1"/>
        <v>216</v>
      </c>
      <c r="G1019" s="21" t="str">
        <f t="array" ref="G1019">XLOOKUP(C1019,stock!A:A,stock!C:C)</f>
        <v>Top</v>
      </c>
    </row>
    <row r="1020">
      <c r="A1020" s="7">
        <v>2021.0</v>
      </c>
      <c r="B1020" s="18">
        <v>4.0</v>
      </c>
      <c r="C1020" s="6" t="s">
        <v>388</v>
      </c>
      <c r="D1020" s="7">
        <v>13.0</v>
      </c>
      <c r="E1020" s="22">
        <f t="array" ref="E1020">XLOOKUP(C1020,stock!A:A,stock!J:J)</f>
        <v>18</v>
      </c>
      <c r="F1020" s="20">
        <f t="shared" si="1"/>
        <v>234</v>
      </c>
      <c r="G1020" s="21" t="str">
        <f t="array" ref="G1020">XLOOKUP(C1020,stock!A:A,stock!C:C)</f>
        <v>Top</v>
      </c>
    </row>
    <row r="1021">
      <c r="A1021" s="7">
        <v>2021.0</v>
      </c>
      <c r="B1021" s="18">
        <v>6.0</v>
      </c>
      <c r="C1021" s="6" t="s">
        <v>293</v>
      </c>
      <c r="D1021" s="7">
        <v>228.0</v>
      </c>
      <c r="E1021" s="22">
        <f t="array" ref="E1021">XLOOKUP(C1021,stock!A:A,stock!J:J)</f>
        <v>18</v>
      </c>
      <c r="F1021" s="20">
        <f t="shared" si="1"/>
        <v>4104</v>
      </c>
      <c r="G1021" s="21" t="str">
        <f t="array" ref="G1021">XLOOKUP(C1021,stock!A:A,stock!C:C)</f>
        <v>Top</v>
      </c>
    </row>
    <row r="1022">
      <c r="A1022" s="7">
        <v>2021.0</v>
      </c>
      <c r="B1022" s="18">
        <v>7.0</v>
      </c>
      <c r="C1022" s="6" t="s">
        <v>294</v>
      </c>
      <c r="D1022" s="7">
        <v>107.0</v>
      </c>
      <c r="E1022" s="22">
        <f t="array" ref="E1022">XLOOKUP(C1022,stock!A:A,stock!J:J)</f>
        <v>18</v>
      </c>
      <c r="F1022" s="20">
        <f t="shared" si="1"/>
        <v>1926</v>
      </c>
      <c r="G1022" s="21" t="str">
        <f t="array" ref="G1022">XLOOKUP(C1022,stock!A:A,stock!C:C)</f>
        <v>Top</v>
      </c>
    </row>
    <row r="1023">
      <c r="A1023" s="7">
        <v>2021.0</v>
      </c>
      <c r="B1023" s="18">
        <v>4.0</v>
      </c>
      <c r="C1023" s="6" t="s">
        <v>496</v>
      </c>
      <c r="D1023" s="7">
        <v>35.0</v>
      </c>
      <c r="E1023" s="22">
        <f t="array" ref="E1023">XLOOKUP(C1023,stock!A:A,stock!J:J)</f>
        <v>18</v>
      </c>
      <c r="F1023" s="20">
        <f t="shared" si="1"/>
        <v>630</v>
      </c>
      <c r="G1023" s="21" t="str">
        <f t="array" ref="G1023">XLOOKUP(C1023,stock!A:A,stock!C:C)</f>
        <v>Top</v>
      </c>
    </row>
    <row r="1024">
      <c r="A1024" s="7">
        <v>2021.0</v>
      </c>
      <c r="B1024" s="18">
        <v>7.0</v>
      </c>
      <c r="C1024" s="6" t="s">
        <v>496</v>
      </c>
      <c r="D1024" s="7">
        <v>43.0</v>
      </c>
      <c r="E1024" s="22">
        <f t="array" ref="E1024">XLOOKUP(C1024,stock!A:A,stock!J:J)</f>
        <v>18</v>
      </c>
      <c r="F1024" s="20">
        <f t="shared" si="1"/>
        <v>774</v>
      </c>
      <c r="G1024" s="21" t="str">
        <f t="array" ref="G1024">XLOOKUP(C1024,stock!A:A,stock!C:C)</f>
        <v>Top</v>
      </c>
    </row>
    <row r="1025">
      <c r="A1025" s="7">
        <v>2021.0</v>
      </c>
      <c r="B1025" s="18">
        <v>7.0</v>
      </c>
      <c r="C1025" s="6" t="s">
        <v>295</v>
      </c>
      <c r="D1025" s="7">
        <v>72.0</v>
      </c>
      <c r="E1025" s="22">
        <f t="array" ref="E1025">XLOOKUP(C1025,stock!A:A,stock!J:J)</f>
        <v>18</v>
      </c>
      <c r="F1025" s="20">
        <f t="shared" si="1"/>
        <v>1296</v>
      </c>
      <c r="G1025" s="21" t="str">
        <f t="array" ref="G1025">XLOOKUP(C1025,stock!A:A,stock!C:C)</f>
        <v>Top</v>
      </c>
    </row>
    <row r="1026">
      <c r="A1026" s="7">
        <v>2021.0</v>
      </c>
      <c r="B1026" s="18">
        <v>5.0</v>
      </c>
      <c r="C1026" s="6" t="s">
        <v>295</v>
      </c>
      <c r="D1026" s="7">
        <v>40.0</v>
      </c>
      <c r="E1026" s="22">
        <f t="array" ref="E1026">XLOOKUP(C1026,stock!A:A,stock!J:J)</f>
        <v>18</v>
      </c>
      <c r="F1026" s="20">
        <f t="shared" si="1"/>
        <v>720</v>
      </c>
      <c r="G1026" s="21" t="str">
        <f t="array" ref="G1026">XLOOKUP(C1026,stock!A:A,stock!C:C)</f>
        <v>Top</v>
      </c>
    </row>
    <row r="1027">
      <c r="A1027" s="7">
        <v>2021.0</v>
      </c>
      <c r="B1027" s="18">
        <v>8.0</v>
      </c>
      <c r="C1027" s="6" t="s">
        <v>295</v>
      </c>
      <c r="D1027" s="7">
        <v>75.0</v>
      </c>
      <c r="E1027" s="22">
        <f t="array" ref="E1027">XLOOKUP(C1027,stock!A:A,stock!J:J)</f>
        <v>18</v>
      </c>
      <c r="F1027" s="20">
        <f t="shared" si="1"/>
        <v>1350</v>
      </c>
      <c r="G1027" s="21" t="str">
        <f t="array" ref="G1027">XLOOKUP(C1027,stock!A:A,stock!C:C)</f>
        <v>Top</v>
      </c>
    </row>
    <row r="1028">
      <c r="A1028" s="7">
        <v>2021.0</v>
      </c>
      <c r="B1028" s="18">
        <v>4.0</v>
      </c>
      <c r="C1028" s="6" t="s">
        <v>296</v>
      </c>
      <c r="D1028" s="7">
        <v>17.0</v>
      </c>
      <c r="E1028" s="22">
        <f t="array" ref="E1028">XLOOKUP(C1028,stock!A:A,stock!J:J)</f>
        <v>21</v>
      </c>
      <c r="F1028" s="20">
        <f t="shared" si="1"/>
        <v>357</v>
      </c>
      <c r="G1028" s="21" t="str">
        <f t="array" ref="G1028">XLOOKUP(C1028,stock!A:A,stock!C:C)</f>
        <v>Legging</v>
      </c>
    </row>
    <row r="1029">
      <c r="A1029" s="7">
        <v>2021.0</v>
      </c>
      <c r="B1029" s="18">
        <v>7.0</v>
      </c>
      <c r="C1029" s="6" t="s">
        <v>497</v>
      </c>
      <c r="D1029" s="7">
        <v>31.0</v>
      </c>
      <c r="E1029" s="22">
        <f t="array" ref="E1029">XLOOKUP(C1029,stock!A:A,stock!J:J)</f>
        <v>21</v>
      </c>
      <c r="F1029" s="20">
        <f t="shared" si="1"/>
        <v>651</v>
      </c>
      <c r="G1029" s="21" t="str">
        <f t="array" ref="G1029">XLOOKUP(C1029,stock!A:A,stock!C:C)</f>
        <v>Legging</v>
      </c>
    </row>
    <row r="1030">
      <c r="A1030" s="7">
        <v>2021.0</v>
      </c>
      <c r="B1030" s="18">
        <v>7.0</v>
      </c>
      <c r="C1030" s="6" t="s">
        <v>497</v>
      </c>
      <c r="D1030" s="7">
        <v>45.0</v>
      </c>
      <c r="E1030" s="22">
        <f t="array" ref="E1030">XLOOKUP(C1030,stock!A:A,stock!J:J)</f>
        <v>21</v>
      </c>
      <c r="F1030" s="20">
        <f t="shared" si="1"/>
        <v>945</v>
      </c>
      <c r="G1030" s="21" t="str">
        <f t="array" ref="G1030">XLOOKUP(C1030,stock!A:A,stock!C:C)</f>
        <v>Legging</v>
      </c>
    </row>
    <row r="1031">
      <c r="A1031" s="7">
        <v>2021.0</v>
      </c>
      <c r="B1031" s="18">
        <v>9.0</v>
      </c>
      <c r="C1031" s="6" t="s">
        <v>297</v>
      </c>
      <c r="D1031" s="7">
        <v>59.0</v>
      </c>
      <c r="E1031" s="22">
        <f t="array" ref="E1031">XLOOKUP(C1031,stock!A:A,stock!J:J)</f>
        <v>16</v>
      </c>
      <c r="F1031" s="20">
        <f t="shared" si="1"/>
        <v>944</v>
      </c>
      <c r="G1031" s="21" t="str">
        <f t="array" ref="G1031">XLOOKUP(C1031,stock!A:A,stock!C:C)</f>
        <v>Top</v>
      </c>
    </row>
    <row r="1032">
      <c r="A1032" s="7">
        <v>2021.0</v>
      </c>
      <c r="B1032" s="18">
        <v>7.0</v>
      </c>
      <c r="C1032" s="6" t="s">
        <v>297</v>
      </c>
      <c r="D1032" s="7">
        <v>37.0</v>
      </c>
      <c r="E1032" s="22">
        <f t="array" ref="E1032">XLOOKUP(C1032,stock!A:A,stock!J:J)</f>
        <v>16</v>
      </c>
      <c r="F1032" s="20">
        <f t="shared" si="1"/>
        <v>592</v>
      </c>
      <c r="G1032" s="21" t="str">
        <f t="array" ref="G1032">XLOOKUP(C1032,stock!A:A,stock!C:C)</f>
        <v>Top</v>
      </c>
    </row>
    <row r="1033">
      <c r="A1033" s="7">
        <v>2021.0</v>
      </c>
      <c r="B1033" s="18">
        <v>9.0</v>
      </c>
      <c r="C1033" s="6" t="s">
        <v>298</v>
      </c>
      <c r="D1033" s="7">
        <v>96.0</v>
      </c>
      <c r="E1033" s="22">
        <f t="array" ref="E1033">XLOOKUP(C1033,stock!A:A,stock!J:J)</f>
        <v>16</v>
      </c>
      <c r="F1033" s="20">
        <f t="shared" si="1"/>
        <v>1536</v>
      </c>
      <c r="G1033" s="21" t="str">
        <f t="array" ref="G1033">XLOOKUP(C1033,stock!A:A,stock!C:C)</f>
        <v>Top</v>
      </c>
    </row>
    <row r="1034">
      <c r="A1034" s="7">
        <v>2021.0</v>
      </c>
      <c r="B1034" s="18">
        <v>9.0</v>
      </c>
      <c r="C1034" s="6" t="s">
        <v>298</v>
      </c>
      <c r="D1034" s="7">
        <v>36.0</v>
      </c>
      <c r="E1034" s="22">
        <f t="array" ref="E1034">XLOOKUP(C1034,stock!A:A,stock!J:J)</f>
        <v>16</v>
      </c>
      <c r="F1034" s="20">
        <f t="shared" si="1"/>
        <v>576</v>
      </c>
      <c r="G1034" s="21" t="str">
        <f t="array" ref="G1034">XLOOKUP(C1034,stock!A:A,stock!C:C)</f>
        <v>Top</v>
      </c>
    </row>
    <row r="1035">
      <c r="A1035" s="7">
        <v>2021.0</v>
      </c>
      <c r="B1035" s="18">
        <v>5.0</v>
      </c>
      <c r="C1035" s="6" t="s">
        <v>498</v>
      </c>
      <c r="D1035" s="7">
        <v>26.0</v>
      </c>
      <c r="E1035" s="22">
        <f t="array" ref="E1035">XLOOKUP(C1035,stock!A:A,stock!J:J)</f>
        <v>16</v>
      </c>
      <c r="F1035" s="20">
        <f t="shared" si="1"/>
        <v>416</v>
      </c>
      <c r="G1035" s="21" t="str">
        <f t="array" ref="G1035">XLOOKUP(C1035,stock!A:A,stock!C:C)</f>
        <v>Top</v>
      </c>
    </row>
    <row r="1036">
      <c r="A1036" s="7">
        <v>2021.0</v>
      </c>
      <c r="B1036" s="18">
        <v>9.0</v>
      </c>
      <c r="C1036" s="6" t="s">
        <v>389</v>
      </c>
      <c r="D1036" s="7">
        <v>15.0</v>
      </c>
      <c r="E1036" s="22">
        <f t="array" ref="E1036">XLOOKUP(C1036,stock!A:A,stock!J:J)</f>
        <v>20</v>
      </c>
      <c r="F1036" s="20">
        <f t="shared" si="1"/>
        <v>300</v>
      </c>
      <c r="G1036" s="21" t="str">
        <f t="array" ref="G1036">XLOOKUP(C1036,stock!A:A,stock!C:C)</f>
        <v>T-Shirt</v>
      </c>
    </row>
    <row r="1037">
      <c r="A1037" s="7">
        <v>2021.0</v>
      </c>
      <c r="B1037" s="18">
        <v>5.0</v>
      </c>
      <c r="C1037" s="6" t="s">
        <v>431</v>
      </c>
      <c r="D1037" s="7">
        <v>40.0</v>
      </c>
      <c r="E1037" s="22">
        <f t="array" ref="E1037">XLOOKUP(C1037,stock!A:A,stock!J:J)</f>
        <v>24</v>
      </c>
      <c r="F1037" s="20">
        <f t="shared" si="1"/>
        <v>960</v>
      </c>
      <c r="G1037" s="21" t="str">
        <f t="array" ref="G1037">XLOOKUP(C1037,stock!A:A,stock!C:C)</f>
        <v>Legging</v>
      </c>
    </row>
    <row r="1038">
      <c r="A1038" s="7">
        <v>2021.0</v>
      </c>
      <c r="B1038" s="18">
        <v>5.0</v>
      </c>
      <c r="C1038" s="6" t="s">
        <v>391</v>
      </c>
      <c r="D1038" s="7">
        <v>48.0</v>
      </c>
      <c r="E1038" s="22">
        <f t="array" ref="E1038">XLOOKUP(C1038,stock!A:A,stock!J:J)</f>
        <v>24</v>
      </c>
      <c r="F1038" s="20">
        <f t="shared" si="1"/>
        <v>1152</v>
      </c>
      <c r="G1038" s="21" t="str">
        <f t="array" ref="G1038">XLOOKUP(C1038,stock!A:A,stock!C:C)</f>
        <v>Legging</v>
      </c>
    </row>
    <row r="1039">
      <c r="A1039" s="7">
        <v>2021.0</v>
      </c>
      <c r="B1039" s="18">
        <v>8.0</v>
      </c>
      <c r="C1039" s="6" t="s">
        <v>300</v>
      </c>
      <c r="D1039" s="7">
        <v>76.0</v>
      </c>
      <c r="E1039" s="22">
        <f t="array" ref="E1039">XLOOKUP(C1039,stock!A:A,stock!J:J)</f>
        <v>24</v>
      </c>
      <c r="F1039" s="20">
        <f t="shared" si="1"/>
        <v>1824</v>
      </c>
      <c r="G1039" s="21" t="str">
        <f t="array" ref="G1039">XLOOKUP(C1039,stock!A:A,stock!C:C)</f>
        <v>Legging</v>
      </c>
    </row>
    <row r="1040">
      <c r="A1040" s="7">
        <v>2021.0</v>
      </c>
      <c r="B1040" s="18">
        <v>6.0</v>
      </c>
      <c r="C1040" s="6" t="s">
        <v>301</v>
      </c>
      <c r="D1040" s="7">
        <v>76.0</v>
      </c>
      <c r="E1040" s="22">
        <f t="array" ref="E1040">XLOOKUP(C1040,stock!A:A,stock!J:J)</f>
        <v>24</v>
      </c>
      <c r="F1040" s="20">
        <f t="shared" si="1"/>
        <v>1824</v>
      </c>
      <c r="G1040" s="21" t="str">
        <f t="array" ref="G1040">XLOOKUP(C1040,stock!A:A,stock!C:C)</f>
        <v>Legging</v>
      </c>
    </row>
    <row r="1041">
      <c r="A1041" s="7">
        <v>2021.0</v>
      </c>
      <c r="B1041" s="18">
        <v>4.0</v>
      </c>
      <c r="C1041" s="6" t="s">
        <v>444</v>
      </c>
      <c r="D1041" s="7">
        <v>22.0</v>
      </c>
      <c r="E1041" s="22">
        <f t="array" ref="E1041">XLOOKUP(C1041,stock!A:A,stock!J:J)</f>
        <v>32</v>
      </c>
      <c r="F1041" s="20">
        <f t="shared" si="1"/>
        <v>704</v>
      </c>
      <c r="G1041" s="21" t="str">
        <f t="array" ref="G1041">XLOOKUP(C1041,stock!A:A,stock!C:C)</f>
        <v>Short</v>
      </c>
    </row>
    <row r="1042">
      <c r="A1042" s="7">
        <v>2021.0</v>
      </c>
      <c r="B1042" s="18">
        <v>7.0</v>
      </c>
      <c r="C1042" s="6" t="s">
        <v>305</v>
      </c>
      <c r="D1042" s="7">
        <v>49.0</v>
      </c>
      <c r="E1042" s="22">
        <f t="array" ref="E1042">XLOOKUP(C1042,stock!A:A,stock!J:J)</f>
        <v>32</v>
      </c>
      <c r="F1042" s="20">
        <f t="shared" si="1"/>
        <v>1568</v>
      </c>
      <c r="G1042" s="21" t="str">
        <f t="array" ref="G1042">XLOOKUP(C1042,stock!A:A,stock!C:C)</f>
        <v>Short</v>
      </c>
    </row>
    <row r="1043">
      <c r="A1043" s="7">
        <v>2021.0</v>
      </c>
      <c r="B1043" s="18">
        <v>9.0</v>
      </c>
      <c r="C1043" s="6" t="s">
        <v>305</v>
      </c>
      <c r="D1043" s="7">
        <v>78.0</v>
      </c>
      <c r="E1043" s="22">
        <f t="array" ref="E1043">XLOOKUP(C1043,stock!A:A,stock!J:J)</f>
        <v>32</v>
      </c>
      <c r="F1043" s="20">
        <f t="shared" si="1"/>
        <v>2496</v>
      </c>
      <c r="G1043" s="21" t="str">
        <f t="array" ref="G1043">XLOOKUP(C1043,stock!A:A,stock!C:C)</f>
        <v>Short</v>
      </c>
    </row>
    <row r="1044">
      <c r="A1044" s="7">
        <v>2021.0</v>
      </c>
      <c r="B1044" s="18">
        <v>6.0</v>
      </c>
      <c r="C1044" s="6" t="s">
        <v>306</v>
      </c>
      <c r="D1044" s="7">
        <v>12.0</v>
      </c>
      <c r="E1044" s="22">
        <f t="array" ref="E1044">XLOOKUP(C1044,stock!A:A,stock!J:J)</f>
        <v>32</v>
      </c>
      <c r="F1044" s="20">
        <f t="shared" si="1"/>
        <v>384</v>
      </c>
      <c r="G1044" s="21" t="str">
        <f t="array" ref="G1044">XLOOKUP(C1044,stock!A:A,stock!C:C)</f>
        <v>Short</v>
      </c>
    </row>
    <row r="1045">
      <c r="A1045" s="7">
        <v>2021.0</v>
      </c>
      <c r="B1045" s="18">
        <v>5.0</v>
      </c>
      <c r="C1045" s="6" t="s">
        <v>306</v>
      </c>
      <c r="D1045" s="7">
        <v>26.0</v>
      </c>
      <c r="E1045" s="22">
        <f t="array" ref="E1045">XLOOKUP(C1045,stock!A:A,stock!J:J)</f>
        <v>32</v>
      </c>
      <c r="F1045" s="20">
        <f t="shared" si="1"/>
        <v>832</v>
      </c>
      <c r="G1045" s="21" t="str">
        <f t="array" ref="G1045">XLOOKUP(C1045,stock!A:A,stock!C:C)</f>
        <v>Short</v>
      </c>
    </row>
    <row r="1046">
      <c r="A1046" s="7">
        <v>2021.0</v>
      </c>
      <c r="B1046" s="18">
        <v>9.0</v>
      </c>
      <c r="C1046" s="6" t="s">
        <v>307</v>
      </c>
      <c r="D1046" s="7">
        <v>13.0</v>
      </c>
      <c r="E1046" s="22">
        <f t="array" ref="E1046">XLOOKUP(C1046,stock!A:A,stock!J:J)</f>
        <v>32</v>
      </c>
      <c r="F1046" s="20">
        <f t="shared" si="1"/>
        <v>416</v>
      </c>
      <c r="G1046" s="21" t="str">
        <f t="array" ref="G1046">XLOOKUP(C1046,stock!A:A,stock!C:C)</f>
        <v>Short</v>
      </c>
    </row>
    <row r="1047">
      <c r="A1047" s="7">
        <v>2021.0</v>
      </c>
      <c r="B1047" s="18">
        <v>4.0</v>
      </c>
      <c r="C1047" s="6" t="s">
        <v>309</v>
      </c>
      <c r="D1047" s="7">
        <v>44.0</v>
      </c>
      <c r="E1047" s="22">
        <f t="array" ref="E1047">XLOOKUP(C1047,stock!A:A,stock!J:J)</f>
        <v>24</v>
      </c>
      <c r="F1047" s="20">
        <f t="shared" si="1"/>
        <v>1056</v>
      </c>
      <c r="G1047" s="21" t="str">
        <f t="array" ref="G1047">XLOOKUP(C1047,stock!A:A,stock!C:C)</f>
        <v>T-Shirt</v>
      </c>
    </row>
    <row r="1048">
      <c r="A1048" s="7">
        <v>2021.0</v>
      </c>
      <c r="B1048" s="18">
        <v>8.0</v>
      </c>
      <c r="C1048" s="6" t="s">
        <v>310</v>
      </c>
      <c r="D1048" s="7">
        <v>92.0</v>
      </c>
      <c r="E1048" s="22">
        <f t="array" ref="E1048">XLOOKUP(C1048,stock!A:A,stock!J:J)</f>
        <v>20</v>
      </c>
      <c r="F1048" s="20">
        <f t="shared" si="1"/>
        <v>1840</v>
      </c>
      <c r="G1048" s="21" t="str">
        <f t="array" ref="G1048">XLOOKUP(C1048,stock!A:A,stock!C:C)</f>
        <v>Short</v>
      </c>
    </row>
    <row r="1049">
      <c r="A1049" s="7">
        <v>2021.0</v>
      </c>
      <c r="B1049" s="18">
        <v>4.0</v>
      </c>
      <c r="C1049" s="6" t="s">
        <v>312</v>
      </c>
      <c r="D1049" s="7">
        <v>5.0</v>
      </c>
      <c r="E1049" s="22">
        <f t="array" ref="E1049">XLOOKUP(C1049,stock!A:A,stock!J:J)</f>
        <v>20</v>
      </c>
      <c r="F1049" s="20">
        <f t="shared" si="1"/>
        <v>100</v>
      </c>
      <c r="G1049" s="21" t="str">
        <f t="array" ref="G1049">XLOOKUP(C1049,stock!A:A,stock!C:C)</f>
        <v>Short</v>
      </c>
    </row>
    <row r="1050">
      <c r="A1050" s="7">
        <v>2021.0</v>
      </c>
      <c r="B1050" s="18">
        <v>5.0</v>
      </c>
      <c r="C1050" s="6" t="s">
        <v>415</v>
      </c>
      <c r="D1050" s="7">
        <v>67.0</v>
      </c>
      <c r="E1050" s="22">
        <f t="array" ref="E1050">XLOOKUP(C1050,stock!A:A,stock!J:J)</f>
        <v>20</v>
      </c>
      <c r="F1050" s="20">
        <f t="shared" si="1"/>
        <v>1340</v>
      </c>
      <c r="G1050" s="21" t="str">
        <f t="array" ref="G1050">XLOOKUP(C1050,stock!A:A,stock!C:C)</f>
        <v>Short</v>
      </c>
    </row>
    <row r="1051">
      <c r="A1051" s="7">
        <v>2021.0</v>
      </c>
      <c r="B1051" s="18">
        <v>9.0</v>
      </c>
      <c r="C1051" s="6" t="s">
        <v>415</v>
      </c>
      <c r="D1051" s="7">
        <v>63.0</v>
      </c>
      <c r="E1051" s="22">
        <f t="array" ref="E1051">XLOOKUP(C1051,stock!A:A,stock!J:J)</f>
        <v>20</v>
      </c>
      <c r="F1051" s="20">
        <f t="shared" si="1"/>
        <v>1260</v>
      </c>
      <c r="G1051" s="21" t="str">
        <f t="array" ref="G1051">XLOOKUP(C1051,stock!A:A,stock!C:C)</f>
        <v>Short</v>
      </c>
    </row>
    <row r="1052">
      <c r="A1052" s="7">
        <v>2021.0</v>
      </c>
      <c r="B1052" s="18">
        <v>7.0</v>
      </c>
      <c r="C1052" s="6" t="s">
        <v>313</v>
      </c>
      <c r="D1052" s="7">
        <v>44.0</v>
      </c>
      <c r="E1052" s="22">
        <f t="array" ref="E1052">XLOOKUP(C1052,stock!A:A,stock!J:J)</f>
        <v>20</v>
      </c>
      <c r="F1052" s="20">
        <f t="shared" si="1"/>
        <v>880</v>
      </c>
      <c r="G1052" s="21" t="str">
        <f t="array" ref="G1052">XLOOKUP(C1052,stock!A:A,stock!C:C)</f>
        <v>Short</v>
      </c>
    </row>
    <row r="1053">
      <c r="A1053" s="7">
        <v>2021.0</v>
      </c>
      <c r="B1053" s="18">
        <v>9.0</v>
      </c>
      <c r="C1053" s="6" t="s">
        <v>313</v>
      </c>
      <c r="D1053" s="7">
        <v>25.0</v>
      </c>
      <c r="E1053" s="22">
        <f t="array" ref="E1053">XLOOKUP(C1053,stock!A:A,stock!J:J)</f>
        <v>20</v>
      </c>
      <c r="F1053" s="20">
        <f t="shared" si="1"/>
        <v>500</v>
      </c>
      <c r="G1053" s="21" t="str">
        <f t="array" ref="G1053">XLOOKUP(C1053,stock!A:A,stock!C:C)</f>
        <v>Short</v>
      </c>
    </row>
    <row r="1054">
      <c r="A1054" s="7">
        <v>2021.0</v>
      </c>
      <c r="B1054" s="18">
        <v>8.0</v>
      </c>
      <c r="C1054" s="6" t="s">
        <v>455</v>
      </c>
      <c r="D1054" s="7">
        <v>40.0</v>
      </c>
      <c r="E1054" s="22">
        <f t="array" ref="E1054">XLOOKUP(C1054,stock!A:A,stock!J:J)</f>
        <v>20</v>
      </c>
      <c r="F1054" s="20">
        <f t="shared" si="1"/>
        <v>800</v>
      </c>
      <c r="G1054" s="21" t="str">
        <f t="array" ref="G1054">XLOOKUP(C1054,stock!A:A,stock!C:C)</f>
        <v>Short</v>
      </c>
    </row>
    <row r="1055">
      <c r="A1055" s="7">
        <v>2021.0</v>
      </c>
      <c r="B1055" s="18">
        <v>4.0</v>
      </c>
      <c r="C1055" s="6" t="s">
        <v>455</v>
      </c>
      <c r="D1055" s="7">
        <v>44.0</v>
      </c>
      <c r="E1055" s="22">
        <f t="array" ref="E1055">XLOOKUP(C1055,stock!A:A,stock!J:J)</f>
        <v>20</v>
      </c>
      <c r="F1055" s="20">
        <f t="shared" si="1"/>
        <v>880</v>
      </c>
      <c r="G1055" s="21" t="str">
        <f t="array" ref="G1055">XLOOKUP(C1055,stock!A:A,stock!C:C)</f>
        <v>Short</v>
      </c>
    </row>
    <row r="1056">
      <c r="A1056" s="7">
        <v>2021.0</v>
      </c>
      <c r="B1056" s="18">
        <v>8.0</v>
      </c>
      <c r="C1056" s="6" t="s">
        <v>455</v>
      </c>
      <c r="D1056" s="7">
        <v>72.0</v>
      </c>
      <c r="E1056" s="22">
        <f t="array" ref="E1056">XLOOKUP(C1056,stock!A:A,stock!J:J)</f>
        <v>20</v>
      </c>
      <c r="F1056" s="20">
        <f t="shared" si="1"/>
        <v>1440</v>
      </c>
      <c r="G1056" s="21" t="str">
        <f t="array" ref="G1056">XLOOKUP(C1056,stock!A:A,stock!C:C)</f>
        <v>Short</v>
      </c>
    </row>
    <row r="1057">
      <c r="A1057" s="7">
        <v>2021.0</v>
      </c>
      <c r="B1057" s="18">
        <v>8.0</v>
      </c>
      <c r="C1057" s="6" t="s">
        <v>455</v>
      </c>
      <c r="D1057" s="7">
        <v>38.0</v>
      </c>
      <c r="E1057" s="22">
        <f t="array" ref="E1057">XLOOKUP(C1057,stock!A:A,stock!J:J)</f>
        <v>20</v>
      </c>
      <c r="F1057" s="20">
        <f t="shared" si="1"/>
        <v>760</v>
      </c>
      <c r="G1057" s="21" t="str">
        <f t="array" ref="G1057">XLOOKUP(C1057,stock!A:A,stock!C:C)</f>
        <v>Short</v>
      </c>
    </row>
    <row r="1058">
      <c r="A1058" s="7">
        <v>2021.0</v>
      </c>
      <c r="B1058" s="18">
        <v>8.0</v>
      </c>
      <c r="C1058" s="6" t="s">
        <v>315</v>
      </c>
      <c r="D1058" s="7">
        <v>84.0</v>
      </c>
      <c r="E1058" s="22">
        <f t="array" ref="E1058">XLOOKUP(C1058,stock!A:A,stock!J:J)</f>
        <v>20</v>
      </c>
      <c r="F1058" s="20">
        <f t="shared" si="1"/>
        <v>1680</v>
      </c>
      <c r="G1058" s="21" t="str">
        <f t="array" ref="G1058">XLOOKUP(C1058,stock!A:A,stock!C:C)</f>
        <v>Short</v>
      </c>
    </row>
    <row r="1059">
      <c r="A1059" s="7">
        <v>2021.0</v>
      </c>
      <c r="B1059" s="18">
        <v>8.0</v>
      </c>
      <c r="C1059" s="6" t="s">
        <v>315</v>
      </c>
      <c r="D1059" s="7">
        <v>93.0</v>
      </c>
      <c r="E1059" s="22">
        <f t="array" ref="E1059">XLOOKUP(C1059,stock!A:A,stock!J:J)</f>
        <v>20</v>
      </c>
      <c r="F1059" s="20">
        <f t="shared" si="1"/>
        <v>1860</v>
      </c>
      <c r="G1059" s="21" t="str">
        <f t="array" ref="G1059">XLOOKUP(C1059,stock!A:A,stock!C:C)</f>
        <v>Short</v>
      </c>
    </row>
    <row r="1060">
      <c r="A1060" s="7">
        <v>2021.0</v>
      </c>
      <c r="B1060" s="18">
        <v>9.0</v>
      </c>
      <c r="C1060" s="6" t="s">
        <v>315</v>
      </c>
      <c r="D1060" s="7">
        <v>64.0</v>
      </c>
      <c r="E1060" s="22">
        <f t="array" ref="E1060">XLOOKUP(C1060,stock!A:A,stock!J:J)</f>
        <v>20</v>
      </c>
      <c r="F1060" s="20">
        <f t="shared" si="1"/>
        <v>1280</v>
      </c>
      <c r="G1060" s="21" t="str">
        <f t="array" ref="G1060">XLOOKUP(C1060,stock!A:A,stock!C:C)</f>
        <v>Short</v>
      </c>
    </row>
    <row r="1061">
      <c r="A1061" s="7">
        <v>2021.0</v>
      </c>
      <c r="B1061" s="18">
        <v>5.0</v>
      </c>
      <c r="C1061" s="6" t="s">
        <v>446</v>
      </c>
      <c r="D1061" s="7">
        <v>23.0</v>
      </c>
      <c r="E1061" s="22">
        <f t="array" ref="E1061">XLOOKUP(C1061,stock!A:A,stock!J:J)</f>
        <v>20</v>
      </c>
      <c r="F1061" s="20">
        <f t="shared" si="1"/>
        <v>460</v>
      </c>
      <c r="G1061" s="21" t="str">
        <f t="array" ref="G1061">XLOOKUP(C1061,stock!A:A,stock!C:C)</f>
        <v>Short</v>
      </c>
    </row>
    <row r="1062">
      <c r="A1062" s="7">
        <v>2021.0</v>
      </c>
      <c r="B1062" s="18">
        <v>4.0</v>
      </c>
      <c r="C1062" s="6" t="s">
        <v>499</v>
      </c>
      <c r="D1062" s="7">
        <v>396.0</v>
      </c>
      <c r="E1062" s="22">
        <f t="array" ref="E1062">XLOOKUP(C1062,stock!A:A,stock!J:J)</f>
        <v>20</v>
      </c>
      <c r="F1062" s="20">
        <f t="shared" si="1"/>
        <v>7920</v>
      </c>
      <c r="G1062" s="21" t="str">
        <f t="array" ref="G1062">XLOOKUP(C1062,stock!A:A,stock!C:C)</f>
        <v>Short</v>
      </c>
    </row>
    <row r="1063">
      <c r="A1063" s="7">
        <v>2021.0</v>
      </c>
      <c r="B1063" s="18">
        <v>8.0</v>
      </c>
      <c r="C1063" s="6" t="s">
        <v>499</v>
      </c>
      <c r="D1063" s="7">
        <v>329.0</v>
      </c>
      <c r="E1063" s="22">
        <f t="array" ref="E1063">XLOOKUP(C1063,stock!A:A,stock!J:J)</f>
        <v>20</v>
      </c>
      <c r="F1063" s="20">
        <f t="shared" si="1"/>
        <v>6580</v>
      </c>
      <c r="G1063" s="21" t="str">
        <f t="array" ref="G1063">XLOOKUP(C1063,stock!A:A,stock!C:C)</f>
        <v>Short</v>
      </c>
    </row>
    <row r="1064">
      <c r="A1064" s="7">
        <v>2021.0</v>
      </c>
      <c r="B1064" s="18">
        <v>4.0</v>
      </c>
      <c r="C1064" s="6" t="s">
        <v>499</v>
      </c>
      <c r="D1064" s="7">
        <v>261.0</v>
      </c>
      <c r="E1064" s="22">
        <f t="array" ref="E1064">XLOOKUP(C1064,stock!A:A,stock!J:J)</f>
        <v>20</v>
      </c>
      <c r="F1064" s="20">
        <f t="shared" si="1"/>
        <v>5220</v>
      </c>
      <c r="G1064" s="21" t="str">
        <f t="array" ref="G1064">XLOOKUP(C1064,stock!A:A,stock!C:C)</f>
        <v>Short</v>
      </c>
    </row>
    <row r="1065">
      <c r="A1065" s="7">
        <v>2021.0</v>
      </c>
      <c r="B1065" s="18">
        <v>9.0</v>
      </c>
      <c r="C1065" s="6" t="s">
        <v>499</v>
      </c>
      <c r="D1065" s="7">
        <v>213.0</v>
      </c>
      <c r="E1065" s="22">
        <f t="array" ref="E1065">XLOOKUP(C1065,stock!A:A,stock!J:J)</f>
        <v>20</v>
      </c>
      <c r="F1065" s="20">
        <f t="shared" si="1"/>
        <v>4260</v>
      </c>
      <c r="G1065" s="21" t="str">
        <f t="array" ref="G1065">XLOOKUP(C1065,stock!A:A,stock!C:C)</f>
        <v>Short</v>
      </c>
    </row>
    <row r="1066">
      <c r="A1066" s="7">
        <v>2021.0</v>
      </c>
      <c r="B1066" s="18">
        <v>4.0</v>
      </c>
      <c r="C1066" s="6" t="s">
        <v>499</v>
      </c>
      <c r="D1066" s="7">
        <v>205.0</v>
      </c>
      <c r="E1066" s="22">
        <f t="array" ref="E1066">XLOOKUP(C1066,stock!A:A,stock!J:J)</f>
        <v>20</v>
      </c>
      <c r="F1066" s="20">
        <f t="shared" si="1"/>
        <v>4100</v>
      </c>
      <c r="G1066" s="21" t="str">
        <f t="array" ref="G1066">XLOOKUP(C1066,stock!A:A,stock!C:C)</f>
        <v>Short</v>
      </c>
    </row>
    <row r="1067">
      <c r="A1067" s="7">
        <v>2021.0</v>
      </c>
      <c r="B1067" s="18">
        <v>9.0</v>
      </c>
      <c r="C1067" s="6" t="s">
        <v>316</v>
      </c>
      <c r="D1067" s="7">
        <v>1175.0</v>
      </c>
      <c r="E1067" s="22">
        <f t="array" ref="E1067">XLOOKUP(C1067,stock!A:A,stock!J:J)</f>
        <v>30</v>
      </c>
      <c r="F1067" s="20">
        <f t="shared" si="1"/>
        <v>35250</v>
      </c>
      <c r="G1067" s="21" t="str">
        <f t="array" ref="G1067">XLOOKUP(C1067,stock!A:A,stock!C:C)</f>
        <v>T-Shirt</v>
      </c>
    </row>
    <row r="1068">
      <c r="A1068" s="7">
        <v>2021.0</v>
      </c>
      <c r="B1068" s="18">
        <v>8.0</v>
      </c>
      <c r="C1068" s="6" t="s">
        <v>316</v>
      </c>
      <c r="D1068" s="7">
        <v>1341.0</v>
      </c>
      <c r="E1068" s="22">
        <f t="array" ref="E1068">XLOOKUP(C1068,stock!A:A,stock!J:J)</f>
        <v>30</v>
      </c>
      <c r="F1068" s="20">
        <f t="shared" si="1"/>
        <v>40230</v>
      </c>
      <c r="G1068" s="21" t="str">
        <f t="array" ref="G1068">XLOOKUP(C1068,stock!A:A,stock!C:C)</f>
        <v>T-Shirt</v>
      </c>
    </row>
    <row r="1069">
      <c r="A1069" s="7">
        <v>2021.0</v>
      </c>
      <c r="B1069" s="18">
        <v>7.0</v>
      </c>
      <c r="C1069" s="6" t="s">
        <v>316</v>
      </c>
      <c r="D1069" s="7">
        <v>1248.0</v>
      </c>
      <c r="E1069" s="22">
        <f t="array" ref="E1069">XLOOKUP(C1069,stock!A:A,stock!J:J)</f>
        <v>30</v>
      </c>
      <c r="F1069" s="20">
        <f t="shared" si="1"/>
        <v>37440</v>
      </c>
      <c r="G1069" s="21" t="str">
        <f t="array" ref="G1069">XLOOKUP(C1069,stock!A:A,stock!C:C)</f>
        <v>T-Shirt</v>
      </c>
    </row>
    <row r="1070">
      <c r="A1070" s="7">
        <v>2021.0</v>
      </c>
      <c r="B1070" s="18">
        <v>9.0</v>
      </c>
      <c r="C1070" s="6" t="s">
        <v>317</v>
      </c>
      <c r="D1070" s="7">
        <v>566.0</v>
      </c>
      <c r="E1070" s="22">
        <f t="array" ref="E1070">XLOOKUP(C1070,stock!A:A,stock!J:J)</f>
        <v>30</v>
      </c>
      <c r="F1070" s="20">
        <f t="shared" si="1"/>
        <v>16980</v>
      </c>
      <c r="G1070" s="21" t="str">
        <f t="array" ref="G1070">XLOOKUP(C1070,stock!A:A,stock!C:C)</f>
        <v>T-Shirt</v>
      </c>
    </row>
    <row r="1071">
      <c r="A1071" s="7">
        <v>2021.0</v>
      </c>
      <c r="B1071" s="18">
        <v>8.0</v>
      </c>
      <c r="C1071" s="6" t="s">
        <v>317</v>
      </c>
      <c r="D1071" s="7">
        <v>602.0</v>
      </c>
      <c r="E1071" s="22">
        <f t="array" ref="E1071">XLOOKUP(C1071,stock!A:A,stock!J:J)</f>
        <v>30</v>
      </c>
      <c r="F1071" s="20">
        <f t="shared" si="1"/>
        <v>18060</v>
      </c>
      <c r="G1071" s="21" t="str">
        <f t="array" ref="G1071">XLOOKUP(C1071,stock!A:A,stock!C:C)</f>
        <v>T-Shirt</v>
      </c>
    </row>
    <row r="1072">
      <c r="A1072" s="7">
        <v>2021.0</v>
      </c>
      <c r="B1072" s="18">
        <v>6.0</v>
      </c>
      <c r="C1072" s="6" t="s">
        <v>317</v>
      </c>
      <c r="D1072" s="7">
        <v>586.0</v>
      </c>
      <c r="E1072" s="22">
        <f t="array" ref="E1072">XLOOKUP(C1072,stock!A:A,stock!J:J)</f>
        <v>30</v>
      </c>
      <c r="F1072" s="20">
        <f t="shared" si="1"/>
        <v>17580</v>
      </c>
      <c r="G1072" s="21" t="str">
        <f t="array" ref="G1072">XLOOKUP(C1072,stock!A:A,stock!C:C)</f>
        <v>T-Shirt</v>
      </c>
    </row>
    <row r="1073">
      <c r="A1073" s="7">
        <v>2021.0</v>
      </c>
      <c r="B1073" s="18">
        <v>8.0</v>
      </c>
      <c r="C1073" s="6" t="s">
        <v>500</v>
      </c>
      <c r="D1073" s="7">
        <v>283.0</v>
      </c>
      <c r="E1073" s="22">
        <f t="array" ref="E1073">XLOOKUP(C1073,stock!A:A,stock!J:J)</f>
        <v>30</v>
      </c>
      <c r="F1073" s="20">
        <f t="shared" si="1"/>
        <v>8490</v>
      </c>
      <c r="G1073" s="21" t="str">
        <f t="array" ref="G1073">XLOOKUP(C1073,stock!A:A,stock!C:C)</f>
        <v>T-Shirt</v>
      </c>
    </row>
    <row r="1074">
      <c r="A1074" s="7">
        <v>2021.0</v>
      </c>
      <c r="B1074" s="18">
        <v>6.0</v>
      </c>
      <c r="C1074" s="6" t="s">
        <v>500</v>
      </c>
      <c r="D1074" s="7">
        <v>213.0</v>
      </c>
      <c r="E1074" s="22">
        <f t="array" ref="E1074">XLOOKUP(C1074,stock!A:A,stock!J:J)</f>
        <v>30</v>
      </c>
      <c r="F1074" s="20">
        <f t="shared" si="1"/>
        <v>6390</v>
      </c>
      <c r="G1074" s="21" t="str">
        <f t="array" ref="G1074">XLOOKUP(C1074,stock!A:A,stock!C:C)</f>
        <v>T-Shirt</v>
      </c>
    </row>
    <row r="1075">
      <c r="A1075" s="7">
        <v>2021.0</v>
      </c>
      <c r="B1075" s="18">
        <v>8.0</v>
      </c>
      <c r="C1075" s="6" t="s">
        <v>500</v>
      </c>
      <c r="D1075" s="7">
        <v>116.0</v>
      </c>
      <c r="E1075" s="22">
        <f t="array" ref="E1075">XLOOKUP(C1075,stock!A:A,stock!J:J)</f>
        <v>30</v>
      </c>
      <c r="F1075" s="20">
        <f t="shared" si="1"/>
        <v>3480</v>
      </c>
      <c r="G1075" s="21" t="str">
        <f t="array" ref="G1075">XLOOKUP(C1075,stock!A:A,stock!C:C)</f>
        <v>T-Shirt</v>
      </c>
    </row>
    <row r="1076">
      <c r="A1076" s="7">
        <v>2021.0</v>
      </c>
      <c r="B1076" s="18">
        <v>7.0</v>
      </c>
      <c r="C1076" s="6" t="s">
        <v>319</v>
      </c>
      <c r="D1076" s="7">
        <v>446.0</v>
      </c>
      <c r="E1076" s="22">
        <f t="array" ref="E1076">XLOOKUP(C1076,stock!A:A,stock!J:J)</f>
        <v>30</v>
      </c>
      <c r="F1076" s="20">
        <f t="shared" si="1"/>
        <v>13380</v>
      </c>
      <c r="G1076" s="21" t="str">
        <f t="array" ref="G1076">XLOOKUP(C1076,stock!A:A,stock!C:C)</f>
        <v>T-Shirt</v>
      </c>
    </row>
    <row r="1077">
      <c r="A1077" s="7">
        <v>2021.0</v>
      </c>
      <c r="B1077" s="18">
        <v>5.0</v>
      </c>
      <c r="C1077" s="6" t="s">
        <v>392</v>
      </c>
      <c r="D1077" s="7">
        <v>219.0</v>
      </c>
      <c r="E1077" s="22">
        <f t="array" ref="E1077">XLOOKUP(C1077,stock!A:A,stock!J:J)</f>
        <v>30</v>
      </c>
      <c r="F1077" s="20">
        <f t="shared" si="1"/>
        <v>6570</v>
      </c>
      <c r="G1077" s="21" t="str">
        <f t="array" ref="G1077">XLOOKUP(C1077,stock!A:A,stock!C:C)</f>
        <v>T-Shirt</v>
      </c>
    </row>
    <row r="1078">
      <c r="A1078" s="7">
        <v>2021.0</v>
      </c>
      <c r="B1078" s="18">
        <v>9.0</v>
      </c>
      <c r="C1078" s="6" t="s">
        <v>392</v>
      </c>
      <c r="D1078" s="7">
        <v>380.0</v>
      </c>
      <c r="E1078" s="22">
        <f t="array" ref="E1078">XLOOKUP(C1078,stock!A:A,stock!J:J)</f>
        <v>30</v>
      </c>
      <c r="F1078" s="20">
        <f t="shared" si="1"/>
        <v>11400</v>
      </c>
      <c r="G1078" s="21" t="str">
        <f t="array" ref="G1078">XLOOKUP(C1078,stock!A:A,stock!C:C)</f>
        <v>T-Shirt</v>
      </c>
    </row>
    <row r="1079">
      <c r="A1079" s="7">
        <v>2021.0</v>
      </c>
      <c r="B1079" s="18">
        <v>6.0</v>
      </c>
      <c r="C1079" s="6" t="s">
        <v>320</v>
      </c>
      <c r="D1079" s="7">
        <v>248.0</v>
      </c>
      <c r="E1079" s="22">
        <f t="array" ref="E1079">XLOOKUP(C1079,stock!A:A,stock!J:J)</f>
        <v>30</v>
      </c>
      <c r="F1079" s="20">
        <f t="shared" si="1"/>
        <v>7440</v>
      </c>
      <c r="G1079" s="21" t="str">
        <f t="array" ref="G1079">XLOOKUP(C1079,stock!A:A,stock!C:C)</f>
        <v>T-Shirt</v>
      </c>
    </row>
    <row r="1080">
      <c r="A1080" s="7">
        <v>2021.0</v>
      </c>
      <c r="B1080" s="18">
        <v>4.0</v>
      </c>
      <c r="C1080" s="6" t="s">
        <v>321</v>
      </c>
      <c r="D1080" s="7">
        <v>154.0</v>
      </c>
      <c r="E1080" s="22">
        <f t="array" ref="E1080">XLOOKUP(C1080,stock!A:A,stock!J:J)</f>
        <v>30</v>
      </c>
      <c r="F1080" s="20">
        <f t="shared" si="1"/>
        <v>4620</v>
      </c>
      <c r="G1080" s="21" t="str">
        <f t="array" ref="G1080">XLOOKUP(C1080,stock!A:A,stock!C:C)</f>
        <v>T-Shirt</v>
      </c>
    </row>
    <row r="1081">
      <c r="A1081" s="7">
        <v>2021.0</v>
      </c>
      <c r="B1081" s="18">
        <v>7.0</v>
      </c>
      <c r="C1081" s="6" t="s">
        <v>322</v>
      </c>
      <c r="D1081" s="7">
        <v>230.0</v>
      </c>
      <c r="E1081" s="22">
        <f t="array" ref="E1081">XLOOKUP(C1081,stock!A:A,stock!J:J)</f>
        <v>30</v>
      </c>
      <c r="F1081" s="20">
        <f t="shared" si="1"/>
        <v>6900</v>
      </c>
      <c r="G1081" s="21" t="str">
        <f t="array" ref="G1081">XLOOKUP(C1081,stock!A:A,stock!C:C)</f>
        <v>T-Shirt</v>
      </c>
    </row>
    <row r="1082">
      <c r="A1082" s="7">
        <v>2021.0</v>
      </c>
      <c r="B1082" s="18">
        <v>4.0</v>
      </c>
      <c r="C1082" s="6" t="s">
        <v>322</v>
      </c>
      <c r="D1082" s="7">
        <v>243.0</v>
      </c>
      <c r="E1082" s="22">
        <f t="array" ref="E1082">XLOOKUP(C1082,stock!A:A,stock!J:J)</f>
        <v>30</v>
      </c>
      <c r="F1082" s="20">
        <f t="shared" si="1"/>
        <v>7290</v>
      </c>
      <c r="G1082" s="21" t="str">
        <f t="array" ref="G1082">XLOOKUP(C1082,stock!A:A,stock!C:C)</f>
        <v>T-Shirt</v>
      </c>
    </row>
    <row r="1083">
      <c r="A1083" s="7">
        <v>2021.0</v>
      </c>
      <c r="B1083" s="18">
        <v>4.0</v>
      </c>
      <c r="C1083" s="6" t="s">
        <v>322</v>
      </c>
      <c r="D1083" s="7">
        <v>465.0</v>
      </c>
      <c r="E1083" s="22">
        <f t="array" ref="E1083">XLOOKUP(C1083,stock!A:A,stock!J:J)</f>
        <v>30</v>
      </c>
      <c r="F1083" s="20">
        <f t="shared" si="1"/>
        <v>13950</v>
      </c>
      <c r="G1083" s="21" t="str">
        <f t="array" ref="G1083">XLOOKUP(C1083,stock!A:A,stock!C:C)</f>
        <v>T-Shirt</v>
      </c>
    </row>
    <row r="1084">
      <c r="A1084" s="7">
        <v>2021.0</v>
      </c>
      <c r="B1084" s="18">
        <v>9.0</v>
      </c>
      <c r="C1084" s="6" t="s">
        <v>501</v>
      </c>
      <c r="D1084" s="7">
        <v>20.0</v>
      </c>
      <c r="E1084" s="22">
        <f t="array" ref="E1084">XLOOKUP(C1084,stock!A:A,stock!J:J)</f>
        <v>20</v>
      </c>
      <c r="F1084" s="20">
        <f t="shared" si="1"/>
        <v>400</v>
      </c>
      <c r="G1084" s="21" t="str">
        <f t="array" ref="G1084">XLOOKUP(C1084,stock!A:A,stock!C:C)</f>
        <v>Short</v>
      </c>
    </row>
    <row r="1085">
      <c r="A1085" s="7">
        <v>2021.0</v>
      </c>
      <c r="B1085" s="18">
        <v>5.0</v>
      </c>
      <c r="C1085" s="6" t="s">
        <v>501</v>
      </c>
      <c r="D1085" s="7">
        <v>27.0</v>
      </c>
      <c r="E1085" s="22">
        <f t="array" ref="E1085">XLOOKUP(C1085,stock!A:A,stock!J:J)</f>
        <v>20</v>
      </c>
      <c r="F1085" s="20">
        <f t="shared" si="1"/>
        <v>540</v>
      </c>
      <c r="G1085" s="21" t="str">
        <f t="array" ref="G1085">XLOOKUP(C1085,stock!A:A,stock!C:C)</f>
        <v>Short</v>
      </c>
    </row>
    <row r="1086">
      <c r="A1086" s="7">
        <v>2021.0</v>
      </c>
      <c r="B1086" s="18">
        <v>6.0</v>
      </c>
      <c r="C1086" s="6" t="s">
        <v>323</v>
      </c>
      <c r="D1086" s="7">
        <v>77.0</v>
      </c>
      <c r="E1086" s="22">
        <f t="array" ref="E1086">XLOOKUP(C1086,stock!A:A,stock!J:J)</f>
        <v>20</v>
      </c>
      <c r="F1086" s="20">
        <f t="shared" si="1"/>
        <v>1540</v>
      </c>
      <c r="G1086" s="21" t="str">
        <f t="array" ref="G1086">XLOOKUP(C1086,stock!A:A,stock!C:C)</f>
        <v>Short</v>
      </c>
    </row>
    <row r="1087">
      <c r="A1087" s="7">
        <v>2021.0</v>
      </c>
      <c r="B1087" s="18">
        <v>8.0</v>
      </c>
      <c r="C1087" s="6" t="s">
        <v>323</v>
      </c>
      <c r="D1087" s="7">
        <v>62.0</v>
      </c>
      <c r="E1087" s="22">
        <f t="array" ref="E1087">XLOOKUP(C1087,stock!A:A,stock!J:J)</f>
        <v>20</v>
      </c>
      <c r="F1087" s="20">
        <f t="shared" si="1"/>
        <v>1240</v>
      </c>
      <c r="G1087" s="21" t="str">
        <f t="array" ref="G1087">XLOOKUP(C1087,stock!A:A,stock!C:C)</f>
        <v>Short</v>
      </c>
    </row>
    <row r="1088">
      <c r="A1088" s="7">
        <v>2021.0</v>
      </c>
      <c r="B1088" s="18">
        <v>9.0</v>
      </c>
      <c r="C1088" s="6" t="s">
        <v>324</v>
      </c>
      <c r="D1088" s="7">
        <v>114.0</v>
      </c>
      <c r="E1088" s="22">
        <f t="array" ref="E1088">XLOOKUP(C1088,stock!A:A,stock!J:J)</f>
        <v>20</v>
      </c>
      <c r="F1088" s="20">
        <f t="shared" si="1"/>
        <v>2280</v>
      </c>
      <c r="G1088" s="21" t="str">
        <f t="array" ref="G1088">XLOOKUP(C1088,stock!A:A,stock!C:C)</f>
        <v>Short</v>
      </c>
    </row>
    <row r="1089">
      <c r="A1089" s="7">
        <v>2021.0</v>
      </c>
      <c r="B1089" s="18">
        <v>6.0</v>
      </c>
      <c r="C1089" s="6" t="s">
        <v>325</v>
      </c>
      <c r="D1089" s="7">
        <v>35.0</v>
      </c>
      <c r="E1089" s="22">
        <f t="array" ref="E1089">XLOOKUP(C1089,stock!A:A,stock!J:J)</f>
        <v>20</v>
      </c>
      <c r="F1089" s="20">
        <f t="shared" si="1"/>
        <v>700</v>
      </c>
      <c r="G1089" s="21" t="str">
        <f t="array" ref="G1089">XLOOKUP(C1089,stock!A:A,stock!C:C)</f>
        <v>Short</v>
      </c>
    </row>
    <row r="1090">
      <c r="A1090" s="7">
        <v>2021.0</v>
      </c>
      <c r="B1090" s="18">
        <v>7.0</v>
      </c>
      <c r="C1090" s="6" t="s">
        <v>325</v>
      </c>
      <c r="D1090" s="7">
        <v>21.0</v>
      </c>
      <c r="E1090" s="22">
        <f t="array" ref="E1090">XLOOKUP(C1090,stock!A:A,stock!J:J)</f>
        <v>20</v>
      </c>
      <c r="F1090" s="20">
        <f t="shared" si="1"/>
        <v>420</v>
      </c>
      <c r="G1090" s="21" t="str">
        <f t="array" ref="G1090">XLOOKUP(C1090,stock!A:A,stock!C:C)</f>
        <v>Short</v>
      </c>
    </row>
    <row r="1091">
      <c r="A1091" s="7">
        <v>2021.0</v>
      </c>
      <c r="B1091" s="18">
        <v>7.0</v>
      </c>
      <c r="C1091" s="6" t="s">
        <v>125</v>
      </c>
      <c r="D1091" s="7">
        <v>422.0</v>
      </c>
      <c r="E1091" s="22">
        <f t="array" ref="E1091">XLOOKUP(C1091,stock!A:A,stock!J:J)</f>
        <v>30</v>
      </c>
      <c r="F1091" s="20">
        <f t="shared" si="1"/>
        <v>12660</v>
      </c>
      <c r="G1091" s="21" t="str">
        <f t="array" ref="G1091">XLOOKUP(C1091,stock!A:A,stock!C:C)</f>
        <v>T-Shirt</v>
      </c>
    </row>
    <row r="1092">
      <c r="A1092" s="7">
        <v>2021.0</v>
      </c>
      <c r="B1092" s="18">
        <v>8.0</v>
      </c>
      <c r="C1092" s="6" t="s">
        <v>326</v>
      </c>
      <c r="D1092" s="7">
        <v>127.0</v>
      </c>
      <c r="E1092" s="22">
        <f t="array" ref="E1092">XLOOKUP(C1092,stock!A:A,stock!J:J)</f>
        <v>20</v>
      </c>
      <c r="F1092" s="20">
        <f t="shared" si="1"/>
        <v>2540</v>
      </c>
      <c r="G1092" s="21" t="str">
        <f t="array" ref="G1092">XLOOKUP(C1092,stock!A:A,stock!C:C)</f>
        <v>Short</v>
      </c>
    </row>
    <row r="1093">
      <c r="A1093" s="7">
        <v>2021.0</v>
      </c>
      <c r="B1093" s="18">
        <v>6.0</v>
      </c>
      <c r="C1093" s="6" t="s">
        <v>456</v>
      </c>
      <c r="D1093" s="7">
        <v>18.0</v>
      </c>
      <c r="E1093" s="22">
        <f t="array" ref="E1093">XLOOKUP(C1093,stock!A:A,stock!J:J)</f>
        <v>20</v>
      </c>
      <c r="F1093" s="20">
        <f t="shared" si="1"/>
        <v>360</v>
      </c>
      <c r="G1093" s="21" t="str">
        <f t="array" ref="G1093">XLOOKUP(C1093,stock!A:A,stock!C:C)</f>
        <v>Short</v>
      </c>
    </row>
    <row r="1094">
      <c r="A1094" s="7">
        <v>2021.0</v>
      </c>
      <c r="B1094" s="18">
        <v>7.0</v>
      </c>
      <c r="C1094" s="6" t="s">
        <v>456</v>
      </c>
      <c r="D1094" s="7">
        <v>20.0</v>
      </c>
      <c r="E1094" s="22">
        <f t="array" ref="E1094">XLOOKUP(C1094,stock!A:A,stock!J:J)</f>
        <v>20</v>
      </c>
      <c r="F1094" s="20">
        <f t="shared" si="1"/>
        <v>400</v>
      </c>
      <c r="G1094" s="21" t="str">
        <f t="array" ref="G1094">XLOOKUP(C1094,stock!A:A,stock!C:C)</f>
        <v>Short</v>
      </c>
    </row>
    <row r="1095">
      <c r="A1095" s="7">
        <v>2021.0</v>
      </c>
      <c r="B1095" s="18">
        <v>9.0</v>
      </c>
      <c r="C1095" s="6" t="s">
        <v>327</v>
      </c>
      <c r="D1095" s="7">
        <v>643.0</v>
      </c>
      <c r="E1095" s="22">
        <f t="array" ref="E1095">XLOOKUP(C1095,stock!A:A,stock!J:J)</f>
        <v>30</v>
      </c>
      <c r="F1095" s="20">
        <f t="shared" si="1"/>
        <v>19290</v>
      </c>
      <c r="G1095" s="21" t="str">
        <f t="array" ref="G1095">XLOOKUP(C1095,stock!A:A,stock!C:C)</f>
        <v>T-Shirt</v>
      </c>
    </row>
    <row r="1096">
      <c r="A1096" s="7">
        <v>2021.0</v>
      </c>
      <c r="B1096" s="18">
        <v>5.0</v>
      </c>
      <c r="C1096" s="6" t="s">
        <v>327</v>
      </c>
      <c r="D1096" s="7">
        <v>1414.0</v>
      </c>
      <c r="E1096" s="22">
        <f t="array" ref="E1096">XLOOKUP(C1096,stock!A:A,stock!J:J)</f>
        <v>30</v>
      </c>
      <c r="F1096" s="20">
        <f t="shared" si="1"/>
        <v>42420</v>
      </c>
      <c r="G1096" s="21" t="str">
        <f t="array" ref="G1096">XLOOKUP(C1096,stock!A:A,stock!C:C)</f>
        <v>T-Shirt</v>
      </c>
    </row>
    <row r="1097">
      <c r="A1097" s="7">
        <v>2021.0</v>
      </c>
      <c r="B1097" s="18">
        <v>8.0</v>
      </c>
      <c r="C1097" s="6" t="s">
        <v>328</v>
      </c>
      <c r="D1097" s="7">
        <v>1118.0</v>
      </c>
      <c r="E1097" s="22">
        <f t="array" ref="E1097">XLOOKUP(C1097,stock!A:A,stock!J:J)</f>
        <v>30</v>
      </c>
      <c r="F1097" s="20">
        <f t="shared" si="1"/>
        <v>33540</v>
      </c>
      <c r="G1097" s="21" t="str">
        <f t="array" ref="G1097">XLOOKUP(C1097,stock!A:A,stock!C:C)</f>
        <v>T-Shirt</v>
      </c>
    </row>
    <row r="1098">
      <c r="A1098" s="7">
        <v>2021.0</v>
      </c>
      <c r="B1098" s="18">
        <v>4.0</v>
      </c>
      <c r="C1098" s="6" t="s">
        <v>328</v>
      </c>
      <c r="D1098" s="7">
        <v>867.0</v>
      </c>
      <c r="E1098" s="22">
        <f t="array" ref="E1098">XLOOKUP(C1098,stock!A:A,stock!J:J)</f>
        <v>30</v>
      </c>
      <c r="F1098" s="20">
        <f t="shared" si="1"/>
        <v>26010</v>
      </c>
      <c r="G1098" s="21" t="str">
        <f t="array" ref="G1098">XLOOKUP(C1098,stock!A:A,stock!C:C)</f>
        <v>T-Shirt</v>
      </c>
    </row>
    <row r="1099">
      <c r="A1099" s="7">
        <v>2021.0</v>
      </c>
      <c r="B1099" s="18">
        <v>6.0</v>
      </c>
      <c r="C1099" s="6" t="s">
        <v>328</v>
      </c>
      <c r="D1099" s="7">
        <v>602.0</v>
      </c>
      <c r="E1099" s="22">
        <f t="array" ref="E1099">XLOOKUP(C1099,stock!A:A,stock!J:J)</f>
        <v>30</v>
      </c>
      <c r="F1099" s="20">
        <f t="shared" si="1"/>
        <v>18060</v>
      </c>
      <c r="G1099" s="21" t="str">
        <f t="array" ref="G1099">XLOOKUP(C1099,stock!A:A,stock!C:C)</f>
        <v>T-Shirt</v>
      </c>
    </row>
    <row r="1100">
      <c r="A1100" s="7">
        <v>2021.0</v>
      </c>
      <c r="B1100" s="18">
        <v>8.0</v>
      </c>
      <c r="C1100" s="6" t="s">
        <v>329</v>
      </c>
      <c r="D1100" s="7">
        <v>614.0</v>
      </c>
      <c r="E1100" s="22">
        <f t="array" ref="E1100">XLOOKUP(C1100,stock!A:A,stock!J:J)</f>
        <v>30</v>
      </c>
      <c r="F1100" s="20">
        <f t="shared" si="1"/>
        <v>18420</v>
      </c>
      <c r="G1100" s="21" t="str">
        <f t="array" ref="G1100">XLOOKUP(C1100,stock!A:A,stock!C:C)</f>
        <v>T-Shirt</v>
      </c>
    </row>
    <row r="1101">
      <c r="A1101" s="7">
        <v>2021.0</v>
      </c>
      <c r="B1101" s="18">
        <v>6.0</v>
      </c>
      <c r="C1101" s="6" t="s">
        <v>329</v>
      </c>
      <c r="D1101" s="7">
        <v>567.0</v>
      </c>
      <c r="E1101" s="22">
        <f t="array" ref="E1101">XLOOKUP(C1101,stock!A:A,stock!J:J)</f>
        <v>30</v>
      </c>
      <c r="F1101" s="20">
        <f t="shared" si="1"/>
        <v>17010</v>
      </c>
      <c r="G1101" s="21" t="str">
        <f t="array" ref="G1101">XLOOKUP(C1101,stock!A:A,stock!C:C)</f>
        <v>T-Shirt</v>
      </c>
    </row>
    <row r="1102">
      <c r="A1102" s="7">
        <v>2021.0</v>
      </c>
      <c r="B1102" s="18">
        <v>9.0</v>
      </c>
      <c r="C1102" s="6" t="s">
        <v>329</v>
      </c>
      <c r="D1102" s="7">
        <v>175.0</v>
      </c>
      <c r="E1102" s="22">
        <f t="array" ref="E1102">XLOOKUP(C1102,stock!A:A,stock!J:J)</f>
        <v>30</v>
      </c>
      <c r="F1102" s="20">
        <f t="shared" si="1"/>
        <v>5250</v>
      </c>
      <c r="G1102" s="21" t="str">
        <f t="array" ref="G1102">XLOOKUP(C1102,stock!A:A,stock!C:C)</f>
        <v>T-Shirt</v>
      </c>
    </row>
    <row r="1103">
      <c r="A1103" s="7">
        <v>2021.0</v>
      </c>
      <c r="B1103" s="18">
        <v>5.0</v>
      </c>
      <c r="C1103" s="6" t="s">
        <v>331</v>
      </c>
      <c r="D1103" s="7">
        <v>23.0</v>
      </c>
      <c r="E1103" s="22">
        <f t="array" ref="E1103">XLOOKUP(C1103,stock!A:A,stock!J:J)</f>
        <v>32</v>
      </c>
      <c r="F1103" s="20">
        <f t="shared" si="1"/>
        <v>736</v>
      </c>
      <c r="G1103" s="21" t="str">
        <f t="array" ref="G1103">XLOOKUP(C1103,stock!A:A,stock!C:C)</f>
        <v>Short</v>
      </c>
    </row>
    <row r="1104">
      <c r="A1104" s="7">
        <v>2021.0</v>
      </c>
      <c r="B1104" s="18">
        <v>8.0</v>
      </c>
      <c r="C1104" s="6" t="s">
        <v>333</v>
      </c>
      <c r="D1104" s="7">
        <v>29.0</v>
      </c>
      <c r="E1104" s="22">
        <f t="array" ref="E1104">XLOOKUP(C1104,stock!A:A,stock!J:J)</f>
        <v>32</v>
      </c>
      <c r="F1104" s="20">
        <f t="shared" si="1"/>
        <v>928</v>
      </c>
      <c r="G1104" s="21" t="str">
        <f t="array" ref="G1104">XLOOKUP(C1104,stock!A:A,stock!C:C)</f>
        <v>Short</v>
      </c>
    </row>
    <row r="1105">
      <c r="A1105" s="7">
        <v>2021.0</v>
      </c>
      <c r="B1105" s="18">
        <v>4.0</v>
      </c>
      <c r="C1105" s="6" t="s">
        <v>334</v>
      </c>
      <c r="D1105" s="7">
        <v>35.0</v>
      </c>
      <c r="E1105" s="22">
        <f t="array" ref="E1105">XLOOKUP(C1105,stock!A:A,stock!J:J)</f>
        <v>32</v>
      </c>
      <c r="F1105" s="20">
        <f t="shared" si="1"/>
        <v>1120</v>
      </c>
      <c r="G1105" s="21" t="str">
        <f t="array" ref="G1105">XLOOKUP(C1105,stock!A:A,stock!C:C)</f>
        <v>Short</v>
      </c>
    </row>
    <row r="1106">
      <c r="A1106" s="7">
        <v>2021.0</v>
      </c>
      <c r="B1106" s="18">
        <v>6.0</v>
      </c>
      <c r="C1106" s="6" t="s">
        <v>464</v>
      </c>
      <c r="D1106" s="7">
        <v>11.0</v>
      </c>
      <c r="E1106" s="22">
        <f t="array" ref="E1106">XLOOKUP(C1106,stock!A:A,stock!J:J)</f>
        <v>32</v>
      </c>
      <c r="F1106" s="20">
        <f t="shared" si="1"/>
        <v>352</v>
      </c>
      <c r="G1106" s="21" t="str">
        <f t="array" ref="G1106">XLOOKUP(C1106,stock!A:A,stock!C:C)</f>
        <v>Short</v>
      </c>
    </row>
    <row r="1107">
      <c r="A1107" s="7">
        <v>2021.0</v>
      </c>
      <c r="B1107" s="18">
        <v>9.0</v>
      </c>
      <c r="C1107" s="6" t="s">
        <v>464</v>
      </c>
      <c r="D1107" s="7">
        <v>24.0</v>
      </c>
      <c r="E1107" s="22">
        <f t="array" ref="E1107">XLOOKUP(C1107,stock!A:A,stock!J:J)</f>
        <v>32</v>
      </c>
      <c r="F1107" s="20">
        <f t="shared" si="1"/>
        <v>768</v>
      </c>
      <c r="G1107" s="21" t="str">
        <f t="array" ref="G1107">XLOOKUP(C1107,stock!A:A,stock!C:C)</f>
        <v>Short</v>
      </c>
    </row>
    <row r="1108">
      <c r="A1108" s="7">
        <v>2021.0</v>
      </c>
      <c r="B1108" s="18">
        <v>8.0</v>
      </c>
      <c r="C1108" s="6" t="s">
        <v>335</v>
      </c>
      <c r="D1108" s="7">
        <v>43.0</v>
      </c>
      <c r="E1108" s="22">
        <f t="array" ref="E1108">XLOOKUP(C1108,stock!A:A,stock!J:J)</f>
        <v>32</v>
      </c>
      <c r="F1108" s="20">
        <f t="shared" si="1"/>
        <v>1376</v>
      </c>
      <c r="G1108" s="21" t="str">
        <f t="array" ref="G1108">XLOOKUP(C1108,stock!A:A,stock!C:C)</f>
        <v>Short</v>
      </c>
    </row>
    <row r="1109">
      <c r="A1109" s="7">
        <v>2021.0</v>
      </c>
      <c r="B1109" s="18">
        <v>4.0</v>
      </c>
      <c r="C1109" s="6" t="s">
        <v>417</v>
      </c>
      <c r="D1109" s="7">
        <v>14.0</v>
      </c>
      <c r="E1109" s="22">
        <f t="array" ref="E1109">XLOOKUP(C1109,stock!A:A,stock!J:J)</f>
        <v>32</v>
      </c>
      <c r="F1109" s="20">
        <f t="shared" si="1"/>
        <v>448</v>
      </c>
      <c r="G1109" s="21" t="str">
        <f t="array" ref="G1109">XLOOKUP(C1109,stock!A:A,stock!C:C)</f>
        <v>Short</v>
      </c>
    </row>
    <row r="1110">
      <c r="A1110" s="7">
        <v>2021.0</v>
      </c>
      <c r="B1110" s="18">
        <v>5.0</v>
      </c>
      <c r="C1110" s="6" t="s">
        <v>336</v>
      </c>
      <c r="D1110" s="7">
        <v>34.0</v>
      </c>
      <c r="E1110" s="22">
        <f t="array" ref="E1110">XLOOKUP(C1110,stock!A:A,stock!J:J)</f>
        <v>32</v>
      </c>
      <c r="F1110" s="20">
        <f t="shared" si="1"/>
        <v>1088</v>
      </c>
      <c r="G1110" s="21" t="str">
        <f t="array" ref="G1110">XLOOKUP(C1110,stock!A:A,stock!C:C)</f>
        <v>Short</v>
      </c>
    </row>
    <row r="1111">
      <c r="A1111" s="7">
        <v>2021.0</v>
      </c>
      <c r="B1111" s="18">
        <v>4.0</v>
      </c>
      <c r="C1111" s="6" t="s">
        <v>338</v>
      </c>
      <c r="D1111" s="7">
        <v>15.0</v>
      </c>
      <c r="E1111" s="22">
        <f t="array" ref="E1111">XLOOKUP(C1111,stock!A:A,stock!J:J)</f>
        <v>21</v>
      </c>
      <c r="F1111" s="20">
        <f t="shared" si="1"/>
        <v>315</v>
      </c>
      <c r="G1111" s="21" t="str">
        <f t="array" ref="G1111">XLOOKUP(C1111,stock!A:A,stock!C:C)</f>
        <v>Legging</v>
      </c>
    </row>
    <row r="1112">
      <c r="A1112" s="7">
        <v>2021.0</v>
      </c>
      <c r="B1112" s="18">
        <v>8.0</v>
      </c>
      <c r="C1112" s="6" t="s">
        <v>502</v>
      </c>
      <c r="D1112" s="7">
        <v>42.0</v>
      </c>
      <c r="E1112" s="22">
        <f t="array" ref="E1112">XLOOKUP(C1112,stock!A:A,stock!J:J)</f>
        <v>21</v>
      </c>
      <c r="F1112" s="20">
        <f t="shared" si="1"/>
        <v>882</v>
      </c>
      <c r="G1112" s="21" t="str">
        <f t="array" ref="G1112">XLOOKUP(C1112,stock!A:A,stock!C:C)</f>
        <v>Legging</v>
      </c>
    </row>
    <row r="1113">
      <c r="A1113" s="7">
        <v>2021.0</v>
      </c>
      <c r="B1113" s="18">
        <v>7.0</v>
      </c>
      <c r="C1113" s="6" t="s">
        <v>502</v>
      </c>
      <c r="D1113" s="7">
        <v>28.0</v>
      </c>
      <c r="E1113" s="22">
        <f t="array" ref="E1113">XLOOKUP(C1113,stock!A:A,stock!J:J)</f>
        <v>21</v>
      </c>
      <c r="F1113" s="20">
        <f t="shared" si="1"/>
        <v>588</v>
      </c>
      <c r="G1113" s="21" t="str">
        <f t="array" ref="G1113">XLOOKUP(C1113,stock!A:A,stock!C:C)</f>
        <v>Legging</v>
      </c>
    </row>
    <row r="1114">
      <c r="A1114" s="7">
        <v>2021.0</v>
      </c>
      <c r="B1114" s="18">
        <v>7.0</v>
      </c>
      <c r="C1114" s="6" t="s">
        <v>339</v>
      </c>
      <c r="D1114" s="7">
        <v>36.0</v>
      </c>
      <c r="E1114" s="22">
        <f t="array" ref="E1114">XLOOKUP(C1114,stock!A:A,stock!J:J)</f>
        <v>21</v>
      </c>
      <c r="F1114" s="20">
        <f t="shared" si="1"/>
        <v>756</v>
      </c>
      <c r="G1114" s="21" t="str">
        <f t="array" ref="G1114">XLOOKUP(C1114,stock!A:A,stock!C:C)</f>
        <v>Legging</v>
      </c>
    </row>
    <row r="1115">
      <c r="A1115" s="7">
        <v>2021.0</v>
      </c>
      <c r="B1115" s="18">
        <v>8.0</v>
      </c>
      <c r="C1115" s="6" t="s">
        <v>397</v>
      </c>
      <c r="D1115" s="7">
        <v>81.0</v>
      </c>
      <c r="E1115" s="22">
        <f t="array" ref="E1115">XLOOKUP(C1115,stock!A:A,stock!J:J)</f>
        <v>16</v>
      </c>
      <c r="F1115" s="20">
        <f t="shared" si="1"/>
        <v>1296</v>
      </c>
      <c r="G1115" s="21" t="str">
        <f t="array" ref="G1115">XLOOKUP(C1115,stock!A:A,stock!C:C)</f>
        <v>Top</v>
      </c>
    </row>
    <row r="1116">
      <c r="A1116" s="7">
        <v>2021.0</v>
      </c>
      <c r="B1116" s="18">
        <v>8.0</v>
      </c>
      <c r="C1116" s="6" t="s">
        <v>128</v>
      </c>
      <c r="D1116" s="7">
        <v>130.0</v>
      </c>
      <c r="E1116" s="22">
        <f t="array" ref="E1116">XLOOKUP(C1116,stock!A:A,stock!J:J)</f>
        <v>16</v>
      </c>
      <c r="F1116" s="20">
        <f t="shared" si="1"/>
        <v>2080</v>
      </c>
      <c r="G1116" s="21" t="str">
        <f t="array" ref="G1116">XLOOKUP(C1116,stock!A:A,stock!C:C)</f>
        <v>crop top</v>
      </c>
    </row>
    <row r="1117">
      <c r="A1117" s="7">
        <v>2021.0</v>
      </c>
      <c r="B1117" s="18">
        <v>7.0</v>
      </c>
      <c r="C1117" s="6" t="s">
        <v>344</v>
      </c>
      <c r="D1117" s="7">
        <v>14.0</v>
      </c>
      <c r="E1117" s="22">
        <f t="array" ref="E1117">XLOOKUP(C1117,stock!A:A,stock!J:J)</f>
        <v>6</v>
      </c>
      <c r="F1117" s="20">
        <f t="shared" si="1"/>
        <v>84</v>
      </c>
      <c r="G1117" s="21" t="str">
        <f t="array" ref="G1117">XLOOKUP(C1117,stock!A:A,stock!C:C)</f>
        <v>Accessories</v>
      </c>
    </row>
    <row r="1118">
      <c r="A1118" s="7">
        <v>2021.0</v>
      </c>
      <c r="B1118" s="18">
        <v>9.0</v>
      </c>
      <c r="C1118" s="6" t="s">
        <v>345</v>
      </c>
      <c r="D1118" s="7">
        <v>7.0</v>
      </c>
      <c r="E1118" s="22">
        <f t="array" ref="E1118">XLOOKUP(C1118,stock!A:A,stock!J:J)</f>
        <v>16</v>
      </c>
      <c r="F1118" s="20">
        <f t="shared" si="1"/>
        <v>112</v>
      </c>
      <c r="G1118" s="21" t="str">
        <f t="array" ref="G1118">XLOOKUP(C1118,stock!A:A,stock!C:C)</f>
        <v>crop top</v>
      </c>
    </row>
    <row r="1119">
      <c r="A1119" s="7">
        <v>2021.0</v>
      </c>
      <c r="B1119" s="18">
        <v>8.0</v>
      </c>
      <c r="C1119" s="6" t="s">
        <v>132</v>
      </c>
      <c r="D1119" s="7">
        <v>18.0</v>
      </c>
      <c r="E1119" s="22">
        <f t="array" ref="E1119">XLOOKUP(C1119,stock!A:A,stock!J:J)</f>
        <v>21</v>
      </c>
      <c r="F1119" s="20">
        <f t="shared" si="1"/>
        <v>378</v>
      </c>
      <c r="G1119" s="21" t="str">
        <f t="array" ref="G1119">XLOOKUP(C1119,stock!A:A,stock!C:C)</f>
        <v>T-Shirt</v>
      </c>
    </row>
    <row r="1120">
      <c r="A1120" s="7">
        <v>2021.0</v>
      </c>
      <c r="B1120" s="18">
        <v>4.0</v>
      </c>
      <c r="C1120" s="6" t="s">
        <v>471</v>
      </c>
      <c r="D1120" s="7">
        <v>5.0</v>
      </c>
      <c r="E1120" s="22">
        <f t="array" ref="E1120">XLOOKUP(C1120,stock!A:A,stock!J:J)</f>
        <v>23</v>
      </c>
      <c r="F1120" s="20">
        <f t="shared" si="1"/>
        <v>115</v>
      </c>
      <c r="G1120" s="21" t="str">
        <f t="array" ref="G1120">XLOOKUP(C1120,stock!A:A,stock!C:C)</f>
        <v>Accessories</v>
      </c>
    </row>
    <row r="1121">
      <c r="A1121" s="7">
        <v>2021.0</v>
      </c>
      <c r="B1121" s="18">
        <v>9.0</v>
      </c>
      <c r="C1121" s="6" t="s">
        <v>420</v>
      </c>
      <c r="D1121" s="7">
        <v>15.0</v>
      </c>
      <c r="E1121" s="22">
        <f t="array" ref="E1121">XLOOKUP(C1121,stock!A:A,stock!J:J)</f>
        <v>16</v>
      </c>
      <c r="F1121" s="20">
        <f t="shared" si="1"/>
        <v>240</v>
      </c>
      <c r="G1121" s="21" t="str">
        <f t="array" ref="G1121">XLOOKUP(C1121,stock!A:A,stock!C:C)</f>
        <v>crop top</v>
      </c>
    </row>
    <row r="1122">
      <c r="A1122" s="7">
        <v>2021.0</v>
      </c>
      <c r="B1122" s="18">
        <v>5.0</v>
      </c>
      <c r="C1122" s="6" t="s">
        <v>348</v>
      </c>
      <c r="D1122" s="7">
        <v>40.0</v>
      </c>
      <c r="E1122" s="22">
        <f t="array" ref="E1122">XLOOKUP(C1122,stock!A:A,stock!J:J)</f>
        <v>16</v>
      </c>
      <c r="F1122" s="20">
        <f t="shared" si="1"/>
        <v>640</v>
      </c>
      <c r="G1122" s="21" t="str">
        <f t="array" ref="G1122">XLOOKUP(C1122,stock!A:A,stock!C:C)</f>
        <v>crop top</v>
      </c>
    </row>
    <row r="1123">
      <c r="A1123" s="7">
        <v>2021.0</v>
      </c>
      <c r="B1123" s="18">
        <v>4.0</v>
      </c>
      <c r="C1123" s="6" t="s">
        <v>432</v>
      </c>
      <c r="D1123" s="7">
        <v>46.0</v>
      </c>
      <c r="E1123" s="22">
        <f t="array" ref="E1123">XLOOKUP(C1123,stock!A:A,stock!J:J)</f>
        <v>32</v>
      </c>
      <c r="F1123" s="20">
        <f t="shared" si="1"/>
        <v>1472</v>
      </c>
      <c r="G1123" s="21" t="str">
        <f t="array" ref="G1123">XLOOKUP(C1123,stock!A:A,stock!C:C)</f>
        <v>Top</v>
      </c>
    </row>
    <row r="1124">
      <c r="A1124" s="7">
        <v>2021.0</v>
      </c>
      <c r="B1124" s="18">
        <v>7.0</v>
      </c>
      <c r="C1124" s="6" t="s">
        <v>138</v>
      </c>
      <c r="D1124" s="7">
        <v>65.0</v>
      </c>
      <c r="E1124" s="22">
        <f t="array" ref="E1124">XLOOKUP(C1124,stock!A:A,stock!J:J)</f>
        <v>32</v>
      </c>
      <c r="F1124" s="20">
        <f t="shared" si="1"/>
        <v>2080</v>
      </c>
      <c r="G1124" s="21" t="str">
        <f t="array" ref="G1124">XLOOKUP(C1124,stock!A:A,stock!C:C)</f>
        <v>Top</v>
      </c>
    </row>
    <row r="1125">
      <c r="A1125" s="7">
        <v>2021.0</v>
      </c>
      <c r="B1125" s="18">
        <v>6.0</v>
      </c>
      <c r="C1125" s="6" t="s">
        <v>476</v>
      </c>
      <c r="D1125" s="7">
        <v>47.0</v>
      </c>
      <c r="E1125" s="22">
        <f t="array" ref="E1125">XLOOKUP(C1125,stock!A:A,stock!J:J)</f>
        <v>32</v>
      </c>
      <c r="F1125" s="20">
        <f t="shared" si="1"/>
        <v>1504</v>
      </c>
      <c r="G1125" s="21" t="str">
        <f t="array" ref="G1125">XLOOKUP(C1125,stock!A:A,stock!C:C)</f>
        <v>Top</v>
      </c>
    </row>
    <row r="1126">
      <c r="A1126" s="7">
        <v>2021.0</v>
      </c>
      <c r="B1126" s="18">
        <v>8.0</v>
      </c>
      <c r="C1126" s="6" t="s">
        <v>476</v>
      </c>
      <c r="D1126" s="7">
        <v>29.0</v>
      </c>
      <c r="E1126" s="22">
        <f t="array" ref="E1126">XLOOKUP(C1126,stock!A:A,stock!J:J)</f>
        <v>32</v>
      </c>
      <c r="F1126" s="20">
        <f t="shared" si="1"/>
        <v>928</v>
      </c>
      <c r="G1126" s="21" t="str">
        <f t="array" ref="G1126">XLOOKUP(C1126,stock!A:A,stock!C:C)</f>
        <v>Top</v>
      </c>
    </row>
    <row r="1127">
      <c r="A1127" s="7">
        <v>2021.0</v>
      </c>
      <c r="B1127" s="18">
        <v>5.0</v>
      </c>
      <c r="C1127" s="6" t="s">
        <v>139</v>
      </c>
      <c r="D1127" s="7">
        <v>54.0</v>
      </c>
      <c r="E1127" s="22">
        <f t="array" ref="E1127">XLOOKUP(C1127,stock!A:A,stock!J:J)</f>
        <v>32</v>
      </c>
      <c r="F1127" s="20">
        <f t="shared" si="1"/>
        <v>1728</v>
      </c>
      <c r="G1127" s="21" t="str">
        <f t="array" ref="G1127">XLOOKUP(C1127,stock!A:A,stock!C:C)</f>
        <v>Top</v>
      </c>
    </row>
    <row r="1128">
      <c r="A1128" s="7">
        <v>2021.0</v>
      </c>
      <c r="B1128" s="18">
        <v>5.0</v>
      </c>
      <c r="C1128" s="6" t="s">
        <v>141</v>
      </c>
      <c r="D1128" s="7">
        <v>8.0</v>
      </c>
      <c r="E1128" s="22">
        <f t="array" ref="E1128">XLOOKUP(C1128,stock!A:A,stock!J:J)</f>
        <v>32</v>
      </c>
      <c r="F1128" s="20">
        <f t="shared" si="1"/>
        <v>256</v>
      </c>
      <c r="G1128" s="21" t="str">
        <f t="array" ref="G1128">XLOOKUP(C1128,stock!A:A,stock!C:C)</f>
        <v>Top</v>
      </c>
    </row>
    <row r="1129">
      <c r="A1129" s="7">
        <v>2021.0</v>
      </c>
      <c r="B1129" s="18">
        <v>7.0</v>
      </c>
      <c r="C1129" s="6" t="s">
        <v>141</v>
      </c>
      <c r="D1129" s="7">
        <v>18.0</v>
      </c>
      <c r="E1129" s="22">
        <f t="array" ref="E1129">XLOOKUP(C1129,stock!A:A,stock!J:J)</f>
        <v>32</v>
      </c>
      <c r="F1129" s="20">
        <f t="shared" si="1"/>
        <v>576</v>
      </c>
      <c r="G1129" s="21" t="str">
        <f t="array" ref="G1129">XLOOKUP(C1129,stock!A:A,stock!C:C)</f>
        <v>Top</v>
      </c>
    </row>
    <row r="1130">
      <c r="A1130" s="7">
        <v>2021.0</v>
      </c>
      <c r="B1130" s="18">
        <v>4.0</v>
      </c>
      <c r="C1130" s="6" t="s">
        <v>351</v>
      </c>
      <c r="D1130" s="7">
        <v>72.0</v>
      </c>
      <c r="E1130" s="22">
        <f t="array" ref="E1130">XLOOKUP(C1130,stock!A:A,stock!J:J)</f>
        <v>32</v>
      </c>
      <c r="F1130" s="20">
        <f t="shared" si="1"/>
        <v>2304</v>
      </c>
      <c r="G1130" s="21" t="str">
        <f t="array" ref="G1130">XLOOKUP(C1130,stock!A:A,stock!C:C)</f>
        <v>Top</v>
      </c>
    </row>
    <row r="1131">
      <c r="A1131" s="7">
        <v>2021.0</v>
      </c>
      <c r="B1131" s="18">
        <v>5.0</v>
      </c>
      <c r="C1131" s="6" t="s">
        <v>146</v>
      </c>
      <c r="D1131" s="7">
        <v>56.0</v>
      </c>
      <c r="E1131" s="22">
        <f t="array" ref="E1131">XLOOKUP(C1131,stock!A:A,stock!J:J)</f>
        <v>28</v>
      </c>
      <c r="F1131" s="20">
        <f t="shared" si="1"/>
        <v>1568</v>
      </c>
      <c r="G1131" s="21" t="str">
        <f t="array" ref="G1131">XLOOKUP(C1131,stock!A:A,stock!C:C)</f>
        <v>T-Shirt</v>
      </c>
    </row>
    <row r="1132">
      <c r="A1132" s="7">
        <v>2021.0</v>
      </c>
      <c r="B1132" s="18">
        <v>9.0</v>
      </c>
      <c r="C1132" s="6" t="s">
        <v>151</v>
      </c>
      <c r="D1132" s="7">
        <v>76.0</v>
      </c>
      <c r="E1132" s="22">
        <f t="array" ref="E1132">XLOOKUP(C1132,stock!A:A,stock!J:J)</f>
        <v>32</v>
      </c>
      <c r="F1132" s="20">
        <f t="shared" si="1"/>
        <v>2432</v>
      </c>
      <c r="G1132" s="21" t="str">
        <f t="array" ref="G1132">XLOOKUP(C1132,stock!A:A,stock!C:C)</f>
        <v>Top</v>
      </c>
    </row>
    <row r="1133">
      <c r="A1133" s="7">
        <v>2021.0</v>
      </c>
      <c r="B1133" s="18">
        <v>5.0</v>
      </c>
      <c r="C1133" s="6" t="s">
        <v>353</v>
      </c>
      <c r="D1133" s="7">
        <v>45.0</v>
      </c>
      <c r="E1133" s="22">
        <f t="array" ref="E1133">XLOOKUP(C1133,stock!A:A,stock!J:J)</f>
        <v>10</v>
      </c>
      <c r="F1133" s="20">
        <f t="shared" si="1"/>
        <v>450</v>
      </c>
      <c r="G1133" s="21" t="str">
        <f t="array" ref="G1133">XLOOKUP(C1133,stock!A:A,stock!C:C)</f>
        <v>Accessories</v>
      </c>
    </row>
    <row r="1134">
      <c r="A1134" s="7">
        <v>2021.0</v>
      </c>
      <c r="B1134" s="18">
        <v>5.0</v>
      </c>
      <c r="C1134" s="6" t="s">
        <v>422</v>
      </c>
      <c r="D1134" s="7">
        <v>9.0</v>
      </c>
      <c r="E1134" s="22">
        <f t="array" ref="E1134">XLOOKUP(C1134,stock!A:A,stock!J:J)</f>
        <v>32</v>
      </c>
      <c r="F1134" s="20">
        <f t="shared" si="1"/>
        <v>288</v>
      </c>
      <c r="G1134" s="21" t="str">
        <f t="array" ref="G1134">XLOOKUP(C1134,stock!A:A,stock!C:C)</f>
        <v>Short</v>
      </c>
    </row>
    <row r="1135">
      <c r="A1135" s="7">
        <v>2021.0</v>
      </c>
      <c r="B1135" s="18">
        <v>5.0</v>
      </c>
      <c r="C1135" s="6" t="s">
        <v>157</v>
      </c>
      <c r="D1135" s="7">
        <v>37.0</v>
      </c>
      <c r="E1135" s="22">
        <f t="array" ref="E1135">XLOOKUP(C1135,stock!A:A,stock!J:J)</f>
        <v>21</v>
      </c>
      <c r="F1135" s="20">
        <f t="shared" si="1"/>
        <v>777</v>
      </c>
      <c r="G1135" s="21" t="str">
        <f t="array" ref="G1135">XLOOKUP(C1135,stock!A:A,stock!C:C)</f>
        <v>crop top</v>
      </c>
    </row>
    <row r="1136">
      <c r="A1136" s="7">
        <v>2021.0</v>
      </c>
      <c r="B1136" s="18">
        <v>8.0</v>
      </c>
      <c r="C1136" s="6" t="s">
        <v>433</v>
      </c>
      <c r="D1136" s="7">
        <v>22.0</v>
      </c>
      <c r="E1136" s="22">
        <f t="array" ref="E1136">XLOOKUP(C1136,stock!A:A,stock!J:J)</f>
        <v>23</v>
      </c>
      <c r="F1136" s="20">
        <f t="shared" si="1"/>
        <v>506</v>
      </c>
      <c r="G1136" s="21" t="str">
        <f t="array" ref="G1136">XLOOKUP(C1136,stock!A:A,stock!C:C)</f>
        <v>Legging</v>
      </c>
    </row>
    <row r="1137">
      <c r="A1137" s="7">
        <v>2021.0</v>
      </c>
      <c r="B1137" s="18">
        <v>7.0</v>
      </c>
      <c r="C1137" s="6" t="s">
        <v>357</v>
      </c>
      <c r="D1137" s="7">
        <v>68.0</v>
      </c>
      <c r="E1137" s="22">
        <f t="array" ref="E1137">XLOOKUP(C1137,stock!A:A,stock!J:J)</f>
        <v>23</v>
      </c>
      <c r="F1137" s="20">
        <f t="shared" si="1"/>
        <v>1564</v>
      </c>
      <c r="G1137" s="21" t="str">
        <f t="array" ref="G1137">XLOOKUP(C1137,stock!A:A,stock!C:C)</f>
        <v>Legging</v>
      </c>
    </row>
    <row r="1138">
      <c r="A1138" s="7">
        <v>2021.0</v>
      </c>
      <c r="B1138" s="18">
        <v>7.0</v>
      </c>
      <c r="C1138" s="6" t="s">
        <v>357</v>
      </c>
      <c r="D1138" s="7">
        <v>24.0</v>
      </c>
      <c r="E1138" s="22">
        <f t="array" ref="E1138">XLOOKUP(C1138,stock!A:A,stock!J:J)</f>
        <v>23</v>
      </c>
      <c r="F1138" s="20">
        <f t="shared" si="1"/>
        <v>552</v>
      </c>
      <c r="G1138" s="21" t="str">
        <f t="array" ref="G1138">XLOOKUP(C1138,stock!A:A,stock!C:C)</f>
        <v>Legging</v>
      </c>
    </row>
    <row r="1139">
      <c r="A1139" s="7">
        <v>2021.0</v>
      </c>
      <c r="B1139" s="18">
        <v>4.0</v>
      </c>
      <c r="C1139" s="6" t="s">
        <v>162</v>
      </c>
      <c r="D1139" s="7">
        <v>25.0</v>
      </c>
      <c r="E1139" s="22">
        <f t="array" ref="E1139">XLOOKUP(C1139,stock!A:A,stock!J:J)</f>
        <v>20</v>
      </c>
      <c r="F1139" s="20">
        <f t="shared" si="1"/>
        <v>500</v>
      </c>
      <c r="G1139" s="21" t="str">
        <f t="array" ref="G1139">XLOOKUP(C1139,stock!A:A,stock!C:C)</f>
        <v>Short</v>
      </c>
    </row>
    <row r="1140">
      <c r="A1140" s="7">
        <v>2021.0</v>
      </c>
      <c r="B1140" s="18">
        <v>8.0</v>
      </c>
      <c r="C1140" s="6" t="s">
        <v>163</v>
      </c>
      <c r="D1140" s="7">
        <v>67.0</v>
      </c>
      <c r="E1140" s="22">
        <f t="array" ref="E1140">XLOOKUP(C1140,stock!A:A,stock!J:J)</f>
        <v>5</v>
      </c>
      <c r="F1140" s="20">
        <f t="shared" si="1"/>
        <v>335</v>
      </c>
      <c r="G1140" s="21" t="str">
        <f t="array" ref="G1140">XLOOKUP(C1140,stock!A:A,stock!C:C)</f>
        <v>Accessories</v>
      </c>
    </row>
    <row r="1141">
      <c r="A1141" s="7">
        <v>2021.0</v>
      </c>
      <c r="B1141" s="18">
        <v>5.0</v>
      </c>
      <c r="C1141" s="6" t="s">
        <v>164</v>
      </c>
      <c r="D1141" s="7">
        <v>51.0</v>
      </c>
      <c r="E1141" s="22">
        <f t="array" ref="E1141">XLOOKUP(C1141,stock!A:A,stock!J:J)</f>
        <v>24</v>
      </c>
      <c r="F1141" s="20">
        <f t="shared" si="1"/>
        <v>1224</v>
      </c>
      <c r="G1141" s="21" t="str">
        <f t="array" ref="G1141">XLOOKUP(C1141,stock!A:A,stock!C:C)</f>
        <v>T-Shirt</v>
      </c>
    </row>
    <row r="1142">
      <c r="A1142" s="7">
        <v>2021.0</v>
      </c>
      <c r="B1142" s="18">
        <v>5.0</v>
      </c>
      <c r="C1142" s="6" t="s">
        <v>164</v>
      </c>
      <c r="D1142" s="7">
        <v>22.0</v>
      </c>
      <c r="E1142" s="22">
        <f t="array" ref="E1142">XLOOKUP(C1142,stock!A:A,stock!J:J)</f>
        <v>24</v>
      </c>
      <c r="F1142" s="20">
        <f t="shared" si="1"/>
        <v>528</v>
      </c>
      <c r="G1142" s="21" t="str">
        <f t="array" ref="G1142">XLOOKUP(C1142,stock!A:A,stock!C:C)</f>
        <v>T-Shirt</v>
      </c>
    </row>
    <row r="1143">
      <c r="A1143" s="7">
        <v>2021.0</v>
      </c>
      <c r="B1143" s="18">
        <v>4.0</v>
      </c>
      <c r="C1143" s="6" t="s">
        <v>167</v>
      </c>
      <c r="D1143" s="7">
        <v>67.0</v>
      </c>
      <c r="E1143" s="22">
        <f t="array" ref="E1143">XLOOKUP(C1143,stock!A:A,stock!J:J)</f>
        <v>21</v>
      </c>
      <c r="F1143" s="20">
        <f t="shared" si="1"/>
        <v>1407</v>
      </c>
      <c r="G1143" s="21" t="str">
        <f t="array" ref="G1143">XLOOKUP(C1143,stock!A:A,stock!C:C)</f>
        <v>Legging</v>
      </c>
    </row>
    <row r="1144">
      <c r="A1144" s="7">
        <v>2021.0</v>
      </c>
      <c r="B1144" s="18">
        <v>5.0</v>
      </c>
      <c r="C1144" s="6" t="s">
        <v>434</v>
      </c>
      <c r="D1144" s="7">
        <v>18.0</v>
      </c>
      <c r="E1144" s="22">
        <f t="array" ref="E1144">XLOOKUP(C1144,stock!A:A,stock!J:J)</f>
        <v>23</v>
      </c>
      <c r="F1144" s="20">
        <f t="shared" si="1"/>
        <v>414</v>
      </c>
      <c r="G1144" s="21" t="str">
        <f t="array" ref="G1144">XLOOKUP(C1144,stock!A:A,stock!C:C)</f>
        <v>Legging</v>
      </c>
    </row>
    <row r="1145">
      <c r="A1145" s="7">
        <v>2021.0</v>
      </c>
      <c r="B1145" s="18">
        <v>6.0</v>
      </c>
      <c r="C1145" s="6" t="s">
        <v>460</v>
      </c>
      <c r="D1145" s="7">
        <v>86.0</v>
      </c>
      <c r="E1145" s="22">
        <f t="array" ref="E1145">XLOOKUP(C1145,stock!A:A,stock!J:J)</f>
        <v>23</v>
      </c>
      <c r="F1145" s="20">
        <f t="shared" si="1"/>
        <v>1978</v>
      </c>
      <c r="G1145" s="21" t="str">
        <f t="array" ref="G1145">XLOOKUP(C1145,stock!A:A,stock!C:C)</f>
        <v>Legging</v>
      </c>
    </row>
    <row r="1146">
      <c r="A1146" s="7">
        <v>2021.0</v>
      </c>
      <c r="B1146" s="18">
        <v>4.0</v>
      </c>
      <c r="C1146" s="6" t="s">
        <v>173</v>
      </c>
      <c r="D1146" s="7">
        <v>41.0</v>
      </c>
      <c r="E1146" s="22">
        <f t="array" ref="E1146">XLOOKUP(C1146,stock!A:A,stock!J:J)</f>
        <v>21</v>
      </c>
      <c r="F1146" s="20">
        <f t="shared" si="1"/>
        <v>861</v>
      </c>
      <c r="G1146" s="21" t="str">
        <f t="array" ref="G1146">XLOOKUP(C1146,stock!A:A,stock!C:C)</f>
        <v>Legging</v>
      </c>
    </row>
    <row r="1147">
      <c r="A1147" s="7">
        <v>2021.0</v>
      </c>
      <c r="B1147" s="18">
        <v>6.0</v>
      </c>
      <c r="C1147" s="6" t="s">
        <v>178</v>
      </c>
      <c r="D1147" s="7">
        <v>13.0</v>
      </c>
      <c r="E1147" s="22">
        <f t="array" ref="E1147">XLOOKUP(C1147,stock!A:A,stock!J:J)</f>
        <v>20</v>
      </c>
      <c r="F1147" s="20">
        <f t="shared" si="1"/>
        <v>260</v>
      </c>
      <c r="G1147" s="21" t="str">
        <f t="array" ref="G1147">XLOOKUP(C1147,stock!A:A,stock!C:C)</f>
        <v>Short</v>
      </c>
    </row>
    <row r="1148">
      <c r="A1148" s="7">
        <v>2021.0</v>
      </c>
      <c r="B1148" s="18">
        <v>9.0</v>
      </c>
      <c r="C1148" s="6" t="s">
        <v>179</v>
      </c>
      <c r="D1148" s="7">
        <v>30.0</v>
      </c>
      <c r="E1148" s="22">
        <f t="array" ref="E1148">XLOOKUP(C1148,stock!A:A,stock!J:J)</f>
        <v>20</v>
      </c>
      <c r="F1148" s="20">
        <f t="shared" si="1"/>
        <v>600</v>
      </c>
      <c r="G1148" s="21" t="str">
        <f t="array" ref="G1148">XLOOKUP(C1148,stock!A:A,stock!C:C)</f>
        <v>Short</v>
      </c>
    </row>
    <row r="1149">
      <c r="A1149" s="7">
        <v>2021.0</v>
      </c>
      <c r="B1149" s="18">
        <v>7.0</v>
      </c>
      <c r="C1149" s="6" t="s">
        <v>180</v>
      </c>
      <c r="D1149" s="7">
        <v>45.0</v>
      </c>
      <c r="E1149" s="22">
        <f t="array" ref="E1149">XLOOKUP(C1149,stock!A:A,stock!J:J)</f>
        <v>20</v>
      </c>
      <c r="F1149" s="20">
        <f t="shared" si="1"/>
        <v>900</v>
      </c>
      <c r="G1149" s="21" t="str">
        <f t="array" ref="G1149">XLOOKUP(C1149,stock!A:A,stock!C:C)</f>
        <v>Short</v>
      </c>
    </row>
    <row r="1150">
      <c r="A1150" s="7">
        <v>2021.0</v>
      </c>
      <c r="B1150" s="18">
        <v>6.0</v>
      </c>
      <c r="C1150" s="6" t="s">
        <v>181</v>
      </c>
      <c r="D1150" s="7">
        <v>22.0</v>
      </c>
      <c r="E1150" s="22">
        <f t="array" ref="E1150">XLOOKUP(C1150,stock!A:A,stock!J:J)</f>
        <v>20</v>
      </c>
      <c r="F1150" s="20">
        <f t="shared" si="1"/>
        <v>440</v>
      </c>
      <c r="G1150" s="21" t="str">
        <f t="array" ref="G1150">XLOOKUP(C1150,stock!A:A,stock!C:C)</f>
        <v>Short</v>
      </c>
    </row>
    <row r="1151">
      <c r="A1151" s="7">
        <v>2021.0</v>
      </c>
      <c r="B1151" s="18">
        <v>5.0</v>
      </c>
      <c r="C1151" s="6" t="s">
        <v>465</v>
      </c>
      <c r="D1151" s="7">
        <v>16.0</v>
      </c>
      <c r="E1151" s="22">
        <f t="array" ref="E1151">XLOOKUP(C1151,stock!A:A,stock!J:J)</f>
        <v>20</v>
      </c>
      <c r="F1151" s="20">
        <f t="shared" si="1"/>
        <v>320</v>
      </c>
      <c r="G1151" s="21" t="str">
        <f t="array" ref="G1151">XLOOKUP(C1151,stock!A:A,stock!C:C)</f>
        <v>Short</v>
      </c>
    </row>
    <row r="1152">
      <c r="A1152" s="7">
        <v>2021.0</v>
      </c>
      <c r="B1152" s="18">
        <v>9.0</v>
      </c>
      <c r="C1152" s="6" t="s">
        <v>465</v>
      </c>
      <c r="D1152" s="7">
        <v>19.0</v>
      </c>
      <c r="E1152" s="22">
        <f t="array" ref="E1152">XLOOKUP(C1152,stock!A:A,stock!J:J)</f>
        <v>20</v>
      </c>
      <c r="F1152" s="20">
        <f t="shared" si="1"/>
        <v>380</v>
      </c>
      <c r="G1152" s="21" t="str">
        <f t="array" ref="G1152">XLOOKUP(C1152,stock!A:A,stock!C:C)</f>
        <v>Short</v>
      </c>
    </row>
    <row r="1153">
      <c r="A1153" s="7">
        <v>2021.0</v>
      </c>
      <c r="B1153" s="18">
        <v>5.0</v>
      </c>
      <c r="C1153" s="6" t="s">
        <v>363</v>
      </c>
      <c r="D1153" s="7">
        <v>3.0</v>
      </c>
      <c r="E1153" s="22">
        <f t="array" ref="E1153">XLOOKUP(C1153,stock!A:A,stock!J:J)</f>
        <v>20</v>
      </c>
      <c r="F1153" s="20">
        <f t="shared" si="1"/>
        <v>60</v>
      </c>
      <c r="G1153" s="21" t="str">
        <f t="array" ref="G1153">XLOOKUP(C1153,stock!A:A,stock!C:C)</f>
        <v>Short</v>
      </c>
    </row>
    <row r="1154">
      <c r="A1154" s="7">
        <v>2021.0</v>
      </c>
      <c r="B1154" s="18">
        <v>7.0</v>
      </c>
      <c r="C1154" s="6" t="s">
        <v>184</v>
      </c>
      <c r="D1154" s="7">
        <v>58.0</v>
      </c>
      <c r="E1154" s="22">
        <f t="array" ref="E1154">XLOOKUP(C1154,stock!A:A,stock!J:J)</f>
        <v>30</v>
      </c>
      <c r="F1154" s="20">
        <f t="shared" si="1"/>
        <v>1740</v>
      </c>
      <c r="G1154" s="21" t="str">
        <f t="array" ref="G1154">XLOOKUP(C1154,stock!A:A,stock!C:C)</f>
        <v>T-Shirt</v>
      </c>
    </row>
    <row r="1155">
      <c r="A1155" s="7">
        <v>2021.0</v>
      </c>
      <c r="B1155" s="18">
        <v>4.0</v>
      </c>
      <c r="C1155" s="6" t="s">
        <v>184</v>
      </c>
      <c r="D1155" s="7">
        <v>22.0</v>
      </c>
      <c r="E1155" s="22">
        <f t="array" ref="E1155">XLOOKUP(C1155,stock!A:A,stock!J:J)</f>
        <v>30</v>
      </c>
      <c r="F1155" s="20">
        <f t="shared" si="1"/>
        <v>660</v>
      </c>
      <c r="G1155" s="21" t="str">
        <f t="array" ref="G1155">XLOOKUP(C1155,stock!A:A,stock!C:C)</f>
        <v>T-Shirt</v>
      </c>
    </row>
    <row r="1156">
      <c r="A1156" s="7">
        <v>2021.0</v>
      </c>
      <c r="B1156" s="18">
        <v>8.0</v>
      </c>
      <c r="C1156" s="6" t="s">
        <v>503</v>
      </c>
      <c r="D1156" s="7">
        <v>17.0</v>
      </c>
      <c r="E1156" s="22">
        <f t="array" ref="E1156">XLOOKUP(C1156,stock!A:A,stock!J:J)</f>
        <v>18</v>
      </c>
      <c r="F1156" s="20">
        <f t="shared" si="1"/>
        <v>306</v>
      </c>
      <c r="G1156" s="21" t="str">
        <f t="array" ref="G1156">XLOOKUP(C1156,stock!A:A,stock!C:C)</f>
        <v>Top</v>
      </c>
    </row>
    <row r="1157">
      <c r="A1157" s="7">
        <v>2021.0</v>
      </c>
      <c r="B1157" s="18">
        <v>7.0</v>
      </c>
      <c r="C1157" s="6" t="s">
        <v>197</v>
      </c>
      <c r="D1157" s="7">
        <v>57.0</v>
      </c>
      <c r="E1157" s="22">
        <f t="array" ref="E1157">XLOOKUP(C1157,stock!A:A,stock!J:J)</f>
        <v>20</v>
      </c>
      <c r="F1157" s="20">
        <f t="shared" si="1"/>
        <v>1140</v>
      </c>
      <c r="G1157" s="21" t="str">
        <f t="array" ref="G1157">XLOOKUP(C1157,stock!A:A,stock!C:C)</f>
        <v>Short</v>
      </c>
    </row>
    <row r="1158">
      <c r="A1158" s="7">
        <v>2021.0</v>
      </c>
      <c r="B1158" s="18">
        <v>7.0</v>
      </c>
      <c r="C1158" s="6" t="s">
        <v>198</v>
      </c>
      <c r="D1158" s="7">
        <v>29.0</v>
      </c>
      <c r="E1158" s="22">
        <f t="array" ref="E1158">XLOOKUP(C1158,stock!A:A,stock!J:J)</f>
        <v>24</v>
      </c>
      <c r="F1158" s="20">
        <f t="shared" si="1"/>
        <v>696</v>
      </c>
      <c r="G1158" s="21" t="str">
        <f t="array" ref="G1158">XLOOKUP(C1158,stock!A:A,stock!C:C)</f>
        <v>crop top</v>
      </c>
    </row>
    <row r="1159">
      <c r="A1159" s="7">
        <v>2021.0</v>
      </c>
      <c r="B1159" s="18">
        <v>6.0</v>
      </c>
      <c r="C1159" s="6" t="s">
        <v>367</v>
      </c>
      <c r="D1159" s="7">
        <v>65.0</v>
      </c>
      <c r="E1159" s="22">
        <f t="array" ref="E1159">XLOOKUP(C1159,stock!A:A,stock!J:J)</f>
        <v>21</v>
      </c>
      <c r="F1159" s="20">
        <f t="shared" si="1"/>
        <v>1365</v>
      </c>
      <c r="G1159" s="21" t="str">
        <f t="array" ref="G1159">XLOOKUP(C1159,stock!A:A,stock!C:C)</f>
        <v>Legging</v>
      </c>
    </row>
    <row r="1160">
      <c r="A1160" s="7">
        <v>2021.0</v>
      </c>
      <c r="B1160" s="18">
        <v>5.0</v>
      </c>
      <c r="C1160" s="6" t="s">
        <v>369</v>
      </c>
      <c r="D1160" s="7">
        <v>18.0</v>
      </c>
      <c r="E1160" s="22">
        <f t="array" ref="E1160">XLOOKUP(C1160,stock!A:A,stock!J:J)</f>
        <v>20</v>
      </c>
      <c r="F1160" s="20">
        <f t="shared" si="1"/>
        <v>360</v>
      </c>
      <c r="G1160" s="21" t="str">
        <f t="array" ref="G1160">XLOOKUP(C1160,stock!A:A,stock!C:C)</f>
        <v>Top</v>
      </c>
    </row>
    <row r="1161">
      <c r="A1161" s="7">
        <v>2021.0</v>
      </c>
      <c r="B1161" s="18">
        <v>8.0</v>
      </c>
      <c r="C1161" s="6" t="s">
        <v>482</v>
      </c>
      <c r="D1161" s="7">
        <v>20.0</v>
      </c>
      <c r="E1161" s="22">
        <f t="array" ref="E1161">XLOOKUP(C1161,stock!A:A,stock!J:J)</f>
        <v>20</v>
      </c>
      <c r="F1161" s="20">
        <f t="shared" si="1"/>
        <v>400</v>
      </c>
      <c r="G1161" s="21" t="str">
        <f t="array" ref="G1161">XLOOKUP(C1161,stock!A:A,stock!C:C)</f>
        <v>Top</v>
      </c>
    </row>
    <row r="1162">
      <c r="A1162" s="7">
        <v>2021.0</v>
      </c>
      <c r="B1162" s="18">
        <v>6.0</v>
      </c>
      <c r="C1162" s="6" t="s">
        <v>204</v>
      </c>
      <c r="D1162" s="7">
        <v>79.0</v>
      </c>
      <c r="E1162" s="22">
        <f t="array" ref="E1162">XLOOKUP(C1162,stock!A:A,stock!J:J)</f>
        <v>20</v>
      </c>
      <c r="F1162" s="20">
        <f t="shared" si="1"/>
        <v>1580</v>
      </c>
      <c r="G1162" s="21" t="str">
        <f t="array" ref="G1162">XLOOKUP(C1162,stock!A:A,stock!C:C)</f>
        <v>Top</v>
      </c>
    </row>
    <row r="1163">
      <c r="A1163" s="7">
        <v>2021.0</v>
      </c>
      <c r="B1163" s="18">
        <v>8.0</v>
      </c>
      <c r="C1163" s="6" t="s">
        <v>211</v>
      </c>
      <c r="D1163" s="7">
        <v>6.0</v>
      </c>
      <c r="E1163" s="22">
        <f t="array" ref="E1163">XLOOKUP(C1163,stock!A:A,stock!J:J)</f>
        <v>20</v>
      </c>
      <c r="F1163" s="20">
        <f t="shared" si="1"/>
        <v>120</v>
      </c>
      <c r="G1163" s="21" t="str">
        <f t="array" ref="G1163">XLOOKUP(C1163,stock!A:A,stock!C:C)</f>
        <v>T-Shirt</v>
      </c>
    </row>
    <row r="1164">
      <c r="A1164" s="7">
        <v>2021.0</v>
      </c>
      <c r="B1164" s="18">
        <v>9.0</v>
      </c>
      <c r="C1164" s="6" t="s">
        <v>436</v>
      </c>
      <c r="D1164" s="7">
        <v>26.0</v>
      </c>
      <c r="E1164" s="22">
        <f t="array" ref="E1164">XLOOKUP(C1164,stock!A:A,stock!J:J)</f>
        <v>20</v>
      </c>
      <c r="F1164" s="20">
        <f t="shared" si="1"/>
        <v>520</v>
      </c>
      <c r="G1164" s="21" t="str">
        <f t="array" ref="G1164">XLOOKUP(C1164,stock!A:A,stock!C:C)</f>
        <v>T-Shirt</v>
      </c>
    </row>
    <row r="1165">
      <c r="A1165" s="7">
        <v>2021.0</v>
      </c>
      <c r="B1165" s="18">
        <v>5.0</v>
      </c>
      <c r="C1165" s="6" t="s">
        <v>219</v>
      </c>
      <c r="D1165" s="7">
        <v>34.0</v>
      </c>
      <c r="E1165" s="22">
        <f t="array" ref="E1165">XLOOKUP(C1165,stock!A:A,stock!J:J)</f>
        <v>32</v>
      </c>
      <c r="F1165" s="20">
        <f t="shared" si="1"/>
        <v>1088</v>
      </c>
      <c r="G1165" s="21" t="str">
        <f t="array" ref="G1165">XLOOKUP(C1165,stock!A:A,stock!C:C)</f>
        <v>Short</v>
      </c>
    </row>
    <row r="1166">
      <c r="A1166" s="7">
        <v>2021.0</v>
      </c>
      <c r="B1166" s="18">
        <v>4.0</v>
      </c>
      <c r="C1166" s="6" t="s">
        <v>220</v>
      </c>
      <c r="D1166" s="7">
        <v>29.0</v>
      </c>
      <c r="E1166" s="22">
        <f t="array" ref="E1166">XLOOKUP(C1166,stock!A:A,stock!J:J)</f>
        <v>32</v>
      </c>
      <c r="F1166" s="20">
        <f t="shared" si="1"/>
        <v>928</v>
      </c>
      <c r="G1166" s="21" t="str">
        <f t="array" ref="G1166">XLOOKUP(C1166,stock!A:A,stock!C:C)</f>
        <v>Short</v>
      </c>
    </row>
    <row r="1167">
      <c r="A1167" s="7">
        <v>2021.0</v>
      </c>
      <c r="B1167" s="18">
        <v>6.0</v>
      </c>
      <c r="C1167" s="6" t="s">
        <v>485</v>
      </c>
      <c r="D1167" s="7">
        <v>48.0</v>
      </c>
      <c r="E1167" s="22">
        <f t="array" ref="E1167">XLOOKUP(C1167,stock!A:A,stock!J:J)</f>
        <v>32</v>
      </c>
      <c r="F1167" s="20">
        <f t="shared" si="1"/>
        <v>1536</v>
      </c>
      <c r="G1167" s="21" t="str">
        <f t="array" ref="G1167">XLOOKUP(C1167,stock!A:A,stock!C:C)</f>
        <v>Short</v>
      </c>
    </row>
    <row r="1168">
      <c r="A1168" s="7">
        <v>2021.0</v>
      </c>
      <c r="B1168" s="18">
        <v>6.0</v>
      </c>
      <c r="C1168" s="6" t="s">
        <v>221</v>
      </c>
      <c r="D1168" s="7">
        <v>23.0</v>
      </c>
      <c r="E1168" s="22">
        <f t="array" ref="E1168">XLOOKUP(C1168,stock!A:A,stock!J:J)</f>
        <v>21</v>
      </c>
      <c r="F1168" s="20">
        <f t="shared" si="1"/>
        <v>483</v>
      </c>
      <c r="G1168" s="21" t="str">
        <f t="array" ref="G1168">XLOOKUP(C1168,stock!A:A,stock!C:C)</f>
        <v>crop top</v>
      </c>
    </row>
    <row r="1169">
      <c r="A1169" s="7">
        <v>2021.0</v>
      </c>
      <c r="B1169" s="18">
        <v>6.0</v>
      </c>
      <c r="C1169" s="6" t="s">
        <v>226</v>
      </c>
      <c r="D1169" s="7">
        <v>52.0</v>
      </c>
      <c r="E1169" s="22">
        <f t="array" ref="E1169">XLOOKUP(C1169,stock!A:A,stock!J:J)</f>
        <v>21</v>
      </c>
      <c r="F1169" s="20">
        <f t="shared" si="1"/>
        <v>1092</v>
      </c>
      <c r="G1169" s="21" t="str">
        <f t="array" ref="G1169">XLOOKUP(C1169,stock!A:A,stock!C:C)</f>
        <v>Legging</v>
      </c>
    </row>
    <row r="1170">
      <c r="A1170" s="7">
        <v>2021.0</v>
      </c>
      <c r="B1170" s="18">
        <v>9.0</v>
      </c>
      <c r="C1170" s="6" t="s">
        <v>228</v>
      </c>
      <c r="D1170" s="7">
        <v>118.0</v>
      </c>
      <c r="E1170" s="22">
        <f t="array" ref="E1170">XLOOKUP(C1170,stock!A:A,stock!J:J)</f>
        <v>21</v>
      </c>
      <c r="F1170" s="20">
        <f t="shared" si="1"/>
        <v>2478</v>
      </c>
      <c r="G1170" s="21" t="str">
        <f t="array" ref="G1170">XLOOKUP(C1170,stock!A:A,stock!C:C)</f>
        <v>Legging</v>
      </c>
    </row>
    <row r="1171">
      <c r="A1171" s="7">
        <v>2021.0</v>
      </c>
      <c r="B1171" s="18">
        <v>7.0</v>
      </c>
      <c r="C1171" s="6" t="s">
        <v>229</v>
      </c>
      <c r="D1171" s="7">
        <v>57.0</v>
      </c>
      <c r="E1171" s="22">
        <f t="array" ref="E1171">XLOOKUP(C1171,stock!A:A,stock!J:J)</f>
        <v>21</v>
      </c>
      <c r="F1171" s="20">
        <f t="shared" si="1"/>
        <v>1197</v>
      </c>
      <c r="G1171" s="21" t="str">
        <f t="array" ref="G1171">XLOOKUP(C1171,stock!A:A,stock!C:C)</f>
        <v>Legging</v>
      </c>
    </row>
    <row r="1172">
      <c r="A1172" s="7">
        <v>2021.0</v>
      </c>
      <c r="B1172" s="18">
        <v>4.0</v>
      </c>
      <c r="C1172" s="6" t="s">
        <v>229</v>
      </c>
      <c r="D1172" s="7">
        <v>68.0</v>
      </c>
      <c r="E1172" s="22">
        <f t="array" ref="E1172">XLOOKUP(C1172,stock!A:A,stock!J:J)</f>
        <v>21</v>
      </c>
      <c r="F1172" s="20">
        <f t="shared" si="1"/>
        <v>1428</v>
      </c>
      <c r="G1172" s="21" t="str">
        <f t="array" ref="G1172">XLOOKUP(C1172,stock!A:A,stock!C:C)</f>
        <v>Legging</v>
      </c>
    </row>
    <row r="1173">
      <c r="A1173" s="7">
        <v>2021.0</v>
      </c>
      <c r="B1173" s="18">
        <v>7.0</v>
      </c>
      <c r="C1173" s="6" t="s">
        <v>229</v>
      </c>
      <c r="D1173" s="7">
        <v>50.0</v>
      </c>
      <c r="E1173" s="22">
        <f t="array" ref="E1173">XLOOKUP(C1173,stock!A:A,stock!J:J)</f>
        <v>21</v>
      </c>
      <c r="F1173" s="20">
        <f t="shared" si="1"/>
        <v>1050</v>
      </c>
      <c r="G1173" s="21" t="str">
        <f t="array" ref="G1173">XLOOKUP(C1173,stock!A:A,stock!C:C)</f>
        <v>Legging</v>
      </c>
    </row>
    <row r="1174">
      <c r="A1174" s="7">
        <v>2021.0</v>
      </c>
      <c r="B1174" s="18">
        <v>5.0</v>
      </c>
      <c r="C1174" s="6" t="s">
        <v>486</v>
      </c>
      <c r="D1174" s="7">
        <v>235.0</v>
      </c>
      <c r="E1174" s="22">
        <f t="array" ref="E1174">XLOOKUP(C1174,stock!A:A,stock!J:J)</f>
        <v>20</v>
      </c>
      <c r="F1174" s="20">
        <f t="shared" si="1"/>
        <v>4700</v>
      </c>
      <c r="G1174" s="21" t="str">
        <f t="array" ref="G1174">XLOOKUP(C1174,stock!A:A,stock!C:C)</f>
        <v>Top</v>
      </c>
    </row>
    <row r="1175">
      <c r="A1175" s="7">
        <v>2021.0</v>
      </c>
      <c r="B1175" s="18">
        <v>4.0</v>
      </c>
      <c r="C1175" s="6" t="s">
        <v>486</v>
      </c>
      <c r="D1175" s="7">
        <v>124.0</v>
      </c>
      <c r="E1175" s="22">
        <f t="array" ref="E1175">XLOOKUP(C1175,stock!A:A,stock!J:J)</f>
        <v>20</v>
      </c>
      <c r="F1175" s="20">
        <f t="shared" si="1"/>
        <v>2480</v>
      </c>
      <c r="G1175" s="21" t="str">
        <f t="array" ref="G1175">XLOOKUP(C1175,stock!A:A,stock!C:C)</f>
        <v>Top</v>
      </c>
    </row>
    <row r="1176">
      <c r="A1176" s="7">
        <v>2021.0</v>
      </c>
      <c r="B1176" s="18">
        <v>7.0</v>
      </c>
      <c r="C1176" s="6" t="s">
        <v>231</v>
      </c>
      <c r="D1176" s="7">
        <v>46.0</v>
      </c>
      <c r="E1176" s="22">
        <f t="array" ref="E1176">XLOOKUP(C1176,stock!A:A,stock!J:J)</f>
        <v>20</v>
      </c>
      <c r="F1176" s="20">
        <f t="shared" si="1"/>
        <v>920</v>
      </c>
      <c r="G1176" s="21" t="str">
        <f t="array" ref="G1176">XLOOKUP(C1176,stock!A:A,stock!C:C)</f>
        <v>Top</v>
      </c>
    </row>
    <row r="1177">
      <c r="A1177" s="7">
        <v>2021.0</v>
      </c>
      <c r="B1177" s="18">
        <v>9.0</v>
      </c>
      <c r="C1177" s="6" t="s">
        <v>232</v>
      </c>
      <c r="D1177" s="7">
        <v>116.0</v>
      </c>
      <c r="E1177" s="22">
        <f t="array" ref="E1177">XLOOKUP(C1177,stock!A:A,stock!J:J)</f>
        <v>20</v>
      </c>
      <c r="F1177" s="20">
        <f t="shared" si="1"/>
        <v>2320</v>
      </c>
      <c r="G1177" s="21" t="str">
        <f t="array" ref="G1177">XLOOKUP(C1177,stock!A:A,stock!C:C)</f>
        <v>Top</v>
      </c>
    </row>
    <row r="1178">
      <c r="A1178" s="7">
        <v>2021.0</v>
      </c>
      <c r="B1178" s="18">
        <v>4.0</v>
      </c>
      <c r="C1178" s="6" t="s">
        <v>487</v>
      </c>
      <c r="D1178" s="7">
        <v>124.0</v>
      </c>
      <c r="E1178" s="22">
        <f t="array" ref="E1178">XLOOKUP(C1178,stock!A:A,stock!J:J)</f>
        <v>20</v>
      </c>
      <c r="F1178" s="20">
        <f t="shared" si="1"/>
        <v>2480</v>
      </c>
      <c r="G1178" s="21" t="str">
        <f t="array" ref="G1178">XLOOKUP(C1178,stock!A:A,stock!C:C)</f>
        <v>Top</v>
      </c>
    </row>
    <row r="1179">
      <c r="A1179" s="7">
        <v>2021.0</v>
      </c>
      <c r="B1179" s="18">
        <v>9.0</v>
      </c>
      <c r="C1179" s="6" t="s">
        <v>461</v>
      </c>
      <c r="D1179" s="7">
        <v>34.0</v>
      </c>
      <c r="E1179" s="22">
        <f t="array" ref="E1179">XLOOKUP(C1179,stock!A:A,stock!J:J)</f>
        <v>20</v>
      </c>
      <c r="F1179" s="20">
        <f t="shared" si="1"/>
        <v>680</v>
      </c>
      <c r="G1179" s="21" t="str">
        <f t="array" ref="G1179">XLOOKUP(C1179,stock!A:A,stock!C:C)</f>
        <v>Top</v>
      </c>
    </row>
    <row r="1180">
      <c r="A1180" s="7">
        <v>2021.0</v>
      </c>
      <c r="B1180" s="18">
        <v>5.0</v>
      </c>
      <c r="C1180" s="6" t="s">
        <v>237</v>
      </c>
      <c r="D1180" s="7">
        <v>86.0</v>
      </c>
      <c r="E1180" s="22">
        <f t="array" ref="E1180">XLOOKUP(C1180,stock!A:A,stock!J:J)</f>
        <v>28</v>
      </c>
      <c r="F1180" s="20">
        <f t="shared" si="1"/>
        <v>2408</v>
      </c>
      <c r="G1180" s="21" t="str">
        <f t="array" ref="G1180">XLOOKUP(C1180,stock!A:A,stock!C:C)</f>
        <v>T-Shirt</v>
      </c>
    </row>
    <row r="1181">
      <c r="A1181" s="7">
        <v>2021.0</v>
      </c>
      <c r="B1181" s="18">
        <v>9.0</v>
      </c>
      <c r="C1181" s="6" t="s">
        <v>237</v>
      </c>
      <c r="D1181" s="7">
        <v>100.0</v>
      </c>
      <c r="E1181" s="22">
        <f t="array" ref="E1181">XLOOKUP(C1181,stock!A:A,stock!J:J)</f>
        <v>28</v>
      </c>
      <c r="F1181" s="20">
        <f t="shared" si="1"/>
        <v>2800</v>
      </c>
      <c r="G1181" s="21" t="str">
        <f t="array" ref="G1181">XLOOKUP(C1181,stock!A:A,stock!C:C)</f>
        <v>T-Shirt</v>
      </c>
    </row>
    <row r="1182">
      <c r="A1182" s="7">
        <v>2021.0</v>
      </c>
      <c r="B1182" s="18">
        <v>9.0</v>
      </c>
      <c r="C1182" s="6" t="s">
        <v>406</v>
      </c>
      <c r="D1182" s="7">
        <v>59.0</v>
      </c>
      <c r="E1182" s="22">
        <f t="array" ref="E1182">XLOOKUP(C1182,stock!A:A,stock!J:J)</f>
        <v>21</v>
      </c>
      <c r="F1182" s="20">
        <f t="shared" si="1"/>
        <v>1239</v>
      </c>
      <c r="G1182" s="21" t="str">
        <f t="array" ref="G1182">XLOOKUP(C1182,stock!A:A,stock!C:C)</f>
        <v>crop top</v>
      </c>
    </row>
    <row r="1183">
      <c r="A1183" s="7">
        <v>2021.0</v>
      </c>
      <c r="B1183" s="18">
        <v>9.0</v>
      </c>
      <c r="C1183" s="6" t="s">
        <v>449</v>
      </c>
      <c r="D1183" s="7">
        <v>16.0</v>
      </c>
      <c r="E1183" s="22">
        <f t="array" ref="E1183">XLOOKUP(C1183,stock!A:A,stock!J:J)</f>
        <v>21</v>
      </c>
      <c r="F1183" s="20">
        <f t="shared" si="1"/>
        <v>336</v>
      </c>
      <c r="G1183" s="21" t="str">
        <f t="array" ref="G1183">XLOOKUP(C1183,stock!A:A,stock!C:C)</f>
        <v>crop top</v>
      </c>
    </row>
    <row r="1184">
      <c r="A1184" s="7">
        <v>2021.0</v>
      </c>
      <c r="B1184" s="18">
        <v>6.0</v>
      </c>
      <c r="C1184" s="6" t="s">
        <v>463</v>
      </c>
      <c r="D1184" s="7">
        <v>14.0</v>
      </c>
      <c r="E1184" s="22">
        <f t="array" ref="E1184">XLOOKUP(C1184,stock!A:A,stock!J:J)</f>
        <v>21</v>
      </c>
      <c r="F1184" s="20">
        <f t="shared" si="1"/>
        <v>294</v>
      </c>
      <c r="G1184" s="21" t="str">
        <f t="array" ref="G1184">XLOOKUP(C1184,stock!A:A,stock!C:C)</f>
        <v>crop top</v>
      </c>
    </row>
    <row r="1185">
      <c r="A1185" s="7">
        <v>2021.0</v>
      </c>
      <c r="B1185" s="18">
        <v>6.0</v>
      </c>
      <c r="C1185" s="6" t="s">
        <v>463</v>
      </c>
      <c r="D1185" s="7">
        <v>21.0</v>
      </c>
      <c r="E1185" s="22">
        <f t="array" ref="E1185">XLOOKUP(C1185,stock!A:A,stock!J:J)</f>
        <v>21</v>
      </c>
      <c r="F1185" s="20">
        <f t="shared" si="1"/>
        <v>441</v>
      </c>
      <c r="G1185" s="21" t="str">
        <f t="array" ref="G1185">XLOOKUP(C1185,stock!A:A,stock!C:C)</f>
        <v>crop top</v>
      </c>
    </row>
    <row r="1186">
      <c r="A1186" s="7">
        <v>2021.0</v>
      </c>
      <c r="B1186" s="18">
        <v>6.0</v>
      </c>
      <c r="C1186" s="6" t="s">
        <v>379</v>
      </c>
      <c r="D1186" s="7">
        <v>30.0</v>
      </c>
      <c r="E1186" s="22">
        <f t="array" ref="E1186">XLOOKUP(C1186,stock!A:A,stock!J:J)</f>
        <v>21</v>
      </c>
      <c r="F1186" s="20">
        <f t="shared" si="1"/>
        <v>630</v>
      </c>
      <c r="G1186" s="21" t="str">
        <f t="array" ref="G1186">XLOOKUP(C1186,stock!A:A,stock!C:C)</f>
        <v>crop top</v>
      </c>
    </row>
    <row r="1187">
      <c r="A1187" s="7">
        <v>2021.0</v>
      </c>
      <c r="B1187" s="18">
        <v>6.0</v>
      </c>
      <c r="C1187" s="6" t="s">
        <v>379</v>
      </c>
      <c r="D1187" s="7">
        <v>3.0</v>
      </c>
      <c r="E1187" s="22">
        <f t="array" ref="E1187">XLOOKUP(C1187,stock!A:A,stock!J:J)</f>
        <v>21</v>
      </c>
      <c r="F1187" s="20">
        <f t="shared" si="1"/>
        <v>63</v>
      </c>
      <c r="G1187" s="21" t="str">
        <f t="array" ref="G1187">XLOOKUP(C1187,stock!A:A,stock!C:C)</f>
        <v>crop top</v>
      </c>
    </row>
    <row r="1188">
      <c r="A1188" s="7">
        <v>2021.0</v>
      </c>
      <c r="B1188" s="18">
        <v>5.0</v>
      </c>
      <c r="C1188" s="6" t="s">
        <v>380</v>
      </c>
      <c r="D1188" s="7">
        <v>25.0</v>
      </c>
      <c r="E1188" s="22">
        <f t="array" ref="E1188">XLOOKUP(C1188,stock!A:A,stock!J:J)</f>
        <v>21</v>
      </c>
      <c r="F1188" s="20">
        <f t="shared" si="1"/>
        <v>525</v>
      </c>
      <c r="G1188" s="21" t="str">
        <f t="array" ref="G1188">XLOOKUP(C1188,stock!A:A,stock!C:C)</f>
        <v>crop top</v>
      </c>
    </row>
    <row r="1189">
      <c r="A1189" s="7">
        <v>2021.0</v>
      </c>
      <c r="B1189" s="18">
        <v>7.0</v>
      </c>
      <c r="C1189" s="6" t="s">
        <v>440</v>
      </c>
      <c r="D1189" s="7">
        <v>26.0</v>
      </c>
      <c r="E1189" s="22">
        <f t="array" ref="E1189">XLOOKUP(C1189,stock!A:A,stock!J:J)</f>
        <v>21</v>
      </c>
      <c r="F1189" s="20">
        <f t="shared" si="1"/>
        <v>546</v>
      </c>
      <c r="G1189" s="21" t="str">
        <f t="array" ref="G1189">XLOOKUP(C1189,stock!A:A,stock!C:C)</f>
        <v>crop top</v>
      </c>
    </row>
    <row r="1190">
      <c r="A1190" s="7">
        <v>2021.0</v>
      </c>
      <c r="B1190" s="18">
        <v>8.0</v>
      </c>
      <c r="C1190" s="6" t="s">
        <v>383</v>
      </c>
      <c r="D1190" s="7">
        <v>47.0</v>
      </c>
      <c r="E1190" s="22">
        <f t="array" ref="E1190">XLOOKUP(C1190,stock!A:A,stock!J:J)</f>
        <v>21</v>
      </c>
      <c r="F1190" s="20">
        <f t="shared" si="1"/>
        <v>987</v>
      </c>
      <c r="G1190" s="21" t="str">
        <f t="array" ref="G1190">XLOOKUP(C1190,stock!A:A,stock!C:C)</f>
        <v>crop top</v>
      </c>
    </row>
    <row r="1191">
      <c r="A1191" s="7">
        <v>2021.0</v>
      </c>
      <c r="B1191" s="18">
        <v>5.0</v>
      </c>
      <c r="C1191" s="6" t="s">
        <v>409</v>
      </c>
      <c r="D1191" s="7">
        <v>6.0</v>
      </c>
      <c r="E1191" s="22">
        <f t="array" ref="E1191">XLOOKUP(C1191,stock!A:A,stock!J:J)</f>
        <v>32</v>
      </c>
      <c r="F1191" s="20">
        <f t="shared" si="1"/>
        <v>192</v>
      </c>
      <c r="G1191" s="21" t="str">
        <f t="array" ref="G1191">XLOOKUP(C1191,stock!A:A,stock!C:C)</f>
        <v>Short</v>
      </c>
    </row>
    <row r="1192">
      <c r="A1192" s="7">
        <v>2021.0</v>
      </c>
      <c r="B1192" s="18">
        <v>7.0</v>
      </c>
      <c r="C1192" s="6" t="s">
        <v>252</v>
      </c>
      <c r="D1192" s="7">
        <v>50.0</v>
      </c>
      <c r="E1192" s="22">
        <f t="array" ref="E1192">XLOOKUP(C1192,stock!A:A,stock!J:J)</f>
        <v>20</v>
      </c>
      <c r="F1192" s="20">
        <f t="shared" si="1"/>
        <v>1000</v>
      </c>
      <c r="G1192" s="21" t="str">
        <f t="array" ref="G1192">XLOOKUP(C1192,stock!A:A,stock!C:C)</f>
        <v>Short</v>
      </c>
    </row>
    <row r="1193">
      <c r="A1193" s="7">
        <v>2021.0</v>
      </c>
      <c r="B1193" s="18">
        <v>5.0</v>
      </c>
      <c r="C1193" s="6" t="s">
        <v>450</v>
      </c>
      <c r="D1193" s="7">
        <v>21.0</v>
      </c>
      <c r="E1193" s="22">
        <f t="array" ref="E1193">XLOOKUP(C1193,stock!A:A,stock!J:J)</f>
        <v>16</v>
      </c>
      <c r="F1193" s="20">
        <f t="shared" si="1"/>
        <v>336</v>
      </c>
      <c r="G1193" s="21" t="str">
        <f t="array" ref="G1193">XLOOKUP(C1193,stock!A:A,stock!C:C)</f>
        <v>Top</v>
      </c>
    </row>
    <row r="1194">
      <c r="A1194" s="7">
        <v>2021.0</v>
      </c>
      <c r="B1194" s="18">
        <v>5.0</v>
      </c>
      <c r="C1194" s="6" t="s">
        <v>254</v>
      </c>
      <c r="D1194" s="7">
        <v>12.0</v>
      </c>
      <c r="E1194" s="22">
        <f t="array" ref="E1194">XLOOKUP(C1194,stock!A:A,stock!J:J)</f>
        <v>16</v>
      </c>
      <c r="F1194" s="20">
        <f t="shared" si="1"/>
        <v>192</v>
      </c>
      <c r="G1194" s="21" t="str">
        <f t="array" ref="G1194">XLOOKUP(C1194,stock!A:A,stock!C:C)</f>
        <v>Top</v>
      </c>
    </row>
    <row r="1195">
      <c r="A1195" s="7">
        <v>2021.0</v>
      </c>
      <c r="B1195" s="18">
        <v>6.0</v>
      </c>
      <c r="C1195" s="6" t="s">
        <v>257</v>
      </c>
      <c r="D1195" s="7">
        <v>27.0</v>
      </c>
      <c r="E1195" s="22">
        <f t="array" ref="E1195">XLOOKUP(C1195,stock!A:A,stock!J:J)</f>
        <v>28</v>
      </c>
      <c r="F1195" s="20">
        <f t="shared" si="1"/>
        <v>756</v>
      </c>
      <c r="G1195" s="21" t="str">
        <f t="array" ref="G1195">XLOOKUP(C1195,stock!A:A,stock!C:C)</f>
        <v>T-Shirt</v>
      </c>
    </row>
    <row r="1196">
      <c r="A1196" s="7">
        <v>2021.0</v>
      </c>
      <c r="B1196" s="18">
        <v>4.0</v>
      </c>
      <c r="C1196" s="6" t="s">
        <v>451</v>
      </c>
      <c r="D1196" s="7">
        <v>17.0</v>
      </c>
      <c r="E1196" s="22">
        <f t="array" ref="E1196">XLOOKUP(C1196,stock!A:A,stock!J:J)</f>
        <v>28</v>
      </c>
      <c r="F1196" s="20">
        <f t="shared" si="1"/>
        <v>476</v>
      </c>
      <c r="G1196" s="21" t="str">
        <f t="array" ref="G1196">XLOOKUP(C1196,stock!A:A,stock!C:C)</f>
        <v>T-Shirt</v>
      </c>
    </row>
    <row r="1197">
      <c r="A1197" s="7">
        <v>2021.0</v>
      </c>
      <c r="B1197" s="18">
        <v>8.0</v>
      </c>
      <c r="C1197" s="6" t="s">
        <v>385</v>
      </c>
      <c r="D1197" s="7">
        <v>73.0</v>
      </c>
      <c r="E1197" s="22">
        <f t="array" ref="E1197">XLOOKUP(C1197,stock!A:A,stock!J:J)</f>
        <v>28</v>
      </c>
      <c r="F1197" s="20">
        <f t="shared" si="1"/>
        <v>2044</v>
      </c>
      <c r="G1197" s="21" t="str">
        <f t="array" ref="G1197">XLOOKUP(C1197,stock!A:A,stock!C:C)</f>
        <v>T-Shirt</v>
      </c>
    </row>
    <row r="1198">
      <c r="A1198" s="7">
        <v>2021.0</v>
      </c>
      <c r="B1198" s="18">
        <v>4.0</v>
      </c>
      <c r="C1198" s="6" t="s">
        <v>429</v>
      </c>
      <c r="D1198" s="7">
        <v>7.0</v>
      </c>
      <c r="E1198" s="22">
        <f t="array" ref="E1198">XLOOKUP(C1198,stock!A:A,stock!J:J)</f>
        <v>30</v>
      </c>
      <c r="F1198" s="20">
        <f t="shared" si="1"/>
        <v>210</v>
      </c>
      <c r="G1198" s="21" t="str">
        <f t="array" ref="G1198">XLOOKUP(C1198,stock!A:A,stock!C:C)</f>
        <v>T-Shirt</v>
      </c>
    </row>
    <row r="1199">
      <c r="A1199" s="7">
        <v>2021.0</v>
      </c>
      <c r="B1199" s="18">
        <v>6.0</v>
      </c>
      <c r="C1199" s="6" t="s">
        <v>412</v>
      </c>
      <c r="D1199" s="7">
        <v>20.0</v>
      </c>
      <c r="E1199" s="22">
        <f t="array" ref="E1199">XLOOKUP(C1199,stock!A:A,stock!J:J)</f>
        <v>30</v>
      </c>
      <c r="F1199" s="20">
        <f t="shared" si="1"/>
        <v>600</v>
      </c>
      <c r="G1199" s="21" t="str">
        <f t="array" ref="G1199">XLOOKUP(C1199,stock!A:A,stock!C:C)</f>
        <v>T-Shirt</v>
      </c>
    </row>
    <row r="1200">
      <c r="A1200" s="7">
        <v>2021.0</v>
      </c>
      <c r="B1200" s="18">
        <v>6.0</v>
      </c>
      <c r="C1200" s="6" t="s">
        <v>493</v>
      </c>
      <c r="D1200" s="7">
        <v>44.0</v>
      </c>
      <c r="E1200" s="22">
        <f t="array" ref="E1200">XLOOKUP(C1200,stock!A:A,stock!J:J)</f>
        <v>30</v>
      </c>
      <c r="F1200" s="20">
        <f t="shared" si="1"/>
        <v>1320</v>
      </c>
      <c r="G1200" s="21" t="str">
        <f t="array" ref="G1200">XLOOKUP(C1200,stock!A:A,stock!C:C)</f>
        <v>T-Shirt</v>
      </c>
    </row>
    <row r="1201">
      <c r="A1201" s="7">
        <v>2021.0</v>
      </c>
      <c r="B1201" s="18">
        <v>7.0</v>
      </c>
      <c r="C1201" s="6" t="s">
        <v>430</v>
      </c>
      <c r="D1201" s="7">
        <v>32.0</v>
      </c>
      <c r="E1201" s="22">
        <f t="array" ref="E1201">XLOOKUP(C1201,stock!A:A,stock!J:J)</f>
        <v>16</v>
      </c>
      <c r="F1201" s="20">
        <f t="shared" si="1"/>
        <v>512</v>
      </c>
      <c r="G1201" s="21" t="str">
        <f t="array" ref="G1201">XLOOKUP(C1201,stock!A:A,stock!C:C)</f>
        <v>Top</v>
      </c>
    </row>
    <row r="1202">
      <c r="A1202" s="7">
        <v>2021.0</v>
      </c>
      <c r="B1202" s="18">
        <v>5.0</v>
      </c>
      <c r="C1202" s="6" t="s">
        <v>268</v>
      </c>
      <c r="D1202" s="7">
        <v>35.0</v>
      </c>
      <c r="E1202" s="22">
        <f t="array" ref="E1202">XLOOKUP(C1202,stock!A:A,stock!J:J)</f>
        <v>21</v>
      </c>
      <c r="F1202" s="20">
        <f t="shared" si="1"/>
        <v>735</v>
      </c>
      <c r="G1202" s="21" t="str">
        <f t="array" ref="G1202">XLOOKUP(C1202,stock!A:A,stock!C:C)</f>
        <v>crop top</v>
      </c>
    </row>
    <row r="1203">
      <c r="A1203" s="7">
        <v>2021.0</v>
      </c>
      <c r="B1203" s="18">
        <v>4.0</v>
      </c>
      <c r="C1203" s="6" t="s">
        <v>268</v>
      </c>
      <c r="D1203" s="7">
        <v>19.0</v>
      </c>
      <c r="E1203" s="22">
        <f t="array" ref="E1203">XLOOKUP(C1203,stock!A:A,stock!J:J)</f>
        <v>21</v>
      </c>
      <c r="F1203" s="20">
        <f t="shared" si="1"/>
        <v>399</v>
      </c>
      <c r="G1203" s="21" t="str">
        <f t="array" ref="G1203">XLOOKUP(C1203,stock!A:A,stock!C:C)</f>
        <v>crop top</v>
      </c>
    </row>
    <row r="1204">
      <c r="A1204" s="7">
        <v>2021.0</v>
      </c>
      <c r="B1204" s="18">
        <v>4.0</v>
      </c>
      <c r="C1204" s="6" t="s">
        <v>386</v>
      </c>
      <c r="D1204" s="7">
        <v>39.0</v>
      </c>
      <c r="E1204" s="22">
        <f t="array" ref="E1204">XLOOKUP(C1204,stock!A:A,stock!J:J)</f>
        <v>21</v>
      </c>
      <c r="F1204" s="20">
        <f t="shared" si="1"/>
        <v>819</v>
      </c>
      <c r="G1204" s="21" t="str">
        <f t="array" ref="G1204">XLOOKUP(C1204,stock!A:A,stock!C:C)</f>
        <v>crop top</v>
      </c>
    </row>
    <row r="1205">
      <c r="A1205" s="7">
        <v>2021.0</v>
      </c>
      <c r="B1205" s="18">
        <v>5.0</v>
      </c>
      <c r="C1205" s="6" t="s">
        <v>269</v>
      </c>
      <c r="D1205" s="7">
        <v>57.0</v>
      </c>
      <c r="E1205" s="22">
        <f t="array" ref="E1205">XLOOKUP(C1205,stock!A:A,stock!J:J)</f>
        <v>21</v>
      </c>
      <c r="F1205" s="20">
        <f t="shared" si="1"/>
        <v>1197</v>
      </c>
      <c r="G1205" s="21" t="str">
        <f t="array" ref="G1205">XLOOKUP(C1205,stock!A:A,stock!C:C)</f>
        <v>crop top</v>
      </c>
    </row>
    <row r="1206">
      <c r="A1206" s="7">
        <v>2021.0</v>
      </c>
      <c r="B1206" s="18">
        <v>5.0</v>
      </c>
      <c r="C1206" s="6" t="s">
        <v>272</v>
      </c>
      <c r="D1206" s="7">
        <v>137.0</v>
      </c>
      <c r="E1206" s="22">
        <f t="array" ref="E1206">XLOOKUP(C1206,stock!A:A,stock!J:J)</f>
        <v>21</v>
      </c>
      <c r="F1206" s="20">
        <f t="shared" si="1"/>
        <v>2877</v>
      </c>
      <c r="G1206" s="21" t="str">
        <f t="array" ref="G1206">XLOOKUP(C1206,stock!A:A,stock!C:C)</f>
        <v>crop top</v>
      </c>
    </row>
    <row r="1207">
      <c r="A1207" s="7">
        <v>2021.0</v>
      </c>
      <c r="B1207" s="18">
        <v>4.0</v>
      </c>
      <c r="C1207" s="6" t="s">
        <v>275</v>
      </c>
      <c r="D1207" s="7">
        <v>57.0</v>
      </c>
      <c r="E1207" s="22">
        <f t="array" ref="E1207">XLOOKUP(C1207,stock!A:A,stock!J:J)</f>
        <v>21</v>
      </c>
      <c r="F1207" s="20">
        <f t="shared" si="1"/>
        <v>1197</v>
      </c>
      <c r="G1207" s="21" t="str">
        <f t="array" ref="G1207">XLOOKUP(C1207,stock!A:A,stock!C:C)</f>
        <v>Legging</v>
      </c>
    </row>
    <row r="1208">
      <c r="A1208" s="7">
        <v>2021.0</v>
      </c>
      <c r="B1208" s="18">
        <v>9.0</v>
      </c>
      <c r="C1208" s="6" t="s">
        <v>277</v>
      </c>
      <c r="D1208" s="7">
        <v>83.0</v>
      </c>
      <c r="E1208" s="22">
        <f t="array" ref="E1208">XLOOKUP(C1208,stock!A:A,stock!J:J)</f>
        <v>30</v>
      </c>
      <c r="F1208" s="20">
        <f t="shared" si="1"/>
        <v>2490</v>
      </c>
      <c r="G1208" s="21" t="str">
        <f t="array" ref="G1208">XLOOKUP(C1208,stock!A:A,stock!C:C)</f>
        <v>T-Shirt</v>
      </c>
    </row>
    <row r="1209">
      <c r="A1209" s="7">
        <v>2021.0</v>
      </c>
      <c r="B1209" s="18">
        <v>6.0</v>
      </c>
      <c r="C1209" s="6" t="s">
        <v>278</v>
      </c>
      <c r="D1209" s="7">
        <v>18.0</v>
      </c>
      <c r="E1209" s="22">
        <f t="array" ref="E1209">XLOOKUP(C1209,stock!A:A,stock!J:J)</f>
        <v>30</v>
      </c>
      <c r="F1209" s="20">
        <f t="shared" si="1"/>
        <v>540</v>
      </c>
      <c r="G1209" s="21" t="str">
        <f t="array" ref="G1209">XLOOKUP(C1209,stock!A:A,stock!C:C)</f>
        <v>T-Shirt</v>
      </c>
    </row>
    <row r="1210">
      <c r="A1210" s="7">
        <v>2021.0</v>
      </c>
      <c r="B1210" s="18">
        <v>9.0</v>
      </c>
      <c r="C1210" s="6" t="s">
        <v>282</v>
      </c>
      <c r="D1210" s="7">
        <v>44.0</v>
      </c>
      <c r="E1210" s="22">
        <f t="array" ref="E1210">XLOOKUP(C1210,stock!A:A,stock!J:J)</f>
        <v>20</v>
      </c>
      <c r="F1210" s="20">
        <f t="shared" si="1"/>
        <v>880</v>
      </c>
      <c r="G1210" s="21" t="str">
        <f t="array" ref="G1210">XLOOKUP(C1210,stock!A:A,stock!C:C)</f>
        <v>Short</v>
      </c>
    </row>
    <row r="1211">
      <c r="A1211" s="7">
        <v>2021.0</v>
      </c>
      <c r="B1211" s="18">
        <v>6.0</v>
      </c>
      <c r="C1211" s="6" t="s">
        <v>283</v>
      </c>
      <c r="D1211" s="7">
        <v>43.0</v>
      </c>
      <c r="E1211" s="22">
        <f t="array" ref="E1211">XLOOKUP(C1211,stock!A:A,stock!J:J)</f>
        <v>20</v>
      </c>
      <c r="F1211" s="20">
        <f t="shared" si="1"/>
        <v>860</v>
      </c>
      <c r="G1211" s="21" t="str">
        <f t="array" ref="G1211">XLOOKUP(C1211,stock!A:A,stock!C:C)</f>
        <v>Short</v>
      </c>
    </row>
    <row r="1212">
      <c r="A1212" s="7">
        <v>2021.0</v>
      </c>
      <c r="B1212" s="18">
        <v>5.0</v>
      </c>
      <c r="C1212" s="6" t="s">
        <v>413</v>
      </c>
      <c r="D1212" s="7">
        <v>32.0</v>
      </c>
      <c r="E1212" s="22">
        <f t="array" ref="E1212">XLOOKUP(C1212,stock!A:A,stock!J:J)</f>
        <v>20</v>
      </c>
      <c r="F1212" s="20">
        <f t="shared" si="1"/>
        <v>640</v>
      </c>
      <c r="G1212" s="21" t="str">
        <f t="array" ref="G1212">XLOOKUP(C1212,stock!A:A,stock!C:C)</f>
        <v>Short</v>
      </c>
    </row>
    <row r="1213">
      <c r="A1213" s="7">
        <v>2021.0</v>
      </c>
      <c r="B1213" s="18">
        <v>7.0</v>
      </c>
      <c r="C1213" s="6" t="s">
        <v>413</v>
      </c>
      <c r="D1213" s="7">
        <v>46.0</v>
      </c>
      <c r="E1213" s="22">
        <f t="array" ref="E1213">XLOOKUP(C1213,stock!A:A,stock!J:J)</f>
        <v>20</v>
      </c>
      <c r="F1213" s="20">
        <f t="shared" si="1"/>
        <v>920</v>
      </c>
      <c r="G1213" s="21" t="str">
        <f t="array" ref="G1213">XLOOKUP(C1213,stock!A:A,stock!C:C)</f>
        <v>Short</v>
      </c>
    </row>
    <row r="1214">
      <c r="A1214" s="7">
        <v>2021.0</v>
      </c>
      <c r="B1214" s="18">
        <v>6.0</v>
      </c>
      <c r="C1214" s="6" t="s">
        <v>443</v>
      </c>
      <c r="D1214" s="7">
        <v>24.0</v>
      </c>
      <c r="E1214" s="22">
        <f t="array" ref="E1214">XLOOKUP(C1214,stock!A:A,stock!J:J)</f>
        <v>20</v>
      </c>
      <c r="F1214" s="20">
        <f t="shared" si="1"/>
        <v>480</v>
      </c>
      <c r="G1214" s="21" t="str">
        <f t="array" ref="G1214">XLOOKUP(C1214,stock!A:A,stock!C:C)</f>
        <v>Short</v>
      </c>
    </row>
    <row r="1215">
      <c r="A1215" s="7">
        <v>2021.0</v>
      </c>
      <c r="B1215" s="18">
        <v>6.0</v>
      </c>
      <c r="C1215" s="6" t="s">
        <v>289</v>
      </c>
      <c r="D1215" s="7">
        <v>14.0</v>
      </c>
      <c r="E1215" s="22">
        <f t="array" ref="E1215">XLOOKUP(C1215,stock!A:A,stock!J:J)</f>
        <v>16</v>
      </c>
      <c r="F1215" s="20">
        <f t="shared" si="1"/>
        <v>224</v>
      </c>
      <c r="G1215" s="21" t="str">
        <f t="array" ref="G1215">XLOOKUP(C1215,stock!A:A,stock!C:C)</f>
        <v>Top</v>
      </c>
    </row>
    <row r="1216">
      <c r="A1216" s="7">
        <v>2021.0</v>
      </c>
      <c r="B1216" s="18">
        <v>7.0</v>
      </c>
      <c r="C1216" s="6" t="s">
        <v>289</v>
      </c>
      <c r="D1216" s="7">
        <v>36.0</v>
      </c>
      <c r="E1216" s="22">
        <f t="array" ref="E1216">XLOOKUP(C1216,stock!A:A,stock!J:J)</f>
        <v>16</v>
      </c>
      <c r="F1216" s="20">
        <f t="shared" si="1"/>
        <v>576</v>
      </c>
      <c r="G1216" s="21" t="str">
        <f t="array" ref="G1216">XLOOKUP(C1216,stock!A:A,stock!C:C)</f>
        <v>Top</v>
      </c>
    </row>
    <row r="1217">
      <c r="A1217" s="7">
        <v>2021.0</v>
      </c>
      <c r="B1217" s="18">
        <v>4.0</v>
      </c>
      <c r="C1217" s="6" t="s">
        <v>291</v>
      </c>
      <c r="D1217" s="7">
        <v>29.0</v>
      </c>
      <c r="E1217" s="22">
        <f t="array" ref="E1217">XLOOKUP(C1217,stock!A:A,stock!J:J)</f>
        <v>18</v>
      </c>
      <c r="F1217" s="20">
        <f t="shared" si="1"/>
        <v>522</v>
      </c>
      <c r="G1217" s="21" t="str">
        <f t="array" ref="G1217">XLOOKUP(C1217,stock!A:A,stock!C:C)</f>
        <v>Top</v>
      </c>
    </row>
    <row r="1218">
      <c r="A1218" s="7">
        <v>2021.0</v>
      </c>
      <c r="B1218" s="18">
        <v>8.0</v>
      </c>
      <c r="C1218" s="6" t="s">
        <v>292</v>
      </c>
      <c r="D1218" s="7">
        <v>10.0</v>
      </c>
      <c r="E1218" s="22">
        <f t="array" ref="E1218">XLOOKUP(C1218,stock!A:A,stock!J:J)</f>
        <v>18</v>
      </c>
      <c r="F1218" s="20">
        <f t="shared" si="1"/>
        <v>180</v>
      </c>
      <c r="G1218" s="21" t="str">
        <f t="array" ref="G1218">XLOOKUP(C1218,stock!A:A,stock!C:C)</f>
        <v>Top</v>
      </c>
    </row>
    <row r="1219">
      <c r="A1219" s="7">
        <v>2021.0</v>
      </c>
      <c r="B1219" s="18">
        <v>5.0</v>
      </c>
      <c r="C1219" s="6" t="s">
        <v>388</v>
      </c>
      <c r="D1219" s="7">
        <v>14.0</v>
      </c>
      <c r="E1219" s="22">
        <f t="array" ref="E1219">XLOOKUP(C1219,stock!A:A,stock!J:J)</f>
        <v>18</v>
      </c>
      <c r="F1219" s="20">
        <f t="shared" si="1"/>
        <v>252</v>
      </c>
      <c r="G1219" s="21" t="str">
        <f t="array" ref="G1219">XLOOKUP(C1219,stock!A:A,stock!C:C)</f>
        <v>Top</v>
      </c>
    </row>
    <row r="1220">
      <c r="A1220" s="7">
        <v>2021.0</v>
      </c>
      <c r="B1220" s="18">
        <v>7.0</v>
      </c>
      <c r="C1220" s="6" t="s">
        <v>496</v>
      </c>
      <c r="D1220" s="7">
        <v>86.0</v>
      </c>
      <c r="E1220" s="22">
        <f t="array" ref="E1220">XLOOKUP(C1220,stock!A:A,stock!J:J)</f>
        <v>18</v>
      </c>
      <c r="F1220" s="20">
        <f t="shared" si="1"/>
        <v>1548</v>
      </c>
      <c r="G1220" s="21" t="str">
        <f t="array" ref="G1220">XLOOKUP(C1220,stock!A:A,stock!C:C)</f>
        <v>Top</v>
      </c>
    </row>
    <row r="1221">
      <c r="A1221" s="7">
        <v>2021.0</v>
      </c>
      <c r="B1221" s="18">
        <v>4.0</v>
      </c>
      <c r="C1221" s="6" t="s">
        <v>299</v>
      </c>
      <c r="D1221" s="7">
        <v>12.0</v>
      </c>
      <c r="E1221" s="22">
        <f t="array" ref="E1221">XLOOKUP(C1221,stock!A:A,stock!J:J)</f>
        <v>32</v>
      </c>
      <c r="F1221" s="20">
        <f t="shared" si="1"/>
        <v>384</v>
      </c>
      <c r="G1221" s="21" t="str">
        <f t="array" ref="G1221">XLOOKUP(C1221,stock!A:A,stock!C:C)</f>
        <v>Short</v>
      </c>
    </row>
    <row r="1222">
      <c r="A1222" s="7">
        <v>2021.0</v>
      </c>
      <c r="B1222" s="18">
        <v>8.0</v>
      </c>
      <c r="C1222" s="6" t="s">
        <v>390</v>
      </c>
      <c r="D1222" s="7">
        <v>14.0</v>
      </c>
      <c r="E1222" s="22">
        <f t="array" ref="E1222">XLOOKUP(C1222,stock!A:A,stock!J:J)</f>
        <v>32</v>
      </c>
      <c r="F1222" s="20">
        <f t="shared" si="1"/>
        <v>448</v>
      </c>
      <c r="G1222" s="21" t="str">
        <f t="array" ref="G1222">XLOOKUP(C1222,stock!A:A,stock!C:C)</f>
        <v>Short</v>
      </c>
    </row>
    <row r="1223">
      <c r="A1223" s="7">
        <v>2021.0</v>
      </c>
      <c r="B1223" s="18">
        <v>4.0</v>
      </c>
      <c r="C1223" s="6" t="s">
        <v>303</v>
      </c>
      <c r="D1223" s="7">
        <v>73.0</v>
      </c>
      <c r="E1223" s="22">
        <f t="array" ref="E1223">XLOOKUP(C1223,stock!A:A,stock!J:J)</f>
        <v>30</v>
      </c>
      <c r="F1223" s="20">
        <f t="shared" si="1"/>
        <v>2190</v>
      </c>
      <c r="G1223" s="21" t="str">
        <f t="array" ref="G1223">XLOOKUP(C1223,stock!A:A,stock!C:C)</f>
        <v>T-Shirt</v>
      </c>
    </row>
    <row r="1224">
      <c r="A1224" s="7">
        <v>2021.0</v>
      </c>
      <c r="B1224" s="18">
        <v>4.0</v>
      </c>
      <c r="C1224" s="6" t="s">
        <v>307</v>
      </c>
      <c r="D1224" s="7">
        <v>17.0</v>
      </c>
      <c r="E1224" s="22">
        <f t="array" ref="E1224">XLOOKUP(C1224,stock!A:A,stock!J:J)</f>
        <v>32</v>
      </c>
      <c r="F1224" s="20">
        <f t="shared" si="1"/>
        <v>544</v>
      </c>
      <c r="G1224" s="21" t="str">
        <f t="array" ref="G1224">XLOOKUP(C1224,stock!A:A,stock!C:C)</f>
        <v>Short</v>
      </c>
    </row>
    <row r="1225">
      <c r="A1225" s="7">
        <v>2021.0</v>
      </c>
      <c r="B1225" s="18">
        <v>4.0</v>
      </c>
      <c r="C1225" s="6" t="s">
        <v>310</v>
      </c>
      <c r="D1225" s="7">
        <v>116.0</v>
      </c>
      <c r="E1225" s="22">
        <f t="array" ref="E1225">XLOOKUP(C1225,stock!A:A,stock!J:J)</f>
        <v>20</v>
      </c>
      <c r="F1225" s="20">
        <f t="shared" si="1"/>
        <v>2320</v>
      </c>
      <c r="G1225" s="21" t="str">
        <f t="array" ref="G1225">XLOOKUP(C1225,stock!A:A,stock!C:C)</f>
        <v>Short</v>
      </c>
    </row>
    <row r="1226">
      <c r="A1226" s="7">
        <v>2021.0</v>
      </c>
      <c r="B1226" s="18">
        <v>5.0</v>
      </c>
      <c r="C1226" s="6" t="s">
        <v>311</v>
      </c>
      <c r="D1226" s="7">
        <v>104.0</v>
      </c>
      <c r="E1226" s="22">
        <f t="array" ref="E1226">XLOOKUP(C1226,stock!A:A,stock!J:J)</f>
        <v>20</v>
      </c>
      <c r="F1226" s="20">
        <f t="shared" si="1"/>
        <v>2080</v>
      </c>
      <c r="G1226" s="21" t="str">
        <f t="array" ref="G1226">XLOOKUP(C1226,stock!A:A,stock!C:C)</f>
        <v>Short</v>
      </c>
    </row>
    <row r="1227">
      <c r="A1227" s="7">
        <v>2021.0</v>
      </c>
      <c r="B1227" s="18">
        <v>7.0</v>
      </c>
      <c r="C1227" s="6" t="s">
        <v>415</v>
      </c>
      <c r="D1227" s="7">
        <v>71.0</v>
      </c>
      <c r="E1227" s="22">
        <f t="array" ref="E1227">XLOOKUP(C1227,stock!A:A,stock!J:J)</f>
        <v>20</v>
      </c>
      <c r="F1227" s="20">
        <f t="shared" si="1"/>
        <v>1420</v>
      </c>
      <c r="G1227" s="21" t="str">
        <f t="array" ref="G1227">XLOOKUP(C1227,stock!A:A,stock!C:C)</f>
        <v>Short</v>
      </c>
    </row>
    <row r="1228">
      <c r="A1228" s="7">
        <v>2021.0</v>
      </c>
      <c r="B1228" s="18">
        <v>8.0</v>
      </c>
      <c r="C1228" s="6" t="s">
        <v>500</v>
      </c>
      <c r="D1228" s="7">
        <v>187.0</v>
      </c>
      <c r="E1228" s="22">
        <f t="array" ref="E1228">XLOOKUP(C1228,stock!A:A,stock!J:J)</f>
        <v>30</v>
      </c>
      <c r="F1228" s="20">
        <f t="shared" si="1"/>
        <v>5610</v>
      </c>
      <c r="G1228" s="21" t="str">
        <f t="array" ref="G1228">XLOOKUP(C1228,stock!A:A,stock!C:C)</f>
        <v>T-Shirt</v>
      </c>
    </row>
    <row r="1229">
      <c r="A1229" s="7">
        <v>2021.0</v>
      </c>
      <c r="B1229" s="18">
        <v>7.0</v>
      </c>
      <c r="C1229" s="6" t="s">
        <v>318</v>
      </c>
      <c r="D1229" s="7">
        <v>171.0</v>
      </c>
      <c r="E1229" s="22">
        <f t="array" ref="E1229">XLOOKUP(C1229,stock!A:A,stock!J:J)</f>
        <v>30</v>
      </c>
      <c r="F1229" s="20">
        <f t="shared" si="1"/>
        <v>5130</v>
      </c>
      <c r="G1229" s="21" t="str">
        <f t="array" ref="G1229">XLOOKUP(C1229,stock!A:A,stock!C:C)</f>
        <v>T-Shirt</v>
      </c>
    </row>
    <row r="1230">
      <c r="A1230" s="7">
        <v>2021.0</v>
      </c>
      <c r="B1230" s="18">
        <v>8.0</v>
      </c>
      <c r="C1230" s="6" t="s">
        <v>392</v>
      </c>
      <c r="D1230" s="7">
        <v>227.0</v>
      </c>
      <c r="E1230" s="22">
        <f t="array" ref="E1230">XLOOKUP(C1230,stock!A:A,stock!J:J)</f>
        <v>30</v>
      </c>
      <c r="F1230" s="20">
        <f t="shared" si="1"/>
        <v>6810</v>
      </c>
      <c r="G1230" s="21" t="str">
        <f t="array" ref="G1230">XLOOKUP(C1230,stock!A:A,stock!C:C)</f>
        <v>T-Shirt</v>
      </c>
    </row>
    <row r="1231">
      <c r="A1231" s="7">
        <v>2021.0</v>
      </c>
      <c r="B1231" s="18">
        <v>4.0</v>
      </c>
      <c r="C1231" s="6" t="s">
        <v>322</v>
      </c>
      <c r="D1231" s="7">
        <v>361.0</v>
      </c>
      <c r="E1231" s="22">
        <f t="array" ref="E1231">XLOOKUP(C1231,stock!A:A,stock!J:J)</f>
        <v>30</v>
      </c>
      <c r="F1231" s="20">
        <f t="shared" si="1"/>
        <v>10830</v>
      </c>
      <c r="G1231" s="21" t="str">
        <f t="array" ref="G1231">XLOOKUP(C1231,stock!A:A,stock!C:C)</f>
        <v>T-Shirt</v>
      </c>
    </row>
    <row r="1232">
      <c r="A1232" s="7">
        <v>2021.0</v>
      </c>
      <c r="B1232" s="18">
        <v>7.0</v>
      </c>
      <c r="C1232" s="6" t="s">
        <v>323</v>
      </c>
      <c r="D1232" s="7">
        <v>74.0</v>
      </c>
      <c r="E1232" s="22">
        <f t="array" ref="E1232">XLOOKUP(C1232,stock!A:A,stock!J:J)</f>
        <v>20</v>
      </c>
      <c r="F1232" s="20">
        <f t="shared" si="1"/>
        <v>1480</v>
      </c>
      <c r="G1232" s="21" t="str">
        <f t="array" ref="G1232">XLOOKUP(C1232,stock!A:A,stock!C:C)</f>
        <v>Short</v>
      </c>
    </row>
    <row r="1233">
      <c r="A1233" s="7">
        <v>2021.0</v>
      </c>
      <c r="B1233" s="18">
        <v>7.0</v>
      </c>
      <c r="C1233" s="6" t="s">
        <v>327</v>
      </c>
      <c r="D1233" s="7">
        <v>903.0</v>
      </c>
      <c r="E1233" s="22">
        <f t="array" ref="E1233">XLOOKUP(C1233,stock!A:A,stock!J:J)</f>
        <v>30</v>
      </c>
      <c r="F1233" s="20">
        <f t="shared" si="1"/>
        <v>27090</v>
      </c>
      <c r="G1233" s="21" t="str">
        <f t="array" ref="G1233">XLOOKUP(C1233,stock!A:A,stock!C:C)</f>
        <v>T-Shirt</v>
      </c>
    </row>
    <row r="1234">
      <c r="A1234" s="7">
        <v>2021.0</v>
      </c>
      <c r="B1234" s="18">
        <v>6.0</v>
      </c>
      <c r="C1234" s="6" t="s">
        <v>329</v>
      </c>
      <c r="D1234" s="7">
        <v>204.0</v>
      </c>
      <c r="E1234" s="22">
        <f t="array" ref="E1234">XLOOKUP(C1234,stock!A:A,stock!J:J)</f>
        <v>30</v>
      </c>
      <c r="F1234" s="20">
        <f t="shared" si="1"/>
        <v>6120</v>
      </c>
      <c r="G1234" s="21" t="str">
        <f t="array" ref="G1234">XLOOKUP(C1234,stock!A:A,stock!C:C)</f>
        <v>T-Shirt</v>
      </c>
    </row>
    <row r="1235">
      <c r="A1235" s="7">
        <v>2021.0</v>
      </c>
      <c r="B1235" s="18">
        <v>8.0</v>
      </c>
      <c r="C1235" s="6" t="s">
        <v>331</v>
      </c>
      <c r="D1235" s="7">
        <v>16.0</v>
      </c>
      <c r="E1235" s="22">
        <f t="array" ref="E1235">XLOOKUP(C1235,stock!A:A,stock!J:J)</f>
        <v>32</v>
      </c>
      <c r="F1235" s="20">
        <f t="shared" si="1"/>
        <v>512</v>
      </c>
      <c r="G1235" s="21" t="str">
        <f t="array" ref="G1235">XLOOKUP(C1235,stock!A:A,stock!C:C)</f>
        <v>Short</v>
      </c>
    </row>
    <row r="1236">
      <c r="A1236" s="7">
        <v>2021.0</v>
      </c>
      <c r="B1236" s="18">
        <v>5.0</v>
      </c>
      <c r="C1236" s="6" t="s">
        <v>464</v>
      </c>
      <c r="D1236" s="7">
        <v>7.0</v>
      </c>
      <c r="E1236" s="22">
        <f t="array" ref="E1236">XLOOKUP(C1236,stock!A:A,stock!J:J)</f>
        <v>32</v>
      </c>
      <c r="F1236" s="20">
        <f t="shared" si="1"/>
        <v>224</v>
      </c>
      <c r="G1236" s="21" t="str">
        <f t="array" ref="G1236">XLOOKUP(C1236,stock!A:A,stock!C:C)</f>
        <v>Short</v>
      </c>
    </row>
    <row r="1237">
      <c r="A1237" s="7">
        <v>2021.0</v>
      </c>
      <c r="B1237" s="18">
        <v>8.0</v>
      </c>
      <c r="C1237" s="6" t="s">
        <v>417</v>
      </c>
      <c r="D1237" s="7">
        <v>21.0</v>
      </c>
      <c r="E1237" s="22">
        <f t="array" ref="E1237">XLOOKUP(C1237,stock!A:A,stock!J:J)</f>
        <v>32</v>
      </c>
      <c r="F1237" s="20">
        <f t="shared" si="1"/>
        <v>672</v>
      </c>
      <c r="G1237" s="21" t="str">
        <f t="array" ref="G1237">XLOOKUP(C1237,stock!A:A,stock!C:C)</f>
        <v>Short</v>
      </c>
    </row>
    <row r="1238">
      <c r="A1238" s="7">
        <v>2021.0</v>
      </c>
      <c r="B1238" s="18">
        <v>9.0</v>
      </c>
      <c r="C1238" s="6" t="s">
        <v>417</v>
      </c>
      <c r="D1238" s="7">
        <v>14.0</v>
      </c>
      <c r="E1238" s="22">
        <f t="array" ref="E1238">XLOOKUP(C1238,stock!A:A,stock!J:J)</f>
        <v>32</v>
      </c>
      <c r="F1238" s="20">
        <f t="shared" si="1"/>
        <v>448</v>
      </c>
      <c r="G1238" s="21" t="str">
        <f t="array" ref="G1238">XLOOKUP(C1238,stock!A:A,stock!C:C)</f>
        <v>Short</v>
      </c>
    </row>
    <row r="1239">
      <c r="A1239" s="7">
        <v>2021.0</v>
      </c>
      <c r="B1239" s="18">
        <v>8.0</v>
      </c>
      <c r="C1239" s="6" t="s">
        <v>336</v>
      </c>
      <c r="D1239" s="7">
        <v>30.0</v>
      </c>
      <c r="E1239" s="22">
        <f t="array" ref="E1239">XLOOKUP(C1239,stock!A:A,stock!J:J)</f>
        <v>32</v>
      </c>
      <c r="F1239" s="20">
        <f t="shared" si="1"/>
        <v>960</v>
      </c>
      <c r="G1239" s="21" t="str">
        <f t="array" ref="G1239">XLOOKUP(C1239,stock!A:A,stock!C:C)</f>
        <v>Short</v>
      </c>
    </row>
    <row r="1240">
      <c r="A1240" s="7">
        <v>2021.0</v>
      </c>
      <c r="B1240" s="18">
        <v>6.0</v>
      </c>
      <c r="C1240" s="6" t="s">
        <v>338</v>
      </c>
      <c r="D1240" s="7">
        <v>8.0</v>
      </c>
      <c r="E1240" s="22">
        <f t="array" ref="E1240">XLOOKUP(C1240,stock!A:A,stock!J:J)</f>
        <v>21</v>
      </c>
      <c r="F1240" s="20">
        <f t="shared" si="1"/>
        <v>168</v>
      </c>
      <c r="G1240" s="21" t="str">
        <f t="array" ref="G1240">XLOOKUP(C1240,stock!A:A,stock!C:C)</f>
        <v>Legging</v>
      </c>
    </row>
    <row r="1241">
      <c r="A1241" s="7">
        <v>2021.0</v>
      </c>
      <c r="B1241" s="18">
        <v>7.0</v>
      </c>
      <c r="C1241" s="6" t="s">
        <v>339</v>
      </c>
      <c r="D1241" s="7">
        <v>40.0</v>
      </c>
      <c r="E1241" s="22">
        <f t="array" ref="E1241">XLOOKUP(C1241,stock!A:A,stock!J:J)</f>
        <v>21</v>
      </c>
      <c r="F1241" s="20">
        <f t="shared" si="1"/>
        <v>840</v>
      </c>
      <c r="G1241" s="21" t="str">
        <f t="array" ref="G1241">XLOOKUP(C1241,stock!A:A,stock!C:C)</f>
        <v>Legging</v>
      </c>
    </row>
    <row r="1242">
      <c r="A1242" s="7">
        <v>2021.0</v>
      </c>
      <c r="B1242" s="18">
        <v>8.0</v>
      </c>
      <c r="C1242" s="6" t="s">
        <v>418</v>
      </c>
      <c r="D1242" s="7">
        <v>27.0</v>
      </c>
      <c r="E1242" s="22">
        <f t="array" ref="E1242">XLOOKUP(C1242,stock!A:A,stock!J:J)</f>
        <v>20</v>
      </c>
      <c r="F1242" s="20">
        <f t="shared" si="1"/>
        <v>540</v>
      </c>
      <c r="G1242" s="21" t="str">
        <f t="array" ref="G1242">XLOOKUP(C1242,stock!A:A,stock!C:C)</f>
        <v>Top</v>
      </c>
    </row>
    <row r="1243">
      <c r="A1243" s="7">
        <v>2021.0</v>
      </c>
      <c r="B1243" s="18">
        <v>9.0</v>
      </c>
      <c r="C1243" s="6" t="s">
        <v>126</v>
      </c>
      <c r="D1243" s="7">
        <v>9.0</v>
      </c>
      <c r="E1243" s="22">
        <f t="array" ref="E1243">XLOOKUP(C1243,stock!A:A,stock!J:J)</f>
        <v>16</v>
      </c>
      <c r="F1243" s="20">
        <f t="shared" si="1"/>
        <v>144</v>
      </c>
      <c r="G1243" s="21" t="str">
        <f t="array" ref="G1243">XLOOKUP(C1243,stock!A:A,stock!C:C)</f>
        <v>crop top</v>
      </c>
    </row>
    <row r="1244">
      <c r="A1244" s="7">
        <v>2021.0</v>
      </c>
      <c r="B1244" s="18">
        <v>8.0</v>
      </c>
      <c r="C1244" s="6" t="s">
        <v>132</v>
      </c>
      <c r="D1244" s="7">
        <v>16.0</v>
      </c>
      <c r="E1244" s="22">
        <f t="array" ref="E1244">XLOOKUP(C1244,stock!A:A,stock!J:J)</f>
        <v>21</v>
      </c>
      <c r="F1244" s="20">
        <f t="shared" si="1"/>
        <v>336</v>
      </c>
      <c r="G1244" s="21" t="str">
        <f t="array" ref="G1244">XLOOKUP(C1244,stock!A:A,stock!C:C)</f>
        <v>T-Shirt</v>
      </c>
    </row>
    <row r="1245">
      <c r="A1245" s="7">
        <v>2021.0</v>
      </c>
      <c r="B1245" s="18">
        <v>4.0</v>
      </c>
      <c r="C1245" s="6" t="s">
        <v>470</v>
      </c>
      <c r="D1245" s="7">
        <v>5.0</v>
      </c>
      <c r="E1245" s="22">
        <f t="array" ref="E1245">XLOOKUP(C1245,stock!A:A,stock!J:J)</f>
        <v>23</v>
      </c>
      <c r="F1245" s="20">
        <f t="shared" si="1"/>
        <v>115</v>
      </c>
      <c r="G1245" s="21" t="str">
        <f t="array" ref="G1245">XLOOKUP(C1245,stock!A:A,stock!C:C)</f>
        <v>Accessories</v>
      </c>
    </row>
    <row r="1246">
      <c r="A1246" s="7">
        <v>2021.0</v>
      </c>
      <c r="B1246" s="18">
        <v>5.0</v>
      </c>
      <c r="C1246" s="6" t="s">
        <v>349</v>
      </c>
      <c r="D1246" s="7">
        <v>15.0</v>
      </c>
      <c r="E1246" s="22">
        <f t="array" ref="E1246">XLOOKUP(C1246,stock!A:A,stock!J:J)</f>
        <v>16</v>
      </c>
      <c r="F1246" s="20">
        <f t="shared" si="1"/>
        <v>240</v>
      </c>
      <c r="G1246" s="21" t="str">
        <f t="array" ref="G1246">XLOOKUP(C1246,stock!A:A,stock!C:C)</f>
        <v>crop top</v>
      </c>
    </row>
    <row r="1247">
      <c r="A1247" s="7">
        <v>2021.0</v>
      </c>
      <c r="B1247" s="18">
        <v>6.0</v>
      </c>
      <c r="C1247" s="6" t="s">
        <v>421</v>
      </c>
      <c r="D1247" s="7">
        <v>17.0</v>
      </c>
      <c r="E1247" s="22">
        <f t="array" ref="E1247">XLOOKUP(C1247,stock!A:A,stock!J:J)</f>
        <v>16</v>
      </c>
      <c r="F1247" s="20">
        <f t="shared" si="1"/>
        <v>272</v>
      </c>
      <c r="G1247" s="21" t="str">
        <f t="array" ref="G1247">XLOOKUP(C1247,stock!A:A,stock!C:C)</f>
        <v>crop top</v>
      </c>
    </row>
    <row r="1248">
      <c r="A1248" s="7">
        <v>2021.0</v>
      </c>
      <c r="B1248" s="18">
        <v>8.0</v>
      </c>
      <c r="C1248" s="6" t="s">
        <v>140</v>
      </c>
      <c r="D1248" s="7">
        <v>18.0</v>
      </c>
      <c r="E1248" s="22">
        <f t="array" ref="E1248">XLOOKUP(C1248,stock!A:A,stock!J:J)</f>
        <v>32</v>
      </c>
      <c r="F1248" s="20">
        <f t="shared" si="1"/>
        <v>576</v>
      </c>
      <c r="G1248" s="21" t="str">
        <f t="array" ref="G1248">XLOOKUP(C1248,stock!A:A,stock!C:C)</f>
        <v>Top</v>
      </c>
    </row>
    <row r="1249">
      <c r="A1249" s="7">
        <v>2021.0</v>
      </c>
      <c r="B1249" s="18">
        <v>6.0</v>
      </c>
      <c r="C1249" s="6" t="s">
        <v>422</v>
      </c>
      <c r="D1249" s="7">
        <v>20.0</v>
      </c>
      <c r="E1249" s="22">
        <f t="array" ref="E1249">XLOOKUP(C1249,stock!A:A,stock!J:J)</f>
        <v>32</v>
      </c>
      <c r="F1249" s="20">
        <f t="shared" si="1"/>
        <v>640</v>
      </c>
      <c r="G1249" s="21" t="str">
        <f t="array" ref="G1249">XLOOKUP(C1249,stock!A:A,stock!C:C)</f>
        <v>Short</v>
      </c>
    </row>
    <row r="1250">
      <c r="A1250" s="7">
        <v>2021.0</v>
      </c>
      <c r="B1250" s="18">
        <v>9.0</v>
      </c>
      <c r="C1250" s="6" t="s">
        <v>423</v>
      </c>
      <c r="D1250" s="7">
        <v>46.0</v>
      </c>
      <c r="E1250" s="22">
        <f t="array" ref="E1250">XLOOKUP(C1250,stock!A:A,stock!J:J)</f>
        <v>20</v>
      </c>
      <c r="F1250" s="20">
        <f t="shared" si="1"/>
        <v>920</v>
      </c>
      <c r="G1250" s="21" t="str">
        <f t="array" ref="G1250">XLOOKUP(C1250,stock!A:A,stock!C:C)</f>
        <v>Short</v>
      </c>
    </row>
    <row r="1251">
      <c r="A1251" s="7">
        <v>2021.0</v>
      </c>
      <c r="B1251" s="18">
        <v>4.0</v>
      </c>
      <c r="C1251" s="6" t="s">
        <v>358</v>
      </c>
      <c r="D1251" s="7">
        <v>96.0</v>
      </c>
      <c r="E1251" s="22">
        <f t="array" ref="E1251">XLOOKUP(C1251,stock!A:A,stock!J:J)</f>
        <v>23</v>
      </c>
      <c r="F1251" s="20">
        <f t="shared" si="1"/>
        <v>2208</v>
      </c>
      <c r="G1251" s="21" t="str">
        <f t="array" ref="G1251">XLOOKUP(C1251,stock!A:A,stock!C:C)</f>
        <v>Legging</v>
      </c>
    </row>
    <row r="1252">
      <c r="A1252" s="7">
        <v>2021.0</v>
      </c>
      <c r="B1252" s="18">
        <v>7.0</v>
      </c>
      <c r="C1252" s="6" t="s">
        <v>504</v>
      </c>
      <c r="D1252" s="7">
        <v>11.0</v>
      </c>
      <c r="E1252" s="22">
        <f t="array" ref="E1252">XLOOKUP(C1252,stock!A:A,stock!J:J)</f>
        <v>21</v>
      </c>
      <c r="F1252" s="20">
        <f t="shared" si="1"/>
        <v>231</v>
      </c>
      <c r="G1252" s="21" t="str">
        <f t="array" ref="G1252">XLOOKUP(C1252,stock!A:A,stock!C:C)</f>
        <v>Legging</v>
      </c>
    </row>
    <row r="1253">
      <c r="A1253" s="7">
        <v>2021.0</v>
      </c>
      <c r="B1253" s="18">
        <v>7.0</v>
      </c>
      <c r="C1253" s="6" t="s">
        <v>168</v>
      </c>
      <c r="D1253" s="7">
        <v>20.0</v>
      </c>
      <c r="E1253" s="22">
        <f t="array" ref="E1253">XLOOKUP(C1253,stock!A:A,stock!J:J)</f>
        <v>23</v>
      </c>
      <c r="F1253" s="20">
        <f t="shared" si="1"/>
        <v>460</v>
      </c>
      <c r="G1253" s="21" t="str">
        <f t="array" ref="G1253">XLOOKUP(C1253,stock!A:A,stock!C:C)</f>
        <v>Legging</v>
      </c>
    </row>
    <row r="1254">
      <c r="A1254" s="7">
        <v>2021.0</v>
      </c>
      <c r="B1254" s="18">
        <v>8.0</v>
      </c>
      <c r="C1254" s="6" t="s">
        <v>359</v>
      </c>
      <c r="D1254" s="7">
        <v>40.0</v>
      </c>
      <c r="E1254" s="22">
        <f t="array" ref="E1254">XLOOKUP(C1254,stock!A:A,stock!J:J)</f>
        <v>20</v>
      </c>
      <c r="F1254" s="20">
        <f t="shared" si="1"/>
        <v>800</v>
      </c>
      <c r="G1254" s="21" t="str">
        <f t="array" ref="G1254">XLOOKUP(C1254,stock!A:A,stock!C:C)</f>
        <v>Top</v>
      </c>
    </row>
    <row r="1255">
      <c r="A1255" s="7">
        <v>2021.0</v>
      </c>
      <c r="B1255" s="18">
        <v>8.0</v>
      </c>
      <c r="C1255" s="6" t="s">
        <v>361</v>
      </c>
      <c r="D1255" s="7">
        <v>11.0</v>
      </c>
      <c r="E1255" s="22">
        <f t="array" ref="E1255">XLOOKUP(C1255,stock!A:A,stock!J:J)</f>
        <v>21</v>
      </c>
      <c r="F1255" s="20">
        <f t="shared" si="1"/>
        <v>231</v>
      </c>
      <c r="G1255" s="21" t="str">
        <f t="array" ref="G1255">XLOOKUP(C1255,stock!A:A,stock!C:C)</f>
        <v>Legging</v>
      </c>
    </row>
    <row r="1256">
      <c r="A1256" s="7">
        <v>2021.0</v>
      </c>
      <c r="B1256" s="18">
        <v>7.0</v>
      </c>
      <c r="C1256" s="6" t="s">
        <v>174</v>
      </c>
      <c r="D1256" s="7">
        <v>14.0</v>
      </c>
      <c r="E1256" s="22">
        <f t="array" ref="E1256">XLOOKUP(C1256,stock!A:A,stock!J:J)</f>
        <v>21</v>
      </c>
      <c r="F1256" s="20">
        <f t="shared" si="1"/>
        <v>294</v>
      </c>
      <c r="G1256" s="21" t="str">
        <f t="array" ref="G1256">XLOOKUP(C1256,stock!A:A,stock!C:C)</f>
        <v>Legging</v>
      </c>
    </row>
    <row r="1257">
      <c r="A1257" s="7">
        <v>2021.0</v>
      </c>
      <c r="B1257" s="18">
        <v>8.0</v>
      </c>
      <c r="C1257" s="6" t="s">
        <v>176</v>
      </c>
      <c r="D1257" s="7">
        <v>19.0</v>
      </c>
      <c r="E1257" s="22">
        <f t="array" ref="E1257">XLOOKUP(C1257,stock!A:A,stock!J:J)</f>
        <v>32</v>
      </c>
      <c r="F1257" s="20">
        <f t="shared" si="1"/>
        <v>608</v>
      </c>
      <c r="G1257" s="21" t="str">
        <f t="array" ref="G1257">XLOOKUP(C1257,stock!A:A,stock!C:C)</f>
        <v>Short</v>
      </c>
    </row>
    <row r="1258">
      <c r="A1258" s="7">
        <v>2021.0</v>
      </c>
      <c r="B1258" s="18">
        <v>9.0</v>
      </c>
      <c r="C1258" s="6" t="s">
        <v>362</v>
      </c>
      <c r="D1258" s="7">
        <v>14.0</v>
      </c>
      <c r="E1258" s="22">
        <f t="array" ref="E1258">XLOOKUP(C1258,stock!A:A,stock!J:J)</f>
        <v>20</v>
      </c>
      <c r="F1258" s="20">
        <f t="shared" si="1"/>
        <v>280</v>
      </c>
      <c r="G1258" s="21" t="str">
        <f t="array" ref="G1258">XLOOKUP(C1258,stock!A:A,stock!C:C)</f>
        <v>Short</v>
      </c>
    </row>
    <row r="1259">
      <c r="A1259" s="7">
        <v>2021.0</v>
      </c>
      <c r="B1259" s="18">
        <v>9.0</v>
      </c>
      <c r="C1259" s="6" t="s">
        <v>183</v>
      </c>
      <c r="D1259" s="7">
        <v>16.0</v>
      </c>
      <c r="E1259" s="22">
        <f t="array" ref="E1259">XLOOKUP(C1259,stock!A:A,stock!J:J)</f>
        <v>20</v>
      </c>
      <c r="F1259" s="20">
        <f t="shared" si="1"/>
        <v>320</v>
      </c>
      <c r="G1259" s="21" t="str">
        <f t="array" ref="G1259">XLOOKUP(C1259,stock!A:A,stock!C:C)</f>
        <v>Short</v>
      </c>
    </row>
    <row r="1260">
      <c r="A1260" s="7">
        <v>2021.0</v>
      </c>
      <c r="B1260" s="18">
        <v>4.0</v>
      </c>
      <c r="C1260" s="6" t="s">
        <v>480</v>
      </c>
      <c r="D1260" s="7">
        <v>61.0</v>
      </c>
      <c r="E1260" s="22">
        <f t="array" ref="E1260">XLOOKUP(C1260,stock!A:A,stock!J:J)</f>
        <v>5</v>
      </c>
      <c r="F1260" s="20">
        <f t="shared" si="1"/>
        <v>305</v>
      </c>
      <c r="G1260" s="21" t="str">
        <f t="array" ref="G1260">XLOOKUP(C1260,stock!A:A,stock!C:C)</f>
        <v>Accessories</v>
      </c>
    </row>
    <row r="1261">
      <c r="A1261" s="7">
        <v>2021.0</v>
      </c>
      <c r="B1261" s="18">
        <v>5.0</v>
      </c>
      <c r="C1261" s="6" t="s">
        <v>365</v>
      </c>
      <c r="D1261" s="7">
        <v>4.0</v>
      </c>
      <c r="E1261" s="22">
        <f t="array" ref="E1261">XLOOKUP(C1261,stock!A:A,stock!J:J)</f>
        <v>18</v>
      </c>
      <c r="F1261" s="20">
        <f t="shared" si="1"/>
        <v>72</v>
      </c>
      <c r="G1261" s="21" t="str">
        <f t="array" ref="G1261">XLOOKUP(C1261,stock!A:A,stock!C:C)</f>
        <v>Top</v>
      </c>
    </row>
    <row r="1262">
      <c r="A1262" s="7">
        <v>2021.0</v>
      </c>
      <c r="B1262" s="18">
        <v>8.0</v>
      </c>
      <c r="C1262" s="6" t="s">
        <v>193</v>
      </c>
      <c r="D1262" s="7">
        <v>12.0</v>
      </c>
      <c r="E1262" s="22">
        <f t="array" ref="E1262">XLOOKUP(C1262,stock!A:A,stock!J:J)</f>
        <v>18</v>
      </c>
      <c r="F1262" s="20">
        <f t="shared" si="1"/>
        <v>216</v>
      </c>
      <c r="G1262" s="21" t="str">
        <f t="array" ref="G1262">XLOOKUP(C1262,stock!A:A,stock!C:C)</f>
        <v>Top</v>
      </c>
    </row>
    <row r="1263">
      <c r="A1263" s="7">
        <v>2021.0</v>
      </c>
      <c r="B1263" s="18">
        <v>8.0</v>
      </c>
      <c r="C1263" s="6" t="s">
        <v>469</v>
      </c>
      <c r="D1263" s="7">
        <v>25.0</v>
      </c>
      <c r="E1263" s="22">
        <f t="array" ref="E1263">XLOOKUP(C1263,stock!A:A,stock!J:J)</f>
        <v>24</v>
      </c>
      <c r="F1263" s="20">
        <f t="shared" si="1"/>
        <v>600</v>
      </c>
      <c r="G1263" s="21" t="str">
        <f t="array" ref="G1263">XLOOKUP(C1263,stock!A:A,stock!C:C)</f>
        <v>crop top</v>
      </c>
    </row>
    <row r="1264">
      <c r="A1264" s="7">
        <v>2021.0</v>
      </c>
      <c r="B1264" s="18">
        <v>7.0</v>
      </c>
      <c r="C1264" s="6" t="s">
        <v>366</v>
      </c>
      <c r="D1264" s="7">
        <v>50.0</v>
      </c>
      <c r="E1264" s="22">
        <f t="array" ref="E1264">XLOOKUP(C1264,stock!A:A,stock!J:J)</f>
        <v>24</v>
      </c>
      <c r="F1264" s="20">
        <f t="shared" si="1"/>
        <v>1200</v>
      </c>
      <c r="G1264" s="21" t="str">
        <f t="array" ref="G1264">XLOOKUP(C1264,stock!A:A,stock!C:C)</f>
        <v>T-Shirt</v>
      </c>
    </row>
    <row r="1265">
      <c r="A1265" s="7">
        <v>2021.0</v>
      </c>
      <c r="B1265" s="18">
        <v>8.0</v>
      </c>
      <c r="C1265" s="6" t="s">
        <v>458</v>
      </c>
      <c r="D1265" s="7">
        <v>8.0</v>
      </c>
      <c r="E1265" s="22">
        <f t="array" ref="E1265">XLOOKUP(C1265,stock!A:A,stock!J:J)</f>
        <v>16</v>
      </c>
      <c r="F1265" s="20">
        <f t="shared" si="1"/>
        <v>128</v>
      </c>
      <c r="G1265" s="21" t="str">
        <f t="array" ref="G1265">XLOOKUP(C1265,stock!A:A,stock!C:C)</f>
        <v>Top</v>
      </c>
    </row>
    <row r="1266">
      <c r="A1266" s="7">
        <v>2021.0</v>
      </c>
      <c r="B1266" s="18">
        <v>9.0</v>
      </c>
      <c r="C1266" s="6" t="s">
        <v>435</v>
      </c>
      <c r="D1266" s="7">
        <v>4.0</v>
      </c>
      <c r="E1266" s="22">
        <f t="array" ref="E1266">XLOOKUP(C1266,stock!A:A,stock!J:J)</f>
        <v>20</v>
      </c>
      <c r="F1266" s="20">
        <f t="shared" si="1"/>
        <v>80</v>
      </c>
      <c r="G1266" s="21" t="str">
        <f t="array" ref="G1266">XLOOKUP(C1266,stock!A:A,stock!C:C)</f>
        <v>Short</v>
      </c>
    </row>
    <row r="1267">
      <c r="A1267" s="7">
        <v>2021.0</v>
      </c>
      <c r="B1267" s="18">
        <v>6.0</v>
      </c>
      <c r="C1267" s="6" t="s">
        <v>211</v>
      </c>
      <c r="D1267" s="7">
        <v>23.0</v>
      </c>
      <c r="E1267" s="22">
        <f t="array" ref="E1267">XLOOKUP(C1267,stock!A:A,stock!J:J)</f>
        <v>20</v>
      </c>
      <c r="F1267" s="20">
        <f t="shared" si="1"/>
        <v>460</v>
      </c>
      <c r="G1267" s="21" t="str">
        <f t="array" ref="G1267">XLOOKUP(C1267,stock!A:A,stock!C:C)</f>
        <v>T-Shirt</v>
      </c>
    </row>
    <row r="1268">
      <c r="A1268" s="7">
        <v>2021.0</v>
      </c>
      <c r="B1268" s="18">
        <v>5.0</v>
      </c>
      <c r="C1268" s="6" t="s">
        <v>222</v>
      </c>
      <c r="D1268" s="7">
        <v>25.0</v>
      </c>
      <c r="E1268" s="22">
        <f t="array" ref="E1268">XLOOKUP(C1268,stock!A:A,stock!J:J)</f>
        <v>21</v>
      </c>
      <c r="F1268" s="20">
        <f t="shared" si="1"/>
        <v>525</v>
      </c>
      <c r="G1268" s="21" t="str">
        <f t="array" ref="G1268">XLOOKUP(C1268,stock!A:A,stock!C:C)</f>
        <v>crop top</v>
      </c>
    </row>
    <row r="1269">
      <c r="A1269" s="7">
        <v>2021.0</v>
      </c>
      <c r="B1269" s="18">
        <v>4.0</v>
      </c>
      <c r="C1269" s="6" t="s">
        <v>404</v>
      </c>
      <c r="D1269" s="7">
        <v>25.0</v>
      </c>
      <c r="E1269" s="22">
        <f t="array" ref="E1269">XLOOKUP(C1269,stock!A:A,stock!J:J)</f>
        <v>21</v>
      </c>
      <c r="F1269" s="20">
        <f t="shared" si="1"/>
        <v>525</v>
      </c>
      <c r="G1269" s="21" t="str">
        <f t="array" ref="G1269">XLOOKUP(C1269,stock!A:A,stock!C:C)</f>
        <v>Legging</v>
      </c>
    </row>
    <row r="1270">
      <c r="A1270" s="7">
        <v>2021.0</v>
      </c>
      <c r="B1270" s="18">
        <v>7.0</v>
      </c>
      <c r="C1270" s="6" t="s">
        <v>449</v>
      </c>
      <c r="D1270" s="7">
        <v>18.0</v>
      </c>
      <c r="E1270" s="22">
        <f t="array" ref="E1270">XLOOKUP(C1270,stock!A:A,stock!J:J)</f>
        <v>21</v>
      </c>
      <c r="F1270" s="20">
        <f t="shared" si="1"/>
        <v>378</v>
      </c>
      <c r="G1270" s="21" t="str">
        <f t="array" ref="G1270">XLOOKUP(C1270,stock!A:A,stock!C:C)</f>
        <v>crop top</v>
      </c>
    </row>
    <row r="1271">
      <c r="A1271" s="7">
        <v>2021.0</v>
      </c>
      <c r="B1271" s="18">
        <v>7.0</v>
      </c>
      <c r="C1271" s="6" t="s">
        <v>463</v>
      </c>
      <c r="D1271" s="7">
        <v>11.0</v>
      </c>
      <c r="E1271" s="22">
        <f t="array" ref="E1271">XLOOKUP(C1271,stock!A:A,stock!J:J)</f>
        <v>21</v>
      </c>
      <c r="F1271" s="20">
        <f t="shared" si="1"/>
        <v>231</v>
      </c>
      <c r="G1271" s="21" t="str">
        <f t="array" ref="G1271">XLOOKUP(C1271,stock!A:A,stock!C:C)</f>
        <v>crop top</v>
      </c>
    </row>
    <row r="1272">
      <c r="A1272" s="7">
        <v>2021.0</v>
      </c>
      <c r="B1272" s="18">
        <v>9.0</v>
      </c>
      <c r="C1272" s="6" t="s">
        <v>243</v>
      </c>
      <c r="D1272" s="7">
        <v>5.0</v>
      </c>
      <c r="E1272" s="22">
        <f t="array" ref="E1272">XLOOKUP(C1272,stock!A:A,stock!J:J)</f>
        <v>21</v>
      </c>
      <c r="F1272" s="20">
        <f t="shared" si="1"/>
        <v>105</v>
      </c>
      <c r="G1272" s="21" t="str">
        <f t="array" ref="G1272">XLOOKUP(C1272,stock!A:A,stock!C:C)</f>
        <v>crop top</v>
      </c>
    </row>
    <row r="1273">
      <c r="A1273" s="7">
        <v>2021.0</v>
      </c>
      <c r="B1273" s="18">
        <v>5.0</v>
      </c>
      <c r="C1273" s="6" t="s">
        <v>440</v>
      </c>
      <c r="D1273" s="7">
        <v>6.0</v>
      </c>
      <c r="E1273" s="22">
        <f t="array" ref="E1273">XLOOKUP(C1273,stock!A:A,stock!J:J)</f>
        <v>21</v>
      </c>
      <c r="F1273" s="20">
        <f t="shared" si="1"/>
        <v>126</v>
      </c>
      <c r="G1273" s="21" t="str">
        <f t="array" ref="G1273">XLOOKUP(C1273,stock!A:A,stock!C:C)</f>
        <v>crop top</v>
      </c>
    </row>
    <row r="1274">
      <c r="A1274" s="7">
        <v>2021.0</v>
      </c>
      <c r="B1274" s="18">
        <v>9.0</v>
      </c>
      <c r="C1274" s="6" t="s">
        <v>440</v>
      </c>
      <c r="D1274" s="7">
        <v>2.0</v>
      </c>
      <c r="E1274" s="22">
        <f t="array" ref="E1274">XLOOKUP(C1274,stock!A:A,stock!J:J)</f>
        <v>21</v>
      </c>
      <c r="F1274" s="20">
        <f t="shared" si="1"/>
        <v>42</v>
      </c>
      <c r="G1274" s="21" t="str">
        <f t="array" ref="G1274">XLOOKUP(C1274,stock!A:A,stock!C:C)</f>
        <v>crop top</v>
      </c>
    </row>
    <row r="1275">
      <c r="A1275" s="7">
        <v>2021.0</v>
      </c>
      <c r="B1275" s="18">
        <v>8.0</v>
      </c>
      <c r="C1275" s="6" t="s">
        <v>245</v>
      </c>
      <c r="D1275" s="7">
        <v>10.0</v>
      </c>
      <c r="E1275" s="22">
        <f t="array" ref="E1275">XLOOKUP(C1275,stock!A:A,stock!J:J)</f>
        <v>21</v>
      </c>
      <c r="F1275" s="20">
        <f t="shared" si="1"/>
        <v>210</v>
      </c>
      <c r="G1275" s="21" t="str">
        <f t="array" ref="G1275">XLOOKUP(C1275,stock!A:A,stock!C:C)</f>
        <v>crop top</v>
      </c>
    </row>
    <row r="1276">
      <c r="A1276" s="7">
        <v>2021.0</v>
      </c>
      <c r="B1276" s="18">
        <v>5.0</v>
      </c>
      <c r="C1276" s="6" t="s">
        <v>441</v>
      </c>
      <c r="D1276" s="7">
        <v>10.0</v>
      </c>
      <c r="E1276" s="22">
        <f t="array" ref="E1276">XLOOKUP(C1276,stock!A:A,stock!J:J)</f>
        <v>21</v>
      </c>
      <c r="F1276" s="20">
        <f t="shared" si="1"/>
        <v>210</v>
      </c>
      <c r="G1276" s="21" t="str">
        <f t="array" ref="G1276">XLOOKUP(C1276,stock!A:A,stock!C:C)</f>
        <v>crop top</v>
      </c>
    </row>
    <row r="1277">
      <c r="A1277" s="7">
        <v>2021.0</v>
      </c>
      <c r="B1277" s="18">
        <v>5.0</v>
      </c>
      <c r="C1277" s="6" t="s">
        <v>249</v>
      </c>
      <c r="D1277" s="7">
        <v>23.0</v>
      </c>
      <c r="E1277" s="22">
        <f t="array" ref="E1277">XLOOKUP(C1277,stock!A:A,stock!J:J)</f>
        <v>21</v>
      </c>
      <c r="F1277" s="20">
        <f t="shared" si="1"/>
        <v>483</v>
      </c>
      <c r="G1277" s="21" t="str">
        <f t="array" ref="G1277">XLOOKUP(C1277,stock!A:A,stock!C:C)</f>
        <v>crop top</v>
      </c>
    </row>
    <row r="1278">
      <c r="A1278" s="7">
        <v>2021.0</v>
      </c>
      <c r="B1278" s="18">
        <v>8.0</v>
      </c>
      <c r="C1278" s="6" t="s">
        <v>255</v>
      </c>
      <c r="D1278" s="7">
        <v>23.0</v>
      </c>
      <c r="E1278" s="22">
        <f t="array" ref="E1278">XLOOKUP(C1278,stock!A:A,stock!J:J)</f>
        <v>16</v>
      </c>
      <c r="F1278" s="20">
        <f t="shared" si="1"/>
        <v>368</v>
      </c>
      <c r="G1278" s="21" t="str">
        <f t="array" ref="G1278">XLOOKUP(C1278,stock!A:A,stock!C:C)</f>
        <v>Top</v>
      </c>
    </row>
    <row r="1279">
      <c r="A1279" s="7">
        <v>2021.0</v>
      </c>
      <c r="B1279" s="18">
        <v>4.0</v>
      </c>
      <c r="C1279" s="6" t="s">
        <v>490</v>
      </c>
      <c r="D1279" s="7">
        <v>32.0</v>
      </c>
      <c r="E1279" s="22">
        <f t="array" ref="E1279">XLOOKUP(C1279,stock!A:A,stock!J:J)</f>
        <v>28</v>
      </c>
      <c r="F1279" s="20">
        <f t="shared" si="1"/>
        <v>896</v>
      </c>
      <c r="G1279" s="21" t="str">
        <f t="array" ref="G1279">XLOOKUP(C1279,stock!A:A,stock!C:C)</f>
        <v>T-Shirt</v>
      </c>
    </row>
    <row r="1280">
      <c r="A1280" s="7">
        <v>2021.0</v>
      </c>
      <c r="B1280" s="18">
        <v>8.0</v>
      </c>
      <c r="C1280" s="6" t="s">
        <v>492</v>
      </c>
      <c r="D1280" s="7">
        <v>6.0</v>
      </c>
      <c r="E1280" s="22">
        <f t="array" ref="E1280">XLOOKUP(C1280,stock!A:A,stock!J:J)</f>
        <v>30</v>
      </c>
      <c r="F1280" s="20">
        <f t="shared" si="1"/>
        <v>180</v>
      </c>
      <c r="G1280" s="21" t="str">
        <f t="array" ref="G1280">XLOOKUP(C1280,stock!A:A,stock!C:C)</f>
        <v>T-Shirt</v>
      </c>
    </row>
    <row r="1281">
      <c r="A1281" s="7">
        <v>2021.0</v>
      </c>
      <c r="B1281" s="18">
        <v>4.0</v>
      </c>
      <c r="C1281" s="6" t="s">
        <v>493</v>
      </c>
      <c r="D1281" s="7">
        <v>27.0</v>
      </c>
      <c r="E1281" s="22">
        <f t="array" ref="E1281">XLOOKUP(C1281,stock!A:A,stock!J:J)</f>
        <v>30</v>
      </c>
      <c r="F1281" s="20">
        <f t="shared" si="1"/>
        <v>810</v>
      </c>
      <c r="G1281" s="21" t="str">
        <f t="array" ref="G1281">XLOOKUP(C1281,stock!A:A,stock!C:C)</f>
        <v>T-Shirt</v>
      </c>
    </row>
    <row r="1282">
      <c r="A1282" s="7">
        <v>2021.0</v>
      </c>
      <c r="B1282" s="18">
        <v>5.0</v>
      </c>
      <c r="C1282" s="6" t="s">
        <v>264</v>
      </c>
      <c r="D1282" s="7">
        <v>39.0</v>
      </c>
      <c r="E1282" s="22">
        <f t="array" ref="E1282">XLOOKUP(C1282,stock!A:A,stock!J:J)</f>
        <v>30</v>
      </c>
      <c r="F1282" s="20">
        <f t="shared" si="1"/>
        <v>1170</v>
      </c>
      <c r="G1282" s="21" t="str">
        <f t="array" ref="G1282">XLOOKUP(C1282,stock!A:A,stock!C:C)</f>
        <v>T-Shirt</v>
      </c>
    </row>
    <row r="1283">
      <c r="A1283" s="7">
        <v>2021.0</v>
      </c>
      <c r="B1283" s="18">
        <v>7.0</v>
      </c>
      <c r="C1283" s="6" t="s">
        <v>264</v>
      </c>
      <c r="D1283" s="7">
        <v>47.0</v>
      </c>
      <c r="E1283" s="22">
        <f t="array" ref="E1283">XLOOKUP(C1283,stock!A:A,stock!J:J)</f>
        <v>30</v>
      </c>
      <c r="F1283" s="20">
        <f t="shared" si="1"/>
        <v>1410</v>
      </c>
      <c r="G1283" s="21" t="str">
        <f t="array" ref="G1283">XLOOKUP(C1283,stock!A:A,stock!C:C)</f>
        <v>T-Shirt</v>
      </c>
    </row>
    <row r="1284">
      <c r="A1284" s="7">
        <v>2021.0</v>
      </c>
      <c r="B1284" s="18">
        <v>9.0</v>
      </c>
      <c r="C1284" s="6" t="s">
        <v>264</v>
      </c>
      <c r="D1284" s="7">
        <v>35.0</v>
      </c>
      <c r="E1284" s="22">
        <f t="array" ref="E1284">XLOOKUP(C1284,stock!A:A,stock!J:J)</f>
        <v>30</v>
      </c>
      <c r="F1284" s="20">
        <f t="shared" si="1"/>
        <v>1050</v>
      </c>
      <c r="G1284" s="21" t="str">
        <f t="array" ref="G1284">XLOOKUP(C1284,stock!A:A,stock!C:C)</f>
        <v>T-Shirt</v>
      </c>
    </row>
    <row r="1285">
      <c r="A1285" s="7">
        <v>2021.0</v>
      </c>
      <c r="B1285" s="18">
        <v>7.0</v>
      </c>
      <c r="C1285" s="6" t="s">
        <v>453</v>
      </c>
      <c r="D1285" s="7">
        <v>3.0</v>
      </c>
      <c r="E1285" s="22">
        <f t="array" ref="E1285">XLOOKUP(C1285,stock!A:A,stock!J:J)</f>
        <v>30</v>
      </c>
      <c r="F1285" s="20">
        <f t="shared" si="1"/>
        <v>90</v>
      </c>
      <c r="G1285" s="21" t="str">
        <f t="array" ref="G1285">XLOOKUP(C1285,stock!A:A,stock!C:C)</f>
        <v>T-Shirt</v>
      </c>
    </row>
    <row r="1286">
      <c r="A1286" s="7">
        <v>2021.0</v>
      </c>
      <c r="B1286" s="18">
        <v>4.0</v>
      </c>
      <c r="C1286" s="6" t="s">
        <v>430</v>
      </c>
      <c r="D1286" s="7">
        <v>17.0</v>
      </c>
      <c r="E1286" s="22">
        <f t="array" ref="E1286">XLOOKUP(C1286,stock!A:A,stock!J:J)</f>
        <v>16</v>
      </c>
      <c r="F1286" s="20">
        <f t="shared" si="1"/>
        <v>272</v>
      </c>
      <c r="G1286" s="21" t="str">
        <f t="array" ref="G1286">XLOOKUP(C1286,stock!A:A,stock!C:C)</f>
        <v>Top</v>
      </c>
    </row>
    <row r="1287">
      <c r="A1287" s="7">
        <v>2021.0</v>
      </c>
      <c r="B1287" s="18">
        <v>6.0</v>
      </c>
      <c r="C1287" s="6" t="s">
        <v>386</v>
      </c>
      <c r="D1287" s="7">
        <v>52.0</v>
      </c>
      <c r="E1287" s="22">
        <f t="array" ref="E1287">XLOOKUP(C1287,stock!A:A,stock!J:J)</f>
        <v>21</v>
      </c>
      <c r="F1287" s="20">
        <f t="shared" si="1"/>
        <v>1092</v>
      </c>
      <c r="G1287" s="21" t="str">
        <f t="array" ref="G1287">XLOOKUP(C1287,stock!A:A,stock!C:C)</f>
        <v>crop top</v>
      </c>
    </row>
    <row r="1288">
      <c r="A1288" s="7">
        <v>2021.0</v>
      </c>
      <c r="B1288" s="18">
        <v>8.0</v>
      </c>
      <c r="C1288" s="6" t="s">
        <v>286</v>
      </c>
      <c r="D1288" s="7">
        <v>25.0</v>
      </c>
      <c r="E1288" s="22">
        <f t="array" ref="E1288">XLOOKUP(C1288,stock!A:A,stock!J:J)</f>
        <v>24</v>
      </c>
      <c r="F1288" s="20">
        <f t="shared" si="1"/>
        <v>600</v>
      </c>
      <c r="G1288" s="21" t="str">
        <f t="array" ref="G1288">XLOOKUP(C1288,stock!A:A,stock!C:C)</f>
        <v>Legging</v>
      </c>
    </row>
    <row r="1289">
      <c r="A1289" s="7">
        <v>2021.0</v>
      </c>
      <c r="B1289" s="18">
        <v>4.0</v>
      </c>
      <c r="C1289" s="6" t="s">
        <v>454</v>
      </c>
      <c r="D1289" s="7">
        <v>8.0</v>
      </c>
      <c r="E1289" s="22">
        <f t="array" ref="E1289">XLOOKUP(C1289,stock!A:A,stock!J:J)</f>
        <v>21</v>
      </c>
      <c r="F1289" s="20">
        <f t="shared" si="1"/>
        <v>168</v>
      </c>
      <c r="G1289" s="21" t="str">
        <f t="array" ref="G1289">XLOOKUP(C1289,stock!A:A,stock!C:C)</f>
        <v>crop top</v>
      </c>
    </row>
    <row r="1290">
      <c r="A1290" s="7">
        <v>2021.0</v>
      </c>
      <c r="B1290" s="18">
        <v>6.0</v>
      </c>
      <c r="C1290" s="6" t="s">
        <v>297</v>
      </c>
      <c r="D1290" s="7">
        <v>45.0</v>
      </c>
      <c r="E1290" s="22">
        <f t="array" ref="E1290">XLOOKUP(C1290,stock!A:A,stock!J:J)</f>
        <v>16</v>
      </c>
      <c r="F1290" s="20">
        <f t="shared" si="1"/>
        <v>720</v>
      </c>
      <c r="G1290" s="21" t="str">
        <f t="array" ref="G1290">XLOOKUP(C1290,stock!A:A,stock!C:C)</f>
        <v>Top</v>
      </c>
    </row>
    <row r="1291">
      <c r="A1291" s="7">
        <v>2021.0</v>
      </c>
      <c r="B1291" s="18">
        <v>9.0</v>
      </c>
      <c r="C1291" s="6" t="s">
        <v>431</v>
      </c>
      <c r="D1291" s="7">
        <v>45.0</v>
      </c>
      <c r="E1291" s="22">
        <f t="array" ref="E1291">XLOOKUP(C1291,stock!A:A,stock!J:J)</f>
        <v>24</v>
      </c>
      <c r="F1291" s="20">
        <f t="shared" si="1"/>
        <v>1080</v>
      </c>
      <c r="G1291" s="21" t="str">
        <f t="array" ref="G1291">XLOOKUP(C1291,stock!A:A,stock!C:C)</f>
        <v>Legging</v>
      </c>
    </row>
    <row r="1292">
      <c r="A1292" s="7">
        <v>2021.0</v>
      </c>
      <c r="B1292" s="18">
        <v>9.0</v>
      </c>
      <c r="C1292" s="6" t="s">
        <v>391</v>
      </c>
      <c r="D1292" s="7">
        <v>7.0</v>
      </c>
      <c r="E1292" s="22">
        <f t="array" ref="E1292">XLOOKUP(C1292,stock!A:A,stock!J:J)</f>
        <v>24</v>
      </c>
      <c r="F1292" s="20">
        <f t="shared" si="1"/>
        <v>168</v>
      </c>
      <c r="G1292" s="21" t="str">
        <f t="array" ref="G1292">XLOOKUP(C1292,stock!A:A,stock!C:C)</f>
        <v>Legging</v>
      </c>
    </row>
    <row r="1293">
      <c r="A1293" s="7">
        <v>2021.0</v>
      </c>
      <c r="B1293" s="18">
        <v>7.0</v>
      </c>
      <c r="C1293" s="6" t="s">
        <v>302</v>
      </c>
      <c r="D1293" s="7">
        <v>42.0</v>
      </c>
      <c r="E1293" s="22">
        <f t="array" ref="E1293">XLOOKUP(C1293,stock!A:A,stock!J:J)</f>
        <v>16</v>
      </c>
      <c r="F1293" s="20">
        <f t="shared" si="1"/>
        <v>672</v>
      </c>
      <c r="G1293" s="21" t="str">
        <f t="array" ref="G1293">XLOOKUP(C1293,stock!A:A,stock!C:C)</f>
        <v>Top</v>
      </c>
    </row>
    <row r="1294">
      <c r="A1294" s="7">
        <v>2021.0</v>
      </c>
      <c r="B1294" s="18">
        <v>8.0</v>
      </c>
      <c r="C1294" s="6" t="s">
        <v>305</v>
      </c>
      <c r="D1294" s="7">
        <v>60.0</v>
      </c>
      <c r="E1294" s="22">
        <f t="array" ref="E1294">XLOOKUP(C1294,stock!A:A,stock!J:J)</f>
        <v>32</v>
      </c>
      <c r="F1294" s="20">
        <f t="shared" si="1"/>
        <v>1920</v>
      </c>
      <c r="G1294" s="21" t="str">
        <f t="array" ref="G1294">XLOOKUP(C1294,stock!A:A,stock!C:C)</f>
        <v>Short</v>
      </c>
    </row>
    <row r="1295">
      <c r="A1295" s="7">
        <v>2021.0</v>
      </c>
      <c r="B1295" s="18">
        <v>8.0</v>
      </c>
      <c r="C1295" s="6" t="s">
        <v>307</v>
      </c>
      <c r="D1295" s="7">
        <v>42.0</v>
      </c>
      <c r="E1295" s="22">
        <f t="array" ref="E1295">XLOOKUP(C1295,stock!A:A,stock!J:J)</f>
        <v>32</v>
      </c>
      <c r="F1295" s="20">
        <f t="shared" si="1"/>
        <v>1344</v>
      </c>
      <c r="G1295" s="21" t="str">
        <f t="array" ref="G1295">XLOOKUP(C1295,stock!A:A,stock!C:C)</f>
        <v>Short</v>
      </c>
    </row>
    <row r="1296">
      <c r="A1296" s="7">
        <v>2021.0</v>
      </c>
      <c r="B1296" s="18">
        <v>4.0</v>
      </c>
      <c r="C1296" s="6" t="s">
        <v>455</v>
      </c>
      <c r="D1296" s="7">
        <v>52.0</v>
      </c>
      <c r="E1296" s="22">
        <f t="array" ref="E1296">XLOOKUP(C1296,stock!A:A,stock!J:J)</f>
        <v>20</v>
      </c>
      <c r="F1296" s="20">
        <f t="shared" si="1"/>
        <v>1040</v>
      </c>
      <c r="G1296" s="21" t="str">
        <f t="array" ref="G1296">XLOOKUP(C1296,stock!A:A,stock!C:C)</f>
        <v>Short</v>
      </c>
    </row>
    <row r="1297">
      <c r="A1297" s="7">
        <v>2021.0</v>
      </c>
      <c r="B1297" s="18">
        <v>9.0</v>
      </c>
      <c r="C1297" s="6" t="s">
        <v>314</v>
      </c>
      <c r="D1297" s="7">
        <v>41.0</v>
      </c>
      <c r="E1297" s="22">
        <f t="array" ref="E1297">XLOOKUP(C1297,stock!A:A,stock!J:J)</f>
        <v>20</v>
      </c>
      <c r="F1297" s="20">
        <f t="shared" si="1"/>
        <v>820</v>
      </c>
      <c r="G1297" s="21" t="str">
        <f t="array" ref="G1297">XLOOKUP(C1297,stock!A:A,stock!C:C)</f>
        <v>Short</v>
      </c>
    </row>
    <row r="1298">
      <c r="A1298" s="7">
        <v>2021.0</v>
      </c>
      <c r="B1298" s="18">
        <v>5.0</v>
      </c>
      <c r="C1298" s="6" t="s">
        <v>394</v>
      </c>
      <c r="D1298" s="7">
        <v>94.0</v>
      </c>
      <c r="E1298" s="22">
        <f t="array" ref="E1298">XLOOKUP(C1298,stock!A:A,stock!J:J)</f>
        <v>30</v>
      </c>
      <c r="F1298" s="20">
        <f t="shared" si="1"/>
        <v>2820</v>
      </c>
      <c r="G1298" s="21" t="str">
        <f t="array" ref="G1298">XLOOKUP(C1298,stock!A:A,stock!C:C)</f>
        <v>T-Shirt</v>
      </c>
    </row>
    <row r="1299">
      <c r="A1299" s="7">
        <v>2021.0</v>
      </c>
      <c r="B1299" s="18">
        <v>6.0</v>
      </c>
      <c r="C1299" s="6" t="s">
        <v>396</v>
      </c>
      <c r="D1299" s="7">
        <v>35.0</v>
      </c>
      <c r="E1299" s="22">
        <f t="array" ref="E1299">XLOOKUP(C1299,stock!A:A,stock!J:J)</f>
        <v>20</v>
      </c>
      <c r="F1299" s="20">
        <f t="shared" si="1"/>
        <v>700</v>
      </c>
      <c r="G1299" s="21" t="str">
        <f t="array" ref="G1299">XLOOKUP(C1299,stock!A:A,stock!C:C)</f>
        <v>Short</v>
      </c>
    </row>
    <row r="1300">
      <c r="A1300" s="7">
        <v>2021.0</v>
      </c>
      <c r="B1300" s="18">
        <v>5.0</v>
      </c>
      <c r="C1300" s="6" t="s">
        <v>459</v>
      </c>
      <c r="D1300" s="7">
        <v>16.0</v>
      </c>
      <c r="E1300" s="22">
        <f t="array" ref="E1300">XLOOKUP(C1300,stock!A:A,stock!J:J)</f>
        <v>20</v>
      </c>
      <c r="F1300" s="20">
        <f t="shared" si="1"/>
        <v>320</v>
      </c>
      <c r="G1300" s="21" t="str">
        <f t="array" ref="G1300">XLOOKUP(C1300,stock!A:A,stock!C:C)</f>
        <v>Short</v>
      </c>
    </row>
    <row r="1301">
      <c r="A1301" s="7">
        <v>2021.0</v>
      </c>
      <c r="B1301" s="18">
        <v>8.0</v>
      </c>
      <c r="C1301" s="6" t="s">
        <v>456</v>
      </c>
      <c r="D1301" s="7">
        <v>29.0</v>
      </c>
      <c r="E1301" s="22">
        <f t="array" ref="E1301">XLOOKUP(C1301,stock!A:A,stock!J:J)</f>
        <v>20</v>
      </c>
      <c r="F1301" s="20">
        <f t="shared" si="1"/>
        <v>580</v>
      </c>
      <c r="G1301" s="21" t="str">
        <f t="array" ref="G1301">XLOOKUP(C1301,stock!A:A,stock!C:C)</f>
        <v>Short</v>
      </c>
    </row>
    <row r="1302">
      <c r="A1302" s="7">
        <v>2021.0</v>
      </c>
      <c r="B1302" s="18">
        <v>9.0</v>
      </c>
      <c r="C1302" s="6" t="s">
        <v>332</v>
      </c>
      <c r="D1302" s="7">
        <v>18.0</v>
      </c>
      <c r="E1302" s="22">
        <f t="array" ref="E1302">XLOOKUP(C1302,stock!A:A,stock!J:J)</f>
        <v>32</v>
      </c>
      <c r="F1302" s="20">
        <f t="shared" si="1"/>
        <v>576</v>
      </c>
      <c r="G1302" s="21" t="str">
        <f t="array" ref="G1302">XLOOKUP(C1302,stock!A:A,stock!C:C)</f>
        <v>Short</v>
      </c>
    </row>
    <row r="1303">
      <c r="A1303" s="7">
        <v>2021.0</v>
      </c>
      <c r="B1303" s="18">
        <v>4.0</v>
      </c>
      <c r="C1303" s="6" t="s">
        <v>416</v>
      </c>
      <c r="D1303" s="7">
        <v>11.0</v>
      </c>
      <c r="E1303" s="22">
        <f t="array" ref="E1303">XLOOKUP(C1303,stock!A:A,stock!J:J)</f>
        <v>32</v>
      </c>
      <c r="F1303" s="20">
        <f t="shared" si="1"/>
        <v>352</v>
      </c>
      <c r="G1303" s="21" t="str">
        <f t="array" ref="G1303">XLOOKUP(C1303,stock!A:A,stock!C:C)</f>
        <v>Short</v>
      </c>
    </row>
    <row r="1304">
      <c r="A1304" s="7">
        <v>2021.0</v>
      </c>
      <c r="B1304" s="18">
        <v>9.0</v>
      </c>
      <c r="C1304" s="6" t="s">
        <v>335</v>
      </c>
      <c r="D1304" s="7">
        <v>26.0</v>
      </c>
      <c r="E1304" s="22">
        <f t="array" ref="E1304">XLOOKUP(C1304,stock!A:A,stock!J:J)</f>
        <v>32</v>
      </c>
      <c r="F1304" s="20">
        <f t="shared" si="1"/>
        <v>832</v>
      </c>
      <c r="G1304" s="21" t="str">
        <f t="array" ref="G1304">XLOOKUP(C1304,stock!A:A,stock!C:C)</f>
        <v>Short</v>
      </c>
    </row>
    <row r="1305">
      <c r="A1305" s="7">
        <v>2021.0</v>
      </c>
      <c r="B1305" s="18">
        <v>9.0</v>
      </c>
      <c r="C1305" s="6" t="s">
        <v>338</v>
      </c>
      <c r="D1305" s="7">
        <v>11.0</v>
      </c>
      <c r="E1305" s="22">
        <f t="array" ref="E1305">XLOOKUP(C1305,stock!A:A,stock!J:J)</f>
        <v>21</v>
      </c>
      <c r="F1305" s="20">
        <f t="shared" si="1"/>
        <v>231</v>
      </c>
      <c r="G1305" s="21" t="str">
        <f t="array" ref="G1305">XLOOKUP(C1305,stock!A:A,stock!C:C)</f>
        <v>Legging</v>
      </c>
    </row>
    <row r="1306">
      <c r="A1306" s="7">
        <v>2021.0</v>
      </c>
      <c r="B1306" s="18">
        <v>8.0</v>
      </c>
      <c r="C1306" s="6" t="s">
        <v>502</v>
      </c>
      <c r="D1306" s="7">
        <v>17.0</v>
      </c>
      <c r="E1306" s="22">
        <f t="array" ref="E1306">XLOOKUP(C1306,stock!A:A,stock!J:J)</f>
        <v>21</v>
      </c>
      <c r="F1306" s="20">
        <f t="shared" si="1"/>
        <v>357</v>
      </c>
      <c r="G1306" s="21" t="str">
        <f t="array" ref="G1306">XLOOKUP(C1306,stock!A:A,stock!C:C)</f>
        <v>Legging</v>
      </c>
    </row>
    <row r="1307">
      <c r="A1307" s="7">
        <v>2021.0</v>
      </c>
      <c r="B1307" s="18">
        <v>7.0</v>
      </c>
      <c r="C1307" s="6" t="s">
        <v>340</v>
      </c>
      <c r="D1307" s="7">
        <v>45.0</v>
      </c>
      <c r="E1307" s="22">
        <f t="array" ref="E1307">XLOOKUP(C1307,stock!A:A,stock!J:J)</f>
        <v>20</v>
      </c>
      <c r="F1307" s="20">
        <f t="shared" si="1"/>
        <v>900</v>
      </c>
      <c r="G1307" s="21" t="str">
        <f t="array" ref="G1307">XLOOKUP(C1307,stock!A:A,stock!C:C)</f>
        <v>Top</v>
      </c>
    </row>
    <row r="1308">
      <c r="A1308" s="7">
        <v>2021.0</v>
      </c>
      <c r="B1308" s="18">
        <v>8.0</v>
      </c>
      <c r="C1308" s="6" t="s">
        <v>397</v>
      </c>
      <c r="D1308" s="7">
        <v>37.0</v>
      </c>
      <c r="E1308" s="22">
        <f t="array" ref="E1308">XLOOKUP(C1308,stock!A:A,stock!J:J)</f>
        <v>16</v>
      </c>
      <c r="F1308" s="20">
        <f t="shared" si="1"/>
        <v>592</v>
      </c>
      <c r="G1308" s="21" t="str">
        <f t="array" ref="G1308">XLOOKUP(C1308,stock!A:A,stock!C:C)</f>
        <v>Top</v>
      </c>
    </row>
    <row r="1309">
      <c r="A1309" s="7">
        <v>2021.0</v>
      </c>
      <c r="B1309" s="18">
        <v>9.0</v>
      </c>
      <c r="C1309" s="6" t="s">
        <v>126</v>
      </c>
      <c r="D1309" s="7">
        <v>5.0</v>
      </c>
      <c r="E1309" s="22">
        <f t="array" ref="E1309">XLOOKUP(C1309,stock!A:A,stock!J:J)</f>
        <v>16</v>
      </c>
      <c r="F1309" s="20">
        <f t="shared" si="1"/>
        <v>80</v>
      </c>
      <c r="G1309" s="21" t="str">
        <f t="array" ref="G1309">XLOOKUP(C1309,stock!A:A,stock!C:C)</f>
        <v>crop top</v>
      </c>
    </row>
    <row r="1310">
      <c r="A1310" s="7">
        <v>2021.0</v>
      </c>
      <c r="B1310" s="18">
        <v>6.0</v>
      </c>
      <c r="C1310" s="6" t="s">
        <v>419</v>
      </c>
      <c r="D1310" s="7">
        <v>27.0</v>
      </c>
      <c r="E1310" s="22">
        <f t="array" ref="E1310">XLOOKUP(C1310,stock!A:A,stock!J:J)</f>
        <v>16</v>
      </c>
      <c r="F1310" s="20">
        <f t="shared" si="1"/>
        <v>432</v>
      </c>
      <c r="G1310" s="21" t="str">
        <f t="array" ref="G1310">XLOOKUP(C1310,stock!A:A,stock!C:C)</f>
        <v>crop top</v>
      </c>
    </row>
    <row r="1311">
      <c r="A1311" s="7">
        <v>2021.0</v>
      </c>
      <c r="B1311" s="18">
        <v>9.0</v>
      </c>
      <c r="C1311" s="6" t="s">
        <v>348</v>
      </c>
      <c r="D1311" s="7">
        <v>32.0</v>
      </c>
      <c r="E1311" s="22">
        <f t="array" ref="E1311">XLOOKUP(C1311,stock!A:A,stock!J:J)</f>
        <v>16</v>
      </c>
      <c r="F1311" s="20">
        <f t="shared" si="1"/>
        <v>512</v>
      </c>
      <c r="G1311" s="21" t="str">
        <f t="array" ref="G1311">XLOOKUP(C1311,stock!A:A,stock!C:C)</f>
        <v>crop top</v>
      </c>
    </row>
    <row r="1312">
      <c r="A1312" s="7">
        <v>2021.0</v>
      </c>
      <c r="B1312" s="18">
        <v>6.0</v>
      </c>
      <c r="C1312" s="6" t="s">
        <v>432</v>
      </c>
      <c r="D1312" s="7">
        <v>25.0</v>
      </c>
      <c r="E1312" s="22">
        <f t="array" ref="E1312">XLOOKUP(C1312,stock!A:A,stock!J:J)</f>
        <v>32</v>
      </c>
      <c r="F1312" s="20">
        <f t="shared" si="1"/>
        <v>800</v>
      </c>
      <c r="G1312" s="21" t="str">
        <f t="array" ref="G1312">XLOOKUP(C1312,stock!A:A,stock!C:C)</f>
        <v>Top</v>
      </c>
    </row>
    <row r="1313">
      <c r="A1313" s="7">
        <v>2021.0</v>
      </c>
      <c r="B1313" s="18">
        <v>8.0</v>
      </c>
      <c r="C1313" s="6" t="s">
        <v>398</v>
      </c>
      <c r="D1313" s="7">
        <v>5.0</v>
      </c>
      <c r="E1313" s="22">
        <f t="array" ref="E1313">XLOOKUP(C1313,stock!A:A,stock!J:J)</f>
        <v>32</v>
      </c>
      <c r="F1313" s="20">
        <f t="shared" si="1"/>
        <v>160</v>
      </c>
      <c r="G1313" s="21" t="str">
        <f t="array" ref="G1313">XLOOKUP(C1313,stock!A:A,stock!C:C)</f>
        <v>Top</v>
      </c>
    </row>
    <row r="1314">
      <c r="A1314" s="7">
        <v>2021.0</v>
      </c>
      <c r="B1314" s="18">
        <v>6.0</v>
      </c>
      <c r="C1314" s="6" t="s">
        <v>447</v>
      </c>
      <c r="D1314" s="7">
        <v>8.0</v>
      </c>
      <c r="E1314" s="22">
        <f t="array" ref="E1314">XLOOKUP(C1314,stock!A:A,stock!J:J)</f>
        <v>16</v>
      </c>
      <c r="F1314" s="20">
        <f t="shared" si="1"/>
        <v>128</v>
      </c>
      <c r="G1314" s="21" t="str">
        <f t="array" ref="G1314">XLOOKUP(C1314,stock!A:A,stock!C:C)</f>
        <v>Top</v>
      </c>
    </row>
    <row r="1315">
      <c r="A1315" s="7">
        <v>2021.0</v>
      </c>
      <c r="B1315" s="18">
        <v>5.0</v>
      </c>
      <c r="C1315" s="6" t="s">
        <v>352</v>
      </c>
      <c r="D1315" s="7">
        <v>10.0</v>
      </c>
      <c r="E1315" s="22">
        <f t="array" ref="E1315">XLOOKUP(C1315,stock!A:A,stock!J:J)</f>
        <v>28</v>
      </c>
      <c r="F1315" s="20">
        <f t="shared" si="1"/>
        <v>280</v>
      </c>
      <c r="G1315" s="21" t="str">
        <f t="array" ref="G1315">XLOOKUP(C1315,stock!A:A,stock!C:C)</f>
        <v>T-Shirt</v>
      </c>
    </row>
    <row r="1316">
      <c r="A1316" s="7">
        <v>2021.0</v>
      </c>
      <c r="B1316" s="18">
        <v>7.0</v>
      </c>
      <c r="C1316" s="6" t="s">
        <v>477</v>
      </c>
      <c r="D1316" s="7">
        <v>29.0</v>
      </c>
      <c r="E1316" s="22">
        <f t="array" ref="E1316">XLOOKUP(C1316,stock!A:A,stock!J:J)</f>
        <v>32</v>
      </c>
      <c r="F1316" s="20">
        <f t="shared" si="1"/>
        <v>928</v>
      </c>
      <c r="G1316" s="21" t="str">
        <f t="array" ref="G1316">XLOOKUP(C1316,stock!A:A,stock!C:C)</f>
        <v>Top</v>
      </c>
    </row>
    <row r="1317">
      <c r="A1317" s="7">
        <v>2021.0</v>
      </c>
      <c r="B1317" s="18">
        <v>9.0</v>
      </c>
      <c r="C1317" s="6" t="s">
        <v>477</v>
      </c>
      <c r="D1317" s="7">
        <v>49.0</v>
      </c>
      <c r="E1317" s="22">
        <f t="array" ref="E1317">XLOOKUP(C1317,stock!A:A,stock!J:J)</f>
        <v>32</v>
      </c>
      <c r="F1317" s="20">
        <f t="shared" si="1"/>
        <v>1568</v>
      </c>
      <c r="G1317" s="21" t="str">
        <f t="array" ref="G1317">XLOOKUP(C1317,stock!A:A,stock!C:C)</f>
        <v>Top</v>
      </c>
    </row>
    <row r="1318">
      <c r="A1318" s="7">
        <v>2021.0</v>
      </c>
      <c r="B1318" s="18">
        <v>5.0</v>
      </c>
      <c r="C1318" s="6" t="s">
        <v>477</v>
      </c>
      <c r="D1318" s="7">
        <v>22.0</v>
      </c>
      <c r="E1318" s="22">
        <f t="array" ref="E1318">XLOOKUP(C1318,stock!A:A,stock!J:J)</f>
        <v>32</v>
      </c>
      <c r="F1318" s="20">
        <f t="shared" si="1"/>
        <v>704</v>
      </c>
      <c r="G1318" s="21" t="str">
        <f t="array" ref="G1318">XLOOKUP(C1318,stock!A:A,stock!C:C)</f>
        <v>Top</v>
      </c>
    </row>
    <row r="1319">
      <c r="A1319" s="7">
        <v>2021.0</v>
      </c>
      <c r="B1319" s="18">
        <v>7.0</v>
      </c>
      <c r="C1319" s="6" t="s">
        <v>153</v>
      </c>
      <c r="D1319" s="7">
        <v>31.0</v>
      </c>
      <c r="E1319" s="22">
        <f t="array" ref="E1319">XLOOKUP(C1319,stock!A:A,stock!J:J)</f>
        <v>32</v>
      </c>
      <c r="F1319" s="20">
        <f t="shared" si="1"/>
        <v>992</v>
      </c>
      <c r="G1319" s="21" t="str">
        <f t="array" ref="G1319">XLOOKUP(C1319,stock!A:A,stock!C:C)</f>
        <v>Top</v>
      </c>
    </row>
    <row r="1320">
      <c r="A1320" s="7">
        <v>2021.0</v>
      </c>
      <c r="B1320" s="18">
        <v>8.0</v>
      </c>
      <c r="C1320" s="6" t="s">
        <v>155</v>
      </c>
      <c r="D1320" s="7">
        <v>9.0</v>
      </c>
      <c r="E1320" s="22">
        <f t="array" ref="E1320">XLOOKUP(C1320,stock!A:A,stock!J:J)</f>
        <v>24</v>
      </c>
      <c r="F1320" s="20">
        <f t="shared" si="1"/>
        <v>216</v>
      </c>
      <c r="G1320" s="21" t="str">
        <f t="array" ref="G1320">XLOOKUP(C1320,stock!A:A,stock!C:C)</f>
        <v>T-Shirt</v>
      </c>
    </row>
    <row r="1321">
      <c r="A1321" s="7">
        <v>2021.0</v>
      </c>
      <c r="B1321" s="18">
        <v>9.0</v>
      </c>
      <c r="C1321" s="6" t="s">
        <v>155</v>
      </c>
      <c r="D1321" s="7">
        <v>13.0</v>
      </c>
      <c r="E1321" s="22">
        <f t="array" ref="E1321">XLOOKUP(C1321,stock!A:A,stock!J:J)</f>
        <v>24</v>
      </c>
      <c r="F1321" s="20">
        <f t="shared" si="1"/>
        <v>312</v>
      </c>
      <c r="G1321" s="21" t="str">
        <f t="array" ref="G1321">XLOOKUP(C1321,stock!A:A,stock!C:C)</f>
        <v>T-Shirt</v>
      </c>
    </row>
    <row r="1322">
      <c r="A1322" s="7">
        <v>2021.0</v>
      </c>
      <c r="B1322" s="18">
        <v>5.0</v>
      </c>
      <c r="C1322" s="6" t="s">
        <v>155</v>
      </c>
      <c r="D1322" s="7">
        <v>24.0</v>
      </c>
      <c r="E1322" s="22">
        <f t="array" ref="E1322">XLOOKUP(C1322,stock!A:A,stock!J:J)</f>
        <v>24</v>
      </c>
      <c r="F1322" s="20">
        <f t="shared" si="1"/>
        <v>576</v>
      </c>
      <c r="G1322" s="21" t="str">
        <f t="array" ref="G1322">XLOOKUP(C1322,stock!A:A,stock!C:C)</f>
        <v>T-Shirt</v>
      </c>
    </row>
    <row r="1323">
      <c r="A1323" s="7">
        <v>2021.0</v>
      </c>
      <c r="B1323" s="18">
        <v>6.0</v>
      </c>
      <c r="C1323" s="6" t="s">
        <v>422</v>
      </c>
      <c r="D1323" s="7">
        <v>8.0</v>
      </c>
      <c r="E1323" s="22">
        <f t="array" ref="E1323">XLOOKUP(C1323,stock!A:A,stock!J:J)</f>
        <v>32</v>
      </c>
      <c r="F1323" s="20">
        <f t="shared" si="1"/>
        <v>256</v>
      </c>
      <c r="G1323" s="21" t="str">
        <f t="array" ref="G1323">XLOOKUP(C1323,stock!A:A,stock!C:C)</f>
        <v>Short</v>
      </c>
    </row>
    <row r="1324">
      <c r="A1324" s="7">
        <v>2021.0</v>
      </c>
      <c r="B1324" s="18">
        <v>5.0</v>
      </c>
      <c r="C1324" s="6" t="s">
        <v>423</v>
      </c>
      <c r="D1324" s="7">
        <v>13.0</v>
      </c>
      <c r="E1324" s="22">
        <f t="array" ref="E1324">XLOOKUP(C1324,stock!A:A,stock!J:J)</f>
        <v>20</v>
      </c>
      <c r="F1324" s="20">
        <f t="shared" si="1"/>
        <v>260</v>
      </c>
      <c r="G1324" s="21" t="str">
        <f t="array" ref="G1324">XLOOKUP(C1324,stock!A:A,stock!C:C)</f>
        <v>Short</v>
      </c>
    </row>
    <row r="1325">
      <c r="A1325" s="7">
        <v>2021.0</v>
      </c>
      <c r="B1325" s="18">
        <v>5.0</v>
      </c>
      <c r="C1325" s="6" t="s">
        <v>160</v>
      </c>
      <c r="D1325" s="7">
        <v>3.0</v>
      </c>
      <c r="E1325" s="22">
        <f t="array" ref="E1325">XLOOKUP(C1325,stock!A:A,stock!J:J)</f>
        <v>23</v>
      </c>
      <c r="F1325" s="20">
        <f t="shared" si="1"/>
        <v>69</v>
      </c>
      <c r="G1325" s="21" t="str">
        <f t="array" ref="G1325">XLOOKUP(C1325,stock!A:A,stock!C:C)</f>
        <v>Legging</v>
      </c>
    </row>
    <row r="1326">
      <c r="A1326" s="7">
        <v>2021.0</v>
      </c>
      <c r="B1326" s="18">
        <v>4.0</v>
      </c>
      <c r="C1326" s="6" t="s">
        <v>504</v>
      </c>
      <c r="D1326" s="7">
        <v>19.0</v>
      </c>
      <c r="E1326" s="22">
        <f t="array" ref="E1326">XLOOKUP(C1326,stock!A:A,stock!J:J)</f>
        <v>21</v>
      </c>
      <c r="F1326" s="20">
        <f t="shared" si="1"/>
        <v>399</v>
      </c>
      <c r="G1326" s="21" t="str">
        <f t="array" ref="G1326">XLOOKUP(C1326,stock!A:A,stock!C:C)</f>
        <v>Legging</v>
      </c>
    </row>
    <row r="1327">
      <c r="A1327" s="7">
        <v>2021.0</v>
      </c>
      <c r="B1327" s="18">
        <v>7.0</v>
      </c>
      <c r="C1327" s="6" t="s">
        <v>169</v>
      </c>
      <c r="D1327" s="7">
        <v>40.0</v>
      </c>
      <c r="E1327" s="22">
        <f t="array" ref="E1327">XLOOKUP(C1327,stock!A:A,stock!J:J)</f>
        <v>23</v>
      </c>
      <c r="F1327" s="20">
        <f t="shared" si="1"/>
        <v>920</v>
      </c>
      <c r="G1327" s="21" t="str">
        <f t="array" ref="G1327">XLOOKUP(C1327,stock!A:A,stock!C:C)</f>
        <v>Legging</v>
      </c>
    </row>
    <row r="1328">
      <c r="A1328" s="7">
        <v>2021.0</v>
      </c>
      <c r="B1328" s="18">
        <v>5.0</v>
      </c>
      <c r="C1328" s="6" t="s">
        <v>360</v>
      </c>
      <c r="D1328" s="7">
        <v>14.0</v>
      </c>
      <c r="E1328" s="22">
        <f t="array" ref="E1328">XLOOKUP(C1328,stock!A:A,stock!J:J)</f>
        <v>21</v>
      </c>
      <c r="F1328" s="20">
        <f t="shared" si="1"/>
        <v>294</v>
      </c>
      <c r="G1328" s="21" t="str">
        <f t="array" ref="G1328">XLOOKUP(C1328,stock!A:A,stock!C:C)</f>
        <v>Legging</v>
      </c>
    </row>
    <row r="1329">
      <c r="A1329" s="7">
        <v>2021.0</v>
      </c>
      <c r="B1329" s="18">
        <v>5.0</v>
      </c>
      <c r="C1329" s="6" t="s">
        <v>175</v>
      </c>
      <c r="D1329" s="7">
        <v>27.0</v>
      </c>
      <c r="E1329" s="22">
        <f t="array" ref="E1329">XLOOKUP(C1329,stock!A:A,stock!J:J)</f>
        <v>32</v>
      </c>
      <c r="F1329" s="20">
        <f t="shared" si="1"/>
        <v>864</v>
      </c>
      <c r="G1329" s="21" t="str">
        <f t="array" ref="G1329">XLOOKUP(C1329,stock!A:A,stock!C:C)</f>
        <v>Short</v>
      </c>
    </row>
    <row r="1330">
      <c r="A1330" s="7">
        <v>2021.0</v>
      </c>
      <c r="B1330" s="18">
        <v>4.0</v>
      </c>
      <c r="C1330" s="6" t="s">
        <v>364</v>
      </c>
      <c r="D1330" s="7">
        <v>20.0</v>
      </c>
      <c r="E1330" s="22">
        <f t="array" ref="E1330">XLOOKUP(C1330,stock!A:A,stock!J:J)</f>
        <v>20</v>
      </c>
      <c r="F1330" s="20">
        <f t="shared" si="1"/>
        <v>400</v>
      </c>
      <c r="G1330" s="21" t="str">
        <f t="array" ref="G1330">XLOOKUP(C1330,stock!A:A,stock!C:C)</f>
        <v>Short</v>
      </c>
    </row>
    <row r="1331">
      <c r="A1331" s="7">
        <v>2021.0</v>
      </c>
      <c r="B1331" s="18">
        <v>6.0</v>
      </c>
      <c r="C1331" s="6" t="s">
        <v>191</v>
      </c>
      <c r="D1331" s="7">
        <v>35.0</v>
      </c>
      <c r="E1331" s="22">
        <f t="array" ref="E1331">XLOOKUP(C1331,stock!A:A,stock!J:J)</f>
        <v>16</v>
      </c>
      <c r="F1331" s="20">
        <f t="shared" si="1"/>
        <v>560</v>
      </c>
      <c r="G1331" s="21" t="str">
        <f t="array" ref="G1331">XLOOKUP(C1331,stock!A:A,stock!C:C)</f>
        <v>Top</v>
      </c>
    </row>
    <row r="1332">
      <c r="A1332" s="7">
        <v>2021.0</v>
      </c>
      <c r="B1332" s="18">
        <v>4.0</v>
      </c>
      <c r="C1332" s="6" t="s">
        <v>503</v>
      </c>
      <c r="D1332" s="7">
        <v>12.0</v>
      </c>
      <c r="E1332" s="22">
        <f t="array" ref="E1332">XLOOKUP(C1332,stock!A:A,stock!J:J)</f>
        <v>18</v>
      </c>
      <c r="F1332" s="20">
        <f t="shared" si="1"/>
        <v>216</v>
      </c>
      <c r="G1332" s="21" t="str">
        <f t="array" ref="G1332">XLOOKUP(C1332,stock!A:A,stock!C:C)</f>
        <v>Top</v>
      </c>
    </row>
    <row r="1333">
      <c r="A1333" s="7">
        <v>2021.0</v>
      </c>
      <c r="B1333" s="18">
        <v>6.0</v>
      </c>
      <c r="C1333" s="6" t="s">
        <v>205</v>
      </c>
      <c r="D1333" s="7">
        <v>26.0</v>
      </c>
      <c r="E1333" s="22">
        <f t="array" ref="E1333">XLOOKUP(C1333,stock!A:A,stock!J:J)</f>
        <v>20</v>
      </c>
      <c r="F1333" s="20">
        <f t="shared" si="1"/>
        <v>520</v>
      </c>
      <c r="G1333" s="21" t="str">
        <f t="array" ref="G1333">XLOOKUP(C1333,stock!A:A,stock!C:C)</f>
        <v>Top</v>
      </c>
    </row>
    <row r="1334">
      <c r="A1334" s="7">
        <v>2021.0</v>
      </c>
      <c r="B1334" s="18">
        <v>7.0</v>
      </c>
      <c r="C1334" s="6" t="s">
        <v>210</v>
      </c>
      <c r="D1334" s="7">
        <v>8.0</v>
      </c>
      <c r="E1334" s="22">
        <f t="array" ref="E1334">XLOOKUP(C1334,stock!A:A,stock!J:J)</f>
        <v>20</v>
      </c>
      <c r="F1334" s="20">
        <f t="shared" si="1"/>
        <v>160</v>
      </c>
      <c r="G1334" s="21" t="str">
        <f t="array" ref="G1334">XLOOKUP(C1334,stock!A:A,stock!C:C)</f>
        <v>T-Shirt</v>
      </c>
    </row>
    <row r="1335">
      <c r="A1335" s="7">
        <v>2021.0</v>
      </c>
      <c r="B1335" s="18">
        <v>9.0</v>
      </c>
      <c r="C1335" s="6" t="s">
        <v>210</v>
      </c>
      <c r="D1335" s="7">
        <v>23.0</v>
      </c>
      <c r="E1335" s="22">
        <f t="array" ref="E1335">XLOOKUP(C1335,stock!A:A,stock!J:J)</f>
        <v>20</v>
      </c>
      <c r="F1335" s="20">
        <f t="shared" si="1"/>
        <v>460</v>
      </c>
      <c r="G1335" s="21" t="str">
        <f t="array" ref="G1335">XLOOKUP(C1335,stock!A:A,stock!C:C)</f>
        <v>T-Shirt</v>
      </c>
    </row>
    <row r="1336">
      <c r="A1336" s="7">
        <v>2021.0</v>
      </c>
      <c r="B1336" s="18">
        <v>5.0</v>
      </c>
      <c r="C1336" s="6" t="s">
        <v>215</v>
      </c>
      <c r="D1336" s="7">
        <v>17.0</v>
      </c>
      <c r="E1336" s="22">
        <f t="array" ref="E1336">XLOOKUP(C1336,stock!A:A,stock!J:J)</f>
        <v>20</v>
      </c>
      <c r="F1336" s="20">
        <f t="shared" si="1"/>
        <v>340</v>
      </c>
      <c r="G1336" s="21" t="str">
        <f t="array" ref="G1336">XLOOKUP(C1336,stock!A:A,stock!C:C)</f>
        <v>T-Shirt</v>
      </c>
    </row>
    <row r="1337">
      <c r="A1337" s="7">
        <v>2021.0</v>
      </c>
      <c r="B1337" s="18">
        <v>9.0</v>
      </c>
      <c r="C1337" s="6" t="s">
        <v>221</v>
      </c>
      <c r="D1337" s="7">
        <v>15.0</v>
      </c>
      <c r="E1337" s="22">
        <f t="array" ref="E1337">XLOOKUP(C1337,stock!A:A,stock!J:J)</f>
        <v>21</v>
      </c>
      <c r="F1337" s="20">
        <f t="shared" si="1"/>
        <v>315</v>
      </c>
      <c r="G1337" s="21" t="str">
        <f t="array" ref="G1337">XLOOKUP(C1337,stock!A:A,stock!C:C)</f>
        <v>crop top</v>
      </c>
    </row>
    <row r="1338">
      <c r="A1338" s="7">
        <v>2021.0</v>
      </c>
      <c r="B1338" s="18">
        <v>6.0</v>
      </c>
      <c r="C1338" s="6" t="s">
        <v>427</v>
      </c>
      <c r="D1338" s="7">
        <v>13.0</v>
      </c>
      <c r="E1338" s="22">
        <f t="array" ref="E1338">XLOOKUP(C1338,stock!A:A,stock!J:J)</f>
        <v>21</v>
      </c>
      <c r="F1338" s="20">
        <f t="shared" si="1"/>
        <v>273</v>
      </c>
      <c r="G1338" s="21" t="str">
        <f t="array" ref="G1338">XLOOKUP(C1338,stock!A:A,stock!C:C)</f>
        <v>crop top</v>
      </c>
    </row>
    <row r="1339">
      <c r="A1339" s="7">
        <v>2021.0</v>
      </c>
      <c r="B1339" s="18">
        <v>8.0</v>
      </c>
      <c r="C1339" s="6" t="s">
        <v>238</v>
      </c>
      <c r="D1339" s="7">
        <v>6.0</v>
      </c>
      <c r="E1339" s="22">
        <f t="array" ref="E1339">XLOOKUP(C1339,stock!A:A,stock!J:J)</f>
        <v>21</v>
      </c>
      <c r="F1339" s="20">
        <f t="shared" si="1"/>
        <v>126</v>
      </c>
      <c r="G1339" s="21" t="str">
        <f t="array" ref="G1339">XLOOKUP(C1339,stock!A:A,stock!C:C)</f>
        <v>crop top</v>
      </c>
    </row>
    <row r="1340">
      <c r="A1340" s="7">
        <v>2021.0</v>
      </c>
      <c r="B1340" s="18">
        <v>4.0</v>
      </c>
      <c r="C1340" s="6" t="s">
        <v>441</v>
      </c>
      <c r="D1340" s="7">
        <v>11.0</v>
      </c>
      <c r="E1340" s="22">
        <f t="array" ref="E1340">XLOOKUP(C1340,stock!A:A,stock!J:J)</f>
        <v>21</v>
      </c>
      <c r="F1340" s="20">
        <f t="shared" si="1"/>
        <v>231</v>
      </c>
      <c r="G1340" s="21" t="str">
        <f t="array" ref="G1340">XLOOKUP(C1340,stock!A:A,stock!C:C)</f>
        <v>crop top</v>
      </c>
    </row>
    <row r="1341">
      <c r="A1341" s="7">
        <v>2021.0</v>
      </c>
      <c r="B1341" s="18">
        <v>7.0</v>
      </c>
      <c r="C1341" s="6" t="s">
        <v>250</v>
      </c>
      <c r="D1341" s="7">
        <v>18.0</v>
      </c>
      <c r="E1341" s="22">
        <f t="array" ref="E1341">XLOOKUP(C1341,stock!A:A,stock!J:J)</f>
        <v>20</v>
      </c>
      <c r="F1341" s="20">
        <f t="shared" si="1"/>
        <v>360</v>
      </c>
      <c r="G1341" s="21" t="str">
        <f t="array" ref="G1341">XLOOKUP(C1341,stock!A:A,stock!C:C)</f>
        <v>Short</v>
      </c>
    </row>
    <row r="1342">
      <c r="A1342" s="7">
        <v>2021.0</v>
      </c>
      <c r="B1342" s="18">
        <v>6.0</v>
      </c>
      <c r="C1342" s="6" t="s">
        <v>253</v>
      </c>
      <c r="D1342" s="7">
        <v>24.0</v>
      </c>
      <c r="E1342" s="22">
        <f t="array" ref="E1342">XLOOKUP(C1342,stock!A:A,stock!J:J)</f>
        <v>16</v>
      </c>
      <c r="F1342" s="20">
        <f t="shared" si="1"/>
        <v>384</v>
      </c>
      <c r="G1342" s="21" t="str">
        <f t="array" ref="G1342">XLOOKUP(C1342,stock!A:A,stock!C:C)</f>
        <v>Top</v>
      </c>
    </row>
    <row r="1343">
      <c r="A1343" s="7">
        <v>2021.0</v>
      </c>
      <c r="B1343" s="18">
        <v>9.0</v>
      </c>
      <c r="C1343" s="6" t="s">
        <v>256</v>
      </c>
      <c r="D1343" s="7">
        <v>118.0</v>
      </c>
      <c r="E1343" s="22">
        <f t="array" ref="E1343">XLOOKUP(C1343,stock!A:A,stock!J:J)</f>
        <v>28</v>
      </c>
      <c r="F1343" s="20">
        <f t="shared" si="1"/>
        <v>3304</v>
      </c>
      <c r="G1343" s="21" t="str">
        <f t="array" ref="G1343">XLOOKUP(C1343,stock!A:A,stock!C:C)</f>
        <v>T-Shirt</v>
      </c>
    </row>
    <row r="1344">
      <c r="A1344" s="7">
        <v>2021.0</v>
      </c>
      <c r="B1344" s="18">
        <v>9.0</v>
      </c>
      <c r="C1344" s="6" t="s">
        <v>490</v>
      </c>
      <c r="D1344" s="7">
        <v>25.0</v>
      </c>
      <c r="E1344" s="22">
        <f t="array" ref="E1344">XLOOKUP(C1344,stock!A:A,stock!J:J)</f>
        <v>28</v>
      </c>
      <c r="F1344" s="20">
        <f t="shared" si="1"/>
        <v>700</v>
      </c>
      <c r="G1344" s="21" t="str">
        <f t="array" ref="G1344">XLOOKUP(C1344,stock!A:A,stock!C:C)</f>
        <v>T-Shirt</v>
      </c>
    </row>
    <row r="1345">
      <c r="A1345" s="7">
        <v>2021.0</v>
      </c>
      <c r="B1345" s="18">
        <v>4.0</v>
      </c>
      <c r="C1345" s="6" t="s">
        <v>490</v>
      </c>
      <c r="D1345" s="7">
        <v>53.0</v>
      </c>
      <c r="E1345" s="22">
        <f t="array" ref="E1345">XLOOKUP(C1345,stock!A:A,stock!J:J)</f>
        <v>28</v>
      </c>
      <c r="F1345" s="20">
        <f t="shared" si="1"/>
        <v>1484</v>
      </c>
      <c r="G1345" s="21" t="str">
        <f t="array" ref="G1345">XLOOKUP(C1345,stock!A:A,stock!C:C)</f>
        <v>T-Shirt</v>
      </c>
    </row>
    <row r="1346">
      <c r="A1346" s="7">
        <v>2021.0</v>
      </c>
      <c r="B1346" s="18">
        <v>7.0</v>
      </c>
      <c r="C1346" s="6" t="s">
        <v>258</v>
      </c>
      <c r="D1346" s="7">
        <v>31.0</v>
      </c>
      <c r="E1346" s="22">
        <f t="array" ref="E1346">XLOOKUP(C1346,stock!A:A,stock!J:J)</f>
        <v>28</v>
      </c>
      <c r="F1346" s="20">
        <f t="shared" si="1"/>
        <v>868</v>
      </c>
      <c r="G1346" s="21" t="str">
        <f t="array" ref="G1346">XLOOKUP(C1346,stock!A:A,stock!C:C)</f>
        <v>T-Shirt</v>
      </c>
    </row>
    <row r="1347">
      <c r="A1347" s="7">
        <v>2021.0</v>
      </c>
      <c r="B1347" s="18">
        <v>4.0</v>
      </c>
      <c r="C1347" s="6" t="s">
        <v>384</v>
      </c>
      <c r="D1347" s="7">
        <v>16.0</v>
      </c>
      <c r="E1347" s="22">
        <f t="array" ref="E1347">XLOOKUP(C1347,stock!A:A,stock!J:J)</f>
        <v>28</v>
      </c>
      <c r="F1347" s="20">
        <f t="shared" si="1"/>
        <v>448</v>
      </c>
      <c r="G1347" s="21" t="str">
        <f t="array" ref="G1347">XLOOKUP(C1347,stock!A:A,stock!C:C)</f>
        <v>T-Shirt</v>
      </c>
    </row>
    <row r="1348">
      <c r="A1348" s="7">
        <v>2021.0</v>
      </c>
      <c r="B1348" s="18">
        <v>4.0</v>
      </c>
      <c r="C1348" s="6" t="s">
        <v>262</v>
      </c>
      <c r="D1348" s="7">
        <v>27.0</v>
      </c>
      <c r="E1348" s="22">
        <f t="array" ref="E1348">XLOOKUP(C1348,stock!A:A,stock!J:J)</f>
        <v>30</v>
      </c>
      <c r="F1348" s="20">
        <f t="shared" si="1"/>
        <v>810</v>
      </c>
      <c r="G1348" s="21" t="str">
        <f t="array" ref="G1348">XLOOKUP(C1348,stock!A:A,stock!C:C)</f>
        <v>T-Shirt</v>
      </c>
    </row>
    <row r="1349">
      <c r="A1349" s="7">
        <v>2021.0</v>
      </c>
      <c r="B1349" s="18">
        <v>7.0</v>
      </c>
      <c r="C1349" s="6" t="s">
        <v>492</v>
      </c>
      <c r="D1349" s="7">
        <v>8.0</v>
      </c>
      <c r="E1349" s="22">
        <f t="array" ref="E1349">XLOOKUP(C1349,stock!A:A,stock!J:J)</f>
        <v>30</v>
      </c>
      <c r="F1349" s="20">
        <f t="shared" si="1"/>
        <v>240</v>
      </c>
      <c r="G1349" s="21" t="str">
        <f t="array" ref="G1349">XLOOKUP(C1349,stock!A:A,stock!C:C)</f>
        <v>T-Shirt</v>
      </c>
    </row>
    <row r="1350">
      <c r="A1350" s="7">
        <v>2021.0</v>
      </c>
      <c r="B1350" s="18">
        <v>7.0</v>
      </c>
      <c r="C1350" s="6" t="s">
        <v>412</v>
      </c>
      <c r="D1350" s="7">
        <v>16.0</v>
      </c>
      <c r="E1350" s="22">
        <f t="array" ref="E1350">XLOOKUP(C1350,stock!A:A,stock!J:J)</f>
        <v>30</v>
      </c>
      <c r="F1350" s="20">
        <f t="shared" si="1"/>
        <v>480</v>
      </c>
      <c r="G1350" s="21" t="str">
        <f t="array" ref="G1350">XLOOKUP(C1350,stock!A:A,stock!C:C)</f>
        <v>T-Shirt</v>
      </c>
    </row>
    <row r="1351">
      <c r="A1351" s="7">
        <v>2021.0</v>
      </c>
      <c r="B1351" s="18">
        <v>8.0</v>
      </c>
      <c r="C1351" s="6" t="s">
        <v>453</v>
      </c>
      <c r="D1351" s="7">
        <v>6.0</v>
      </c>
      <c r="E1351" s="22">
        <f t="array" ref="E1351">XLOOKUP(C1351,stock!A:A,stock!J:J)</f>
        <v>30</v>
      </c>
      <c r="F1351" s="20">
        <f t="shared" si="1"/>
        <v>180</v>
      </c>
      <c r="G1351" s="21" t="str">
        <f t="array" ref="G1351">XLOOKUP(C1351,stock!A:A,stock!C:C)</f>
        <v>T-Shirt</v>
      </c>
    </row>
    <row r="1352">
      <c r="A1352" s="7">
        <v>2021.0</v>
      </c>
      <c r="B1352" s="18">
        <v>8.0</v>
      </c>
      <c r="C1352" s="6" t="s">
        <v>430</v>
      </c>
      <c r="D1352" s="7">
        <v>26.0</v>
      </c>
      <c r="E1352" s="22">
        <f t="array" ref="E1352">XLOOKUP(C1352,stock!A:A,stock!J:J)</f>
        <v>16</v>
      </c>
      <c r="F1352" s="20">
        <f t="shared" si="1"/>
        <v>416</v>
      </c>
      <c r="G1352" s="21" t="str">
        <f t="array" ref="G1352">XLOOKUP(C1352,stock!A:A,stock!C:C)</f>
        <v>Top</v>
      </c>
    </row>
    <row r="1353">
      <c r="A1353" s="7">
        <v>2021.0</v>
      </c>
      <c r="B1353" s="18">
        <v>6.0</v>
      </c>
      <c r="C1353" s="6" t="s">
        <v>270</v>
      </c>
      <c r="D1353" s="7">
        <v>24.0</v>
      </c>
      <c r="E1353" s="22">
        <f t="array" ref="E1353">XLOOKUP(C1353,stock!A:A,stock!J:J)</f>
        <v>21</v>
      </c>
      <c r="F1353" s="20">
        <f t="shared" si="1"/>
        <v>504</v>
      </c>
      <c r="G1353" s="21" t="str">
        <f t="array" ref="G1353">XLOOKUP(C1353,stock!A:A,stock!C:C)</f>
        <v>crop top</v>
      </c>
    </row>
    <row r="1354">
      <c r="A1354" s="7">
        <v>2021.0</v>
      </c>
      <c r="B1354" s="18">
        <v>7.0</v>
      </c>
      <c r="C1354" s="6" t="s">
        <v>275</v>
      </c>
      <c r="D1354" s="7">
        <v>38.0</v>
      </c>
      <c r="E1354" s="22">
        <f t="array" ref="E1354">XLOOKUP(C1354,stock!A:A,stock!J:J)</f>
        <v>21</v>
      </c>
      <c r="F1354" s="20">
        <f t="shared" si="1"/>
        <v>798</v>
      </c>
      <c r="G1354" s="21" t="str">
        <f t="array" ref="G1354">XLOOKUP(C1354,stock!A:A,stock!C:C)</f>
        <v>Legging</v>
      </c>
    </row>
    <row r="1355">
      <c r="A1355" s="7">
        <v>2021.0</v>
      </c>
      <c r="B1355" s="18">
        <v>4.0</v>
      </c>
      <c r="C1355" s="6" t="s">
        <v>290</v>
      </c>
      <c r="D1355" s="7">
        <v>54.0</v>
      </c>
      <c r="E1355" s="22">
        <f t="array" ref="E1355">XLOOKUP(C1355,stock!A:A,stock!J:J)</f>
        <v>21</v>
      </c>
      <c r="F1355" s="20">
        <f t="shared" si="1"/>
        <v>1134</v>
      </c>
      <c r="G1355" s="21" t="str">
        <f t="array" ref="G1355">XLOOKUP(C1355,stock!A:A,stock!C:C)</f>
        <v>crop top</v>
      </c>
    </row>
    <row r="1356">
      <c r="A1356" s="7">
        <v>2021.0</v>
      </c>
      <c r="B1356" s="18">
        <v>6.0</v>
      </c>
      <c r="C1356" s="6" t="s">
        <v>292</v>
      </c>
      <c r="D1356" s="7">
        <v>17.0</v>
      </c>
      <c r="E1356" s="22">
        <f t="array" ref="E1356">XLOOKUP(C1356,stock!A:A,stock!J:J)</f>
        <v>18</v>
      </c>
      <c r="F1356" s="20">
        <f t="shared" si="1"/>
        <v>306</v>
      </c>
      <c r="G1356" s="21" t="str">
        <f t="array" ref="G1356">XLOOKUP(C1356,stock!A:A,stock!C:C)</f>
        <v>Top</v>
      </c>
    </row>
    <row r="1357">
      <c r="A1357" s="7">
        <v>2021.0</v>
      </c>
      <c r="B1357" s="18">
        <v>5.0</v>
      </c>
      <c r="C1357" s="6" t="s">
        <v>445</v>
      </c>
      <c r="D1357" s="7">
        <v>23.0</v>
      </c>
      <c r="E1357" s="22">
        <f t="array" ref="E1357">XLOOKUP(C1357,stock!A:A,stock!J:J)</f>
        <v>32</v>
      </c>
      <c r="F1357" s="20">
        <f t="shared" si="1"/>
        <v>736</v>
      </c>
      <c r="G1357" s="21" t="str">
        <f t="array" ref="G1357">XLOOKUP(C1357,stock!A:A,stock!C:C)</f>
        <v>Short</v>
      </c>
    </row>
    <row r="1358">
      <c r="A1358" s="7">
        <v>2021.0</v>
      </c>
      <c r="B1358" s="18">
        <v>7.0</v>
      </c>
      <c r="C1358" s="6" t="s">
        <v>314</v>
      </c>
      <c r="D1358" s="7">
        <v>39.0</v>
      </c>
      <c r="E1358" s="22">
        <f t="array" ref="E1358">XLOOKUP(C1358,stock!A:A,stock!J:J)</f>
        <v>20</v>
      </c>
      <c r="F1358" s="20">
        <f t="shared" si="1"/>
        <v>780</v>
      </c>
      <c r="G1358" s="21" t="str">
        <f t="array" ref="G1358">XLOOKUP(C1358,stock!A:A,stock!C:C)</f>
        <v>Short</v>
      </c>
    </row>
    <row r="1359">
      <c r="A1359" s="7">
        <v>2021.0</v>
      </c>
      <c r="B1359" s="18">
        <v>9.0</v>
      </c>
      <c r="C1359" s="6" t="s">
        <v>330</v>
      </c>
      <c r="D1359" s="7">
        <v>18.0</v>
      </c>
      <c r="E1359" s="22">
        <f t="array" ref="E1359">XLOOKUP(C1359,stock!A:A,stock!J:J)</f>
        <v>24</v>
      </c>
      <c r="F1359" s="20">
        <f t="shared" si="1"/>
        <v>432</v>
      </c>
      <c r="G1359" s="21" t="str">
        <f t="array" ref="G1359">XLOOKUP(C1359,stock!A:A,stock!C:C)</f>
        <v>T-Shirt</v>
      </c>
    </row>
    <row r="1360">
      <c r="A1360" s="7">
        <v>2021.0</v>
      </c>
      <c r="B1360" s="18">
        <v>4.0</v>
      </c>
      <c r="C1360" s="6" t="s">
        <v>416</v>
      </c>
      <c r="D1360" s="7">
        <v>13.0</v>
      </c>
      <c r="E1360" s="22">
        <f t="array" ref="E1360">XLOOKUP(C1360,stock!A:A,stock!J:J)</f>
        <v>32</v>
      </c>
      <c r="F1360" s="20">
        <f t="shared" si="1"/>
        <v>416</v>
      </c>
      <c r="G1360" s="21" t="str">
        <f t="array" ref="G1360">XLOOKUP(C1360,stock!A:A,stock!C:C)</f>
        <v>Short</v>
      </c>
    </row>
    <row r="1361">
      <c r="A1361" s="7">
        <v>2021.0</v>
      </c>
      <c r="B1361" s="18">
        <v>5.0</v>
      </c>
      <c r="C1361" s="6" t="s">
        <v>337</v>
      </c>
      <c r="D1361" s="7">
        <v>15.0</v>
      </c>
      <c r="E1361" s="22">
        <f t="array" ref="E1361">XLOOKUP(C1361,stock!A:A,stock!J:J)</f>
        <v>32</v>
      </c>
      <c r="F1361" s="20">
        <f t="shared" si="1"/>
        <v>480</v>
      </c>
      <c r="G1361" s="21" t="str">
        <f t="array" ref="G1361">XLOOKUP(C1361,stock!A:A,stock!C:C)</f>
        <v>Short</v>
      </c>
    </row>
    <row r="1362">
      <c r="A1362" s="7">
        <v>2021.0</v>
      </c>
      <c r="B1362" s="18">
        <v>9.0</v>
      </c>
      <c r="C1362" s="6" t="s">
        <v>340</v>
      </c>
      <c r="D1362" s="7">
        <v>20.0</v>
      </c>
      <c r="E1362" s="22">
        <f t="array" ref="E1362">XLOOKUP(C1362,stock!A:A,stock!J:J)</f>
        <v>20</v>
      </c>
      <c r="F1362" s="20">
        <f t="shared" si="1"/>
        <v>400</v>
      </c>
      <c r="G1362" s="21" t="str">
        <f t="array" ref="G1362">XLOOKUP(C1362,stock!A:A,stock!C:C)</f>
        <v>Top</v>
      </c>
    </row>
    <row r="1363">
      <c r="A1363" s="7">
        <v>2021.0</v>
      </c>
      <c r="B1363" s="18">
        <v>7.0</v>
      </c>
      <c r="C1363" s="6" t="s">
        <v>473</v>
      </c>
      <c r="D1363" s="7">
        <v>92.0</v>
      </c>
      <c r="E1363" s="22">
        <f t="array" ref="E1363">XLOOKUP(C1363,stock!A:A,stock!J:J)</f>
        <v>16</v>
      </c>
      <c r="F1363" s="20">
        <f t="shared" si="1"/>
        <v>1472</v>
      </c>
      <c r="G1363" s="21" t="str">
        <f t="array" ref="G1363">XLOOKUP(C1363,stock!A:A,stock!C:C)</f>
        <v>crop top</v>
      </c>
    </row>
    <row r="1364">
      <c r="A1364" s="7">
        <v>2021.0</v>
      </c>
      <c r="B1364" s="18">
        <v>8.0</v>
      </c>
      <c r="C1364" s="6" t="s">
        <v>345</v>
      </c>
      <c r="D1364" s="7">
        <v>20.0</v>
      </c>
      <c r="E1364" s="22">
        <f t="array" ref="E1364">XLOOKUP(C1364,stock!A:A,stock!J:J)</f>
        <v>16</v>
      </c>
      <c r="F1364" s="20">
        <f t="shared" si="1"/>
        <v>320</v>
      </c>
      <c r="G1364" s="21" t="str">
        <f t="array" ref="G1364">XLOOKUP(C1364,stock!A:A,stock!C:C)</f>
        <v>crop top</v>
      </c>
    </row>
    <row r="1365">
      <c r="A1365" s="7">
        <v>2021.0</v>
      </c>
      <c r="B1365" s="18">
        <v>6.0</v>
      </c>
      <c r="C1365" s="6" t="s">
        <v>349</v>
      </c>
      <c r="D1365" s="7">
        <v>45.0</v>
      </c>
      <c r="E1365" s="22">
        <f t="array" ref="E1365">XLOOKUP(C1365,stock!A:A,stock!J:J)</f>
        <v>16</v>
      </c>
      <c r="F1365" s="20">
        <f t="shared" si="1"/>
        <v>720</v>
      </c>
      <c r="G1365" s="21" t="str">
        <f t="array" ref="G1365">XLOOKUP(C1365,stock!A:A,stock!C:C)</f>
        <v>crop top</v>
      </c>
    </row>
    <row r="1366">
      <c r="A1366" s="7">
        <v>2021.0</v>
      </c>
      <c r="B1366" s="18">
        <v>9.0</v>
      </c>
      <c r="C1366" s="6" t="s">
        <v>504</v>
      </c>
      <c r="D1366" s="7">
        <v>18.0</v>
      </c>
      <c r="E1366" s="22">
        <f t="array" ref="E1366">XLOOKUP(C1366,stock!A:A,stock!J:J)</f>
        <v>21</v>
      </c>
      <c r="F1366" s="20">
        <f t="shared" si="1"/>
        <v>378</v>
      </c>
      <c r="G1366" s="21" t="str">
        <f t="array" ref="G1366">XLOOKUP(C1366,stock!A:A,stock!C:C)</f>
        <v>Legging</v>
      </c>
    </row>
    <row r="1367">
      <c r="A1367" s="7">
        <v>2021.0</v>
      </c>
      <c r="B1367" s="18">
        <v>4.0</v>
      </c>
      <c r="C1367" s="6" t="s">
        <v>472</v>
      </c>
      <c r="D1367" s="7">
        <v>25.0</v>
      </c>
      <c r="E1367" s="22">
        <f t="array" ref="E1367">XLOOKUP(C1367,stock!A:A,stock!J:J)</f>
        <v>23</v>
      </c>
      <c r="F1367" s="20">
        <f t="shared" si="1"/>
        <v>575</v>
      </c>
      <c r="G1367" s="21" t="str">
        <f t="array" ref="G1367">XLOOKUP(C1367,stock!A:A,stock!C:C)</f>
        <v>Legging</v>
      </c>
    </row>
    <row r="1368">
      <c r="A1368" s="7">
        <v>2021.0</v>
      </c>
      <c r="B1368" s="18">
        <v>7.0</v>
      </c>
      <c r="C1368" s="6" t="s">
        <v>184</v>
      </c>
      <c r="D1368" s="7">
        <v>27.0</v>
      </c>
      <c r="E1368" s="22">
        <f t="array" ref="E1368">XLOOKUP(C1368,stock!A:A,stock!J:J)</f>
        <v>30</v>
      </c>
      <c r="F1368" s="20">
        <f t="shared" si="1"/>
        <v>810</v>
      </c>
      <c r="G1368" s="21" t="str">
        <f t="array" ref="G1368">XLOOKUP(C1368,stock!A:A,stock!C:C)</f>
        <v>T-Shirt</v>
      </c>
    </row>
    <row r="1369">
      <c r="A1369" s="7">
        <v>2021.0</v>
      </c>
      <c r="B1369" s="18">
        <v>7.0</v>
      </c>
      <c r="C1369" s="6" t="s">
        <v>370</v>
      </c>
      <c r="D1369" s="7">
        <v>31.0</v>
      </c>
      <c r="E1369" s="22">
        <f t="array" ref="E1369">XLOOKUP(C1369,stock!A:A,stock!J:J)</f>
        <v>20</v>
      </c>
      <c r="F1369" s="20">
        <f t="shared" si="1"/>
        <v>620</v>
      </c>
      <c r="G1369" s="21" t="str">
        <f t="array" ref="G1369">XLOOKUP(C1369,stock!A:A,stock!C:C)</f>
        <v>Top</v>
      </c>
    </row>
    <row r="1370">
      <c r="A1370" s="7">
        <v>2021.0</v>
      </c>
      <c r="B1370" s="18">
        <v>9.0</v>
      </c>
      <c r="C1370" s="6" t="s">
        <v>370</v>
      </c>
      <c r="D1370" s="7">
        <v>31.0</v>
      </c>
      <c r="E1370" s="22">
        <f t="array" ref="E1370">XLOOKUP(C1370,stock!A:A,stock!J:J)</f>
        <v>20</v>
      </c>
      <c r="F1370" s="20">
        <f t="shared" si="1"/>
        <v>620</v>
      </c>
      <c r="G1370" s="21" t="str">
        <f t="array" ref="G1370">XLOOKUP(C1370,stock!A:A,stock!C:C)</f>
        <v>Top</v>
      </c>
    </row>
    <row r="1371">
      <c r="A1371" s="7">
        <v>2021.0</v>
      </c>
      <c r="B1371" s="18">
        <v>8.0</v>
      </c>
      <c r="C1371" s="6" t="s">
        <v>435</v>
      </c>
      <c r="D1371" s="7">
        <v>9.0</v>
      </c>
      <c r="E1371" s="22">
        <f t="array" ref="E1371">XLOOKUP(C1371,stock!A:A,stock!J:J)</f>
        <v>20</v>
      </c>
      <c r="F1371" s="20">
        <f t="shared" si="1"/>
        <v>180</v>
      </c>
      <c r="G1371" s="21" t="str">
        <f t="array" ref="G1371">XLOOKUP(C1371,stock!A:A,stock!C:C)</f>
        <v>Short</v>
      </c>
    </row>
    <row r="1372">
      <c r="A1372" s="7">
        <v>2021.0</v>
      </c>
      <c r="B1372" s="18">
        <v>6.0</v>
      </c>
      <c r="C1372" s="6" t="s">
        <v>436</v>
      </c>
      <c r="D1372" s="7">
        <v>5.0</v>
      </c>
      <c r="E1372" s="22">
        <f t="array" ref="E1372">XLOOKUP(C1372,stock!A:A,stock!J:J)</f>
        <v>20</v>
      </c>
      <c r="F1372" s="20">
        <f t="shared" si="1"/>
        <v>100</v>
      </c>
      <c r="G1372" s="21" t="str">
        <f t="array" ref="G1372">XLOOKUP(C1372,stock!A:A,stock!C:C)</f>
        <v>T-Shirt</v>
      </c>
    </row>
    <row r="1373">
      <c r="A1373" s="7">
        <v>2021.0</v>
      </c>
      <c r="B1373" s="18">
        <v>6.0</v>
      </c>
      <c r="C1373" s="6" t="s">
        <v>373</v>
      </c>
      <c r="D1373" s="7">
        <v>25.0</v>
      </c>
      <c r="E1373" s="22">
        <f t="array" ref="E1373">XLOOKUP(C1373,stock!A:A,stock!J:J)</f>
        <v>20</v>
      </c>
      <c r="F1373" s="20">
        <f t="shared" si="1"/>
        <v>500</v>
      </c>
      <c r="G1373" s="21" t="str">
        <f t="array" ref="G1373">XLOOKUP(C1373,stock!A:A,stock!C:C)</f>
        <v>T-Shirt</v>
      </c>
    </row>
    <row r="1374">
      <c r="A1374" s="7">
        <v>2021.0</v>
      </c>
      <c r="B1374" s="18">
        <v>5.0</v>
      </c>
      <c r="C1374" s="6" t="s">
        <v>231</v>
      </c>
      <c r="D1374" s="7">
        <v>16.0</v>
      </c>
      <c r="E1374" s="22">
        <f t="array" ref="E1374">XLOOKUP(C1374,stock!A:A,stock!J:J)</f>
        <v>20</v>
      </c>
      <c r="F1374" s="20">
        <f t="shared" si="1"/>
        <v>320</v>
      </c>
      <c r="G1374" s="21" t="str">
        <f t="array" ref="G1374">XLOOKUP(C1374,stock!A:A,stock!C:C)</f>
        <v>Top</v>
      </c>
    </row>
    <row r="1375">
      <c r="A1375" s="7">
        <v>2021.0</v>
      </c>
      <c r="B1375" s="18">
        <v>5.0</v>
      </c>
      <c r="C1375" s="6" t="s">
        <v>378</v>
      </c>
      <c r="D1375" s="7">
        <v>20.0</v>
      </c>
      <c r="E1375" s="22">
        <f t="array" ref="E1375">XLOOKUP(C1375,stock!A:A,stock!J:J)</f>
        <v>21</v>
      </c>
      <c r="F1375" s="20">
        <f t="shared" si="1"/>
        <v>420</v>
      </c>
      <c r="G1375" s="21" t="str">
        <f t="array" ref="G1375">XLOOKUP(C1375,stock!A:A,stock!C:C)</f>
        <v>crop top</v>
      </c>
    </row>
    <row r="1376">
      <c r="A1376" s="7">
        <v>2021.0</v>
      </c>
      <c r="B1376" s="18">
        <v>9.0</v>
      </c>
      <c r="C1376" s="6" t="s">
        <v>439</v>
      </c>
      <c r="D1376" s="7">
        <v>14.0</v>
      </c>
      <c r="E1376" s="22">
        <f t="array" ref="E1376">XLOOKUP(C1376,stock!A:A,stock!J:J)</f>
        <v>21</v>
      </c>
      <c r="F1376" s="20">
        <f t="shared" si="1"/>
        <v>294</v>
      </c>
      <c r="G1376" s="21" t="str">
        <f t="array" ref="G1376">XLOOKUP(C1376,stock!A:A,stock!C:C)</f>
        <v>crop top</v>
      </c>
    </row>
    <row r="1377">
      <c r="A1377" s="7">
        <v>2021.0</v>
      </c>
      <c r="B1377" s="18">
        <v>5.0</v>
      </c>
      <c r="C1377" s="6" t="s">
        <v>240</v>
      </c>
      <c r="D1377" s="7">
        <v>32.0</v>
      </c>
      <c r="E1377" s="22">
        <f t="array" ref="E1377">XLOOKUP(C1377,stock!A:A,stock!J:J)</f>
        <v>21</v>
      </c>
      <c r="F1377" s="20">
        <f t="shared" si="1"/>
        <v>672</v>
      </c>
      <c r="G1377" s="21" t="str">
        <f t="array" ref="G1377">XLOOKUP(C1377,stock!A:A,stock!C:C)</f>
        <v>crop top</v>
      </c>
    </row>
    <row r="1378">
      <c r="A1378" s="7">
        <v>2021.0</v>
      </c>
      <c r="B1378" s="18">
        <v>7.0</v>
      </c>
      <c r="C1378" s="6" t="s">
        <v>379</v>
      </c>
      <c r="D1378" s="7">
        <v>20.0</v>
      </c>
      <c r="E1378" s="22">
        <f t="array" ref="E1378">XLOOKUP(C1378,stock!A:A,stock!J:J)</f>
        <v>21</v>
      </c>
      <c r="F1378" s="20">
        <f t="shared" si="1"/>
        <v>420</v>
      </c>
      <c r="G1378" s="21" t="str">
        <f t="array" ref="G1378">XLOOKUP(C1378,stock!A:A,stock!C:C)</f>
        <v>crop top</v>
      </c>
    </row>
    <row r="1379">
      <c r="A1379" s="7">
        <v>2021.0</v>
      </c>
      <c r="B1379" s="18">
        <v>5.0</v>
      </c>
      <c r="C1379" s="6" t="s">
        <v>247</v>
      </c>
      <c r="D1379" s="7">
        <v>2.0</v>
      </c>
      <c r="E1379" s="22">
        <f t="array" ref="E1379">XLOOKUP(C1379,stock!A:A,stock!J:J)</f>
        <v>21</v>
      </c>
      <c r="F1379" s="20">
        <f t="shared" si="1"/>
        <v>42</v>
      </c>
      <c r="G1379" s="21" t="str">
        <f t="array" ref="G1379">XLOOKUP(C1379,stock!A:A,stock!C:C)</f>
        <v>crop top</v>
      </c>
    </row>
    <row r="1380">
      <c r="A1380" s="7">
        <v>2021.0</v>
      </c>
      <c r="B1380" s="18">
        <v>6.0</v>
      </c>
      <c r="C1380" s="6" t="s">
        <v>410</v>
      </c>
      <c r="D1380" s="7">
        <v>12.0</v>
      </c>
      <c r="E1380" s="22">
        <f t="array" ref="E1380">XLOOKUP(C1380,stock!A:A,stock!J:J)</f>
        <v>28</v>
      </c>
      <c r="F1380" s="20">
        <f t="shared" si="1"/>
        <v>336</v>
      </c>
      <c r="G1380" s="21" t="str">
        <f t="array" ref="G1380">XLOOKUP(C1380,stock!A:A,stock!C:C)</f>
        <v>T-Shirt</v>
      </c>
    </row>
    <row r="1381">
      <c r="A1381" s="7">
        <v>2021.0</v>
      </c>
      <c r="B1381" s="18">
        <v>5.0</v>
      </c>
      <c r="C1381" s="6" t="s">
        <v>384</v>
      </c>
      <c r="D1381" s="7">
        <v>11.0</v>
      </c>
      <c r="E1381" s="22">
        <f t="array" ref="E1381">XLOOKUP(C1381,stock!A:A,stock!J:J)</f>
        <v>28</v>
      </c>
      <c r="F1381" s="20">
        <f t="shared" si="1"/>
        <v>308</v>
      </c>
      <c r="G1381" s="21" t="str">
        <f t="array" ref="G1381">XLOOKUP(C1381,stock!A:A,stock!C:C)</f>
        <v>T-Shirt</v>
      </c>
    </row>
    <row r="1382">
      <c r="A1382" s="7">
        <v>2021.0</v>
      </c>
      <c r="B1382" s="18">
        <v>8.0</v>
      </c>
      <c r="C1382" s="6" t="s">
        <v>278</v>
      </c>
      <c r="D1382" s="7">
        <v>17.0</v>
      </c>
      <c r="E1382" s="22">
        <f t="array" ref="E1382">XLOOKUP(C1382,stock!A:A,stock!J:J)</f>
        <v>30</v>
      </c>
      <c r="F1382" s="20">
        <f t="shared" si="1"/>
        <v>510</v>
      </c>
      <c r="G1382" s="21" t="str">
        <f t="array" ref="G1382">XLOOKUP(C1382,stock!A:A,stock!C:C)</f>
        <v>T-Shirt</v>
      </c>
    </row>
    <row r="1383">
      <c r="A1383" s="7">
        <v>2021.0</v>
      </c>
      <c r="B1383" s="18">
        <v>9.0</v>
      </c>
      <c r="C1383" s="6" t="s">
        <v>387</v>
      </c>
      <c r="D1383" s="7">
        <v>11.0</v>
      </c>
      <c r="E1383" s="22">
        <f t="array" ref="E1383">XLOOKUP(C1383,stock!A:A,stock!J:J)</f>
        <v>20</v>
      </c>
      <c r="F1383" s="20">
        <f t="shared" si="1"/>
        <v>220</v>
      </c>
      <c r="G1383" s="21" t="str">
        <f t="array" ref="G1383">XLOOKUP(C1383,stock!A:A,stock!C:C)</f>
        <v>Short</v>
      </c>
    </row>
    <row r="1384">
      <c r="A1384" s="7">
        <v>2021.0</v>
      </c>
      <c r="B1384" s="18">
        <v>4.0</v>
      </c>
      <c r="C1384" s="6" t="s">
        <v>288</v>
      </c>
      <c r="D1384" s="7">
        <v>14.0</v>
      </c>
      <c r="E1384" s="22">
        <f t="array" ref="E1384">XLOOKUP(C1384,stock!A:A,stock!J:J)</f>
        <v>28</v>
      </c>
      <c r="F1384" s="20">
        <f t="shared" si="1"/>
        <v>392</v>
      </c>
      <c r="G1384" s="21" t="str">
        <f t="array" ref="G1384">XLOOKUP(C1384,stock!A:A,stock!C:C)</f>
        <v>T-Shirt</v>
      </c>
    </row>
    <row r="1385">
      <c r="A1385" s="7">
        <v>2021.0</v>
      </c>
      <c r="B1385" s="18">
        <v>7.0</v>
      </c>
      <c r="C1385" s="6" t="s">
        <v>431</v>
      </c>
      <c r="D1385" s="7">
        <v>31.0</v>
      </c>
      <c r="E1385" s="22">
        <f t="array" ref="E1385">XLOOKUP(C1385,stock!A:A,stock!J:J)</f>
        <v>24</v>
      </c>
      <c r="F1385" s="20">
        <f t="shared" si="1"/>
        <v>744</v>
      </c>
      <c r="G1385" s="21" t="str">
        <f t="array" ref="G1385">XLOOKUP(C1385,stock!A:A,stock!C:C)</f>
        <v>Legging</v>
      </c>
    </row>
    <row r="1386">
      <c r="A1386" s="7">
        <v>2021.0</v>
      </c>
      <c r="B1386" s="18">
        <v>9.0</v>
      </c>
      <c r="C1386" s="6" t="s">
        <v>301</v>
      </c>
      <c r="D1386" s="7">
        <v>43.0</v>
      </c>
      <c r="E1386" s="22">
        <f t="array" ref="E1386">XLOOKUP(C1386,stock!A:A,stock!J:J)</f>
        <v>24</v>
      </c>
      <c r="F1386" s="20">
        <f t="shared" si="1"/>
        <v>1032</v>
      </c>
      <c r="G1386" s="21" t="str">
        <f t="array" ref="G1386">XLOOKUP(C1386,stock!A:A,stock!C:C)</f>
        <v>Legging</v>
      </c>
    </row>
    <row r="1387">
      <c r="A1387" s="7">
        <v>2021.0</v>
      </c>
      <c r="B1387" s="18">
        <v>8.0</v>
      </c>
      <c r="C1387" s="6" t="s">
        <v>303</v>
      </c>
      <c r="D1387" s="7">
        <v>12.0</v>
      </c>
      <c r="E1387" s="22">
        <f t="array" ref="E1387">XLOOKUP(C1387,stock!A:A,stock!J:J)</f>
        <v>30</v>
      </c>
      <c r="F1387" s="20">
        <f t="shared" si="1"/>
        <v>360</v>
      </c>
      <c r="G1387" s="21" t="str">
        <f t="array" ref="G1387">XLOOKUP(C1387,stock!A:A,stock!C:C)</f>
        <v>T-Shirt</v>
      </c>
    </row>
    <row r="1388">
      <c r="A1388" s="7">
        <v>2021.0</v>
      </c>
      <c r="B1388" s="18">
        <v>6.0</v>
      </c>
      <c r="C1388" s="6" t="s">
        <v>459</v>
      </c>
      <c r="D1388" s="7">
        <v>20.0</v>
      </c>
      <c r="E1388" s="22">
        <f t="array" ref="E1388">XLOOKUP(C1388,stock!A:A,stock!J:J)</f>
        <v>20</v>
      </c>
      <c r="F1388" s="20">
        <f t="shared" si="1"/>
        <v>400</v>
      </c>
      <c r="G1388" s="21" t="str">
        <f t="array" ref="G1388">XLOOKUP(C1388,stock!A:A,stock!C:C)</f>
        <v>Short</v>
      </c>
    </row>
    <row r="1389">
      <c r="A1389" s="7">
        <v>2021.0</v>
      </c>
      <c r="B1389" s="18">
        <v>9.0</v>
      </c>
      <c r="C1389" s="6" t="s">
        <v>416</v>
      </c>
      <c r="D1389" s="7">
        <v>14.0</v>
      </c>
      <c r="E1389" s="22">
        <f t="array" ref="E1389">XLOOKUP(C1389,stock!A:A,stock!J:J)</f>
        <v>32</v>
      </c>
      <c r="F1389" s="20">
        <f t="shared" si="1"/>
        <v>448</v>
      </c>
      <c r="G1389" s="21" t="str">
        <f t="array" ref="G1389">XLOOKUP(C1389,stock!A:A,stock!C:C)</f>
        <v>Short</v>
      </c>
    </row>
    <row r="1390">
      <c r="A1390" s="7">
        <v>2021.0</v>
      </c>
      <c r="B1390" s="18">
        <v>7.0</v>
      </c>
      <c r="C1390" s="6" t="s">
        <v>416</v>
      </c>
      <c r="D1390" s="7">
        <v>10.0</v>
      </c>
      <c r="E1390" s="22">
        <f t="array" ref="E1390">XLOOKUP(C1390,stock!A:A,stock!J:J)</f>
        <v>32</v>
      </c>
      <c r="F1390" s="20">
        <f t="shared" si="1"/>
        <v>320</v>
      </c>
      <c r="G1390" s="21" t="str">
        <f t="array" ref="G1390">XLOOKUP(C1390,stock!A:A,stock!C:C)</f>
        <v>Short</v>
      </c>
    </row>
    <row r="1391">
      <c r="A1391" s="7">
        <v>2021.0</v>
      </c>
      <c r="B1391" s="18">
        <v>6.0</v>
      </c>
      <c r="C1391" s="6" t="s">
        <v>468</v>
      </c>
      <c r="D1391" s="7">
        <v>9.0</v>
      </c>
      <c r="E1391" s="22">
        <f t="array" ref="E1391">XLOOKUP(C1391,stock!A:A,stock!J:J)</f>
        <v>23</v>
      </c>
      <c r="F1391" s="20">
        <f t="shared" si="1"/>
        <v>207</v>
      </c>
      <c r="G1391" s="21" t="str">
        <f t="array" ref="G1391">XLOOKUP(C1391,stock!A:A,stock!C:C)</f>
        <v>Accessories</v>
      </c>
    </row>
    <row r="1392">
      <c r="A1392" s="7">
        <v>2021.0</v>
      </c>
      <c r="B1392" s="18">
        <v>9.0</v>
      </c>
      <c r="C1392" s="6" t="s">
        <v>133</v>
      </c>
      <c r="D1392" s="7">
        <v>4.0</v>
      </c>
      <c r="E1392" s="22">
        <f t="array" ref="E1392">XLOOKUP(C1392,stock!A:A,stock!J:J)</f>
        <v>23</v>
      </c>
      <c r="F1392" s="20">
        <f t="shared" si="1"/>
        <v>92</v>
      </c>
      <c r="G1392" s="21" t="str">
        <f t="array" ref="G1392">XLOOKUP(C1392,stock!A:A,stock!C:C)</f>
        <v>Accessories</v>
      </c>
    </row>
    <row r="1393">
      <c r="A1393" s="7">
        <v>2021.0</v>
      </c>
      <c r="B1393" s="18">
        <v>8.0</v>
      </c>
      <c r="C1393" s="6" t="s">
        <v>475</v>
      </c>
      <c r="D1393" s="7">
        <v>15.0</v>
      </c>
      <c r="E1393" s="22">
        <f t="array" ref="E1393">XLOOKUP(C1393,stock!A:A,stock!J:J)</f>
        <v>23</v>
      </c>
      <c r="F1393" s="20">
        <f t="shared" si="1"/>
        <v>345</v>
      </c>
      <c r="G1393" s="21" t="str">
        <f t="array" ref="G1393">XLOOKUP(C1393,stock!A:A,stock!C:C)</f>
        <v>Accessories</v>
      </c>
    </row>
    <row r="1394">
      <c r="A1394" s="7">
        <v>2021.0</v>
      </c>
      <c r="B1394" s="18">
        <v>6.0</v>
      </c>
      <c r="C1394" s="6" t="s">
        <v>140</v>
      </c>
      <c r="D1394" s="7">
        <v>27.0</v>
      </c>
      <c r="E1394" s="22">
        <f t="array" ref="E1394">XLOOKUP(C1394,stock!A:A,stock!J:J)</f>
        <v>32</v>
      </c>
      <c r="F1394" s="20">
        <f t="shared" si="1"/>
        <v>864</v>
      </c>
      <c r="G1394" s="21" t="str">
        <f t="array" ref="G1394">XLOOKUP(C1394,stock!A:A,stock!C:C)</f>
        <v>Top</v>
      </c>
    </row>
    <row r="1395">
      <c r="A1395" s="7">
        <v>2021.0</v>
      </c>
      <c r="B1395" s="18">
        <v>4.0</v>
      </c>
      <c r="C1395" s="6" t="s">
        <v>358</v>
      </c>
      <c r="D1395" s="7">
        <v>60.0</v>
      </c>
      <c r="E1395" s="22">
        <f t="array" ref="E1395">XLOOKUP(C1395,stock!A:A,stock!J:J)</f>
        <v>23</v>
      </c>
      <c r="F1395" s="20">
        <f t="shared" si="1"/>
        <v>1380</v>
      </c>
      <c r="G1395" s="21" t="str">
        <f t="array" ref="G1395">XLOOKUP(C1395,stock!A:A,stock!C:C)</f>
        <v>Legging</v>
      </c>
    </row>
    <row r="1396">
      <c r="A1396" s="7">
        <v>2021.0</v>
      </c>
      <c r="B1396" s="18">
        <v>5.0</v>
      </c>
      <c r="C1396" s="6" t="s">
        <v>165</v>
      </c>
      <c r="D1396" s="7">
        <v>17.0</v>
      </c>
      <c r="E1396" s="22">
        <f t="array" ref="E1396">XLOOKUP(C1396,stock!A:A,stock!J:J)</f>
        <v>21</v>
      </c>
      <c r="F1396" s="20">
        <f t="shared" si="1"/>
        <v>357</v>
      </c>
      <c r="G1396" s="21" t="str">
        <f t="array" ref="G1396">XLOOKUP(C1396,stock!A:A,stock!C:C)</f>
        <v>Legging</v>
      </c>
    </row>
    <row r="1397">
      <c r="A1397" s="7">
        <v>2021.0</v>
      </c>
      <c r="B1397" s="18">
        <v>7.0</v>
      </c>
      <c r="C1397" s="6" t="s">
        <v>401</v>
      </c>
      <c r="D1397" s="7">
        <v>8.0</v>
      </c>
      <c r="E1397" s="22">
        <f t="array" ref="E1397">XLOOKUP(C1397,stock!A:A,stock!J:J)</f>
        <v>16</v>
      </c>
      <c r="F1397" s="20">
        <f t="shared" si="1"/>
        <v>128</v>
      </c>
      <c r="G1397" s="21" t="str">
        <f t="array" ref="G1397">XLOOKUP(C1397,stock!A:A,stock!C:C)</f>
        <v>Top</v>
      </c>
    </row>
    <row r="1398">
      <c r="A1398" s="7">
        <v>2021.0</v>
      </c>
      <c r="B1398" s="18">
        <v>7.0</v>
      </c>
      <c r="C1398" s="6" t="s">
        <v>210</v>
      </c>
      <c r="D1398" s="7">
        <v>8.0</v>
      </c>
      <c r="E1398" s="22">
        <f t="array" ref="E1398">XLOOKUP(C1398,stock!A:A,stock!J:J)</f>
        <v>20</v>
      </c>
      <c r="F1398" s="20">
        <f t="shared" si="1"/>
        <v>160</v>
      </c>
      <c r="G1398" s="21" t="str">
        <f t="array" ref="G1398">XLOOKUP(C1398,stock!A:A,stock!C:C)</f>
        <v>T-Shirt</v>
      </c>
    </row>
    <row r="1399">
      <c r="A1399" s="7">
        <v>2021.0</v>
      </c>
      <c r="B1399" s="18">
        <v>9.0</v>
      </c>
      <c r="C1399" s="6" t="s">
        <v>222</v>
      </c>
      <c r="D1399" s="7">
        <v>15.0</v>
      </c>
      <c r="E1399" s="22">
        <f t="array" ref="E1399">XLOOKUP(C1399,stock!A:A,stock!J:J)</f>
        <v>21</v>
      </c>
      <c r="F1399" s="20">
        <f t="shared" si="1"/>
        <v>315</v>
      </c>
      <c r="G1399" s="21" t="str">
        <f t="array" ref="G1399">XLOOKUP(C1399,stock!A:A,stock!C:C)</f>
        <v>crop top</v>
      </c>
    </row>
    <row r="1400">
      <c r="A1400" s="7">
        <v>2021.0</v>
      </c>
      <c r="B1400" s="18">
        <v>4.0</v>
      </c>
      <c r="C1400" s="6" t="s">
        <v>461</v>
      </c>
      <c r="D1400" s="7">
        <v>5.0</v>
      </c>
      <c r="E1400" s="22">
        <f t="array" ref="E1400">XLOOKUP(C1400,stock!A:A,stock!J:J)</f>
        <v>20</v>
      </c>
      <c r="F1400" s="20">
        <f t="shared" si="1"/>
        <v>100</v>
      </c>
      <c r="G1400" s="21" t="str">
        <f t="array" ref="G1400">XLOOKUP(C1400,stock!A:A,stock!C:C)</f>
        <v>Top</v>
      </c>
    </row>
    <row r="1401">
      <c r="A1401" s="7">
        <v>2021.0</v>
      </c>
      <c r="B1401" s="18">
        <v>5.0</v>
      </c>
      <c r="C1401" s="6" t="s">
        <v>408</v>
      </c>
      <c r="D1401" s="7">
        <v>22.0</v>
      </c>
      <c r="E1401" s="22">
        <f t="array" ref="E1401">XLOOKUP(C1401,stock!A:A,stock!J:J)</f>
        <v>21</v>
      </c>
      <c r="F1401" s="20">
        <f t="shared" si="1"/>
        <v>462</v>
      </c>
      <c r="G1401" s="21" t="str">
        <f t="array" ref="G1401">XLOOKUP(C1401,stock!A:A,stock!C:C)</f>
        <v>crop top</v>
      </c>
    </row>
    <row r="1402">
      <c r="A1402" s="7">
        <v>2021.0</v>
      </c>
      <c r="B1402" s="18">
        <v>4.0</v>
      </c>
      <c r="C1402" s="6" t="s">
        <v>441</v>
      </c>
      <c r="D1402" s="7">
        <v>8.0</v>
      </c>
      <c r="E1402" s="22">
        <f t="array" ref="E1402">XLOOKUP(C1402,stock!A:A,stock!J:J)</f>
        <v>21</v>
      </c>
      <c r="F1402" s="20">
        <f t="shared" si="1"/>
        <v>168</v>
      </c>
      <c r="G1402" s="21" t="str">
        <f t="array" ref="G1402">XLOOKUP(C1402,stock!A:A,stock!C:C)</f>
        <v>crop top</v>
      </c>
    </row>
    <row r="1403">
      <c r="A1403" s="7">
        <v>2021.0</v>
      </c>
      <c r="B1403" s="18">
        <v>4.0</v>
      </c>
      <c r="C1403" s="6" t="s">
        <v>411</v>
      </c>
      <c r="D1403" s="7">
        <v>21.0</v>
      </c>
      <c r="E1403" s="22">
        <f t="array" ref="E1403">XLOOKUP(C1403,stock!A:A,stock!J:J)</f>
        <v>28</v>
      </c>
      <c r="F1403" s="20">
        <f t="shared" si="1"/>
        <v>588</v>
      </c>
      <c r="G1403" s="21" t="str">
        <f t="array" ref="G1403">XLOOKUP(C1403,stock!A:A,stock!C:C)</f>
        <v>T-Shirt</v>
      </c>
    </row>
    <row r="1404">
      <c r="A1404" s="7">
        <v>2021.0</v>
      </c>
      <c r="B1404" s="18">
        <v>6.0</v>
      </c>
      <c r="C1404" s="6" t="s">
        <v>498</v>
      </c>
      <c r="D1404" s="7">
        <v>8.0</v>
      </c>
      <c r="E1404" s="22">
        <f t="array" ref="E1404">XLOOKUP(C1404,stock!A:A,stock!J:J)</f>
        <v>16</v>
      </c>
      <c r="F1404" s="20">
        <f t="shared" si="1"/>
        <v>128</v>
      </c>
      <c r="G1404" s="21" t="str">
        <f t="array" ref="G1404">XLOOKUP(C1404,stock!A:A,stock!C:C)</f>
        <v>Top</v>
      </c>
    </row>
    <row r="1405">
      <c r="A1405" s="7">
        <v>2021.0</v>
      </c>
      <c r="B1405" s="18">
        <v>4.0</v>
      </c>
      <c r="C1405" s="6" t="s">
        <v>391</v>
      </c>
      <c r="D1405" s="7">
        <v>26.0</v>
      </c>
      <c r="E1405" s="22">
        <f t="array" ref="E1405">XLOOKUP(C1405,stock!A:A,stock!J:J)</f>
        <v>24</v>
      </c>
      <c r="F1405" s="20">
        <f t="shared" si="1"/>
        <v>624</v>
      </c>
      <c r="G1405" s="21" t="str">
        <f t="array" ref="G1405">XLOOKUP(C1405,stock!A:A,stock!C:C)</f>
        <v>Legging</v>
      </c>
    </row>
    <row r="1406">
      <c r="A1406" s="7">
        <v>2021.0</v>
      </c>
      <c r="B1406" s="18">
        <v>6.0</v>
      </c>
      <c r="C1406" s="6" t="s">
        <v>395</v>
      </c>
      <c r="D1406" s="7">
        <v>22.0</v>
      </c>
      <c r="E1406" s="22">
        <f t="array" ref="E1406">XLOOKUP(C1406,stock!A:A,stock!J:J)</f>
        <v>20</v>
      </c>
      <c r="F1406" s="20">
        <f t="shared" si="1"/>
        <v>440</v>
      </c>
      <c r="G1406" s="21" t="str">
        <f t="array" ref="G1406">XLOOKUP(C1406,stock!A:A,stock!C:C)</f>
        <v>Short</v>
      </c>
    </row>
    <row r="1407">
      <c r="A1407" s="7">
        <v>2021.0</v>
      </c>
      <c r="B1407" s="18">
        <v>8.0</v>
      </c>
      <c r="C1407" s="6" t="s">
        <v>132</v>
      </c>
      <c r="D1407" s="7">
        <v>15.0</v>
      </c>
      <c r="E1407" s="22">
        <f t="array" ref="E1407">XLOOKUP(C1407,stock!A:A,stock!J:J)</f>
        <v>21</v>
      </c>
      <c r="F1407" s="20">
        <f t="shared" si="1"/>
        <v>315</v>
      </c>
      <c r="G1407" s="21" t="str">
        <f t="array" ref="G1407">XLOOKUP(C1407,stock!A:A,stock!C:C)</f>
        <v>T-Shirt</v>
      </c>
    </row>
    <row r="1408">
      <c r="A1408" s="7">
        <v>2021.0</v>
      </c>
      <c r="B1408" s="18">
        <v>6.0</v>
      </c>
      <c r="C1408" s="6" t="s">
        <v>423</v>
      </c>
      <c r="D1408" s="7">
        <v>21.0</v>
      </c>
      <c r="E1408" s="22">
        <f t="array" ref="E1408">XLOOKUP(C1408,stock!A:A,stock!J:J)</f>
        <v>20</v>
      </c>
      <c r="F1408" s="20">
        <f t="shared" si="1"/>
        <v>420</v>
      </c>
      <c r="G1408" s="21" t="str">
        <f t="array" ref="G1408">XLOOKUP(C1408,stock!A:A,stock!C:C)</f>
        <v>Short</v>
      </c>
    </row>
    <row r="1409">
      <c r="A1409" s="7">
        <v>2021.0</v>
      </c>
      <c r="B1409" s="18">
        <v>5.0</v>
      </c>
      <c r="C1409" s="6" t="s">
        <v>168</v>
      </c>
      <c r="D1409" s="7">
        <v>9.0</v>
      </c>
      <c r="E1409" s="22">
        <f t="array" ref="E1409">XLOOKUP(C1409,stock!A:A,stock!J:J)</f>
        <v>23</v>
      </c>
      <c r="F1409" s="20">
        <f t="shared" si="1"/>
        <v>207</v>
      </c>
      <c r="G1409" s="21" t="str">
        <f t="array" ref="G1409">XLOOKUP(C1409,stock!A:A,stock!C:C)</f>
        <v>Legging</v>
      </c>
    </row>
    <row r="1410">
      <c r="A1410" s="7">
        <v>2021.0</v>
      </c>
      <c r="B1410" s="18">
        <v>7.0</v>
      </c>
      <c r="C1410" s="6" t="s">
        <v>377</v>
      </c>
      <c r="D1410" s="7">
        <v>1.0</v>
      </c>
      <c r="E1410" s="22">
        <f t="array" ref="E1410">XLOOKUP(C1410,stock!A:A,stock!J:J)</f>
        <v>28</v>
      </c>
      <c r="F1410" s="20">
        <f t="shared" si="1"/>
        <v>28</v>
      </c>
      <c r="G1410" s="21" t="str">
        <f t="array" ref="G1410">XLOOKUP(C1410,stock!A:A,stock!C:C)</f>
        <v>T-Shirt</v>
      </c>
    </row>
    <row r="1411">
      <c r="A1411" s="7">
        <v>2021.0</v>
      </c>
      <c r="B1411" s="18">
        <v>9.0</v>
      </c>
      <c r="C1411" s="6" t="s">
        <v>489</v>
      </c>
      <c r="D1411" s="7">
        <v>10.0</v>
      </c>
      <c r="E1411" s="22">
        <f t="array" ref="E1411">XLOOKUP(C1411,stock!A:A,stock!J:J)</f>
        <v>21</v>
      </c>
      <c r="F1411" s="20">
        <f t="shared" si="1"/>
        <v>210</v>
      </c>
      <c r="G1411" s="21" t="str">
        <f t="array" ref="G1411">XLOOKUP(C1411,stock!A:A,stock!C:C)</f>
        <v>crop top</v>
      </c>
    </row>
    <row r="1412">
      <c r="A1412" s="7">
        <v>2021.0</v>
      </c>
      <c r="B1412" s="18">
        <v>8.0</v>
      </c>
      <c r="C1412" s="6" t="s">
        <v>258</v>
      </c>
      <c r="D1412" s="7">
        <v>6.0</v>
      </c>
      <c r="E1412" s="22">
        <f t="array" ref="E1412">XLOOKUP(C1412,stock!A:A,stock!J:J)</f>
        <v>28</v>
      </c>
      <c r="F1412" s="20">
        <f t="shared" si="1"/>
        <v>168</v>
      </c>
      <c r="G1412" s="21" t="str">
        <f t="array" ref="G1412">XLOOKUP(C1412,stock!A:A,stock!C:C)</f>
        <v>T-Shirt</v>
      </c>
    </row>
    <row r="1413">
      <c r="A1413" s="7">
        <v>2021.0</v>
      </c>
      <c r="B1413" s="18">
        <v>7.0</v>
      </c>
      <c r="C1413" s="6" t="s">
        <v>262</v>
      </c>
      <c r="D1413" s="7">
        <v>45.0</v>
      </c>
      <c r="E1413" s="22">
        <f t="array" ref="E1413">XLOOKUP(C1413,stock!A:A,stock!J:J)</f>
        <v>30</v>
      </c>
      <c r="F1413" s="20">
        <f t="shared" si="1"/>
        <v>1350</v>
      </c>
      <c r="G1413" s="21" t="str">
        <f t="array" ref="G1413">XLOOKUP(C1413,stock!A:A,stock!C:C)</f>
        <v>T-Shirt</v>
      </c>
    </row>
    <row r="1414">
      <c r="A1414" s="7">
        <v>2021.0</v>
      </c>
      <c r="B1414" s="18">
        <v>6.0</v>
      </c>
      <c r="C1414" s="6" t="s">
        <v>302</v>
      </c>
      <c r="D1414" s="7">
        <v>24.0</v>
      </c>
      <c r="E1414" s="22">
        <f t="array" ref="E1414">XLOOKUP(C1414,stock!A:A,stock!J:J)</f>
        <v>16</v>
      </c>
      <c r="F1414" s="20">
        <f t="shared" si="1"/>
        <v>384</v>
      </c>
      <c r="G1414" s="21" t="str">
        <f t="array" ref="G1414">XLOOKUP(C1414,stock!A:A,stock!C:C)</f>
        <v>Top</v>
      </c>
    </row>
    <row r="1415">
      <c r="A1415" s="7">
        <v>2021.0</v>
      </c>
      <c r="B1415" s="18">
        <v>6.0</v>
      </c>
      <c r="C1415" s="6" t="s">
        <v>331</v>
      </c>
      <c r="D1415" s="7">
        <v>21.0</v>
      </c>
      <c r="E1415" s="22">
        <f t="array" ref="E1415">XLOOKUP(C1415,stock!A:A,stock!J:J)</f>
        <v>32</v>
      </c>
      <c r="F1415" s="20">
        <f t="shared" si="1"/>
        <v>672</v>
      </c>
      <c r="G1415" s="21" t="str">
        <f t="array" ref="G1415">XLOOKUP(C1415,stock!A:A,stock!C:C)</f>
        <v>Short</v>
      </c>
    </row>
    <row r="1416">
      <c r="A1416" s="7">
        <v>2021.0</v>
      </c>
      <c r="B1416" s="18">
        <v>5.0</v>
      </c>
      <c r="C1416" s="6" t="s">
        <v>342</v>
      </c>
      <c r="D1416" s="7">
        <v>46.0</v>
      </c>
      <c r="E1416" s="22">
        <f t="array" ref="E1416">XLOOKUP(C1416,stock!A:A,stock!J:J)</f>
        <v>20</v>
      </c>
      <c r="F1416" s="20">
        <f t="shared" si="1"/>
        <v>920</v>
      </c>
      <c r="G1416" s="21" t="str">
        <f t="array" ref="G1416">XLOOKUP(C1416,stock!A:A,stock!C:C)</f>
        <v>Top</v>
      </c>
    </row>
    <row r="1417">
      <c r="A1417" s="7">
        <v>2021.0</v>
      </c>
      <c r="B1417" s="18">
        <v>4.0</v>
      </c>
      <c r="C1417" s="6" t="s">
        <v>129</v>
      </c>
      <c r="D1417" s="7">
        <v>6.0</v>
      </c>
      <c r="E1417" s="22">
        <f t="array" ref="E1417">XLOOKUP(C1417,stock!A:A,stock!J:J)</f>
        <v>21</v>
      </c>
      <c r="F1417" s="20">
        <f t="shared" si="1"/>
        <v>126</v>
      </c>
      <c r="G1417" s="21" t="str">
        <f t="array" ref="G1417">XLOOKUP(C1417,stock!A:A,stock!C:C)</f>
        <v>T-Shirt</v>
      </c>
    </row>
    <row r="1418">
      <c r="A1418" s="7">
        <v>2021.0</v>
      </c>
      <c r="B1418" s="18">
        <v>4.0</v>
      </c>
      <c r="C1418" s="6" t="s">
        <v>131</v>
      </c>
      <c r="D1418" s="7">
        <v>6.0</v>
      </c>
      <c r="E1418" s="22">
        <f t="array" ref="E1418">XLOOKUP(C1418,stock!A:A,stock!J:J)</f>
        <v>21</v>
      </c>
      <c r="F1418" s="20">
        <f t="shared" si="1"/>
        <v>126</v>
      </c>
      <c r="G1418" s="21" t="str">
        <f t="array" ref="G1418">XLOOKUP(C1418,stock!A:A,stock!C:C)</f>
        <v>T-Shirt</v>
      </c>
    </row>
    <row r="1419">
      <c r="A1419" s="7">
        <v>2021.0</v>
      </c>
      <c r="B1419" s="18">
        <v>7.0</v>
      </c>
      <c r="C1419" s="6" t="s">
        <v>136</v>
      </c>
      <c r="D1419" s="7">
        <v>9.0</v>
      </c>
      <c r="E1419" s="22">
        <f t="array" ref="E1419">XLOOKUP(C1419,stock!A:A,stock!J:J)</f>
        <v>24</v>
      </c>
      <c r="F1419" s="20">
        <f t="shared" si="1"/>
        <v>216</v>
      </c>
      <c r="G1419" s="21" t="str">
        <f t="array" ref="G1419">XLOOKUP(C1419,stock!A:A,stock!C:C)</f>
        <v>T-Shirt</v>
      </c>
    </row>
    <row r="1420">
      <c r="A1420" s="7">
        <v>2021.0</v>
      </c>
      <c r="B1420" s="18">
        <v>4.0</v>
      </c>
      <c r="C1420" s="6" t="s">
        <v>165</v>
      </c>
      <c r="D1420" s="7">
        <v>11.0</v>
      </c>
      <c r="E1420" s="22">
        <f t="array" ref="E1420">XLOOKUP(C1420,stock!A:A,stock!J:J)</f>
        <v>21</v>
      </c>
      <c r="F1420" s="20">
        <f t="shared" si="1"/>
        <v>231</v>
      </c>
      <c r="G1420" s="21" t="str">
        <f t="array" ref="G1420">XLOOKUP(C1420,stock!A:A,stock!C:C)</f>
        <v>Legging</v>
      </c>
    </row>
    <row r="1421">
      <c r="A1421" s="7">
        <v>2021.0</v>
      </c>
      <c r="B1421" s="18">
        <v>9.0</v>
      </c>
      <c r="C1421" s="6" t="s">
        <v>458</v>
      </c>
      <c r="D1421" s="7">
        <v>8.0</v>
      </c>
      <c r="E1421" s="22">
        <f t="array" ref="E1421">XLOOKUP(C1421,stock!A:A,stock!J:J)</f>
        <v>16</v>
      </c>
      <c r="F1421" s="20">
        <f t="shared" si="1"/>
        <v>128</v>
      </c>
      <c r="G1421" s="21" t="str">
        <f t="array" ref="G1421">XLOOKUP(C1421,stock!A:A,stock!C:C)</f>
        <v>Top</v>
      </c>
    </row>
    <row r="1422">
      <c r="A1422" s="7">
        <v>2021.0</v>
      </c>
      <c r="B1422" s="18">
        <v>6.0</v>
      </c>
      <c r="C1422" s="6" t="s">
        <v>369</v>
      </c>
      <c r="D1422" s="7">
        <v>17.0</v>
      </c>
      <c r="E1422" s="22">
        <f t="array" ref="E1422">XLOOKUP(C1422,stock!A:A,stock!J:J)</f>
        <v>20</v>
      </c>
      <c r="F1422" s="20">
        <f t="shared" si="1"/>
        <v>340</v>
      </c>
      <c r="G1422" s="21" t="str">
        <f t="array" ref="G1422">XLOOKUP(C1422,stock!A:A,stock!C:C)</f>
        <v>Top</v>
      </c>
    </row>
    <row r="1423">
      <c r="A1423" s="7">
        <v>2021.0</v>
      </c>
      <c r="B1423" s="18">
        <v>8.0</v>
      </c>
      <c r="C1423" s="6" t="s">
        <v>216</v>
      </c>
      <c r="D1423" s="7">
        <v>8.0</v>
      </c>
      <c r="E1423" s="22">
        <f t="array" ref="E1423">XLOOKUP(C1423,stock!A:A,stock!J:J)</f>
        <v>20</v>
      </c>
      <c r="F1423" s="20">
        <f t="shared" si="1"/>
        <v>160</v>
      </c>
      <c r="G1423" s="21" t="str">
        <f t="array" ref="G1423">XLOOKUP(C1423,stock!A:A,stock!C:C)</f>
        <v>T-Shirt</v>
      </c>
    </row>
    <row r="1424">
      <c r="A1424" s="7">
        <v>2021.0</v>
      </c>
      <c r="B1424" s="18">
        <v>7.0</v>
      </c>
      <c r="C1424" s="6" t="s">
        <v>225</v>
      </c>
      <c r="D1424" s="7">
        <v>4.0</v>
      </c>
      <c r="E1424" s="22">
        <f t="array" ref="E1424">XLOOKUP(C1424,stock!A:A,stock!J:J)</f>
        <v>21</v>
      </c>
      <c r="F1424" s="20">
        <f t="shared" si="1"/>
        <v>84</v>
      </c>
      <c r="G1424" s="21" t="str">
        <f t="array" ref="G1424">XLOOKUP(C1424,stock!A:A,stock!C:C)</f>
        <v>Legging</v>
      </c>
    </row>
    <row r="1425">
      <c r="A1425" s="7">
        <v>2021.0</v>
      </c>
      <c r="B1425" s="18">
        <v>4.0</v>
      </c>
      <c r="C1425" s="6" t="s">
        <v>225</v>
      </c>
      <c r="D1425" s="7">
        <v>4.0</v>
      </c>
      <c r="E1425" s="22">
        <f t="array" ref="E1425">XLOOKUP(C1425,stock!A:A,stock!J:J)</f>
        <v>21</v>
      </c>
      <c r="F1425" s="20">
        <f t="shared" si="1"/>
        <v>84</v>
      </c>
      <c r="G1425" s="21" t="str">
        <f t="array" ref="G1425">XLOOKUP(C1425,stock!A:A,stock!C:C)</f>
        <v>Legging</v>
      </c>
    </row>
    <row r="1426">
      <c r="A1426" s="7">
        <v>2021.0</v>
      </c>
      <c r="B1426" s="18">
        <v>9.0</v>
      </c>
      <c r="C1426" s="6" t="s">
        <v>375</v>
      </c>
      <c r="D1426" s="7">
        <v>46.0</v>
      </c>
      <c r="E1426" s="22">
        <f t="array" ref="E1426">XLOOKUP(C1426,stock!A:A,stock!J:J)</f>
        <v>21</v>
      </c>
      <c r="F1426" s="20">
        <f t="shared" si="1"/>
        <v>966</v>
      </c>
      <c r="G1426" s="21" t="str">
        <f t="array" ref="G1426">XLOOKUP(C1426,stock!A:A,stock!C:C)</f>
        <v>Legging</v>
      </c>
    </row>
    <row r="1427">
      <c r="A1427" s="7">
        <v>2021.0</v>
      </c>
      <c r="B1427" s="18">
        <v>4.0</v>
      </c>
      <c r="C1427" s="6" t="s">
        <v>489</v>
      </c>
      <c r="D1427" s="7">
        <v>14.0</v>
      </c>
      <c r="E1427" s="22">
        <f t="array" ref="E1427">XLOOKUP(C1427,stock!A:A,stock!J:J)</f>
        <v>21</v>
      </c>
      <c r="F1427" s="20">
        <f t="shared" si="1"/>
        <v>294</v>
      </c>
      <c r="G1427" s="21" t="str">
        <f t="array" ref="G1427">XLOOKUP(C1427,stock!A:A,stock!C:C)</f>
        <v>crop top</v>
      </c>
    </row>
    <row r="1428">
      <c r="A1428" s="7">
        <v>2021.0</v>
      </c>
      <c r="B1428" s="18">
        <v>5.0</v>
      </c>
      <c r="C1428" s="6" t="s">
        <v>429</v>
      </c>
      <c r="D1428" s="7">
        <v>10.0</v>
      </c>
      <c r="E1428" s="22">
        <f t="array" ref="E1428">XLOOKUP(C1428,stock!A:A,stock!J:J)</f>
        <v>30</v>
      </c>
      <c r="F1428" s="20">
        <f t="shared" si="1"/>
        <v>300</v>
      </c>
      <c r="G1428" s="21" t="str">
        <f t="array" ref="G1428">XLOOKUP(C1428,stock!A:A,stock!C:C)</f>
        <v>T-Shirt</v>
      </c>
    </row>
    <row r="1429">
      <c r="A1429" s="7">
        <v>2021.0</v>
      </c>
      <c r="B1429" s="18">
        <v>8.0</v>
      </c>
      <c r="C1429" s="6" t="s">
        <v>494</v>
      </c>
      <c r="D1429" s="7">
        <v>13.0</v>
      </c>
      <c r="E1429" s="22">
        <f t="array" ref="E1429">XLOOKUP(C1429,stock!A:A,stock!J:J)</f>
        <v>24</v>
      </c>
      <c r="F1429" s="20">
        <f t="shared" si="1"/>
        <v>312</v>
      </c>
      <c r="G1429" s="21" t="str">
        <f t="array" ref="G1429">XLOOKUP(C1429,stock!A:A,stock!C:C)</f>
        <v>T-Shirt</v>
      </c>
    </row>
    <row r="1430">
      <c r="A1430" s="7">
        <v>2021.0</v>
      </c>
      <c r="B1430" s="18">
        <v>7.0</v>
      </c>
      <c r="C1430" s="6" t="s">
        <v>498</v>
      </c>
      <c r="D1430" s="7">
        <v>16.0</v>
      </c>
      <c r="E1430" s="22">
        <f t="array" ref="E1430">XLOOKUP(C1430,stock!A:A,stock!J:J)</f>
        <v>16</v>
      </c>
      <c r="F1430" s="20">
        <f t="shared" si="1"/>
        <v>256</v>
      </c>
      <c r="G1430" s="21" t="str">
        <f t="array" ref="G1430">XLOOKUP(C1430,stock!A:A,stock!C:C)</f>
        <v>Top</v>
      </c>
    </row>
    <row r="1431">
      <c r="A1431" s="7">
        <v>2021.0</v>
      </c>
      <c r="B1431" s="18">
        <v>5.0</v>
      </c>
      <c r="C1431" s="6" t="s">
        <v>330</v>
      </c>
      <c r="D1431" s="7">
        <v>28.0</v>
      </c>
      <c r="E1431" s="22">
        <f t="array" ref="E1431">XLOOKUP(C1431,stock!A:A,stock!J:J)</f>
        <v>24</v>
      </c>
      <c r="F1431" s="20">
        <f t="shared" si="1"/>
        <v>672</v>
      </c>
      <c r="G1431" s="21" t="str">
        <f t="array" ref="G1431">XLOOKUP(C1431,stock!A:A,stock!C:C)</f>
        <v>T-Shirt</v>
      </c>
    </row>
    <row r="1432">
      <c r="A1432" s="7">
        <v>2021.0</v>
      </c>
      <c r="B1432" s="18">
        <v>7.0</v>
      </c>
      <c r="C1432" s="6" t="s">
        <v>336</v>
      </c>
      <c r="D1432" s="7">
        <v>20.0</v>
      </c>
      <c r="E1432" s="22">
        <f t="array" ref="E1432">XLOOKUP(C1432,stock!A:A,stock!J:J)</f>
        <v>32</v>
      </c>
      <c r="F1432" s="20">
        <f t="shared" si="1"/>
        <v>640</v>
      </c>
      <c r="G1432" s="21" t="str">
        <f t="array" ref="G1432">XLOOKUP(C1432,stock!A:A,stock!C:C)</f>
        <v>Short</v>
      </c>
    </row>
    <row r="1433">
      <c r="A1433" s="7">
        <v>2021.0</v>
      </c>
      <c r="B1433" s="18">
        <v>8.0</v>
      </c>
      <c r="C1433" s="6" t="s">
        <v>172</v>
      </c>
      <c r="D1433" s="7">
        <v>18.0</v>
      </c>
      <c r="E1433" s="22">
        <f t="array" ref="E1433">XLOOKUP(C1433,stock!A:A,stock!J:J)</f>
        <v>21</v>
      </c>
      <c r="F1433" s="20">
        <f t="shared" si="1"/>
        <v>378</v>
      </c>
      <c r="G1433" s="21" t="str">
        <f t="array" ref="G1433">XLOOKUP(C1433,stock!A:A,stock!C:C)</f>
        <v>Legging</v>
      </c>
    </row>
    <row r="1434">
      <c r="A1434" s="7">
        <v>2021.0</v>
      </c>
      <c r="B1434" s="18">
        <v>7.0</v>
      </c>
      <c r="C1434" s="6" t="s">
        <v>194</v>
      </c>
      <c r="D1434" s="7">
        <v>16.0</v>
      </c>
      <c r="E1434" s="22">
        <f t="array" ref="E1434">XLOOKUP(C1434,stock!A:A,stock!J:J)</f>
        <v>18</v>
      </c>
      <c r="F1434" s="20">
        <f t="shared" si="1"/>
        <v>288</v>
      </c>
      <c r="G1434" s="21" t="str">
        <f t="array" ref="G1434">XLOOKUP(C1434,stock!A:A,stock!C:C)</f>
        <v>Top</v>
      </c>
    </row>
    <row r="1435">
      <c r="A1435" s="7">
        <v>2021.0</v>
      </c>
      <c r="B1435" s="18">
        <v>9.0</v>
      </c>
      <c r="C1435" s="6" t="s">
        <v>458</v>
      </c>
      <c r="D1435" s="7">
        <v>6.0</v>
      </c>
      <c r="E1435" s="22">
        <f t="array" ref="E1435">XLOOKUP(C1435,stock!A:A,stock!J:J)</f>
        <v>16</v>
      </c>
      <c r="F1435" s="20">
        <f t="shared" si="1"/>
        <v>96</v>
      </c>
      <c r="G1435" s="21" t="str">
        <f t="array" ref="G1435">XLOOKUP(C1435,stock!A:A,stock!C:C)</f>
        <v>Top</v>
      </c>
    </row>
    <row r="1436">
      <c r="A1436" s="7">
        <v>2021.0</v>
      </c>
      <c r="B1436" s="18">
        <v>8.0</v>
      </c>
      <c r="C1436" s="6" t="s">
        <v>211</v>
      </c>
      <c r="D1436" s="7">
        <v>6.0</v>
      </c>
      <c r="E1436" s="22">
        <f t="array" ref="E1436">XLOOKUP(C1436,stock!A:A,stock!J:J)</f>
        <v>20</v>
      </c>
      <c r="F1436" s="20">
        <f t="shared" si="1"/>
        <v>120</v>
      </c>
      <c r="G1436" s="21" t="str">
        <f t="array" ref="G1436">XLOOKUP(C1436,stock!A:A,stock!C:C)</f>
        <v>T-Shirt</v>
      </c>
    </row>
    <row r="1437">
      <c r="A1437" s="7">
        <v>2021.0</v>
      </c>
      <c r="B1437" s="18">
        <v>7.0</v>
      </c>
      <c r="C1437" s="6" t="s">
        <v>450</v>
      </c>
      <c r="D1437" s="7">
        <v>9.0</v>
      </c>
      <c r="E1437" s="22">
        <f t="array" ref="E1437">XLOOKUP(C1437,stock!A:A,stock!J:J)</f>
        <v>16</v>
      </c>
      <c r="F1437" s="20">
        <f t="shared" si="1"/>
        <v>144</v>
      </c>
      <c r="G1437" s="21" t="str">
        <f t="array" ref="G1437">XLOOKUP(C1437,stock!A:A,stock!C:C)</f>
        <v>Top</v>
      </c>
    </row>
    <row r="1438">
      <c r="A1438" s="7">
        <v>2021.0</v>
      </c>
      <c r="B1438" s="18">
        <v>8.0</v>
      </c>
      <c r="C1438" s="6" t="s">
        <v>471</v>
      </c>
      <c r="D1438" s="7">
        <v>64.0</v>
      </c>
      <c r="E1438" s="22">
        <f t="array" ref="E1438">XLOOKUP(C1438,stock!A:A,stock!J:J)</f>
        <v>23</v>
      </c>
      <c r="F1438" s="20">
        <f t="shared" si="1"/>
        <v>1472</v>
      </c>
      <c r="G1438" s="21" t="str">
        <f t="array" ref="G1438">XLOOKUP(C1438,stock!A:A,stock!C:C)</f>
        <v>Accessories</v>
      </c>
    </row>
    <row r="1439">
      <c r="A1439" s="7">
        <v>2021.0</v>
      </c>
      <c r="B1439" s="18">
        <v>5.0</v>
      </c>
      <c r="C1439" s="6" t="s">
        <v>471</v>
      </c>
      <c r="D1439" s="7">
        <v>8.0</v>
      </c>
      <c r="E1439" s="22">
        <f t="array" ref="E1439">XLOOKUP(C1439,stock!A:A,stock!J:J)</f>
        <v>23</v>
      </c>
      <c r="F1439" s="20">
        <f t="shared" si="1"/>
        <v>184</v>
      </c>
      <c r="G1439" s="21" t="str">
        <f t="array" ref="G1439">XLOOKUP(C1439,stock!A:A,stock!C:C)</f>
        <v>Accessories</v>
      </c>
    </row>
    <row r="1440">
      <c r="A1440" s="7">
        <v>2021.0</v>
      </c>
      <c r="B1440" s="18">
        <v>5.0</v>
      </c>
      <c r="C1440" s="6" t="s">
        <v>350</v>
      </c>
      <c r="D1440" s="7">
        <v>9.0</v>
      </c>
      <c r="E1440" s="22">
        <f t="array" ref="E1440">XLOOKUP(C1440,stock!A:A,stock!J:J)</f>
        <v>32</v>
      </c>
      <c r="F1440" s="20">
        <f t="shared" si="1"/>
        <v>288</v>
      </c>
      <c r="G1440" s="21" t="str">
        <f t="array" ref="G1440">XLOOKUP(C1440,stock!A:A,stock!C:C)</f>
        <v>Top</v>
      </c>
    </row>
    <row r="1441">
      <c r="A1441" s="7">
        <v>2021.0</v>
      </c>
      <c r="B1441" s="18">
        <v>6.0</v>
      </c>
      <c r="C1441" s="6" t="s">
        <v>350</v>
      </c>
      <c r="D1441" s="7">
        <v>4.0</v>
      </c>
      <c r="E1441" s="22">
        <f t="array" ref="E1441">XLOOKUP(C1441,stock!A:A,stock!J:J)</f>
        <v>32</v>
      </c>
      <c r="F1441" s="20">
        <f t="shared" si="1"/>
        <v>128</v>
      </c>
      <c r="G1441" s="21" t="str">
        <f t="array" ref="G1441">XLOOKUP(C1441,stock!A:A,stock!C:C)</f>
        <v>Top</v>
      </c>
    </row>
    <row r="1442">
      <c r="A1442" s="7">
        <v>2021.0</v>
      </c>
      <c r="B1442" s="18">
        <v>8.0</v>
      </c>
      <c r="C1442" s="6" t="s">
        <v>401</v>
      </c>
      <c r="D1442" s="7">
        <v>11.0</v>
      </c>
      <c r="E1442" s="22">
        <f t="array" ref="E1442">XLOOKUP(C1442,stock!A:A,stock!J:J)</f>
        <v>16</v>
      </c>
      <c r="F1442" s="20">
        <f t="shared" si="1"/>
        <v>176</v>
      </c>
      <c r="G1442" s="21" t="str">
        <f t="array" ref="G1442">XLOOKUP(C1442,stock!A:A,stock!C:C)</f>
        <v>Top</v>
      </c>
    </row>
    <row r="1443">
      <c r="A1443" s="7">
        <v>2021.0</v>
      </c>
      <c r="B1443" s="18">
        <v>7.0</v>
      </c>
      <c r="C1443" s="6" t="s">
        <v>366</v>
      </c>
      <c r="D1443" s="7">
        <v>19.0</v>
      </c>
      <c r="E1443" s="22">
        <f t="array" ref="E1443">XLOOKUP(C1443,stock!A:A,stock!J:J)</f>
        <v>24</v>
      </c>
      <c r="F1443" s="20">
        <f t="shared" si="1"/>
        <v>456</v>
      </c>
      <c r="G1443" s="21" t="str">
        <f t="array" ref="G1443">XLOOKUP(C1443,stock!A:A,stock!C:C)</f>
        <v>T-Shirt</v>
      </c>
    </row>
    <row r="1444">
      <c r="A1444" s="7">
        <v>2021.0</v>
      </c>
      <c r="B1444" s="18">
        <v>9.0</v>
      </c>
      <c r="C1444" s="6" t="s">
        <v>402</v>
      </c>
      <c r="D1444" s="7">
        <v>4.0</v>
      </c>
      <c r="E1444" s="22">
        <f t="array" ref="E1444">XLOOKUP(C1444,stock!A:A,stock!J:J)</f>
        <v>16</v>
      </c>
      <c r="F1444" s="20">
        <f t="shared" si="1"/>
        <v>64</v>
      </c>
      <c r="G1444" s="21" t="str">
        <f t="array" ref="G1444">XLOOKUP(C1444,stock!A:A,stock!C:C)</f>
        <v>Top</v>
      </c>
    </row>
    <row r="1445">
      <c r="A1445" s="7">
        <v>2021.0</v>
      </c>
      <c r="B1445" s="18">
        <v>6.0</v>
      </c>
      <c r="C1445" s="6" t="s">
        <v>459</v>
      </c>
      <c r="D1445" s="7">
        <v>8.0</v>
      </c>
      <c r="E1445" s="22">
        <f t="array" ref="E1445">XLOOKUP(C1445,stock!A:A,stock!J:J)</f>
        <v>20</v>
      </c>
      <c r="F1445" s="20">
        <f t="shared" si="1"/>
        <v>160</v>
      </c>
      <c r="G1445" s="21" t="str">
        <f t="array" ref="G1445">XLOOKUP(C1445,stock!A:A,stock!C:C)</f>
        <v>Short</v>
      </c>
    </row>
    <row r="1446">
      <c r="A1446" s="7">
        <v>2021.0</v>
      </c>
      <c r="B1446" s="18">
        <v>5.0</v>
      </c>
      <c r="C1446" s="6" t="s">
        <v>420</v>
      </c>
      <c r="D1446" s="7">
        <v>4.0</v>
      </c>
      <c r="E1446" s="22">
        <f t="array" ref="E1446">XLOOKUP(C1446,stock!A:A,stock!J:J)</f>
        <v>16</v>
      </c>
      <c r="F1446" s="20">
        <f t="shared" si="1"/>
        <v>64</v>
      </c>
      <c r="G1446" s="21" t="str">
        <f t="array" ref="G1446">XLOOKUP(C1446,stock!A:A,stock!C:C)</f>
        <v>crop top</v>
      </c>
    </row>
    <row r="1447">
      <c r="A1447" s="7">
        <v>2021.0</v>
      </c>
      <c r="B1447" s="18">
        <v>7.0</v>
      </c>
      <c r="C1447" s="6" t="s">
        <v>401</v>
      </c>
      <c r="D1447" s="7">
        <v>15.0</v>
      </c>
      <c r="E1447" s="22">
        <f t="array" ref="E1447">XLOOKUP(C1447,stock!A:A,stock!J:J)</f>
        <v>16</v>
      </c>
      <c r="F1447" s="20">
        <f t="shared" si="1"/>
        <v>240</v>
      </c>
      <c r="G1447" s="21" t="str">
        <f t="array" ref="G1447">XLOOKUP(C1447,stock!A:A,stock!C:C)</f>
        <v>Top</v>
      </c>
    </row>
    <row r="1448">
      <c r="A1448" s="7">
        <v>2021.0</v>
      </c>
      <c r="B1448" s="18">
        <v>6.0</v>
      </c>
      <c r="C1448" s="6" t="s">
        <v>469</v>
      </c>
      <c r="D1448" s="7">
        <v>1.0</v>
      </c>
      <c r="E1448" s="22">
        <f t="array" ref="E1448">XLOOKUP(C1448,stock!A:A,stock!J:J)</f>
        <v>24</v>
      </c>
      <c r="F1448" s="20">
        <f t="shared" si="1"/>
        <v>24</v>
      </c>
      <c r="G1448" s="21" t="str">
        <f t="array" ref="G1448">XLOOKUP(C1448,stock!A:A,stock!C:C)</f>
        <v>crop top</v>
      </c>
    </row>
    <row r="1449">
      <c r="A1449" s="7">
        <v>2021.0</v>
      </c>
      <c r="B1449" s="18">
        <v>5.0</v>
      </c>
      <c r="C1449" s="6" t="s">
        <v>412</v>
      </c>
      <c r="D1449" s="7">
        <v>4.0</v>
      </c>
      <c r="E1449" s="22">
        <f t="array" ref="E1449">XLOOKUP(C1449,stock!A:A,stock!J:J)</f>
        <v>30</v>
      </c>
      <c r="F1449" s="20">
        <f t="shared" si="1"/>
        <v>120</v>
      </c>
      <c r="G1449" s="21" t="str">
        <f t="array" ref="G1449">XLOOKUP(C1449,stock!A:A,stock!C:C)</f>
        <v>T-Shirt</v>
      </c>
    </row>
    <row r="1450">
      <c r="A1450" s="7">
        <v>2021.0</v>
      </c>
      <c r="B1450" s="18">
        <v>5.0</v>
      </c>
      <c r="C1450" s="6" t="s">
        <v>504</v>
      </c>
      <c r="D1450" s="7">
        <v>19.0</v>
      </c>
      <c r="E1450" s="22">
        <f t="array" ref="E1450">XLOOKUP(C1450,stock!A:A,stock!J:J)</f>
        <v>21</v>
      </c>
      <c r="F1450" s="20">
        <f t="shared" si="1"/>
        <v>399</v>
      </c>
      <c r="G1450" s="21" t="str">
        <f t="array" ref="G1450">XLOOKUP(C1450,stock!A:A,stock!C:C)</f>
        <v>Legging</v>
      </c>
    </row>
    <row r="1451">
      <c r="A1451" s="7">
        <v>2021.0</v>
      </c>
      <c r="B1451" s="18">
        <v>4.0</v>
      </c>
      <c r="C1451" s="6" t="s">
        <v>399</v>
      </c>
      <c r="D1451" s="7">
        <v>9.0</v>
      </c>
      <c r="E1451" s="22">
        <f t="array" ref="E1451">XLOOKUP(C1451,stock!A:A,stock!J:J)</f>
        <v>32</v>
      </c>
      <c r="F1451" s="20">
        <f t="shared" si="1"/>
        <v>288</v>
      </c>
      <c r="G1451" s="21" t="str">
        <f t="array" ref="G1451">XLOOKUP(C1451,stock!A:A,stock!C:C)</f>
        <v>Short</v>
      </c>
    </row>
    <row r="1452">
      <c r="A1452" s="7">
        <v>2021.0</v>
      </c>
      <c r="B1452" s="18">
        <v>9.0</v>
      </c>
      <c r="C1452" s="6" t="s">
        <v>178</v>
      </c>
      <c r="D1452" s="7">
        <v>7.0</v>
      </c>
      <c r="E1452" s="22">
        <f t="array" ref="E1452">XLOOKUP(C1452,stock!A:A,stock!J:J)</f>
        <v>20</v>
      </c>
      <c r="F1452" s="20">
        <f t="shared" si="1"/>
        <v>140</v>
      </c>
      <c r="G1452" s="21" t="str">
        <f t="array" ref="G1452">XLOOKUP(C1452,stock!A:A,stock!C:C)</f>
        <v>Short</v>
      </c>
    </row>
    <row r="1453">
      <c r="A1453" s="7">
        <v>2021.0</v>
      </c>
      <c r="B1453" s="18">
        <v>6.0</v>
      </c>
      <c r="C1453" s="6" t="s">
        <v>308</v>
      </c>
      <c r="D1453" s="7">
        <v>1.0</v>
      </c>
      <c r="E1453" s="22">
        <f t="array" ref="E1453">XLOOKUP(C1453,stock!A:A,stock!J:J)</f>
        <v>6</v>
      </c>
      <c r="F1453" s="20">
        <f t="shared" si="1"/>
        <v>6</v>
      </c>
      <c r="G1453" s="21" t="str">
        <f t="array" ref="G1453">XLOOKUP(C1453,stock!A:A,stock!C:C)</f>
        <v>Accessories</v>
      </c>
    </row>
    <row r="1454">
      <c r="A1454" s="7">
        <v>2021.0</v>
      </c>
      <c r="B1454" s="18">
        <v>9.0</v>
      </c>
      <c r="C1454" s="6" t="s">
        <v>281</v>
      </c>
      <c r="D1454" s="7">
        <v>4.0</v>
      </c>
      <c r="E1454" s="22">
        <f t="array" ref="E1454">XLOOKUP(C1454,stock!A:A,stock!J:J)</f>
        <v>20</v>
      </c>
      <c r="F1454" s="20">
        <f t="shared" si="1"/>
        <v>80</v>
      </c>
      <c r="G1454" s="21" t="str">
        <f t="array" ref="G1454">XLOOKUP(C1454,stock!A:A,stock!C:C)</f>
        <v>Short</v>
      </c>
    </row>
    <row r="1455">
      <c r="A1455" s="7">
        <v>2021.0</v>
      </c>
      <c r="B1455" s="18">
        <v>8.0</v>
      </c>
      <c r="C1455" s="6" t="s">
        <v>300</v>
      </c>
      <c r="D1455" s="7">
        <v>18.0</v>
      </c>
      <c r="E1455" s="22">
        <f t="array" ref="E1455">XLOOKUP(C1455,stock!A:A,stock!J:J)</f>
        <v>24</v>
      </c>
      <c r="F1455" s="20">
        <f t="shared" si="1"/>
        <v>432</v>
      </c>
      <c r="G1455" s="21" t="str">
        <f t="array" ref="G1455">XLOOKUP(C1455,stock!A:A,stock!C:C)</f>
        <v>Legging</v>
      </c>
    </row>
    <row r="1456">
      <c r="A1456" s="7">
        <v>2021.0</v>
      </c>
      <c r="B1456" s="18">
        <v>6.0</v>
      </c>
      <c r="C1456" s="6" t="s">
        <v>131</v>
      </c>
      <c r="D1456" s="7">
        <v>4.0</v>
      </c>
      <c r="E1456" s="22">
        <f t="array" ref="E1456">XLOOKUP(C1456,stock!A:A,stock!J:J)</f>
        <v>21</v>
      </c>
      <c r="F1456" s="20">
        <f t="shared" si="1"/>
        <v>84</v>
      </c>
      <c r="G1456" s="21" t="str">
        <f t="array" ref="G1456">XLOOKUP(C1456,stock!A:A,stock!C:C)</f>
        <v>T-Shirt</v>
      </c>
    </row>
    <row r="1457">
      <c r="A1457" s="7">
        <v>2021.0</v>
      </c>
      <c r="B1457" s="18">
        <v>4.0</v>
      </c>
      <c r="C1457" s="6" t="s">
        <v>457</v>
      </c>
      <c r="D1457" s="7">
        <v>20.0</v>
      </c>
      <c r="E1457" s="22">
        <f t="array" ref="E1457">XLOOKUP(C1457,stock!A:A,stock!J:J)</f>
        <v>20</v>
      </c>
      <c r="F1457" s="20">
        <f t="shared" si="1"/>
        <v>400</v>
      </c>
      <c r="G1457" s="21" t="str">
        <f t="array" ref="G1457">XLOOKUP(C1457,stock!A:A,stock!C:C)</f>
        <v>Short</v>
      </c>
    </row>
    <row r="1458">
      <c r="A1458" s="7">
        <v>2021.0</v>
      </c>
      <c r="B1458" s="18">
        <v>7.0</v>
      </c>
      <c r="C1458" s="6" t="s">
        <v>468</v>
      </c>
      <c r="D1458" s="7">
        <v>6.0</v>
      </c>
      <c r="E1458" s="22">
        <f t="array" ref="E1458">XLOOKUP(C1458,stock!A:A,stock!J:J)</f>
        <v>23</v>
      </c>
      <c r="F1458" s="20">
        <f t="shared" si="1"/>
        <v>138</v>
      </c>
      <c r="G1458" s="21" t="str">
        <f t="array" ref="G1458">XLOOKUP(C1458,stock!A:A,stock!C:C)</f>
        <v>Accessories</v>
      </c>
    </row>
    <row r="1459">
      <c r="A1459" s="7">
        <v>2021.0</v>
      </c>
      <c r="B1459" s="18">
        <v>7.0</v>
      </c>
      <c r="C1459" s="6" t="s">
        <v>462</v>
      </c>
      <c r="D1459" s="7">
        <v>10.0</v>
      </c>
      <c r="E1459" s="22">
        <f t="array" ref="E1459">XLOOKUP(C1459,stock!A:A,stock!J:J)</f>
        <v>23</v>
      </c>
      <c r="F1459" s="20">
        <f t="shared" si="1"/>
        <v>230</v>
      </c>
      <c r="G1459" s="21" t="str">
        <f t="array" ref="G1459">XLOOKUP(C1459,stock!A:A,stock!C:C)</f>
        <v>Legging</v>
      </c>
    </row>
    <row r="1460">
      <c r="A1460" s="7">
        <v>2021.0</v>
      </c>
      <c r="B1460" s="18">
        <v>8.0</v>
      </c>
      <c r="C1460" s="6" t="s">
        <v>400</v>
      </c>
      <c r="D1460" s="7">
        <v>1.0</v>
      </c>
      <c r="E1460" s="22">
        <f t="array" ref="E1460">XLOOKUP(C1460,stock!A:A,stock!J:J)</f>
        <v>16</v>
      </c>
      <c r="F1460" s="20">
        <f t="shared" si="1"/>
        <v>16</v>
      </c>
      <c r="G1460" s="21" t="str">
        <f t="array" ref="G1460">XLOOKUP(C1460,stock!A:A,stock!C:C)</f>
        <v>Top</v>
      </c>
    </row>
    <row r="1461">
      <c r="A1461" s="7">
        <v>2021.0</v>
      </c>
      <c r="B1461" s="18">
        <v>6.0</v>
      </c>
      <c r="C1461" s="6" t="s">
        <v>400</v>
      </c>
      <c r="D1461" s="7">
        <v>3.0</v>
      </c>
      <c r="E1461" s="22">
        <f t="array" ref="E1461">XLOOKUP(C1461,stock!A:A,stock!J:J)</f>
        <v>16</v>
      </c>
      <c r="F1461" s="20">
        <f t="shared" si="1"/>
        <v>48</v>
      </c>
      <c r="G1461" s="21" t="str">
        <f t="array" ref="G1461">XLOOKUP(C1461,stock!A:A,stock!C:C)</f>
        <v>Top</v>
      </c>
    </row>
    <row r="1462">
      <c r="A1462" s="7">
        <v>2021.0</v>
      </c>
      <c r="B1462" s="18">
        <v>5.0</v>
      </c>
      <c r="C1462" s="6" t="s">
        <v>469</v>
      </c>
      <c r="D1462" s="7">
        <v>1.0</v>
      </c>
      <c r="E1462" s="22">
        <f t="array" ref="E1462">XLOOKUP(C1462,stock!A:A,stock!J:J)</f>
        <v>24</v>
      </c>
      <c r="F1462" s="20">
        <f t="shared" si="1"/>
        <v>24</v>
      </c>
      <c r="G1462" s="21" t="str">
        <f t="array" ref="G1462">XLOOKUP(C1462,stock!A:A,stock!C:C)</f>
        <v>crop top</v>
      </c>
    </row>
    <row r="1463">
      <c r="A1463" s="7">
        <v>2021.0</v>
      </c>
      <c r="B1463" s="18">
        <v>5.0</v>
      </c>
      <c r="C1463" s="6" t="s">
        <v>467</v>
      </c>
      <c r="D1463" s="7">
        <v>1.0</v>
      </c>
      <c r="E1463" s="22">
        <f t="array" ref="E1463">XLOOKUP(C1463,stock!A:A,stock!J:J)</f>
        <v>20</v>
      </c>
      <c r="F1463" s="20">
        <f t="shared" si="1"/>
        <v>20</v>
      </c>
      <c r="G1463" s="21" t="str">
        <f t="array" ref="G1463">XLOOKUP(C1463,stock!A:A,stock!C:C)</f>
        <v>T-Shirt</v>
      </c>
    </row>
    <row r="1464">
      <c r="A1464" s="7">
        <v>2021.0</v>
      </c>
      <c r="B1464" s="18">
        <v>4.0</v>
      </c>
      <c r="C1464" s="6" t="s">
        <v>475</v>
      </c>
      <c r="D1464" s="7">
        <v>1.0</v>
      </c>
      <c r="E1464" s="22">
        <f t="array" ref="E1464">XLOOKUP(C1464,stock!A:A,stock!J:J)</f>
        <v>23</v>
      </c>
      <c r="F1464" s="20">
        <f t="shared" si="1"/>
        <v>23</v>
      </c>
      <c r="G1464" s="21" t="str">
        <f t="array" ref="G1464">XLOOKUP(C1464,stock!A:A,stock!C:C)</f>
        <v>Accessories</v>
      </c>
    </row>
    <row r="1465">
      <c r="A1465" s="7">
        <v>2021.0</v>
      </c>
      <c r="B1465" s="18">
        <v>9.0</v>
      </c>
      <c r="C1465" s="6" t="s">
        <v>496</v>
      </c>
      <c r="D1465" s="7">
        <v>2.0</v>
      </c>
      <c r="E1465" s="22">
        <f t="array" ref="E1465">XLOOKUP(C1465,stock!A:A,stock!J:J)</f>
        <v>18</v>
      </c>
      <c r="F1465" s="20">
        <f t="shared" si="1"/>
        <v>36</v>
      </c>
      <c r="G1465" s="21" t="str">
        <f t="array" ref="G1465">XLOOKUP(C1465,stock!A:A,stock!C:C)</f>
        <v>Top</v>
      </c>
    </row>
    <row r="1466">
      <c r="A1466" s="7">
        <v>2021.0</v>
      </c>
      <c r="B1466" s="18">
        <v>8.0</v>
      </c>
      <c r="C1466" s="6" t="s">
        <v>189</v>
      </c>
      <c r="D1466" s="7">
        <v>6.0</v>
      </c>
      <c r="E1466" s="22">
        <f t="array" ref="E1466">XLOOKUP(C1466,stock!A:A,stock!J:J)</f>
        <v>5</v>
      </c>
      <c r="F1466" s="20">
        <f t="shared" si="1"/>
        <v>30</v>
      </c>
      <c r="G1466" s="21" t="str">
        <f t="array" ref="G1466">XLOOKUP(C1466,stock!A:A,stock!C:C)</f>
        <v>Accessories</v>
      </c>
    </row>
    <row r="1467">
      <c r="A1467" s="7">
        <v>2021.0</v>
      </c>
      <c r="B1467" s="18">
        <v>9.0</v>
      </c>
      <c r="C1467" s="6" t="s">
        <v>471</v>
      </c>
      <c r="D1467" s="7">
        <v>1.0</v>
      </c>
      <c r="E1467" s="22">
        <f t="array" ref="E1467">XLOOKUP(C1467,stock!A:A,stock!J:J)</f>
        <v>23</v>
      </c>
      <c r="F1467" s="20">
        <f t="shared" si="1"/>
        <v>23</v>
      </c>
      <c r="G1467" s="21" t="str">
        <f t="array" ref="G1467">XLOOKUP(C1467,stock!A:A,stock!C:C)</f>
        <v>Accessories</v>
      </c>
    </row>
    <row r="1468">
      <c r="A1468" s="7">
        <v>2021.0</v>
      </c>
      <c r="B1468" s="18">
        <v>5.0</v>
      </c>
      <c r="C1468" s="6" t="s">
        <v>150</v>
      </c>
      <c r="D1468" s="7">
        <v>1.0</v>
      </c>
      <c r="E1468" s="22">
        <f t="array" ref="E1468">XLOOKUP(C1468,stock!A:A,stock!J:J)</f>
        <v>32</v>
      </c>
      <c r="F1468" s="20">
        <f t="shared" si="1"/>
        <v>32</v>
      </c>
      <c r="G1468" s="21" t="str">
        <f t="array" ref="G1468">XLOOKUP(C1468,stock!A:A,stock!C:C)</f>
        <v>Top</v>
      </c>
    </row>
    <row r="1469">
      <c r="A1469" s="7">
        <v>2021.0</v>
      </c>
      <c r="B1469" s="18">
        <v>9.0</v>
      </c>
      <c r="C1469" s="6" t="s">
        <v>420</v>
      </c>
      <c r="D1469" s="7">
        <v>2.0</v>
      </c>
      <c r="E1469" s="22">
        <f t="array" ref="E1469">XLOOKUP(C1469,stock!A:A,stock!J:J)</f>
        <v>16</v>
      </c>
      <c r="F1469" s="20">
        <f t="shared" si="1"/>
        <v>32</v>
      </c>
      <c r="G1469" s="21" t="str">
        <f t="array" ref="G1469">XLOOKUP(C1469,stock!A:A,stock!C:C)</f>
        <v>crop top</v>
      </c>
    </row>
    <row r="1470">
      <c r="A1470" s="7">
        <v>2021.0</v>
      </c>
      <c r="B1470" s="18">
        <v>4.0</v>
      </c>
      <c r="C1470" s="6" t="s">
        <v>245</v>
      </c>
      <c r="D1470" s="7">
        <v>1.0</v>
      </c>
      <c r="E1470" s="22">
        <f t="array" ref="E1470">XLOOKUP(C1470,stock!A:A,stock!J:J)</f>
        <v>21</v>
      </c>
      <c r="F1470" s="20">
        <f t="shared" si="1"/>
        <v>21</v>
      </c>
      <c r="G1470" s="21" t="str">
        <f t="array" ref="G1470">XLOOKUP(C1470,stock!A:A,stock!C:C)</f>
        <v>crop top</v>
      </c>
    </row>
    <row r="1471">
      <c r="A1471" s="7">
        <v>2021.0</v>
      </c>
      <c r="B1471" s="18">
        <v>7.0</v>
      </c>
      <c r="C1471" s="6" t="s">
        <v>308</v>
      </c>
      <c r="D1471" s="7">
        <v>1.0</v>
      </c>
      <c r="E1471" s="22">
        <f t="array" ref="E1471">XLOOKUP(C1471,stock!A:A,stock!J:J)</f>
        <v>6</v>
      </c>
      <c r="F1471" s="20">
        <f t="shared" si="1"/>
        <v>6</v>
      </c>
      <c r="G1471" s="21" t="str">
        <f t="array" ref="G1471">XLOOKUP(C1471,stock!A:A,stock!C:C)</f>
        <v>Accessories</v>
      </c>
    </row>
    <row r="1472">
      <c r="A1472" s="7">
        <v>2021.0</v>
      </c>
      <c r="B1472" s="18">
        <v>8.0</v>
      </c>
      <c r="C1472" s="6" t="s">
        <v>127</v>
      </c>
      <c r="D1472" s="7">
        <v>290.0</v>
      </c>
      <c r="E1472" s="22">
        <f t="array" ref="E1472">XLOOKUP(C1472,stock!A:A,stock!J:J)</f>
        <v>16</v>
      </c>
      <c r="F1472" s="20">
        <f t="shared" si="1"/>
        <v>4640</v>
      </c>
      <c r="G1472" s="21" t="str">
        <f t="array" ref="G1472">XLOOKUP(C1472,stock!A:A,stock!C:C)</f>
        <v>crop top</v>
      </c>
    </row>
    <row r="1473">
      <c r="A1473" s="7">
        <v>2021.0</v>
      </c>
      <c r="B1473" s="18">
        <v>9.0</v>
      </c>
      <c r="C1473" s="6" t="s">
        <v>127</v>
      </c>
      <c r="D1473" s="7">
        <v>355.0</v>
      </c>
      <c r="E1473" s="22">
        <f t="array" ref="E1473">XLOOKUP(C1473,stock!A:A,stock!J:J)</f>
        <v>16</v>
      </c>
      <c r="F1473" s="20">
        <f t="shared" si="1"/>
        <v>5680</v>
      </c>
      <c r="G1473" s="21" t="str">
        <f t="array" ref="G1473">XLOOKUP(C1473,stock!A:A,stock!C:C)</f>
        <v>crop top</v>
      </c>
    </row>
    <row r="1474">
      <c r="A1474" s="7">
        <v>2021.0</v>
      </c>
      <c r="B1474" s="18">
        <v>9.0</v>
      </c>
      <c r="C1474" s="6" t="s">
        <v>128</v>
      </c>
      <c r="D1474" s="7">
        <v>105.0</v>
      </c>
      <c r="E1474" s="22">
        <f t="array" ref="E1474">XLOOKUP(C1474,stock!A:A,stock!J:J)</f>
        <v>16</v>
      </c>
      <c r="F1474" s="20">
        <f t="shared" si="1"/>
        <v>1680</v>
      </c>
      <c r="G1474" s="21" t="str">
        <f t="array" ref="G1474">XLOOKUP(C1474,stock!A:A,stock!C:C)</f>
        <v>crop top</v>
      </c>
    </row>
    <row r="1475">
      <c r="A1475" s="7">
        <v>2021.0</v>
      </c>
      <c r="B1475" s="18">
        <v>6.0</v>
      </c>
      <c r="C1475" s="6" t="s">
        <v>474</v>
      </c>
      <c r="D1475" s="7">
        <v>538.0</v>
      </c>
      <c r="E1475" s="22">
        <f t="array" ref="E1475">XLOOKUP(C1475,stock!A:A,stock!J:J)</f>
        <v>21</v>
      </c>
      <c r="F1475" s="20">
        <f t="shared" si="1"/>
        <v>11298</v>
      </c>
      <c r="G1475" s="21" t="str">
        <f t="array" ref="G1475">XLOOKUP(C1475,stock!A:A,stock!C:C)</f>
        <v>Legging</v>
      </c>
    </row>
    <row r="1476">
      <c r="A1476" s="7">
        <v>2021.0</v>
      </c>
      <c r="B1476" s="18">
        <v>7.0</v>
      </c>
      <c r="C1476" s="6" t="s">
        <v>474</v>
      </c>
      <c r="D1476" s="7">
        <v>263.0</v>
      </c>
      <c r="E1476" s="22">
        <f t="array" ref="E1476">XLOOKUP(C1476,stock!A:A,stock!J:J)</f>
        <v>21</v>
      </c>
      <c r="F1476" s="20">
        <f t="shared" si="1"/>
        <v>5523</v>
      </c>
      <c r="G1476" s="21" t="str">
        <f t="array" ref="G1476">XLOOKUP(C1476,stock!A:A,stock!C:C)</f>
        <v>Legging</v>
      </c>
    </row>
    <row r="1477">
      <c r="A1477" s="7">
        <v>2021.0</v>
      </c>
      <c r="B1477" s="18">
        <v>8.0</v>
      </c>
      <c r="C1477" s="6" t="s">
        <v>474</v>
      </c>
      <c r="D1477" s="7">
        <v>228.0</v>
      </c>
      <c r="E1477" s="22">
        <f t="array" ref="E1477">XLOOKUP(C1477,stock!A:A,stock!J:J)</f>
        <v>21</v>
      </c>
      <c r="F1477" s="20">
        <f t="shared" si="1"/>
        <v>4788</v>
      </c>
      <c r="G1477" s="21" t="str">
        <f t="array" ref="G1477">XLOOKUP(C1477,stock!A:A,stock!C:C)</f>
        <v>Legging</v>
      </c>
    </row>
    <row r="1478">
      <c r="A1478" s="7">
        <v>2021.0</v>
      </c>
      <c r="B1478" s="18">
        <v>7.0</v>
      </c>
      <c r="C1478" s="6" t="s">
        <v>346</v>
      </c>
      <c r="D1478" s="7">
        <v>12.0</v>
      </c>
      <c r="E1478" s="22">
        <f t="array" ref="E1478">XLOOKUP(C1478,stock!A:A,stock!J:J)</f>
        <v>21</v>
      </c>
      <c r="F1478" s="20">
        <f t="shared" si="1"/>
        <v>252</v>
      </c>
      <c r="G1478" s="21" t="str">
        <f t="array" ref="G1478">XLOOKUP(C1478,stock!A:A,stock!C:C)</f>
        <v>T-Shirt</v>
      </c>
    </row>
    <row r="1479">
      <c r="A1479" s="7">
        <v>2021.0</v>
      </c>
      <c r="B1479" s="18">
        <v>7.0</v>
      </c>
      <c r="C1479" s="6" t="s">
        <v>419</v>
      </c>
      <c r="D1479" s="7">
        <v>40.0</v>
      </c>
      <c r="E1479" s="22">
        <f t="array" ref="E1479">XLOOKUP(C1479,stock!A:A,stock!J:J)</f>
        <v>16</v>
      </c>
      <c r="F1479" s="20">
        <f t="shared" si="1"/>
        <v>640</v>
      </c>
      <c r="G1479" s="21" t="str">
        <f t="array" ref="G1479">XLOOKUP(C1479,stock!A:A,stock!C:C)</f>
        <v>crop top</v>
      </c>
    </row>
    <row r="1480">
      <c r="A1480" s="7">
        <v>2021.0</v>
      </c>
      <c r="B1480" s="18">
        <v>9.0</v>
      </c>
      <c r="C1480" s="6" t="s">
        <v>420</v>
      </c>
      <c r="D1480" s="7">
        <v>25.0</v>
      </c>
      <c r="E1480" s="22">
        <f t="array" ref="E1480">XLOOKUP(C1480,stock!A:A,stock!J:J)</f>
        <v>16</v>
      </c>
      <c r="F1480" s="20">
        <f t="shared" si="1"/>
        <v>400</v>
      </c>
      <c r="G1480" s="21" t="str">
        <f t="array" ref="G1480">XLOOKUP(C1480,stock!A:A,stock!C:C)</f>
        <v>crop top</v>
      </c>
    </row>
    <row r="1481">
      <c r="A1481" s="7">
        <v>2021.0</v>
      </c>
      <c r="B1481" s="18">
        <v>7.0</v>
      </c>
      <c r="C1481" s="6" t="s">
        <v>134</v>
      </c>
      <c r="D1481" s="7">
        <v>22.0</v>
      </c>
      <c r="E1481" s="22">
        <f t="array" ref="E1481">XLOOKUP(C1481,stock!A:A,stock!J:J)</f>
        <v>16</v>
      </c>
      <c r="F1481" s="20">
        <f t="shared" si="1"/>
        <v>352</v>
      </c>
      <c r="G1481" s="21" t="str">
        <f t="array" ref="G1481">XLOOKUP(C1481,stock!A:A,stock!C:C)</f>
        <v>crop top</v>
      </c>
    </row>
    <row r="1482">
      <c r="A1482" s="7">
        <v>2021.0</v>
      </c>
      <c r="B1482" s="18">
        <v>8.0</v>
      </c>
      <c r="C1482" s="6" t="s">
        <v>349</v>
      </c>
      <c r="D1482" s="7">
        <v>32.0</v>
      </c>
      <c r="E1482" s="22">
        <f t="array" ref="E1482">XLOOKUP(C1482,stock!A:A,stock!J:J)</f>
        <v>16</v>
      </c>
      <c r="F1482" s="20">
        <f t="shared" si="1"/>
        <v>512</v>
      </c>
      <c r="G1482" s="21" t="str">
        <f t="array" ref="G1482">XLOOKUP(C1482,stock!A:A,stock!C:C)</f>
        <v>crop top</v>
      </c>
    </row>
    <row r="1483">
      <c r="A1483" s="7">
        <v>2021.0</v>
      </c>
      <c r="B1483" s="18">
        <v>9.0</v>
      </c>
      <c r="C1483" s="6" t="s">
        <v>137</v>
      </c>
      <c r="D1483" s="7">
        <v>23.0</v>
      </c>
      <c r="E1483" s="22">
        <f t="array" ref="E1483">XLOOKUP(C1483,stock!A:A,stock!J:J)</f>
        <v>24</v>
      </c>
      <c r="F1483" s="20">
        <f t="shared" si="1"/>
        <v>552</v>
      </c>
      <c r="G1483" s="21" t="str">
        <f t="array" ref="G1483">XLOOKUP(C1483,stock!A:A,stock!C:C)</f>
        <v>T-Shirt</v>
      </c>
    </row>
    <row r="1484">
      <c r="A1484" s="7">
        <v>2021.0</v>
      </c>
      <c r="B1484" s="18">
        <v>5.0</v>
      </c>
      <c r="C1484" s="6" t="s">
        <v>138</v>
      </c>
      <c r="D1484" s="7">
        <v>40.0</v>
      </c>
      <c r="E1484" s="22">
        <f t="array" ref="E1484">XLOOKUP(C1484,stock!A:A,stock!J:J)</f>
        <v>32</v>
      </c>
      <c r="F1484" s="20">
        <f t="shared" si="1"/>
        <v>1280</v>
      </c>
      <c r="G1484" s="21" t="str">
        <f t="array" ref="G1484">XLOOKUP(C1484,stock!A:A,stock!C:C)</f>
        <v>Top</v>
      </c>
    </row>
    <row r="1485">
      <c r="A1485" s="7">
        <v>2021.0</v>
      </c>
      <c r="B1485" s="18">
        <v>6.0</v>
      </c>
      <c r="C1485" s="6" t="s">
        <v>476</v>
      </c>
      <c r="D1485" s="7">
        <v>62.0</v>
      </c>
      <c r="E1485" s="22">
        <f t="array" ref="E1485">XLOOKUP(C1485,stock!A:A,stock!J:J)</f>
        <v>32</v>
      </c>
      <c r="F1485" s="20">
        <f t="shared" si="1"/>
        <v>1984</v>
      </c>
      <c r="G1485" s="21" t="str">
        <f t="array" ref="G1485">XLOOKUP(C1485,stock!A:A,stock!C:C)</f>
        <v>Top</v>
      </c>
    </row>
    <row r="1486">
      <c r="A1486" s="7">
        <v>2021.0</v>
      </c>
      <c r="B1486" s="18">
        <v>8.0</v>
      </c>
      <c r="C1486" s="6" t="s">
        <v>476</v>
      </c>
      <c r="D1486" s="7">
        <v>45.0</v>
      </c>
      <c r="E1486" s="22">
        <f t="array" ref="E1486">XLOOKUP(C1486,stock!A:A,stock!J:J)</f>
        <v>32</v>
      </c>
      <c r="F1486" s="20">
        <f t="shared" si="1"/>
        <v>1440</v>
      </c>
      <c r="G1486" s="21" t="str">
        <f t="array" ref="G1486">XLOOKUP(C1486,stock!A:A,stock!C:C)</f>
        <v>Top</v>
      </c>
    </row>
    <row r="1487">
      <c r="A1487" s="7">
        <v>2021.0</v>
      </c>
      <c r="B1487" s="18">
        <v>5.0</v>
      </c>
      <c r="C1487" s="6" t="s">
        <v>140</v>
      </c>
      <c r="D1487" s="7">
        <v>7.0</v>
      </c>
      <c r="E1487" s="22">
        <f t="array" ref="E1487">XLOOKUP(C1487,stock!A:A,stock!J:J)</f>
        <v>32</v>
      </c>
      <c r="F1487" s="20">
        <f t="shared" si="1"/>
        <v>224</v>
      </c>
      <c r="G1487" s="21" t="str">
        <f t="array" ref="G1487">XLOOKUP(C1487,stock!A:A,stock!C:C)</f>
        <v>Top</v>
      </c>
    </row>
    <row r="1488">
      <c r="A1488" s="7">
        <v>2021.0</v>
      </c>
      <c r="B1488" s="18">
        <v>8.0</v>
      </c>
      <c r="C1488" s="6" t="s">
        <v>141</v>
      </c>
      <c r="D1488" s="7">
        <v>60.0</v>
      </c>
      <c r="E1488" s="22">
        <f t="array" ref="E1488">XLOOKUP(C1488,stock!A:A,stock!J:J)</f>
        <v>32</v>
      </c>
      <c r="F1488" s="20">
        <f t="shared" si="1"/>
        <v>1920</v>
      </c>
      <c r="G1488" s="21" t="str">
        <f t="array" ref="G1488">XLOOKUP(C1488,stock!A:A,stock!C:C)</f>
        <v>Top</v>
      </c>
    </row>
    <row r="1489">
      <c r="A1489" s="7">
        <v>2021.0</v>
      </c>
      <c r="B1489" s="18">
        <v>6.0</v>
      </c>
      <c r="C1489" s="6" t="s">
        <v>398</v>
      </c>
      <c r="D1489" s="7">
        <v>9.0</v>
      </c>
      <c r="E1489" s="22">
        <f t="array" ref="E1489">XLOOKUP(C1489,stock!A:A,stock!J:J)</f>
        <v>32</v>
      </c>
      <c r="F1489" s="20">
        <f t="shared" si="1"/>
        <v>288</v>
      </c>
      <c r="G1489" s="21" t="str">
        <f t="array" ref="G1489">XLOOKUP(C1489,stock!A:A,stock!C:C)</f>
        <v>Top</v>
      </c>
    </row>
    <row r="1490">
      <c r="A1490" s="7">
        <v>2021.0</v>
      </c>
      <c r="B1490" s="18">
        <v>4.0</v>
      </c>
      <c r="C1490" s="6" t="s">
        <v>143</v>
      </c>
      <c r="D1490" s="7">
        <v>18.0</v>
      </c>
      <c r="E1490" s="22">
        <f t="array" ref="E1490">XLOOKUP(C1490,stock!A:A,stock!J:J)</f>
        <v>16</v>
      </c>
      <c r="F1490" s="20">
        <f t="shared" si="1"/>
        <v>288</v>
      </c>
      <c r="G1490" s="21" t="str">
        <f t="array" ref="G1490">XLOOKUP(C1490,stock!A:A,stock!C:C)</f>
        <v>Top</v>
      </c>
    </row>
    <row r="1491">
      <c r="A1491" s="7">
        <v>2021.0</v>
      </c>
      <c r="B1491" s="18">
        <v>6.0</v>
      </c>
      <c r="C1491" s="6" t="s">
        <v>143</v>
      </c>
      <c r="D1491" s="7">
        <v>25.0</v>
      </c>
      <c r="E1491" s="22">
        <f t="array" ref="E1491">XLOOKUP(C1491,stock!A:A,stock!J:J)</f>
        <v>16</v>
      </c>
      <c r="F1491" s="20">
        <f t="shared" si="1"/>
        <v>400</v>
      </c>
      <c r="G1491" s="21" t="str">
        <f t="array" ref="G1491">XLOOKUP(C1491,stock!A:A,stock!C:C)</f>
        <v>Top</v>
      </c>
    </row>
    <row r="1492">
      <c r="A1492" s="7">
        <v>2021.0</v>
      </c>
      <c r="B1492" s="18">
        <v>6.0</v>
      </c>
      <c r="C1492" s="6" t="s">
        <v>144</v>
      </c>
      <c r="D1492" s="7">
        <v>29.0</v>
      </c>
      <c r="E1492" s="22">
        <f t="array" ref="E1492">XLOOKUP(C1492,stock!A:A,stock!J:J)</f>
        <v>16</v>
      </c>
      <c r="F1492" s="20">
        <f t="shared" si="1"/>
        <v>464</v>
      </c>
      <c r="G1492" s="21" t="str">
        <f t="array" ref="G1492">XLOOKUP(C1492,stock!A:A,stock!C:C)</f>
        <v>Top</v>
      </c>
    </row>
    <row r="1493">
      <c r="A1493" s="7">
        <v>2021.0</v>
      </c>
      <c r="B1493" s="18">
        <v>6.0</v>
      </c>
      <c r="C1493" s="6" t="s">
        <v>447</v>
      </c>
      <c r="D1493" s="7">
        <v>11.0</v>
      </c>
      <c r="E1493" s="22">
        <f t="array" ref="E1493">XLOOKUP(C1493,stock!A:A,stock!J:J)</f>
        <v>16</v>
      </c>
      <c r="F1493" s="20">
        <f t="shared" si="1"/>
        <v>176</v>
      </c>
      <c r="G1493" s="21" t="str">
        <f t="array" ref="G1493">XLOOKUP(C1493,stock!A:A,stock!C:C)</f>
        <v>Top</v>
      </c>
    </row>
    <row r="1494">
      <c r="A1494" s="7">
        <v>2021.0</v>
      </c>
      <c r="B1494" s="18">
        <v>5.0</v>
      </c>
      <c r="C1494" s="6" t="s">
        <v>447</v>
      </c>
      <c r="D1494" s="7">
        <v>6.0</v>
      </c>
      <c r="E1494" s="22">
        <f t="array" ref="E1494">XLOOKUP(C1494,stock!A:A,stock!J:J)</f>
        <v>16</v>
      </c>
      <c r="F1494" s="20">
        <f t="shared" si="1"/>
        <v>96</v>
      </c>
      <c r="G1494" s="21" t="str">
        <f t="array" ref="G1494">XLOOKUP(C1494,stock!A:A,stock!C:C)</f>
        <v>Top</v>
      </c>
    </row>
    <row r="1495">
      <c r="A1495" s="7">
        <v>2021.0</v>
      </c>
      <c r="B1495" s="18">
        <v>4.0</v>
      </c>
      <c r="C1495" s="6" t="s">
        <v>146</v>
      </c>
      <c r="D1495" s="7">
        <v>140.0</v>
      </c>
      <c r="E1495" s="22">
        <f t="array" ref="E1495">XLOOKUP(C1495,stock!A:A,stock!J:J)</f>
        <v>28</v>
      </c>
      <c r="F1495" s="20">
        <f t="shared" si="1"/>
        <v>3920</v>
      </c>
      <c r="G1495" s="21" t="str">
        <f t="array" ref="G1495">XLOOKUP(C1495,stock!A:A,stock!C:C)</f>
        <v>T-Shirt</v>
      </c>
    </row>
    <row r="1496">
      <c r="A1496" s="7">
        <v>2021.0</v>
      </c>
      <c r="B1496" s="18">
        <v>8.0</v>
      </c>
      <c r="C1496" s="6" t="s">
        <v>146</v>
      </c>
      <c r="D1496" s="7">
        <v>114.0</v>
      </c>
      <c r="E1496" s="22">
        <f t="array" ref="E1496">XLOOKUP(C1496,stock!A:A,stock!J:J)</f>
        <v>28</v>
      </c>
      <c r="F1496" s="20">
        <f t="shared" si="1"/>
        <v>3192</v>
      </c>
      <c r="G1496" s="21" t="str">
        <f t="array" ref="G1496">XLOOKUP(C1496,stock!A:A,stock!C:C)</f>
        <v>T-Shirt</v>
      </c>
    </row>
    <row r="1497">
      <c r="A1497" s="7">
        <v>2021.0</v>
      </c>
      <c r="B1497" s="18">
        <v>5.0</v>
      </c>
      <c r="C1497" s="6" t="s">
        <v>147</v>
      </c>
      <c r="D1497" s="7">
        <v>67.0</v>
      </c>
      <c r="E1497" s="22">
        <f t="array" ref="E1497">XLOOKUP(C1497,stock!A:A,stock!J:J)</f>
        <v>28</v>
      </c>
      <c r="F1497" s="20">
        <f t="shared" si="1"/>
        <v>1876</v>
      </c>
      <c r="G1497" s="21" t="str">
        <f t="array" ref="G1497">XLOOKUP(C1497,stock!A:A,stock!C:C)</f>
        <v>T-Shirt</v>
      </c>
    </row>
    <row r="1498">
      <c r="A1498" s="7">
        <v>2021.0</v>
      </c>
      <c r="B1498" s="18">
        <v>6.0</v>
      </c>
      <c r="C1498" s="6" t="s">
        <v>147</v>
      </c>
      <c r="D1498" s="7">
        <v>98.0</v>
      </c>
      <c r="E1498" s="22">
        <f t="array" ref="E1498">XLOOKUP(C1498,stock!A:A,stock!J:J)</f>
        <v>28</v>
      </c>
      <c r="F1498" s="20">
        <f t="shared" si="1"/>
        <v>2744</v>
      </c>
      <c r="G1498" s="21" t="str">
        <f t="array" ref="G1498">XLOOKUP(C1498,stock!A:A,stock!C:C)</f>
        <v>T-Shirt</v>
      </c>
    </row>
    <row r="1499">
      <c r="A1499" s="7">
        <v>2021.0</v>
      </c>
      <c r="B1499" s="18">
        <v>7.0</v>
      </c>
      <c r="C1499" s="6" t="s">
        <v>149</v>
      </c>
      <c r="D1499" s="7">
        <v>10.0</v>
      </c>
      <c r="E1499" s="22">
        <f t="array" ref="E1499">XLOOKUP(C1499,stock!A:A,stock!J:J)</f>
        <v>28</v>
      </c>
      <c r="F1499" s="20">
        <f t="shared" si="1"/>
        <v>280</v>
      </c>
      <c r="G1499" s="21" t="str">
        <f t="array" ref="G1499">XLOOKUP(C1499,stock!A:A,stock!C:C)</f>
        <v>T-Shirt</v>
      </c>
    </row>
    <row r="1500">
      <c r="A1500" s="7">
        <v>2021.0</v>
      </c>
      <c r="B1500" s="18">
        <v>5.0</v>
      </c>
      <c r="C1500" s="6" t="s">
        <v>150</v>
      </c>
      <c r="D1500" s="7">
        <v>34.0</v>
      </c>
      <c r="E1500" s="22">
        <f t="array" ref="E1500">XLOOKUP(C1500,stock!A:A,stock!J:J)</f>
        <v>32</v>
      </c>
      <c r="F1500" s="20">
        <f t="shared" si="1"/>
        <v>1088</v>
      </c>
      <c r="G1500" s="21" t="str">
        <f t="array" ref="G1500">XLOOKUP(C1500,stock!A:A,stock!C:C)</f>
        <v>Top</v>
      </c>
    </row>
    <row r="1501">
      <c r="A1501" s="7">
        <v>2021.0</v>
      </c>
      <c r="B1501" s="18">
        <v>4.0</v>
      </c>
      <c r="C1501" s="6" t="s">
        <v>151</v>
      </c>
      <c r="D1501" s="7">
        <v>31.0</v>
      </c>
      <c r="E1501" s="22">
        <f t="array" ref="E1501">XLOOKUP(C1501,stock!A:A,stock!J:J)</f>
        <v>32</v>
      </c>
      <c r="F1501" s="20">
        <f t="shared" si="1"/>
        <v>992</v>
      </c>
      <c r="G1501" s="21" t="str">
        <f t="array" ref="G1501">XLOOKUP(C1501,stock!A:A,stock!C:C)</f>
        <v>Top</v>
      </c>
    </row>
    <row r="1502">
      <c r="A1502" s="7">
        <v>2021.0</v>
      </c>
      <c r="B1502" s="18">
        <v>6.0</v>
      </c>
      <c r="C1502" s="6" t="s">
        <v>152</v>
      </c>
      <c r="D1502" s="7">
        <v>32.0</v>
      </c>
      <c r="E1502" s="22">
        <f t="array" ref="E1502">XLOOKUP(C1502,stock!A:A,stock!J:J)</f>
        <v>21</v>
      </c>
      <c r="F1502" s="20">
        <f t="shared" si="1"/>
        <v>672</v>
      </c>
      <c r="G1502" s="21" t="str">
        <f t="array" ref="G1502">XLOOKUP(C1502,stock!A:A,stock!C:C)</f>
        <v>Legging</v>
      </c>
    </row>
    <row r="1503">
      <c r="A1503" s="7">
        <v>2021.0</v>
      </c>
      <c r="B1503" s="18">
        <v>7.0</v>
      </c>
      <c r="C1503" s="6" t="s">
        <v>152</v>
      </c>
      <c r="D1503" s="7">
        <v>31.0</v>
      </c>
      <c r="E1503" s="22">
        <f t="array" ref="E1503">XLOOKUP(C1503,stock!A:A,stock!J:J)</f>
        <v>21</v>
      </c>
      <c r="F1503" s="20">
        <f t="shared" si="1"/>
        <v>651</v>
      </c>
      <c r="G1503" s="21" t="str">
        <f t="array" ref="G1503">XLOOKUP(C1503,stock!A:A,stock!C:C)</f>
        <v>Legging</v>
      </c>
    </row>
    <row r="1504">
      <c r="A1504" s="7">
        <v>2021.0</v>
      </c>
      <c r="B1504" s="18">
        <v>8.0</v>
      </c>
      <c r="C1504" s="6" t="s">
        <v>154</v>
      </c>
      <c r="D1504" s="7">
        <v>19.0</v>
      </c>
      <c r="E1504" s="22">
        <f t="array" ref="E1504">XLOOKUP(C1504,stock!A:A,stock!J:J)</f>
        <v>30</v>
      </c>
      <c r="F1504" s="20">
        <f t="shared" si="1"/>
        <v>570</v>
      </c>
      <c r="G1504" s="21" t="str">
        <f t="array" ref="G1504">XLOOKUP(C1504,stock!A:A,stock!C:C)</f>
        <v>T-Shirt</v>
      </c>
    </row>
    <row r="1505">
      <c r="A1505" s="7">
        <v>2021.0</v>
      </c>
      <c r="B1505" s="18">
        <v>5.0</v>
      </c>
      <c r="C1505" s="6" t="s">
        <v>155</v>
      </c>
      <c r="D1505" s="7">
        <v>21.0</v>
      </c>
      <c r="E1505" s="22">
        <f t="array" ref="E1505">XLOOKUP(C1505,stock!A:A,stock!J:J)</f>
        <v>24</v>
      </c>
      <c r="F1505" s="20">
        <f t="shared" si="1"/>
        <v>504</v>
      </c>
      <c r="G1505" s="21" t="str">
        <f t="array" ref="G1505">XLOOKUP(C1505,stock!A:A,stock!C:C)</f>
        <v>T-Shirt</v>
      </c>
    </row>
    <row r="1506">
      <c r="A1506" s="7">
        <v>2021.0</v>
      </c>
      <c r="B1506" s="18">
        <v>7.0</v>
      </c>
      <c r="C1506" s="6" t="s">
        <v>156</v>
      </c>
      <c r="D1506" s="7">
        <v>22.0</v>
      </c>
      <c r="E1506" s="22">
        <f t="array" ref="E1506">XLOOKUP(C1506,stock!A:A,stock!J:J)</f>
        <v>32</v>
      </c>
      <c r="F1506" s="20">
        <f t="shared" si="1"/>
        <v>704</v>
      </c>
      <c r="G1506" s="21" t="str">
        <f t="array" ref="G1506">XLOOKUP(C1506,stock!A:A,stock!C:C)</f>
        <v>Short</v>
      </c>
    </row>
    <row r="1507">
      <c r="A1507" s="7">
        <v>2021.0</v>
      </c>
      <c r="B1507" s="18">
        <v>6.0</v>
      </c>
      <c r="C1507" s="6" t="s">
        <v>156</v>
      </c>
      <c r="D1507" s="7">
        <v>16.0</v>
      </c>
      <c r="E1507" s="22">
        <f t="array" ref="E1507">XLOOKUP(C1507,stock!A:A,stock!J:J)</f>
        <v>32</v>
      </c>
      <c r="F1507" s="20">
        <f t="shared" si="1"/>
        <v>512</v>
      </c>
      <c r="G1507" s="21" t="str">
        <f t="array" ref="G1507">XLOOKUP(C1507,stock!A:A,stock!C:C)</f>
        <v>Short</v>
      </c>
    </row>
    <row r="1508">
      <c r="A1508" s="7">
        <v>2021.0</v>
      </c>
      <c r="B1508" s="18">
        <v>5.0</v>
      </c>
      <c r="C1508" s="6" t="s">
        <v>355</v>
      </c>
      <c r="D1508" s="7">
        <v>11.0</v>
      </c>
      <c r="E1508" s="22">
        <f t="array" ref="E1508">XLOOKUP(C1508,stock!A:A,stock!J:J)</f>
        <v>32</v>
      </c>
      <c r="F1508" s="20">
        <f t="shared" si="1"/>
        <v>352</v>
      </c>
      <c r="G1508" s="21" t="str">
        <f t="array" ref="G1508">XLOOKUP(C1508,stock!A:A,stock!C:C)</f>
        <v>Short</v>
      </c>
    </row>
    <row r="1509">
      <c r="A1509" s="7">
        <v>2021.0</v>
      </c>
      <c r="B1509" s="18">
        <v>9.0</v>
      </c>
      <c r="C1509" s="6" t="s">
        <v>157</v>
      </c>
      <c r="D1509" s="7">
        <v>42.0</v>
      </c>
      <c r="E1509" s="22">
        <f t="array" ref="E1509">XLOOKUP(C1509,stock!A:A,stock!J:J)</f>
        <v>21</v>
      </c>
      <c r="F1509" s="20">
        <f t="shared" si="1"/>
        <v>882</v>
      </c>
      <c r="G1509" s="21" t="str">
        <f t="array" ref="G1509">XLOOKUP(C1509,stock!A:A,stock!C:C)</f>
        <v>crop top</v>
      </c>
    </row>
    <row r="1510">
      <c r="A1510" s="7">
        <v>2021.0</v>
      </c>
      <c r="B1510" s="18">
        <v>7.0</v>
      </c>
      <c r="C1510" s="6" t="s">
        <v>157</v>
      </c>
      <c r="D1510" s="7">
        <v>24.0</v>
      </c>
      <c r="E1510" s="22">
        <f t="array" ref="E1510">XLOOKUP(C1510,stock!A:A,stock!J:J)</f>
        <v>21</v>
      </c>
      <c r="F1510" s="20">
        <f t="shared" si="1"/>
        <v>504</v>
      </c>
      <c r="G1510" s="21" t="str">
        <f t="array" ref="G1510">XLOOKUP(C1510,stock!A:A,stock!C:C)</f>
        <v>crop top</v>
      </c>
    </row>
    <row r="1511">
      <c r="A1511" s="7">
        <v>2021.0</v>
      </c>
      <c r="B1511" s="18">
        <v>6.0</v>
      </c>
      <c r="C1511" s="6" t="s">
        <v>356</v>
      </c>
      <c r="D1511" s="7">
        <v>51.0</v>
      </c>
      <c r="E1511" s="22">
        <f t="array" ref="E1511">XLOOKUP(C1511,stock!A:A,stock!J:J)</f>
        <v>21</v>
      </c>
      <c r="F1511" s="20">
        <f t="shared" si="1"/>
        <v>1071</v>
      </c>
      <c r="G1511" s="21" t="str">
        <f t="array" ref="G1511">XLOOKUP(C1511,stock!A:A,stock!C:C)</f>
        <v>crop top</v>
      </c>
    </row>
    <row r="1512">
      <c r="A1512" s="7">
        <v>2021.0</v>
      </c>
      <c r="B1512" s="18">
        <v>9.0</v>
      </c>
      <c r="C1512" s="6" t="s">
        <v>356</v>
      </c>
      <c r="D1512" s="7">
        <v>104.0</v>
      </c>
      <c r="E1512" s="22">
        <f t="array" ref="E1512">XLOOKUP(C1512,stock!A:A,stock!J:J)</f>
        <v>21</v>
      </c>
      <c r="F1512" s="20">
        <f t="shared" si="1"/>
        <v>2184</v>
      </c>
      <c r="G1512" s="21" t="str">
        <f t="array" ref="G1512">XLOOKUP(C1512,stock!A:A,stock!C:C)</f>
        <v>crop top</v>
      </c>
    </row>
    <row r="1513">
      <c r="A1513" s="7">
        <v>2021.0</v>
      </c>
      <c r="B1513" s="18">
        <v>7.0</v>
      </c>
      <c r="C1513" s="6" t="s">
        <v>478</v>
      </c>
      <c r="D1513" s="7">
        <v>310.0</v>
      </c>
      <c r="E1513" s="22">
        <f t="array" ref="E1513">XLOOKUP(C1513,stock!A:A,stock!J:J)</f>
        <v>21</v>
      </c>
      <c r="F1513" s="20">
        <f t="shared" si="1"/>
        <v>6510</v>
      </c>
      <c r="G1513" s="21" t="str">
        <f t="array" ref="G1513">XLOOKUP(C1513,stock!A:A,stock!C:C)</f>
        <v>crop top</v>
      </c>
    </row>
    <row r="1514">
      <c r="A1514" s="7">
        <v>2021.0</v>
      </c>
      <c r="B1514" s="18">
        <v>5.0</v>
      </c>
      <c r="C1514" s="6" t="s">
        <v>478</v>
      </c>
      <c r="D1514" s="7">
        <v>325.0</v>
      </c>
      <c r="E1514" s="22">
        <f t="array" ref="E1514">XLOOKUP(C1514,stock!A:A,stock!J:J)</f>
        <v>21</v>
      </c>
      <c r="F1514" s="20">
        <f t="shared" si="1"/>
        <v>6825</v>
      </c>
      <c r="G1514" s="21" t="str">
        <f t="array" ref="G1514">XLOOKUP(C1514,stock!A:A,stock!C:C)</f>
        <v>crop top</v>
      </c>
    </row>
    <row r="1515">
      <c r="A1515" s="7">
        <v>2021.0</v>
      </c>
      <c r="B1515" s="18">
        <v>9.0</v>
      </c>
      <c r="C1515" s="6" t="s">
        <v>158</v>
      </c>
      <c r="D1515" s="7">
        <v>53.0</v>
      </c>
      <c r="E1515" s="22">
        <f t="array" ref="E1515">XLOOKUP(C1515,stock!A:A,stock!J:J)</f>
        <v>21</v>
      </c>
      <c r="F1515" s="20">
        <f t="shared" si="1"/>
        <v>1113</v>
      </c>
      <c r="G1515" s="21" t="str">
        <f t="array" ref="G1515">XLOOKUP(C1515,stock!A:A,stock!C:C)</f>
        <v>crop top</v>
      </c>
    </row>
    <row r="1516">
      <c r="A1516" s="7">
        <v>2021.0</v>
      </c>
      <c r="B1516" s="18">
        <v>4.0</v>
      </c>
      <c r="C1516" s="6" t="s">
        <v>158</v>
      </c>
      <c r="D1516" s="7">
        <v>80.0</v>
      </c>
      <c r="E1516" s="22">
        <f t="array" ref="E1516">XLOOKUP(C1516,stock!A:A,stock!J:J)</f>
        <v>21</v>
      </c>
      <c r="F1516" s="20">
        <f t="shared" si="1"/>
        <v>1680</v>
      </c>
      <c r="G1516" s="21" t="str">
        <f t="array" ref="G1516">XLOOKUP(C1516,stock!A:A,stock!C:C)</f>
        <v>crop top</v>
      </c>
    </row>
    <row r="1517">
      <c r="A1517" s="7">
        <v>2021.0</v>
      </c>
      <c r="B1517" s="18">
        <v>6.0</v>
      </c>
      <c r="C1517" s="6" t="s">
        <v>158</v>
      </c>
      <c r="D1517" s="7">
        <v>43.0</v>
      </c>
      <c r="E1517" s="22">
        <f t="array" ref="E1517">XLOOKUP(C1517,stock!A:A,stock!J:J)</f>
        <v>21</v>
      </c>
      <c r="F1517" s="20">
        <f t="shared" si="1"/>
        <v>903</v>
      </c>
      <c r="G1517" s="21" t="str">
        <f t="array" ref="G1517">XLOOKUP(C1517,stock!A:A,stock!C:C)</f>
        <v>crop top</v>
      </c>
    </row>
    <row r="1518">
      <c r="A1518" s="7">
        <v>2021.0</v>
      </c>
      <c r="B1518" s="18">
        <v>7.0</v>
      </c>
      <c r="C1518" s="6" t="s">
        <v>158</v>
      </c>
      <c r="D1518" s="7">
        <v>83.0</v>
      </c>
      <c r="E1518" s="22">
        <f t="array" ref="E1518">XLOOKUP(C1518,stock!A:A,stock!J:J)</f>
        <v>21</v>
      </c>
      <c r="F1518" s="20">
        <f t="shared" si="1"/>
        <v>1743</v>
      </c>
      <c r="G1518" s="21" t="str">
        <f t="array" ref="G1518">XLOOKUP(C1518,stock!A:A,stock!C:C)</f>
        <v>crop top</v>
      </c>
    </row>
    <row r="1519">
      <c r="A1519" s="7">
        <v>2021.0</v>
      </c>
      <c r="B1519" s="18">
        <v>9.0</v>
      </c>
      <c r="C1519" s="6" t="s">
        <v>159</v>
      </c>
      <c r="D1519" s="7">
        <v>77.0</v>
      </c>
      <c r="E1519" s="22">
        <f t="array" ref="E1519">XLOOKUP(C1519,stock!A:A,stock!J:J)</f>
        <v>20</v>
      </c>
      <c r="F1519" s="20">
        <f t="shared" si="1"/>
        <v>1540</v>
      </c>
      <c r="G1519" s="21" t="str">
        <f t="array" ref="G1519">XLOOKUP(C1519,stock!A:A,stock!C:C)</f>
        <v>Short</v>
      </c>
    </row>
    <row r="1520">
      <c r="A1520" s="7">
        <v>2021.0</v>
      </c>
      <c r="B1520" s="18">
        <v>4.0</v>
      </c>
      <c r="C1520" s="6" t="s">
        <v>159</v>
      </c>
      <c r="D1520" s="7">
        <v>47.0</v>
      </c>
      <c r="E1520" s="22">
        <f t="array" ref="E1520">XLOOKUP(C1520,stock!A:A,stock!J:J)</f>
        <v>20</v>
      </c>
      <c r="F1520" s="20">
        <f t="shared" si="1"/>
        <v>940</v>
      </c>
      <c r="G1520" s="21" t="str">
        <f t="array" ref="G1520">XLOOKUP(C1520,stock!A:A,stock!C:C)</f>
        <v>Short</v>
      </c>
    </row>
    <row r="1521">
      <c r="A1521" s="7">
        <v>2021.0</v>
      </c>
      <c r="B1521" s="18">
        <v>8.0</v>
      </c>
      <c r="C1521" s="6" t="s">
        <v>423</v>
      </c>
      <c r="D1521" s="7">
        <v>23.0</v>
      </c>
      <c r="E1521" s="22">
        <f t="array" ref="E1521">XLOOKUP(C1521,stock!A:A,stock!J:J)</f>
        <v>20</v>
      </c>
      <c r="F1521" s="20">
        <f t="shared" si="1"/>
        <v>460</v>
      </c>
      <c r="G1521" s="21" t="str">
        <f t="array" ref="G1521">XLOOKUP(C1521,stock!A:A,stock!C:C)</f>
        <v>Short</v>
      </c>
    </row>
    <row r="1522">
      <c r="A1522" s="7">
        <v>2021.0</v>
      </c>
      <c r="B1522" s="18">
        <v>9.0</v>
      </c>
      <c r="C1522" s="6" t="s">
        <v>161</v>
      </c>
      <c r="D1522" s="7">
        <v>38.0</v>
      </c>
      <c r="E1522" s="22">
        <f t="array" ref="E1522">XLOOKUP(C1522,stock!A:A,stock!J:J)</f>
        <v>32</v>
      </c>
      <c r="F1522" s="20">
        <f t="shared" si="1"/>
        <v>1216</v>
      </c>
      <c r="G1522" s="21" t="str">
        <f t="array" ref="G1522">XLOOKUP(C1522,stock!A:A,stock!C:C)</f>
        <v>Top</v>
      </c>
    </row>
    <row r="1523">
      <c r="A1523" s="7">
        <v>2021.0</v>
      </c>
      <c r="B1523" s="18">
        <v>6.0</v>
      </c>
      <c r="C1523" s="6" t="s">
        <v>357</v>
      </c>
      <c r="D1523" s="7">
        <v>90.0</v>
      </c>
      <c r="E1523" s="22">
        <f t="array" ref="E1523">XLOOKUP(C1523,stock!A:A,stock!J:J)</f>
        <v>23</v>
      </c>
      <c r="F1523" s="20">
        <f t="shared" si="1"/>
        <v>2070</v>
      </c>
      <c r="G1523" s="21" t="str">
        <f t="array" ref="G1523">XLOOKUP(C1523,stock!A:A,stock!C:C)</f>
        <v>Legging</v>
      </c>
    </row>
    <row r="1524">
      <c r="A1524" s="7">
        <v>2021.0</v>
      </c>
      <c r="B1524" s="18">
        <v>8.0</v>
      </c>
      <c r="C1524" s="6" t="s">
        <v>358</v>
      </c>
      <c r="D1524" s="7">
        <v>63.0</v>
      </c>
      <c r="E1524" s="22">
        <f t="array" ref="E1524">XLOOKUP(C1524,stock!A:A,stock!J:J)</f>
        <v>23</v>
      </c>
      <c r="F1524" s="20">
        <f t="shared" si="1"/>
        <v>1449</v>
      </c>
      <c r="G1524" s="21" t="str">
        <f t="array" ref="G1524">XLOOKUP(C1524,stock!A:A,stock!C:C)</f>
        <v>Legging</v>
      </c>
    </row>
    <row r="1525">
      <c r="A1525" s="7">
        <v>2021.0</v>
      </c>
      <c r="B1525" s="18">
        <v>6.0</v>
      </c>
      <c r="C1525" s="6" t="s">
        <v>163</v>
      </c>
      <c r="D1525" s="7">
        <v>78.0</v>
      </c>
      <c r="E1525" s="22">
        <f t="array" ref="E1525">XLOOKUP(C1525,stock!A:A,stock!J:J)</f>
        <v>5</v>
      </c>
      <c r="F1525" s="20">
        <f t="shared" si="1"/>
        <v>390</v>
      </c>
      <c r="G1525" s="21" t="str">
        <f t="array" ref="G1525">XLOOKUP(C1525,stock!A:A,stock!C:C)</f>
        <v>Accessories</v>
      </c>
    </row>
    <row r="1526">
      <c r="A1526" s="7">
        <v>2021.0</v>
      </c>
      <c r="B1526" s="18">
        <v>5.0</v>
      </c>
      <c r="C1526" s="6" t="s">
        <v>164</v>
      </c>
      <c r="D1526" s="7">
        <v>45.0</v>
      </c>
      <c r="E1526" s="22">
        <f t="array" ref="E1526">XLOOKUP(C1526,stock!A:A,stock!J:J)</f>
        <v>24</v>
      </c>
      <c r="F1526" s="20">
        <f t="shared" si="1"/>
        <v>1080</v>
      </c>
      <c r="G1526" s="21" t="str">
        <f t="array" ref="G1526">XLOOKUP(C1526,stock!A:A,stock!C:C)</f>
        <v>T-Shirt</v>
      </c>
    </row>
    <row r="1527">
      <c r="A1527" s="7">
        <v>2021.0</v>
      </c>
      <c r="B1527" s="18">
        <v>4.0</v>
      </c>
      <c r="C1527" s="6" t="s">
        <v>504</v>
      </c>
      <c r="D1527" s="7">
        <v>28.0</v>
      </c>
      <c r="E1527" s="22">
        <f t="array" ref="E1527">XLOOKUP(C1527,stock!A:A,stock!J:J)</f>
        <v>21</v>
      </c>
      <c r="F1527" s="20">
        <f t="shared" si="1"/>
        <v>588</v>
      </c>
      <c r="G1527" s="21" t="str">
        <f t="array" ref="G1527">XLOOKUP(C1527,stock!A:A,stock!C:C)</f>
        <v>Legging</v>
      </c>
    </row>
    <row r="1528">
      <c r="A1528" s="7">
        <v>2021.0</v>
      </c>
      <c r="B1528" s="18">
        <v>9.0</v>
      </c>
      <c r="C1528" s="6" t="s">
        <v>434</v>
      </c>
      <c r="D1528" s="7">
        <v>21.0</v>
      </c>
      <c r="E1528" s="22">
        <f t="array" ref="E1528">XLOOKUP(C1528,stock!A:A,stock!J:J)</f>
        <v>23</v>
      </c>
      <c r="F1528" s="20">
        <f t="shared" si="1"/>
        <v>483</v>
      </c>
      <c r="G1528" s="21" t="str">
        <f t="array" ref="G1528">XLOOKUP(C1528,stock!A:A,stock!C:C)</f>
        <v>Legging</v>
      </c>
    </row>
    <row r="1529">
      <c r="A1529" s="7">
        <v>2021.0</v>
      </c>
      <c r="B1529" s="18">
        <v>9.0</v>
      </c>
      <c r="C1529" s="6" t="s">
        <v>472</v>
      </c>
      <c r="D1529" s="7">
        <v>55.0</v>
      </c>
      <c r="E1529" s="22">
        <f t="array" ref="E1529">XLOOKUP(C1529,stock!A:A,stock!J:J)</f>
        <v>23</v>
      </c>
      <c r="F1529" s="20">
        <f t="shared" si="1"/>
        <v>1265</v>
      </c>
      <c r="G1529" s="21" t="str">
        <f t="array" ref="G1529">XLOOKUP(C1529,stock!A:A,stock!C:C)</f>
        <v>Legging</v>
      </c>
    </row>
    <row r="1530">
      <c r="A1530" s="7">
        <v>2021.0</v>
      </c>
      <c r="B1530" s="18">
        <v>6.0</v>
      </c>
      <c r="C1530" s="6" t="s">
        <v>359</v>
      </c>
      <c r="D1530" s="7">
        <v>79.0</v>
      </c>
      <c r="E1530" s="22">
        <f t="array" ref="E1530">XLOOKUP(C1530,stock!A:A,stock!J:J)</f>
        <v>20</v>
      </c>
      <c r="F1530" s="20">
        <f t="shared" si="1"/>
        <v>1580</v>
      </c>
      <c r="G1530" s="21" t="str">
        <f t="array" ref="G1530">XLOOKUP(C1530,stock!A:A,stock!C:C)</f>
        <v>Top</v>
      </c>
    </row>
    <row r="1531">
      <c r="A1531" s="7">
        <v>2021.0</v>
      </c>
      <c r="B1531" s="18">
        <v>8.0</v>
      </c>
      <c r="C1531" s="6" t="s">
        <v>359</v>
      </c>
      <c r="D1531" s="7">
        <v>102.0</v>
      </c>
      <c r="E1531" s="22">
        <f t="array" ref="E1531">XLOOKUP(C1531,stock!A:A,stock!J:J)</f>
        <v>20</v>
      </c>
      <c r="F1531" s="20">
        <f t="shared" si="1"/>
        <v>2040</v>
      </c>
      <c r="G1531" s="21" t="str">
        <f t="array" ref="G1531">XLOOKUP(C1531,stock!A:A,stock!C:C)</f>
        <v>Top</v>
      </c>
    </row>
    <row r="1532">
      <c r="A1532" s="7">
        <v>2021.0</v>
      </c>
      <c r="B1532" s="18">
        <v>7.0</v>
      </c>
      <c r="C1532" s="6" t="s">
        <v>171</v>
      </c>
      <c r="D1532" s="7">
        <v>311.0</v>
      </c>
      <c r="E1532" s="22">
        <f t="array" ref="E1532">XLOOKUP(C1532,stock!A:A,stock!J:J)</f>
        <v>20</v>
      </c>
      <c r="F1532" s="20">
        <f t="shared" si="1"/>
        <v>6220</v>
      </c>
      <c r="G1532" s="21" t="str">
        <f t="array" ref="G1532">XLOOKUP(C1532,stock!A:A,stock!C:C)</f>
        <v>Top</v>
      </c>
    </row>
    <row r="1533">
      <c r="A1533" s="7">
        <v>2021.0</v>
      </c>
      <c r="B1533" s="18">
        <v>7.0</v>
      </c>
      <c r="C1533" s="6" t="s">
        <v>171</v>
      </c>
      <c r="D1533" s="7">
        <v>137.0</v>
      </c>
      <c r="E1533" s="22">
        <f t="array" ref="E1533">XLOOKUP(C1533,stock!A:A,stock!J:J)</f>
        <v>20</v>
      </c>
      <c r="F1533" s="20">
        <f t="shared" si="1"/>
        <v>2740</v>
      </c>
      <c r="G1533" s="21" t="str">
        <f t="array" ref="G1533">XLOOKUP(C1533,stock!A:A,stock!C:C)</f>
        <v>Top</v>
      </c>
    </row>
    <row r="1534">
      <c r="A1534" s="7">
        <v>2021.0</v>
      </c>
      <c r="B1534" s="18">
        <v>4.0</v>
      </c>
      <c r="C1534" s="6" t="s">
        <v>173</v>
      </c>
      <c r="D1534" s="7">
        <v>36.0</v>
      </c>
      <c r="E1534" s="22">
        <f t="array" ref="E1534">XLOOKUP(C1534,stock!A:A,stock!J:J)</f>
        <v>21</v>
      </c>
      <c r="F1534" s="20">
        <f t="shared" si="1"/>
        <v>756</v>
      </c>
      <c r="G1534" s="21" t="str">
        <f t="array" ref="G1534">XLOOKUP(C1534,stock!A:A,stock!C:C)</f>
        <v>Legging</v>
      </c>
    </row>
    <row r="1535">
      <c r="A1535" s="7">
        <v>2021.0</v>
      </c>
      <c r="B1535" s="18">
        <v>4.0</v>
      </c>
      <c r="C1535" s="6" t="s">
        <v>360</v>
      </c>
      <c r="D1535" s="7">
        <v>44.0</v>
      </c>
      <c r="E1535" s="22">
        <f t="array" ref="E1535">XLOOKUP(C1535,stock!A:A,stock!J:J)</f>
        <v>21</v>
      </c>
      <c r="F1535" s="20">
        <f t="shared" si="1"/>
        <v>924</v>
      </c>
      <c r="G1535" s="21" t="str">
        <f t="array" ref="G1535">XLOOKUP(C1535,stock!A:A,stock!C:C)</f>
        <v>Legging</v>
      </c>
    </row>
    <row r="1536">
      <c r="A1536" s="7">
        <v>2021.0</v>
      </c>
      <c r="B1536" s="18">
        <v>6.0</v>
      </c>
      <c r="C1536" s="6" t="s">
        <v>467</v>
      </c>
      <c r="D1536" s="7">
        <v>34.0</v>
      </c>
      <c r="E1536" s="22">
        <f t="array" ref="E1536">XLOOKUP(C1536,stock!A:A,stock!J:J)</f>
        <v>20</v>
      </c>
      <c r="F1536" s="20">
        <f t="shared" si="1"/>
        <v>680</v>
      </c>
      <c r="G1536" s="21" t="str">
        <f t="array" ref="G1536">XLOOKUP(C1536,stock!A:A,stock!C:C)</f>
        <v>T-Shirt</v>
      </c>
    </row>
    <row r="1537">
      <c r="A1537" s="7">
        <v>2021.0</v>
      </c>
      <c r="B1537" s="18">
        <v>7.0</v>
      </c>
      <c r="C1537" s="6" t="s">
        <v>467</v>
      </c>
      <c r="D1537" s="7">
        <v>35.0</v>
      </c>
      <c r="E1537" s="22">
        <f t="array" ref="E1537">XLOOKUP(C1537,stock!A:A,stock!J:J)</f>
        <v>20</v>
      </c>
      <c r="F1537" s="20">
        <f t="shared" si="1"/>
        <v>700</v>
      </c>
      <c r="G1537" s="21" t="str">
        <f t="array" ref="G1537">XLOOKUP(C1537,stock!A:A,stock!C:C)</f>
        <v>T-Shirt</v>
      </c>
    </row>
    <row r="1538">
      <c r="A1538" s="7">
        <v>2021.0</v>
      </c>
      <c r="B1538" s="18">
        <v>7.0</v>
      </c>
      <c r="C1538" s="6" t="s">
        <v>362</v>
      </c>
      <c r="D1538" s="7">
        <v>22.0</v>
      </c>
      <c r="E1538" s="22">
        <f t="array" ref="E1538">XLOOKUP(C1538,stock!A:A,stock!J:J)</f>
        <v>20</v>
      </c>
      <c r="F1538" s="20">
        <f t="shared" si="1"/>
        <v>440</v>
      </c>
      <c r="G1538" s="21" t="str">
        <f t="array" ref="G1538">XLOOKUP(C1538,stock!A:A,stock!C:C)</f>
        <v>Short</v>
      </c>
    </row>
    <row r="1539">
      <c r="A1539" s="7">
        <v>2021.0</v>
      </c>
      <c r="B1539" s="18">
        <v>4.0</v>
      </c>
      <c r="C1539" s="6" t="s">
        <v>177</v>
      </c>
      <c r="D1539" s="7">
        <v>32.0</v>
      </c>
      <c r="E1539" s="22">
        <f t="array" ref="E1539">XLOOKUP(C1539,stock!A:A,stock!J:J)</f>
        <v>20</v>
      </c>
      <c r="F1539" s="20">
        <f t="shared" si="1"/>
        <v>640</v>
      </c>
      <c r="G1539" s="21" t="str">
        <f t="array" ref="G1539">XLOOKUP(C1539,stock!A:A,stock!C:C)</f>
        <v>Short</v>
      </c>
    </row>
    <row r="1540">
      <c r="A1540" s="7">
        <v>2021.0</v>
      </c>
      <c r="B1540" s="18">
        <v>5.0</v>
      </c>
      <c r="C1540" s="6" t="s">
        <v>177</v>
      </c>
      <c r="D1540" s="7">
        <v>33.0</v>
      </c>
      <c r="E1540" s="22">
        <f t="array" ref="E1540">XLOOKUP(C1540,stock!A:A,stock!J:J)</f>
        <v>20</v>
      </c>
      <c r="F1540" s="20">
        <f t="shared" si="1"/>
        <v>660</v>
      </c>
      <c r="G1540" s="21" t="str">
        <f t="array" ref="G1540">XLOOKUP(C1540,stock!A:A,stock!C:C)</f>
        <v>Short</v>
      </c>
    </row>
    <row r="1541">
      <c r="A1541" s="7">
        <v>2021.0</v>
      </c>
      <c r="B1541" s="18">
        <v>6.0</v>
      </c>
      <c r="C1541" s="6" t="s">
        <v>179</v>
      </c>
      <c r="D1541" s="7">
        <v>25.0</v>
      </c>
      <c r="E1541" s="22">
        <f t="array" ref="E1541">XLOOKUP(C1541,stock!A:A,stock!J:J)</f>
        <v>20</v>
      </c>
      <c r="F1541" s="20">
        <f t="shared" si="1"/>
        <v>500</v>
      </c>
      <c r="G1541" s="21" t="str">
        <f t="array" ref="G1541">XLOOKUP(C1541,stock!A:A,stock!C:C)</f>
        <v>Short</v>
      </c>
    </row>
    <row r="1542">
      <c r="A1542" s="7">
        <v>2021.0</v>
      </c>
      <c r="B1542" s="18">
        <v>7.0</v>
      </c>
      <c r="C1542" s="6" t="s">
        <v>180</v>
      </c>
      <c r="D1542" s="7">
        <v>49.0</v>
      </c>
      <c r="E1542" s="22">
        <f t="array" ref="E1542">XLOOKUP(C1542,stock!A:A,stock!J:J)</f>
        <v>20</v>
      </c>
      <c r="F1542" s="20">
        <f t="shared" si="1"/>
        <v>980</v>
      </c>
      <c r="G1542" s="21" t="str">
        <f t="array" ref="G1542">XLOOKUP(C1542,stock!A:A,stock!C:C)</f>
        <v>Short</v>
      </c>
    </row>
    <row r="1543">
      <c r="A1543" s="7">
        <v>2021.0</v>
      </c>
      <c r="B1543" s="18">
        <v>6.0</v>
      </c>
      <c r="C1543" s="6" t="s">
        <v>180</v>
      </c>
      <c r="D1543" s="7">
        <v>71.0</v>
      </c>
      <c r="E1543" s="22">
        <f t="array" ref="E1543">XLOOKUP(C1543,stock!A:A,stock!J:J)</f>
        <v>20</v>
      </c>
      <c r="F1543" s="20">
        <f t="shared" si="1"/>
        <v>1420</v>
      </c>
      <c r="G1543" s="21" t="str">
        <f t="array" ref="G1543">XLOOKUP(C1543,stock!A:A,stock!C:C)</f>
        <v>Short</v>
      </c>
    </row>
    <row r="1544">
      <c r="A1544" s="7">
        <v>2021.0</v>
      </c>
      <c r="B1544" s="18">
        <v>6.0</v>
      </c>
      <c r="C1544" s="6" t="s">
        <v>180</v>
      </c>
      <c r="D1544" s="7">
        <v>72.0</v>
      </c>
      <c r="E1544" s="22">
        <f t="array" ref="E1544">XLOOKUP(C1544,stock!A:A,stock!J:J)</f>
        <v>20</v>
      </c>
      <c r="F1544" s="20">
        <f t="shared" si="1"/>
        <v>1440</v>
      </c>
      <c r="G1544" s="21" t="str">
        <f t="array" ref="G1544">XLOOKUP(C1544,stock!A:A,stock!C:C)</f>
        <v>Short</v>
      </c>
    </row>
    <row r="1545">
      <c r="A1545" s="7">
        <v>2021.0</v>
      </c>
      <c r="B1545" s="18">
        <v>4.0</v>
      </c>
      <c r="C1545" s="6" t="s">
        <v>181</v>
      </c>
      <c r="D1545" s="7">
        <v>45.0</v>
      </c>
      <c r="E1545" s="22">
        <f t="array" ref="E1545">XLOOKUP(C1545,stock!A:A,stock!J:J)</f>
        <v>20</v>
      </c>
      <c r="F1545" s="20">
        <f t="shared" si="1"/>
        <v>900</v>
      </c>
      <c r="G1545" s="21" t="str">
        <f t="array" ref="G1545">XLOOKUP(C1545,stock!A:A,stock!C:C)</f>
        <v>Short</v>
      </c>
    </row>
    <row r="1546">
      <c r="A1546" s="7">
        <v>2021.0</v>
      </c>
      <c r="B1546" s="18">
        <v>7.0</v>
      </c>
      <c r="C1546" s="6" t="s">
        <v>181</v>
      </c>
      <c r="D1546" s="7">
        <v>45.0</v>
      </c>
      <c r="E1546" s="22">
        <f t="array" ref="E1546">XLOOKUP(C1546,stock!A:A,stock!J:J)</f>
        <v>20</v>
      </c>
      <c r="F1546" s="20">
        <f t="shared" si="1"/>
        <v>900</v>
      </c>
      <c r="G1546" s="21" t="str">
        <f t="array" ref="G1546">XLOOKUP(C1546,stock!A:A,stock!C:C)</f>
        <v>Short</v>
      </c>
    </row>
    <row r="1547">
      <c r="A1547" s="7">
        <v>2021.0</v>
      </c>
      <c r="B1547" s="18">
        <v>7.0</v>
      </c>
      <c r="C1547" s="6" t="s">
        <v>181</v>
      </c>
      <c r="D1547" s="7">
        <v>67.0</v>
      </c>
      <c r="E1547" s="22">
        <f t="array" ref="E1547">XLOOKUP(C1547,stock!A:A,stock!J:J)</f>
        <v>20</v>
      </c>
      <c r="F1547" s="20">
        <f t="shared" si="1"/>
        <v>1340</v>
      </c>
      <c r="G1547" s="21" t="str">
        <f t="array" ref="G1547">XLOOKUP(C1547,stock!A:A,stock!C:C)</f>
        <v>Short</v>
      </c>
    </row>
    <row r="1548">
      <c r="A1548" s="7">
        <v>2021.0</v>
      </c>
      <c r="B1548" s="18">
        <v>9.0</v>
      </c>
      <c r="C1548" s="6" t="s">
        <v>181</v>
      </c>
      <c r="D1548" s="7">
        <v>42.0</v>
      </c>
      <c r="E1548" s="22">
        <f t="array" ref="E1548">XLOOKUP(C1548,stock!A:A,stock!J:J)</f>
        <v>20</v>
      </c>
      <c r="F1548" s="20">
        <f t="shared" si="1"/>
        <v>840</v>
      </c>
      <c r="G1548" s="21" t="str">
        <f t="array" ref="G1548">XLOOKUP(C1548,stock!A:A,stock!C:C)</f>
        <v>Short</v>
      </c>
    </row>
    <row r="1549">
      <c r="A1549" s="7">
        <v>2021.0</v>
      </c>
      <c r="B1549" s="18">
        <v>8.0</v>
      </c>
      <c r="C1549" s="6" t="s">
        <v>182</v>
      </c>
      <c r="D1549" s="7">
        <v>176.0</v>
      </c>
      <c r="E1549" s="22">
        <f t="array" ref="E1549">XLOOKUP(C1549,stock!A:A,stock!J:J)</f>
        <v>20</v>
      </c>
      <c r="F1549" s="20">
        <f t="shared" si="1"/>
        <v>3520</v>
      </c>
      <c r="G1549" s="21" t="str">
        <f t="array" ref="G1549">XLOOKUP(C1549,stock!A:A,stock!C:C)</f>
        <v>Short</v>
      </c>
    </row>
    <row r="1550">
      <c r="A1550" s="7">
        <v>2021.0</v>
      </c>
      <c r="B1550" s="18">
        <v>6.0</v>
      </c>
      <c r="C1550" s="6" t="s">
        <v>465</v>
      </c>
      <c r="D1550" s="7">
        <v>12.0</v>
      </c>
      <c r="E1550" s="22">
        <f t="array" ref="E1550">XLOOKUP(C1550,stock!A:A,stock!J:J)</f>
        <v>20</v>
      </c>
      <c r="F1550" s="20">
        <f t="shared" si="1"/>
        <v>240</v>
      </c>
      <c r="G1550" s="21" t="str">
        <f t="array" ref="G1550">XLOOKUP(C1550,stock!A:A,stock!C:C)</f>
        <v>Short</v>
      </c>
    </row>
    <row r="1551">
      <c r="A1551" s="7">
        <v>2021.0</v>
      </c>
      <c r="B1551" s="18">
        <v>9.0</v>
      </c>
      <c r="C1551" s="6" t="s">
        <v>425</v>
      </c>
      <c r="D1551" s="7">
        <v>94.0</v>
      </c>
      <c r="E1551" s="22">
        <f t="array" ref="E1551">XLOOKUP(C1551,stock!A:A,stock!J:J)</f>
        <v>20</v>
      </c>
      <c r="F1551" s="20">
        <f t="shared" si="1"/>
        <v>1880</v>
      </c>
      <c r="G1551" s="21" t="str">
        <f t="array" ref="G1551">XLOOKUP(C1551,stock!A:A,stock!C:C)</f>
        <v>T-Shirt</v>
      </c>
    </row>
    <row r="1552">
      <c r="A1552" s="7">
        <v>2021.0</v>
      </c>
      <c r="B1552" s="18">
        <v>7.0</v>
      </c>
      <c r="C1552" s="6" t="s">
        <v>185</v>
      </c>
      <c r="D1552" s="7">
        <v>50.0</v>
      </c>
      <c r="E1552" s="22">
        <f t="array" ref="E1552">XLOOKUP(C1552,stock!A:A,stock!J:J)</f>
        <v>32</v>
      </c>
      <c r="F1552" s="20">
        <f t="shared" si="1"/>
        <v>1600</v>
      </c>
      <c r="G1552" s="21" t="str">
        <f t="array" ref="G1552">XLOOKUP(C1552,stock!A:A,stock!C:C)</f>
        <v>Short</v>
      </c>
    </row>
    <row r="1553">
      <c r="A1553" s="7">
        <v>2021.0</v>
      </c>
      <c r="B1553" s="18">
        <v>6.0</v>
      </c>
      <c r="C1553" s="6" t="s">
        <v>400</v>
      </c>
      <c r="D1553" s="7">
        <v>15.0</v>
      </c>
      <c r="E1553" s="22">
        <f t="array" ref="E1553">XLOOKUP(C1553,stock!A:A,stock!J:J)</f>
        <v>16</v>
      </c>
      <c r="F1553" s="20">
        <f t="shared" si="1"/>
        <v>240</v>
      </c>
      <c r="G1553" s="21" t="str">
        <f t="array" ref="G1553">XLOOKUP(C1553,stock!A:A,stock!C:C)</f>
        <v>Top</v>
      </c>
    </row>
    <row r="1554">
      <c r="A1554" s="7">
        <v>2021.0</v>
      </c>
      <c r="B1554" s="18">
        <v>8.0</v>
      </c>
      <c r="C1554" s="6" t="s">
        <v>187</v>
      </c>
      <c r="D1554" s="7">
        <v>11.0</v>
      </c>
      <c r="E1554" s="22">
        <f t="array" ref="E1554">XLOOKUP(C1554,stock!A:A,stock!J:J)</f>
        <v>16</v>
      </c>
      <c r="F1554" s="20">
        <f t="shared" si="1"/>
        <v>176</v>
      </c>
      <c r="G1554" s="21" t="str">
        <f t="array" ref="G1554">XLOOKUP(C1554,stock!A:A,stock!C:C)</f>
        <v>Top</v>
      </c>
    </row>
    <row r="1555">
      <c r="A1555" s="7">
        <v>2021.0</v>
      </c>
      <c r="B1555" s="18">
        <v>4.0</v>
      </c>
      <c r="C1555" s="6" t="s">
        <v>188</v>
      </c>
      <c r="D1555" s="7">
        <v>53.0</v>
      </c>
      <c r="E1555" s="22">
        <f t="array" ref="E1555">XLOOKUP(C1555,stock!A:A,stock!J:J)</f>
        <v>20</v>
      </c>
      <c r="F1555" s="20">
        <f t="shared" si="1"/>
        <v>1060</v>
      </c>
      <c r="G1555" s="21" t="str">
        <f t="array" ref="G1555">XLOOKUP(C1555,stock!A:A,stock!C:C)</f>
        <v>Short</v>
      </c>
    </row>
    <row r="1556">
      <c r="A1556" s="7">
        <v>2021.0</v>
      </c>
      <c r="B1556" s="18">
        <v>7.0</v>
      </c>
      <c r="C1556" s="6" t="s">
        <v>363</v>
      </c>
      <c r="D1556" s="7">
        <v>24.0</v>
      </c>
      <c r="E1556" s="22">
        <f t="array" ref="E1556">XLOOKUP(C1556,stock!A:A,stock!J:J)</f>
        <v>20</v>
      </c>
      <c r="F1556" s="20">
        <f t="shared" si="1"/>
        <v>480</v>
      </c>
      <c r="G1556" s="21" t="str">
        <f t="array" ref="G1556">XLOOKUP(C1556,stock!A:A,stock!C:C)</f>
        <v>Short</v>
      </c>
    </row>
    <row r="1557">
      <c r="A1557" s="7">
        <v>2021.0</v>
      </c>
      <c r="B1557" s="18">
        <v>9.0</v>
      </c>
      <c r="C1557" s="6" t="s">
        <v>480</v>
      </c>
      <c r="D1557" s="7">
        <v>67.0</v>
      </c>
      <c r="E1557" s="22">
        <f t="array" ref="E1557">XLOOKUP(C1557,stock!A:A,stock!J:J)</f>
        <v>5</v>
      </c>
      <c r="F1557" s="20">
        <f t="shared" si="1"/>
        <v>335</v>
      </c>
      <c r="G1557" s="21" t="str">
        <f t="array" ref="G1557">XLOOKUP(C1557,stock!A:A,stock!C:C)</f>
        <v>Accessories</v>
      </c>
    </row>
    <row r="1558">
      <c r="A1558" s="7">
        <v>2021.0</v>
      </c>
      <c r="B1558" s="18">
        <v>4.0</v>
      </c>
      <c r="C1558" s="6" t="s">
        <v>480</v>
      </c>
      <c r="D1558" s="7">
        <v>86.0</v>
      </c>
      <c r="E1558" s="22">
        <f t="array" ref="E1558">XLOOKUP(C1558,stock!A:A,stock!J:J)</f>
        <v>5</v>
      </c>
      <c r="F1558" s="20">
        <f t="shared" si="1"/>
        <v>430</v>
      </c>
      <c r="G1558" s="21" t="str">
        <f t="array" ref="G1558">XLOOKUP(C1558,stock!A:A,stock!C:C)</f>
        <v>Accessories</v>
      </c>
    </row>
    <row r="1559">
      <c r="A1559" s="7">
        <v>2021.0</v>
      </c>
      <c r="B1559" s="18">
        <v>6.0</v>
      </c>
      <c r="C1559" s="6" t="s">
        <v>480</v>
      </c>
      <c r="D1559" s="7">
        <v>93.0</v>
      </c>
      <c r="E1559" s="22">
        <f t="array" ref="E1559">XLOOKUP(C1559,stock!A:A,stock!J:J)</f>
        <v>5</v>
      </c>
      <c r="F1559" s="20">
        <f t="shared" si="1"/>
        <v>465</v>
      </c>
      <c r="G1559" s="21" t="str">
        <f t="array" ref="G1559">XLOOKUP(C1559,stock!A:A,stock!C:C)</f>
        <v>Accessories</v>
      </c>
    </row>
    <row r="1560">
      <c r="A1560" s="7">
        <v>2021.0</v>
      </c>
      <c r="B1560" s="18">
        <v>7.0</v>
      </c>
      <c r="C1560" s="6" t="s">
        <v>190</v>
      </c>
      <c r="D1560" s="7">
        <v>62.0</v>
      </c>
      <c r="E1560" s="22">
        <f t="array" ref="E1560">XLOOKUP(C1560,stock!A:A,stock!J:J)</f>
        <v>16</v>
      </c>
      <c r="F1560" s="20">
        <f t="shared" si="1"/>
        <v>992</v>
      </c>
      <c r="G1560" s="21" t="str">
        <f t="array" ref="G1560">XLOOKUP(C1560,stock!A:A,stock!C:C)</f>
        <v>Top</v>
      </c>
    </row>
    <row r="1561">
      <c r="A1561" s="7">
        <v>2021.0</v>
      </c>
      <c r="B1561" s="18">
        <v>5.0</v>
      </c>
      <c r="C1561" s="6" t="s">
        <v>190</v>
      </c>
      <c r="D1561" s="7">
        <v>77.0</v>
      </c>
      <c r="E1561" s="22">
        <f t="array" ref="E1561">XLOOKUP(C1561,stock!A:A,stock!J:J)</f>
        <v>16</v>
      </c>
      <c r="F1561" s="20">
        <f t="shared" si="1"/>
        <v>1232</v>
      </c>
      <c r="G1561" s="21" t="str">
        <f t="array" ref="G1561">XLOOKUP(C1561,stock!A:A,stock!C:C)</f>
        <v>Top</v>
      </c>
    </row>
    <row r="1562">
      <c r="A1562" s="7">
        <v>2021.0</v>
      </c>
      <c r="B1562" s="18">
        <v>9.0</v>
      </c>
      <c r="C1562" s="6" t="s">
        <v>191</v>
      </c>
      <c r="D1562" s="7">
        <v>45.0</v>
      </c>
      <c r="E1562" s="22">
        <f t="array" ref="E1562">XLOOKUP(C1562,stock!A:A,stock!J:J)</f>
        <v>16</v>
      </c>
      <c r="F1562" s="20">
        <f t="shared" si="1"/>
        <v>720</v>
      </c>
      <c r="G1562" s="21" t="str">
        <f t="array" ref="G1562">XLOOKUP(C1562,stock!A:A,stock!C:C)</f>
        <v>Top</v>
      </c>
    </row>
    <row r="1563">
      <c r="A1563" s="7">
        <v>2021.0</v>
      </c>
      <c r="B1563" s="18">
        <v>8.0</v>
      </c>
      <c r="C1563" s="6" t="s">
        <v>481</v>
      </c>
      <c r="D1563" s="7">
        <v>64.0</v>
      </c>
      <c r="E1563" s="22">
        <f t="array" ref="E1563">XLOOKUP(C1563,stock!A:A,stock!J:J)</f>
        <v>30</v>
      </c>
      <c r="F1563" s="20">
        <f t="shared" si="1"/>
        <v>1920</v>
      </c>
      <c r="G1563" s="21" t="str">
        <f t="array" ref="G1563">XLOOKUP(C1563,stock!A:A,stock!C:C)</f>
        <v>T-Shirt</v>
      </c>
    </row>
    <row r="1564">
      <c r="A1564" s="7">
        <v>2021.0</v>
      </c>
      <c r="B1564" s="18">
        <v>5.0</v>
      </c>
      <c r="C1564" s="6" t="s">
        <v>481</v>
      </c>
      <c r="D1564" s="7">
        <v>72.0</v>
      </c>
      <c r="E1564" s="22">
        <f t="array" ref="E1564">XLOOKUP(C1564,stock!A:A,stock!J:J)</f>
        <v>30</v>
      </c>
      <c r="F1564" s="20">
        <f t="shared" si="1"/>
        <v>2160</v>
      </c>
      <c r="G1564" s="21" t="str">
        <f t="array" ref="G1564">XLOOKUP(C1564,stock!A:A,stock!C:C)</f>
        <v>T-Shirt</v>
      </c>
    </row>
    <row r="1565">
      <c r="A1565" s="7">
        <v>2021.0</v>
      </c>
      <c r="B1565" s="18">
        <v>6.0</v>
      </c>
      <c r="C1565" s="6" t="s">
        <v>481</v>
      </c>
      <c r="D1565" s="7">
        <v>39.0</v>
      </c>
      <c r="E1565" s="22">
        <f t="array" ref="E1565">XLOOKUP(C1565,stock!A:A,stock!J:J)</f>
        <v>30</v>
      </c>
      <c r="F1565" s="20">
        <f t="shared" si="1"/>
        <v>1170</v>
      </c>
      <c r="G1565" s="21" t="str">
        <f t="array" ref="G1565">XLOOKUP(C1565,stock!A:A,stock!C:C)</f>
        <v>T-Shirt</v>
      </c>
    </row>
    <row r="1566">
      <c r="A1566" s="7">
        <v>2021.0</v>
      </c>
      <c r="B1566" s="18">
        <v>7.0</v>
      </c>
      <c r="C1566" s="6" t="s">
        <v>192</v>
      </c>
      <c r="D1566" s="7">
        <v>10.0</v>
      </c>
      <c r="E1566" s="22">
        <f t="array" ref="E1566">XLOOKUP(C1566,stock!A:A,stock!J:J)</f>
        <v>18</v>
      </c>
      <c r="F1566" s="20">
        <f t="shared" si="1"/>
        <v>180</v>
      </c>
      <c r="G1566" s="21" t="str">
        <f t="array" ref="G1566">XLOOKUP(C1566,stock!A:A,stock!C:C)</f>
        <v>Top</v>
      </c>
    </row>
    <row r="1567">
      <c r="A1567" s="7">
        <v>2021.0</v>
      </c>
      <c r="B1567" s="18">
        <v>9.0</v>
      </c>
      <c r="C1567" s="6" t="s">
        <v>192</v>
      </c>
      <c r="D1567" s="7">
        <v>37.0</v>
      </c>
      <c r="E1567" s="22">
        <f t="array" ref="E1567">XLOOKUP(C1567,stock!A:A,stock!J:J)</f>
        <v>18</v>
      </c>
      <c r="F1567" s="20">
        <f t="shared" si="1"/>
        <v>666</v>
      </c>
      <c r="G1567" s="21" t="str">
        <f t="array" ref="G1567">XLOOKUP(C1567,stock!A:A,stock!C:C)</f>
        <v>Top</v>
      </c>
    </row>
    <row r="1568">
      <c r="A1568" s="7">
        <v>2021.0</v>
      </c>
      <c r="B1568" s="18">
        <v>9.0</v>
      </c>
      <c r="C1568" s="6" t="s">
        <v>192</v>
      </c>
      <c r="D1568" s="7">
        <v>16.0</v>
      </c>
      <c r="E1568" s="22">
        <f t="array" ref="E1568">XLOOKUP(C1568,stock!A:A,stock!J:J)</f>
        <v>18</v>
      </c>
      <c r="F1568" s="20">
        <f t="shared" si="1"/>
        <v>288</v>
      </c>
      <c r="G1568" s="21" t="str">
        <f t="array" ref="G1568">XLOOKUP(C1568,stock!A:A,stock!C:C)</f>
        <v>Top</v>
      </c>
    </row>
    <row r="1569">
      <c r="A1569" s="7">
        <v>2021.0</v>
      </c>
      <c r="B1569" s="18">
        <v>4.0</v>
      </c>
      <c r="C1569" s="6" t="s">
        <v>503</v>
      </c>
      <c r="D1569" s="7">
        <v>13.0</v>
      </c>
      <c r="E1569" s="22">
        <f t="array" ref="E1569">XLOOKUP(C1569,stock!A:A,stock!J:J)</f>
        <v>18</v>
      </c>
      <c r="F1569" s="20">
        <f t="shared" si="1"/>
        <v>234</v>
      </c>
      <c r="G1569" s="21" t="str">
        <f t="array" ref="G1569">XLOOKUP(C1569,stock!A:A,stock!C:C)</f>
        <v>Top</v>
      </c>
    </row>
    <row r="1570">
      <c r="A1570" s="7">
        <v>2021.0</v>
      </c>
      <c r="B1570" s="18">
        <v>9.0</v>
      </c>
      <c r="C1570" s="6" t="s">
        <v>193</v>
      </c>
      <c r="D1570" s="7">
        <v>29.0</v>
      </c>
      <c r="E1570" s="22">
        <f t="array" ref="E1570">XLOOKUP(C1570,stock!A:A,stock!J:J)</f>
        <v>18</v>
      </c>
      <c r="F1570" s="20">
        <f t="shared" si="1"/>
        <v>522</v>
      </c>
      <c r="G1570" s="21" t="str">
        <f t="array" ref="G1570">XLOOKUP(C1570,stock!A:A,stock!C:C)</f>
        <v>Top</v>
      </c>
    </row>
    <row r="1571">
      <c r="A1571" s="7">
        <v>2021.0</v>
      </c>
      <c r="B1571" s="18">
        <v>7.0</v>
      </c>
      <c r="C1571" s="6" t="s">
        <v>195</v>
      </c>
      <c r="D1571" s="7">
        <v>74.0</v>
      </c>
      <c r="E1571" s="22">
        <f t="array" ref="E1571">XLOOKUP(C1571,stock!A:A,stock!J:J)</f>
        <v>20</v>
      </c>
      <c r="F1571" s="20">
        <f t="shared" si="1"/>
        <v>1480</v>
      </c>
      <c r="G1571" s="21" t="str">
        <f t="array" ref="G1571">XLOOKUP(C1571,stock!A:A,stock!C:C)</f>
        <v>Short</v>
      </c>
    </row>
    <row r="1572">
      <c r="A1572" s="7">
        <v>2021.0</v>
      </c>
      <c r="B1572" s="18">
        <v>5.0</v>
      </c>
      <c r="C1572" s="6" t="s">
        <v>195</v>
      </c>
      <c r="D1572" s="7">
        <v>97.0</v>
      </c>
      <c r="E1572" s="22">
        <f t="array" ref="E1572">XLOOKUP(C1572,stock!A:A,stock!J:J)</f>
        <v>20</v>
      </c>
      <c r="F1572" s="20">
        <f t="shared" si="1"/>
        <v>1940</v>
      </c>
      <c r="G1572" s="21" t="str">
        <f t="array" ref="G1572">XLOOKUP(C1572,stock!A:A,stock!C:C)</f>
        <v>Short</v>
      </c>
    </row>
    <row r="1573">
      <c r="A1573" s="7">
        <v>2021.0</v>
      </c>
      <c r="B1573" s="18">
        <v>9.0</v>
      </c>
      <c r="C1573" s="6" t="s">
        <v>196</v>
      </c>
      <c r="D1573" s="7">
        <v>89.0</v>
      </c>
      <c r="E1573" s="22">
        <f t="array" ref="E1573">XLOOKUP(C1573,stock!A:A,stock!J:J)</f>
        <v>20</v>
      </c>
      <c r="F1573" s="20">
        <f t="shared" si="1"/>
        <v>1780</v>
      </c>
      <c r="G1573" s="21" t="str">
        <f t="array" ref="G1573">XLOOKUP(C1573,stock!A:A,stock!C:C)</f>
        <v>Short</v>
      </c>
    </row>
    <row r="1574">
      <c r="A1574" s="7">
        <v>2021.0</v>
      </c>
      <c r="B1574" s="18">
        <v>4.0</v>
      </c>
      <c r="C1574" s="6" t="s">
        <v>196</v>
      </c>
      <c r="D1574" s="7">
        <v>111.0</v>
      </c>
      <c r="E1574" s="22">
        <f t="array" ref="E1574">XLOOKUP(C1574,stock!A:A,stock!J:J)</f>
        <v>20</v>
      </c>
      <c r="F1574" s="20">
        <f t="shared" si="1"/>
        <v>2220</v>
      </c>
      <c r="G1574" s="21" t="str">
        <f t="array" ref="G1574">XLOOKUP(C1574,stock!A:A,stock!C:C)</f>
        <v>Short</v>
      </c>
    </row>
    <row r="1575">
      <c r="A1575" s="7">
        <v>2021.0</v>
      </c>
      <c r="B1575" s="18">
        <v>6.0</v>
      </c>
      <c r="C1575" s="6" t="s">
        <v>196</v>
      </c>
      <c r="D1575" s="7">
        <v>101.0</v>
      </c>
      <c r="E1575" s="22">
        <f t="array" ref="E1575">XLOOKUP(C1575,stock!A:A,stock!J:J)</f>
        <v>20</v>
      </c>
      <c r="F1575" s="20">
        <f t="shared" si="1"/>
        <v>2020</v>
      </c>
      <c r="G1575" s="21" t="str">
        <f t="array" ref="G1575">XLOOKUP(C1575,stock!A:A,stock!C:C)</f>
        <v>Short</v>
      </c>
    </row>
    <row r="1576">
      <c r="A1576" s="7">
        <v>2021.0</v>
      </c>
      <c r="B1576" s="18">
        <v>9.0</v>
      </c>
      <c r="C1576" s="6" t="s">
        <v>197</v>
      </c>
      <c r="D1576" s="7">
        <v>59.0</v>
      </c>
      <c r="E1576" s="22">
        <f t="array" ref="E1576">XLOOKUP(C1576,stock!A:A,stock!J:J)</f>
        <v>20</v>
      </c>
      <c r="F1576" s="20">
        <f t="shared" si="1"/>
        <v>1180</v>
      </c>
      <c r="G1576" s="21" t="str">
        <f t="array" ref="G1576">XLOOKUP(C1576,stock!A:A,stock!C:C)</f>
        <v>Short</v>
      </c>
    </row>
    <row r="1577">
      <c r="A1577" s="7">
        <v>2021.0</v>
      </c>
      <c r="B1577" s="18">
        <v>5.0</v>
      </c>
      <c r="C1577" s="6" t="s">
        <v>197</v>
      </c>
      <c r="D1577" s="7">
        <v>54.0</v>
      </c>
      <c r="E1577" s="22">
        <f t="array" ref="E1577">XLOOKUP(C1577,stock!A:A,stock!J:J)</f>
        <v>20</v>
      </c>
      <c r="F1577" s="20">
        <f t="shared" si="1"/>
        <v>1080</v>
      </c>
      <c r="G1577" s="21" t="str">
        <f t="array" ref="G1577">XLOOKUP(C1577,stock!A:A,stock!C:C)</f>
        <v>Short</v>
      </c>
    </row>
    <row r="1578">
      <c r="A1578" s="7">
        <v>2021.0</v>
      </c>
      <c r="B1578" s="18">
        <v>8.0</v>
      </c>
      <c r="C1578" s="6" t="s">
        <v>198</v>
      </c>
      <c r="D1578" s="7">
        <v>20.0</v>
      </c>
      <c r="E1578" s="22">
        <f t="array" ref="E1578">XLOOKUP(C1578,stock!A:A,stock!J:J)</f>
        <v>24</v>
      </c>
      <c r="F1578" s="20">
        <f t="shared" si="1"/>
        <v>480</v>
      </c>
      <c r="G1578" s="21" t="str">
        <f t="array" ref="G1578">XLOOKUP(C1578,stock!A:A,stock!C:C)</f>
        <v>crop top</v>
      </c>
    </row>
    <row r="1579">
      <c r="A1579" s="7">
        <v>2021.0</v>
      </c>
      <c r="B1579" s="18">
        <v>4.0</v>
      </c>
      <c r="C1579" s="6" t="s">
        <v>199</v>
      </c>
      <c r="D1579" s="7">
        <v>16.0</v>
      </c>
      <c r="E1579" s="22">
        <f t="array" ref="E1579">XLOOKUP(C1579,stock!A:A,stock!J:J)</f>
        <v>24</v>
      </c>
      <c r="F1579" s="20">
        <f t="shared" si="1"/>
        <v>384</v>
      </c>
      <c r="G1579" s="21" t="str">
        <f t="array" ref="G1579">XLOOKUP(C1579,stock!A:A,stock!C:C)</f>
        <v>crop top</v>
      </c>
    </row>
    <row r="1580">
      <c r="A1580" s="7">
        <v>2021.0</v>
      </c>
      <c r="B1580" s="18">
        <v>5.0</v>
      </c>
      <c r="C1580" s="6" t="s">
        <v>199</v>
      </c>
      <c r="D1580" s="7">
        <v>35.0</v>
      </c>
      <c r="E1580" s="22">
        <f t="array" ref="E1580">XLOOKUP(C1580,stock!A:A,stock!J:J)</f>
        <v>24</v>
      </c>
      <c r="F1580" s="20">
        <f t="shared" si="1"/>
        <v>840</v>
      </c>
      <c r="G1580" s="21" t="str">
        <f t="array" ref="G1580">XLOOKUP(C1580,stock!A:A,stock!C:C)</f>
        <v>crop top</v>
      </c>
    </row>
    <row r="1581">
      <c r="A1581" s="7">
        <v>2021.0</v>
      </c>
      <c r="B1581" s="18">
        <v>4.0</v>
      </c>
      <c r="C1581" s="6" t="s">
        <v>366</v>
      </c>
      <c r="D1581" s="7">
        <v>65.0</v>
      </c>
      <c r="E1581" s="22">
        <f t="array" ref="E1581">XLOOKUP(C1581,stock!A:A,stock!J:J)</f>
        <v>24</v>
      </c>
      <c r="F1581" s="20">
        <f t="shared" si="1"/>
        <v>1560</v>
      </c>
      <c r="G1581" s="21" t="str">
        <f t="array" ref="G1581">XLOOKUP(C1581,stock!A:A,stock!C:C)</f>
        <v>T-Shirt</v>
      </c>
    </row>
    <row r="1582">
      <c r="A1582" s="7">
        <v>2021.0</v>
      </c>
      <c r="B1582" s="18">
        <v>5.0</v>
      </c>
      <c r="C1582" s="6" t="s">
        <v>200</v>
      </c>
      <c r="D1582" s="7">
        <v>47.0</v>
      </c>
      <c r="E1582" s="22">
        <f t="array" ref="E1582">XLOOKUP(C1582,stock!A:A,stock!J:J)</f>
        <v>20</v>
      </c>
      <c r="F1582" s="20">
        <f t="shared" si="1"/>
        <v>940</v>
      </c>
      <c r="G1582" s="21" t="str">
        <f t="array" ref="G1582">XLOOKUP(C1582,stock!A:A,stock!C:C)</f>
        <v>Top</v>
      </c>
    </row>
    <row r="1583">
      <c r="A1583" s="7">
        <v>2021.0</v>
      </c>
      <c r="B1583" s="18">
        <v>7.0</v>
      </c>
      <c r="C1583" s="6" t="s">
        <v>200</v>
      </c>
      <c r="D1583" s="7">
        <v>35.0</v>
      </c>
      <c r="E1583" s="22">
        <f t="array" ref="E1583">XLOOKUP(C1583,stock!A:A,stock!J:J)</f>
        <v>20</v>
      </c>
      <c r="F1583" s="20">
        <f t="shared" si="1"/>
        <v>700</v>
      </c>
      <c r="G1583" s="21" t="str">
        <f t="array" ref="G1583">XLOOKUP(C1583,stock!A:A,stock!C:C)</f>
        <v>Top</v>
      </c>
    </row>
    <row r="1584">
      <c r="A1584" s="7">
        <v>2021.0</v>
      </c>
      <c r="B1584" s="18">
        <v>7.0</v>
      </c>
      <c r="C1584" s="6" t="s">
        <v>458</v>
      </c>
      <c r="D1584" s="7">
        <v>18.0</v>
      </c>
      <c r="E1584" s="22">
        <f t="array" ref="E1584">XLOOKUP(C1584,stock!A:A,stock!J:J)</f>
        <v>16</v>
      </c>
      <c r="F1584" s="20">
        <f t="shared" si="1"/>
        <v>288</v>
      </c>
      <c r="G1584" s="21" t="str">
        <f t="array" ref="G1584">XLOOKUP(C1584,stock!A:A,stock!C:C)</f>
        <v>Top</v>
      </c>
    </row>
    <row r="1585">
      <c r="A1585" s="7">
        <v>2021.0</v>
      </c>
      <c r="B1585" s="18">
        <v>8.0</v>
      </c>
      <c r="C1585" s="6" t="s">
        <v>367</v>
      </c>
      <c r="D1585" s="7">
        <v>61.0</v>
      </c>
      <c r="E1585" s="22">
        <f t="array" ref="E1585">XLOOKUP(C1585,stock!A:A,stock!J:J)</f>
        <v>21</v>
      </c>
      <c r="F1585" s="20">
        <f t="shared" si="1"/>
        <v>1281</v>
      </c>
      <c r="G1585" s="21" t="str">
        <f t="array" ref="G1585">XLOOKUP(C1585,stock!A:A,stock!C:C)</f>
        <v>Legging</v>
      </c>
    </row>
    <row r="1586">
      <c r="A1586" s="7">
        <v>2021.0</v>
      </c>
      <c r="B1586" s="18">
        <v>6.0</v>
      </c>
      <c r="C1586" s="6" t="s">
        <v>367</v>
      </c>
      <c r="D1586" s="7">
        <v>29.0</v>
      </c>
      <c r="E1586" s="22">
        <f t="array" ref="E1586">XLOOKUP(C1586,stock!A:A,stock!J:J)</f>
        <v>21</v>
      </c>
      <c r="F1586" s="20">
        <f t="shared" si="1"/>
        <v>609</v>
      </c>
      <c r="G1586" s="21" t="str">
        <f t="array" ref="G1586">XLOOKUP(C1586,stock!A:A,stock!C:C)</f>
        <v>Legging</v>
      </c>
    </row>
    <row r="1587">
      <c r="A1587" s="7">
        <v>2021.0</v>
      </c>
      <c r="B1587" s="18">
        <v>5.0</v>
      </c>
      <c r="C1587" s="6" t="s">
        <v>202</v>
      </c>
      <c r="D1587" s="7">
        <v>166.0</v>
      </c>
      <c r="E1587" s="22">
        <f t="array" ref="E1587">XLOOKUP(C1587,stock!A:A,stock!J:J)</f>
        <v>23</v>
      </c>
      <c r="F1587" s="20">
        <f t="shared" si="1"/>
        <v>3818</v>
      </c>
      <c r="G1587" s="21" t="str">
        <f t="array" ref="G1587">XLOOKUP(C1587,stock!A:A,stock!C:C)</f>
        <v>Legging</v>
      </c>
    </row>
    <row r="1588">
      <c r="A1588" s="7">
        <v>2021.0</v>
      </c>
      <c r="B1588" s="18">
        <v>9.0</v>
      </c>
      <c r="C1588" s="6" t="s">
        <v>202</v>
      </c>
      <c r="D1588" s="7">
        <v>128.0</v>
      </c>
      <c r="E1588" s="22">
        <f t="array" ref="E1588">XLOOKUP(C1588,stock!A:A,stock!J:J)</f>
        <v>23</v>
      </c>
      <c r="F1588" s="20">
        <f t="shared" si="1"/>
        <v>2944</v>
      </c>
      <c r="G1588" s="21" t="str">
        <f t="array" ref="G1588">XLOOKUP(C1588,stock!A:A,stock!C:C)</f>
        <v>Legging</v>
      </c>
    </row>
    <row r="1589">
      <c r="A1589" s="7">
        <v>2021.0</v>
      </c>
      <c r="B1589" s="18">
        <v>7.0</v>
      </c>
      <c r="C1589" s="6" t="s">
        <v>368</v>
      </c>
      <c r="D1589" s="7">
        <v>122.0</v>
      </c>
      <c r="E1589" s="22">
        <f t="array" ref="E1589">XLOOKUP(C1589,stock!A:A,stock!J:J)</f>
        <v>23</v>
      </c>
      <c r="F1589" s="20">
        <f t="shared" si="1"/>
        <v>2806</v>
      </c>
      <c r="G1589" s="21" t="str">
        <f t="array" ref="G1589">XLOOKUP(C1589,stock!A:A,stock!C:C)</f>
        <v>Legging</v>
      </c>
    </row>
    <row r="1590">
      <c r="A1590" s="7">
        <v>2021.0</v>
      </c>
      <c r="B1590" s="18">
        <v>9.0</v>
      </c>
      <c r="C1590" s="6" t="s">
        <v>368</v>
      </c>
      <c r="D1590" s="7">
        <v>137.0</v>
      </c>
      <c r="E1590" s="22">
        <f t="array" ref="E1590">XLOOKUP(C1590,stock!A:A,stock!J:J)</f>
        <v>23</v>
      </c>
      <c r="F1590" s="20">
        <f t="shared" si="1"/>
        <v>3151</v>
      </c>
      <c r="G1590" s="21" t="str">
        <f t="array" ref="G1590">XLOOKUP(C1590,stock!A:A,stock!C:C)</f>
        <v>Legging</v>
      </c>
    </row>
    <row r="1591">
      <c r="A1591" s="7">
        <v>2021.0</v>
      </c>
      <c r="B1591" s="18">
        <v>6.0</v>
      </c>
      <c r="C1591" s="6" t="s">
        <v>482</v>
      </c>
      <c r="D1591" s="7">
        <v>28.0</v>
      </c>
      <c r="E1591" s="22">
        <f t="array" ref="E1591">XLOOKUP(C1591,stock!A:A,stock!J:J)</f>
        <v>20</v>
      </c>
      <c r="F1591" s="20">
        <f t="shared" si="1"/>
        <v>560</v>
      </c>
      <c r="G1591" s="21" t="str">
        <f t="array" ref="G1591">XLOOKUP(C1591,stock!A:A,stock!C:C)</f>
        <v>Top</v>
      </c>
    </row>
    <row r="1592">
      <c r="A1592" s="7">
        <v>2021.0</v>
      </c>
      <c r="B1592" s="18">
        <v>5.0</v>
      </c>
      <c r="C1592" s="6" t="s">
        <v>204</v>
      </c>
      <c r="D1592" s="7">
        <v>100.0</v>
      </c>
      <c r="E1592" s="22">
        <f t="array" ref="E1592">XLOOKUP(C1592,stock!A:A,stock!J:J)</f>
        <v>20</v>
      </c>
      <c r="F1592" s="20">
        <f t="shared" si="1"/>
        <v>2000</v>
      </c>
      <c r="G1592" s="21" t="str">
        <f t="array" ref="G1592">XLOOKUP(C1592,stock!A:A,stock!C:C)</f>
        <v>Top</v>
      </c>
    </row>
    <row r="1593">
      <c r="A1593" s="7">
        <v>2021.0</v>
      </c>
      <c r="B1593" s="18">
        <v>4.0</v>
      </c>
      <c r="C1593" s="6" t="s">
        <v>204</v>
      </c>
      <c r="D1593" s="7">
        <v>111.0</v>
      </c>
      <c r="E1593" s="22">
        <f t="array" ref="E1593">XLOOKUP(C1593,stock!A:A,stock!J:J)</f>
        <v>20</v>
      </c>
      <c r="F1593" s="20">
        <f t="shared" si="1"/>
        <v>2220</v>
      </c>
      <c r="G1593" s="21" t="str">
        <f t="array" ref="G1593">XLOOKUP(C1593,stock!A:A,stock!C:C)</f>
        <v>Top</v>
      </c>
    </row>
    <row r="1594">
      <c r="A1594" s="7">
        <v>2021.0</v>
      </c>
      <c r="B1594" s="18">
        <v>8.0</v>
      </c>
      <c r="C1594" s="6" t="s">
        <v>204</v>
      </c>
      <c r="D1594" s="7">
        <v>99.0</v>
      </c>
      <c r="E1594" s="22">
        <f t="array" ref="E1594">XLOOKUP(C1594,stock!A:A,stock!J:J)</f>
        <v>20</v>
      </c>
      <c r="F1594" s="20">
        <f t="shared" si="1"/>
        <v>1980</v>
      </c>
      <c r="G1594" s="21" t="str">
        <f t="array" ref="G1594">XLOOKUP(C1594,stock!A:A,stock!C:C)</f>
        <v>Top</v>
      </c>
    </row>
    <row r="1595">
      <c r="A1595" s="7">
        <v>2021.0</v>
      </c>
      <c r="B1595" s="18">
        <v>8.0</v>
      </c>
      <c r="C1595" s="6" t="s">
        <v>204</v>
      </c>
      <c r="D1595" s="7">
        <v>75.0</v>
      </c>
      <c r="E1595" s="22">
        <f t="array" ref="E1595">XLOOKUP(C1595,stock!A:A,stock!J:J)</f>
        <v>20</v>
      </c>
      <c r="F1595" s="20">
        <f t="shared" si="1"/>
        <v>1500</v>
      </c>
      <c r="G1595" s="21" t="str">
        <f t="array" ref="G1595">XLOOKUP(C1595,stock!A:A,stock!C:C)</f>
        <v>Top</v>
      </c>
    </row>
    <row r="1596">
      <c r="A1596" s="7">
        <v>2021.0</v>
      </c>
      <c r="B1596" s="18">
        <v>7.0</v>
      </c>
      <c r="C1596" s="6" t="s">
        <v>205</v>
      </c>
      <c r="D1596" s="7">
        <v>41.0</v>
      </c>
      <c r="E1596" s="22">
        <f t="array" ref="E1596">XLOOKUP(C1596,stock!A:A,stock!J:J)</f>
        <v>20</v>
      </c>
      <c r="F1596" s="20">
        <f t="shared" si="1"/>
        <v>820</v>
      </c>
      <c r="G1596" s="21" t="str">
        <f t="array" ref="G1596">XLOOKUP(C1596,stock!A:A,stock!C:C)</f>
        <v>Top</v>
      </c>
    </row>
    <row r="1597">
      <c r="A1597" s="7">
        <v>2021.0</v>
      </c>
      <c r="B1597" s="18">
        <v>8.0</v>
      </c>
      <c r="C1597" s="6" t="s">
        <v>371</v>
      </c>
      <c r="D1597" s="7">
        <v>51.0</v>
      </c>
      <c r="E1597" s="22">
        <f t="array" ref="E1597">XLOOKUP(C1597,stock!A:A,stock!J:J)</f>
        <v>20</v>
      </c>
      <c r="F1597" s="20">
        <f t="shared" si="1"/>
        <v>1020</v>
      </c>
      <c r="G1597" s="21" t="str">
        <f t="array" ref="G1597">XLOOKUP(C1597,stock!A:A,stock!C:C)</f>
        <v>Top</v>
      </c>
    </row>
    <row r="1598">
      <c r="A1598" s="7">
        <v>2021.0</v>
      </c>
      <c r="B1598" s="18">
        <v>4.0</v>
      </c>
      <c r="C1598" s="6" t="s">
        <v>371</v>
      </c>
      <c r="D1598" s="7">
        <v>37.0</v>
      </c>
      <c r="E1598" s="22">
        <f t="array" ref="E1598">XLOOKUP(C1598,stock!A:A,stock!J:J)</f>
        <v>20</v>
      </c>
      <c r="F1598" s="20">
        <f t="shared" si="1"/>
        <v>740</v>
      </c>
      <c r="G1598" s="21" t="str">
        <f t="array" ref="G1598">XLOOKUP(C1598,stock!A:A,stock!C:C)</f>
        <v>Top</v>
      </c>
    </row>
    <row r="1599">
      <c r="A1599" s="7">
        <v>2021.0</v>
      </c>
      <c r="B1599" s="18">
        <v>4.0</v>
      </c>
      <c r="C1599" s="6" t="s">
        <v>207</v>
      </c>
      <c r="D1599" s="7">
        <v>38.0</v>
      </c>
      <c r="E1599" s="22">
        <f t="array" ref="E1599">XLOOKUP(C1599,stock!A:A,stock!J:J)</f>
        <v>20</v>
      </c>
      <c r="F1599" s="20">
        <f t="shared" si="1"/>
        <v>760</v>
      </c>
      <c r="G1599" s="21" t="str">
        <f t="array" ref="G1599">XLOOKUP(C1599,stock!A:A,stock!C:C)</f>
        <v>T-Shirt</v>
      </c>
    </row>
    <row r="1600">
      <c r="A1600" s="7">
        <v>2021.0</v>
      </c>
      <c r="B1600" s="18">
        <v>8.0</v>
      </c>
      <c r="C1600" s="6" t="s">
        <v>207</v>
      </c>
      <c r="D1600" s="7">
        <v>31.0</v>
      </c>
      <c r="E1600" s="22">
        <f t="array" ref="E1600">XLOOKUP(C1600,stock!A:A,stock!J:J)</f>
        <v>20</v>
      </c>
      <c r="F1600" s="20">
        <f t="shared" si="1"/>
        <v>620</v>
      </c>
      <c r="G1600" s="21" t="str">
        <f t="array" ref="G1600">XLOOKUP(C1600,stock!A:A,stock!C:C)</f>
        <v>T-Shirt</v>
      </c>
    </row>
    <row r="1601">
      <c r="A1601" s="7">
        <v>2021.0</v>
      </c>
      <c r="B1601" s="18">
        <v>5.0</v>
      </c>
      <c r="C1601" s="6" t="s">
        <v>208</v>
      </c>
      <c r="D1601" s="7">
        <v>145.0</v>
      </c>
      <c r="E1601" s="22">
        <f t="array" ref="E1601">XLOOKUP(C1601,stock!A:A,stock!J:J)</f>
        <v>24</v>
      </c>
      <c r="F1601" s="20">
        <f t="shared" si="1"/>
        <v>3480</v>
      </c>
      <c r="G1601" s="21" t="str">
        <f t="array" ref="G1601">XLOOKUP(C1601,stock!A:A,stock!C:C)</f>
        <v>T-Shirt</v>
      </c>
    </row>
    <row r="1602">
      <c r="A1602" s="7">
        <v>2021.0</v>
      </c>
      <c r="B1602" s="18">
        <v>5.0</v>
      </c>
      <c r="C1602" s="6" t="s">
        <v>209</v>
      </c>
      <c r="D1602" s="7">
        <v>143.0</v>
      </c>
      <c r="E1602" s="22">
        <f t="array" ref="E1602">XLOOKUP(C1602,stock!A:A,stock!J:J)</f>
        <v>24</v>
      </c>
      <c r="F1602" s="20">
        <f t="shared" si="1"/>
        <v>3432</v>
      </c>
      <c r="G1602" s="21" t="str">
        <f t="array" ref="G1602">XLOOKUP(C1602,stock!A:A,stock!C:C)</f>
        <v>T-Shirt</v>
      </c>
    </row>
    <row r="1603">
      <c r="A1603" s="7">
        <v>2021.0</v>
      </c>
      <c r="B1603" s="18">
        <v>8.0</v>
      </c>
      <c r="C1603" s="6" t="s">
        <v>213</v>
      </c>
      <c r="D1603" s="7">
        <v>10.0</v>
      </c>
      <c r="E1603" s="22">
        <f t="array" ref="E1603">XLOOKUP(C1603,stock!A:A,stock!J:J)</f>
        <v>20</v>
      </c>
      <c r="F1603" s="20">
        <f t="shared" si="1"/>
        <v>200</v>
      </c>
      <c r="G1603" s="21" t="str">
        <f t="array" ref="G1603">XLOOKUP(C1603,stock!A:A,stock!C:C)</f>
        <v>T-Shirt</v>
      </c>
    </row>
    <row r="1604">
      <c r="A1604" s="7">
        <v>2021.0</v>
      </c>
      <c r="B1604" s="18">
        <v>4.0</v>
      </c>
      <c r="C1604" s="6" t="s">
        <v>213</v>
      </c>
      <c r="D1604" s="7">
        <v>18.0</v>
      </c>
      <c r="E1604" s="22">
        <f t="array" ref="E1604">XLOOKUP(C1604,stock!A:A,stock!J:J)</f>
        <v>20</v>
      </c>
      <c r="F1604" s="20">
        <f t="shared" si="1"/>
        <v>360</v>
      </c>
      <c r="G1604" s="21" t="str">
        <f t="array" ref="G1604">XLOOKUP(C1604,stock!A:A,stock!C:C)</f>
        <v>T-Shirt</v>
      </c>
    </row>
    <row r="1605">
      <c r="A1605" s="7">
        <v>2021.0</v>
      </c>
      <c r="B1605" s="18">
        <v>5.0</v>
      </c>
      <c r="C1605" s="6" t="s">
        <v>214</v>
      </c>
      <c r="D1605" s="7">
        <v>15.0</v>
      </c>
      <c r="E1605" s="22">
        <f t="array" ref="E1605">XLOOKUP(C1605,stock!A:A,stock!J:J)</f>
        <v>20</v>
      </c>
      <c r="F1605" s="20">
        <f t="shared" si="1"/>
        <v>300</v>
      </c>
      <c r="G1605" s="21" t="str">
        <f t="array" ref="G1605">XLOOKUP(C1605,stock!A:A,stock!C:C)</f>
        <v>T-Shirt</v>
      </c>
    </row>
    <row r="1606">
      <c r="A1606" s="7">
        <v>2021.0</v>
      </c>
      <c r="B1606" s="18">
        <v>8.0</v>
      </c>
      <c r="C1606" s="6" t="s">
        <v>214</v>
      </c>
      <c r="D1606" s="7">
        <v>10.0</v>
      </c>
      <c r="E1606" s="22">
        <f t="array" ref="E1606">XLOOKUP(C1606,stock!A:A,stock!J:J)</f>
        <v>20</v>
      </c>
      <c r="F1606" s="20">
        <f t="shared" si="1"/>
        <v>200</v>
      </c>
      <c r="G1606" s="21" t="str">
        <f t="array" ref="G1606">XLOOKUP(C1606,stock!A:A,stock!C:C)</f>
        <v>T-Shirt</v>
      </c>
    </row>
    <row r="1607">
      <c r="A1607" s="7">
        <v>2021.0</v>
      </c>
      <c r="B1607" s="18">
        <v>4.0</v>
      </c>
      <c r="C1607" s="6" t="s">
        <v>436</v>
      </c>
      <c r="D1607" s="7">
        <v>4.0</v>
      </c>
      <c r="E1607" s="22">
        <f t="array" ref="E1607">XLOOKUP(C1607,stock!A:A,stock!J:J)</f>
        <v>20</v>
      </c>
      <c r="F1607" s="20">
        <f t="shared" si="1"/>
        <v>80</v>
      </c>
      <c r="G1607" s="21" t="str">
        <f t="array" ref="G1607">XLOOKUP(C1607,stock!A:A,stock!C:C)</f>
        <v>T-Shirt</v>
      </c>
    </row>
    <row r="1608">
      <c r="A1608" s="7">
        <v>2021.0</v>
      </c>
      <c r="B1608" s="18">
        <v>5.0</v>
      </c>
      <c r="C1608" s="6" t="s">
        <v>436</v>
      </c>
      <c r="D1608" s="7">
        <v>30.0</v>
      </c>
      <c r="E1608" s="22">
        <f t="array" ref="E1608">XLOOKUP(C1608,stock!A:A,stock!J:J)</f>
        <v>20</v>
      </c>
      <c r="F1608" s="20">
        <f t="shared" si="1"/>
        <v>600</v>
      </c>
      <c r="G1608" s="21" t="str">
        <f t="array" ref="G1608">XLOOKUP(C1608,stock!A:A,stock!C:C)</f>
        <v>T-Shirt</v>
      </c>
    </row>
    <row r="1609">
      <c r="A1609" s="7">
        <v>2021.0</v>
      </c>
      <c r="B1609" s="18">
        <v>7.0</v>
      </c>
      <c r="C1609" s="6" t="s">
        <v>216</v>
      </c>
      <c r="D1609" s="7">
        <v>11.0</v>
      </c>
      <c r="E1609" s="22">
        <f t="array" ref="E1609">XLOOKUP(C1609,stock!A:A,stock!J:J)</f>
        <v>20</v>
      </c>
      <c r="F1609" s="20">
        <f t="shared" si="1"/>
        <v>220</v>
      </c>
      <c r="G1609" s="21" t="str">
        <f t="array" ref="G1609">XLOOKUP(C1609,stock!A:A,stock!C:C)</f>
        <v>T-Shirt</v>
      </c>
    </row>
    <row r="1610">
      <c r="A1610" s="7">
        <v>2021.0</v>
      </c>
      <c r="B1610" s="18">
        <v>8.0</v>
      </c>
      <c r="C1610" s="6" t="s">
        <v>484</v>
      </c>
      <c r="D1610" s="7">
        <v>132.0</v>
      </c>
      <c r="E1610" s="22">
        <f t="array" ref="E1610">XLOOKUP(C1610,stock!A:A,stock!J:J)</f>
        <v>21</v>
      </c>
      <c r="F1610" s="20">
        <f t="shared" si="1"/>
        <v>2772</v>
      </c>
      <c r="G1610" s="21" t="str">
        <f t="array" ref="G1610">XLOOKUP(C1610,stock!A:A,stock!C:C)</f>
        <v>crop top</v>
      </c>
    </row>
    <row r="1611">
      <c r="A1611" s="7">
        <v>2021.0</v>
      </c>
      <c r="B1611" s="18">
        <v>9.0</v>
      </c>
      <c r="C1611" s="6" t="s">
        <v>219</v>
      </c>
      <c r="D1611" s="7">
        <v>33.0</v>
      </c>
      <c r="E1611" s="22">
        <f t="array" ref="E1611">XLOOKUP(C1611,stock!A:A,stock!J:J)</f>
        <v>32</v>
      </c>
      <c r="F1611" s="20">
        <f t="shared" si="1"/>
        <v>1056</v>
      </c>
      <c r="G1611" s="21" t="str">
        <f t="array" ref="G1611">XLOOKUP(C1611,stock!A:A,stock!C:C)</f>
        <v>Short</v>
      </c>
    </row>
    <row r="1612">
      <c r="A1612" s="7">
        <v>2021.0</v>
      </c>
      <c r="B1612" s="18">
        <v>9.0</v>
      </c>
      <c r="C1612" s="6" t="s">
        <v>220</v>
      </c>
      <c r="D1612" s="7">
        <v>24.0</v>
      </c>
      <c r="E1612" s="22">
        <f t="array" ref="E1612">XLOOKUP(C1612,stock!A:A,stock!J:J)</f>
        <v>32</v>
      </c>
      <c r="F1612" s="20">
        <f t="shared" si="1"/>
        <v>768</v>
      </c>
      <c r="G1612" s="21" t="str">
        <f t="array" ref="G1612">XLOOKUP(C1612,stock!A:A,stock!C:C)</f>
        <v>Short</v>
      </c>
    </row>
    <row r="1613">
      <c r="A1613" s="7">
        <v>2021.0</v>
      </c>
      <c r="B1613" s="18">
        <v>4.0</v>
      </c>
      <c r="C1613" s="6" t="s">
        <v>220</v>
      </c>
      <c r="D1613" s="7">
        <v>39.0</v>
      </c>
      <c r="E1613" s="22">
        <f t="array" ref="E1613">XLOOKUP(C1613,stock!A:A,stock!J:J)</f>
        <v>32</v>
      </c>
      <c r="F1613" s="20">
        <f t="shared" si="1"/>
        <v>1248</v>
      </c>
      <c r="G1613" s="21" t="str">
        <f t="array" ref="G1613">XLOOKUP(C1613,stock!A:A,stock!C:C)</f>
        <v>Short</v>
      </c>
    </row>
    <row r="1614">
      <c r="A1614" s="7">
        <v>2021.0</v>
      </c>
      <c r="B1614" s="18">
        <v>6.0</v>
      </c>
      <c r="C1614" s="6" t="s">
        <v>374</v>
      </c>
      <c r="D1614" s="7">
        <v>86.0</v>
      </c>
      <c r="E1614" s="22">
        <f t="array" ref="E1614">XLOOKUP(C1614,stock!A:A,stock!J:J)</f>
        <v>32</v>
      </c>
      <c r="F1614" s="20">
        <f t="shared" si="1"/>
        <v>2752</v>
      </c>
      <c r="G1614" s="21" t="str">
        <f t="array" ref="G1614">XLOOKUP(C1614,stock!A:A,stock!C:C)</f>
        <v>Short</v>
      </c>
    </row>
    <row r="1615">
      <c r="A1615" s="7">
        <v>2021.0</v>
      </c>
      <c r="B1615" s="18">
        <v>4.0</v>
      </c>
      <c r="C1615" s="6" t="s">
        <v>221</v>
      </c>
      <c r="D1615" s="7">
        <v>37.0</v>
      </c>
      <c r="E1615" s="22">
        <f t="array" ref="E1615">XLOOKUP(C1615,stock!A:A,stock!J:J)</f>
        <v>21</v>
      </c>
      <c r="F1615" s="20">
        <f t="shared" si="1"/>
        <v>777</v>
      </c>
      <c r="G1615" s="21" t="str">
        <f t="array" ref="G1615">XLOOKUP(C1615,stock!A:A,stock!C:C)</f>
        <v>crop top</v>
      </c>
    </row>
    <row r="1616">
      <c r="A1616" s="7">
        <v>2021.0</v>
      </c>
      <c r="B1616" s="18">
        <v>4.0</v>
      </c>
      <c r="C1616" s="6" t="s">
        <v>223</v>
      </c>
      <c r="D1616" s="7">
        <v>30.0</v>
      </c>
      <c r="E1616" s="22">
        <f t="array" ref="E1616">XLOOKUP(C1616,stock!A:A,stock!J:J)</f>
        <v>28</v>
      </c>
      <c r="F1616" s="20">
        <f t="shared" si="1"/>
        <v>840</v>
      </c>
      <c r="G1616" s="21" t="str">
        <f t="array" ref="G1616">XLOOKUP(C1616,stock!A:A,stock!C:C)</f>
        <v>T-Shirt</v>
      </c>
    </row>
    <row r="1617">
      <c r="A1617" s="7">
        <v>2021.0</v>
      </c>
      <c r="B1617" s="18">
        <v>9.0</v>
      </c>
      <c r="C1617" s="6" t="s">
        <v>223</v>
      </c>
      <c r="D1617" s="7">
        <v>24.0</v>
      </c>
      <c r="E1617" s="22">
        <f t="array" ref="E1617">XLOOKUP(C1617,stock!A:A,stock!J:J)</f>
        <v>28</v>
      </c>
      <c r="F1617" s="20">
        <f t="shared" si="1"/>
        <v>672</v>
      </c>
      <c r="G1617" s="21" t="str">
        <f t="array" ref="G1617">XLOOKUP(C1617,stock!A:A,stock!C:C)</f>
        <v>T-Shirt</v>
      </c>
    </row>
    <row r="1618">
      <c r="A1618" s="7">
        <v>2021.0</v>
      </c>
      <c r="B1618" s="18">
        <v>6.0</v>
      </c>
      <c r="C1618" s="6" t="s">
        <v>224</v>
      </c>
      <c r="D1618" s="7">
        <v>18.0</v>
      </c>
      <c r="E1618" s="22">
        <f t="array" ref="E1618">XLOOKUP(C1618,stock!A:A,stock!J:J)</f>
        <v>28</v>
      </c>
      <c r="F1618" s="20">
        <f t="shared" si="1"/>
        <v>504</v>
      </c>
      <c r="G1618" s="21" t="str">
        <f t="array" ref="G1618">XLOOKUP(C1618,stock!A:A,stock!C:C)</f>
        <v>T-Shirt</v>
      </c>
    </row>
    <row r="1619">
      <c r="A1619" s="7">
        <v>2021.0</v>
      </c>
      <c r="B1619" s="18">
        <v>8.0</v>
      </c>
      <c r="C1619" s="6" t="s">
        <v>226</v>
      </c>
      <c r="D1619" s="7">
        <v>40.0</v>
      </c>
      <c r="E1619" s="22">
        <f t="array" ref="E1619">XLOOKUP(C1619,stock!A:A,stock!J:J)</f>
        <v>21</v>
      </c>
      <c r="F1619" s="20">
        <f t="shared" si="1"/>
        <v>840</v>
      </c>
      <c r="G1619" s="21" t="str">
        <f t="array" ref="G1619">XLOOKUP(C1619,stock!A:A,stock!C:C)</f>
        <v>Legging</v>
      </c>
    </row>
    <row r="1620">
      <c r="A1620" s="7">
        <v>2021.0</v>
      </c>
      <c r="B1620" s="18">
        <v>6.0</v>
      </c>
      <c r="C1620" s="6" t="s">
        <v>227</v>
      </c>
      <c r="D1620" s="7">
        <v>125.0</v>
      </c>
      <c r="E1620" s="22">
        <f t="array" ref="E1620">XLOOKUP(C1620,stock!A:A,stock!J:J)</f>
        <v>21</v>
      </c>
      <c r="F1620" s="20">
        <f t="shared" si="1"/>
        <v>2625</v>
      </c>
      <c r="G1620" s="21" t="str">
        <f t="array" ref="G1620">XLOOKUP(C1620,stock!A:A,stock!C:C)</f>
        <v>Legging</v>
      </c>
    </row>
    <row r="1621">
      <c r="A1621" s="7">
        <v>2021.0</v>
      </c>
      <c r="B1621" s="18">
        <v>5.0</v>
      </c>
      <c r="C1621" s="6" t="s">
        <v>227</v>
      </c>
      <c r="D1621" s="7">
        <v>29.0</v>
      </c>
      <c r="E1621" s="22">
        <f t="array" ref="E1621">XLOOKUP(C1621,stock!A:A,stock!J:J)</f>
        <v>21</v>
      </c>
      <c r="F1621" s="20">
        <f t="shared" si="1"/>
        <v>609</v>
      </c>
      <c r="G1621" s="21" t="str">
        <f t="array" ref="G1621">XLOOKUP(C1621,stock!A:A,stock!C:C)</f>
        <v>Legging</v>
      </c>
    </row>
    <row r="1622">
      <c r="A1622" s="7">
        <v>2021.0</v>
      </c>
      <c r="B1622" s="18">
        <v>7.0</v>
      </c>
      <c r="C1622" s="6" t="s">
        <v>227</v>
      </c>
      <c r="D1622" s="7">
        <v>65.0</v>
      </c>
      <c r="E1622" s="22">
        <f t="array" ref="E1622">XLOOKUP(C1622,stock!A:A,stock!J:J)</f>
        <v>21</v>
      </c>
      <c r="F1622" s="20">
        <f t="shared" si="1"/>
        <v>1365</v>
      </c>
      <c r="G1622" s="21" t="str">
        <f t="array" ref="G1622">XLOOKUP(C1622,stock!A:A,stock!C:C)</f>
        <v>Legging</v>
      </c>
    </row>
    <row r="1623">
      <c r="A1623" s="7">
        <v>2021.0</v>
      </c>
      <c r="B1623" s="18">
        <v>6.0</v>
      </c>
      <c r="C1623" s="6" t="s">
        <v>229</v>
      </c>
      <c r="D1623" s="7">
        <v>91.0</v>
      </c>
      <c r="E1623" s="22">
        <f t="array" ref="E1623">XLOOKUP(C1623,stock!A:A,stock!J:J)</f>
        <v>21</v>
      </c>
      <c r="F1623" s="20">
        <f t="shared" si="1"/>
        <v>1911</v>
      </c>
      <c r="G1623" s="21" t="str">
        <f t="array" ref="G1623">XLOOKUP(C1623,stock!A:A,stock!C:C)</f>
        <v>Legging</v>
      </c>
    </row>
    <row r="1624">
      <c r="A1624" s="7">
        <v>2021.0</v>
      </c>
      <c r="B1624" s="18">
        <v>8.0</v>
      </c>
      <c r="C1624" s="6" t="s">
        <v>230</v>
      </c>
      <c r="D1624" s="7">
        <v>62.0</v>
      </c>
      <c r="E1624" s="22">
        <f t="array" ref="E1624">XLOOKUP(C1624,stock!A:A,stock!J:J)</f>
        <v>21</v>
      </c>
      <c r="F1624" s="20">
        <f t="shared" si="1"/>
        <v>1302</v>
      </c>
      <c r="G1624" s="21" t="str">
        <f t="array" ref="G1624">XLOOKUP(C1624,stock!A:A,stock!C:C)</f>
        <v>Legging</v>
      </c>
    </row>
    <row r="1625">
      <c r="A1625" s="7">
        <v>2021.0</v>
      </c>
      <c r="B1625" s="18">
        <v>5.0</v>
      </c>
      <c r="C1625" s="6" t="s">
        <v>231</v>
      </c>
      <c r="D1625" s="7">
        <v>55.0</v>
      </c>
      <c r="E1625" s="22">
        <f t="array" ref="E1625">XLOOKUP(C1625,stock!A:A,stock!J:J)</f>
        <v>20</v>
      </c>
      <c r="F1625" s="20">
        <f t="shared" si="1"/>
        <v>1100</v>
      </c>
      <c r="G1625" s="21" t="str">
        <f t="array" ref="G1625">XLOOKUP(C1625,stock!A:A,stock!C:C)</f>
        <v>Top</v>
      </c>
    </row>
    <row r="1626">
      <c r="A1626" s="7">
        <v>2021.0</v>
      </c>
      <c r="B1626" s="18">
        <v>7.0</v>
      </c>
      <c r="C1626" s="6" t="s">
        <v>232</v>
      </c>
      <c r="D1626" s="7">
        <v>139.0</v>
      </c>
      <c r="E1626" s="22">
        <f t="array" ref="E1626">XLOOKUP(C1626,stock!A:A,stock!J:J)</f>
        <v>20</v>
      </c>
      <c r="F1626" s="20">
        <f t="shared" si="1"/>
        <v>2780</v>
      </c>
      <c r="G1626" s="21" t="str">
        <f t="array" ref="G1626">XLOOKUP(C1626,stock!A:A,stock!C:C)</f>
        <v>Top</v>
      </c>
    </row>
    <row r="1627">
      <c r="A1627" s="7">
        <v>2021.0</v>
      </c>
      <c r="B1627" s="18">
        <v>4.0</v>
      </c>
      <c r="C1627" s="6" t="s">
        <v>487</v>
      </c>
      <c r="D1627" s="7">
        <v>158.0</v>
      </c>
      <c r="E1627" s="22">
        <f t="array" ref="E1627">XLOOKUP(C1627,stock!A:A,stock!J:J)</f>
        <v>20</v>
      </c>
      <c r="F1627" s="20">
        <f t="shared" si="1"/>
        <v>3160</v>
      </c>
      <c r="G1627" s="21" t="str">
        <f t="array" ref="G1627">XLOOKUP(C1627,stock!A:A,stock!C:C)</f>
        <v>Top</v>
      </c>
    </row>
    <row r="1628">
      <c r="A1628" s="7">
        <v>2021.0</v>
      </c>
      <c r="B1628" s="18">
        <v>4.0</v>
      </c>
      <c r="C1628" s="6" t="s">
        <v>487</v>
      </c>
      <c r="D1628" s="7">
        <v>141.0</v>
      </c>
      <c r="E1628" s="22">
        <f t="array" ref="E1628">XLOOKUP(C1628,stock!A:A,stock!J:J)</f>
        <v>20</v>
      </c>
      <c r="F1628" s="20">
        <f t="shared" si="1"/>
        <v>2820</v>
      </c>
      <c r="G1628" s="21" t="str">
        <f t="array" ref="G1628">XLOOKUP(C1628,stock!A:A,stock!C:C)</f>
        <v>Top</v>
      </c>
    </row>
    <row r="1629">
      <c r="A1629" s="7">
        <v>2021.0</v>
      </c>
      <c r="B1629" s="18">
        <v>6.0</v>
      </c>
      <c r="C1629" s="6" t="s">
        <v>233</v>
      </c>
      <c r="D1629" s="7">
        <v>406.0</v>
      </c>
      <c r="E1629" s="22">
        <f t="array" ref="E1629">XLOOKUP(C1629,stock!A:A,stock!J:J)</f>
        <v>20</v>
      </c>
      <c r="F1629" s="20">
        <f t="shared" si="1"/>
        <v>8120</v>
      </c>
      <c r="G1629" s="21" t="str">
        <f t="array" ref="G1629">XLOOKUP(C1629,stock!A:A,stock!C:C)</f>
        <v>Top</v>
      </c>
    </row>
    <row r="1630">
      <c r="A1630" s="7">
        <v>2021.0</v>
      </c>
      <c r="B1630" s="18">
        <v>8.0</v>
      </c>
      <c r="C1630" s="6" t="s">
        <v>234</v>
      </c>
      <c r="D1630" s="7">
        <v>114.0</v>
      </c>
      <c r="E1630" s="22">
        <f t="array" ref="E1630">XLOOKUP(C1630,stock!A:A,stock!J:J)</f>
        <v>24</v>
      </c>
      <c r="F1630" s="20">
        <f t="shared" si="1"/>
        <v>2736</v>
      </c>
      <c r="G1630" s="21" t="str">
        <f t="array" ref="G1630">XLOOKUP(C1630,stock!A:A,stock!C:C)</f>
        <v>T-Shirt</v>
      </c>
    </row>
    <row r="1631">
      <c r="A1631" s="7">
        <v>2021.0</v>
      </c>
      <c r="B1631" s="18">
        <v>4.0</v>
      </c>
      <c r="C1631" s="6" t="s">
        <v>234</v>
      </c>
      <c r="D1631" s="7">
        <v>132.0</v>
      </c>
      <c r="E1631" s="22">
        <f t="array" ref="E1631">XLOOKUP(C1631,stock!A:A,stock!J:J)</f>
        <v>24</v>
      </c>
      <c r="F1631" s="20">
        <f t="shared" si="1"/>
        <v>3168</v>
      </c>
      <c r="G1631" s="21" t="str">
        <f t="array" ref="G1631">XLOOKUP(C1631,stock!A:A,stock!C:C)</f>
        <v>T-Shirt</v>
      </c>
    </row>
    <row r="1632">
      <c r="A1632" s="7">
        <v>2021.0</v>
      </c>
      <c r="B1632" s="18">
        <v>8.0</v>
      </c>
      <c r="C1632" s="6" t="s">
        <v>235</v>
      </c>
      <c r="D1632" s="7">
        <v>156.0</v>
      </c>
      <c r="E1632" s="22">
        <f t="array" ref="E1632">XLOOKUP(C1632,stock!A:A,stock!J:J)</f>
        <v>28</v>
      </c>
      <c r="F1632" s="20">
        <f t="shared" si="1"/>
        <v>4368</v>
      </c>
      <c r="G1632" s="21" t="str">
        <f t="array" ref="G1632">XLOOKUP(C1632,stock!A:A,stock!C:C)</f>
        <v>T-Shirt</v>
      </c>
    </row>
    <row r="1633">
      <c r="A1633" s="7">
        <v>2021.0</v>
      </c>
      <c r="B1633" s="18">
        <v>6.0</v>
      </c>
      <c r="C1633" s="6" t="s">
        <v>235</v>
      </c>
      <c r="D1633" s="7">
        <v>107.0</v>
      </c>
      <c r="E1633" s="22">
        <f t="array" ref="E1633">XLOOKUP(C1633,stock!A:A,stock!J:J)</f>
        <v>28</v>
      </c>
      <c r="F1633" s="20">
        <f t="shared" si="1"/>
        <v>2996</v>
      </c>
      <c r="G1633" s="21" t="str">
        <f t="array" ref="G1633">XLOOKUP(C1633,stock!A:A,stock!C:C)</f>
        <v>T-Shirt</v>
      </c>
    </row>
    <row r="1634">
      <c r="A1634" s="7">
        <v>2021.0</v>
      </c>
      <c r="B1634" s="18">
        <v>5.0</v>
      </c>
      <c r="C1634" s="6" t="s">
        <v>235</v>
      </c>
      <c r="D1634" s="7">
        <v>105.0</v>
      </c>
      <c r="E1634" s="22">
        <f t="array" ref="E1634">XLOOKUP(C1634,stock!A:A,stock!J:J)</f>
        <v>28</v>
      </c>
      <c r="F1634" s="20">
        <f t="shared" si="1"/>
        <v>2940</v>
      </c>
      <c r="G1634" s="21" t="str">
        <f t="array" ref="G1634">XLOOKUP(C1634,stock!A:A,stock!C:C)</f>
        <v>T-Shirt</v>
      </c>
    </row>
    <row r="1635">
      <c r="A1635" s="7">
        <v>2021.0</v>
      </c>
      <c r="B1635" s="18">
        <v>4.0</v>
      </c>
      <c r="C1635" s="6" t="s">
        <v>236</v>
      </c>
      <c r="D1635" s="7">
        <v>55.0</v>
      </c>
      <c r="E1635" s="22">
        <f t="array" ref="E1635">XLOOKUP(C1635,stock!A:A,stock!J:J)</f>
        <v>28</v>
      </c>
      <c r="F1635" s="20">
        <f t="shared" si="1"/>
        <v>1540</v>
      </c>
      <c r="G1635" s="21" t="str">
        <f t="array" ref="G1635">XLOOKUP(C1635,stock!A:A,stock!C:C)</f>
        <v>T-Shirt</v>
      </c>
    </row>
    <row r="1636">
      <c r="A1636" s="7">
        <v>2021.0</v>
      </c>
      <c r="B1636" s="18">
        <v>6.0</v>
      </c>
      <c r="C1636" s="6" t="s">
        <v>236</v>
      </c>
      <c r="D1636" s="7">
        <v>54.0</v>
      </c>
      <c r="E1636" s="22">
        <f t="array" ref="E1636">XLOOKUP(C1636,stock!A:A,stock!J:J)</f>
        <v>28</v>
      </c>
      <c r="F1636" s="20">
        <f t="shared" si="1"/>
        <v>1512</v>
      </c>
      <c r="G1636" s="21" t="str">
        <f t="array" ref="G1636">XLOOKUP(C1636,stock!A:A,stock!C:C)</f>
        <v>T-Shirt</v>
      </c>
    </row>
    <row r="1637">
      <c r="A1637" s="7">
        <v>2021.0</v>
      </c>
      <c r="B1637" s="18">
        <v>9.0</v>
      </c>
      <c r="C1637" s="6" t="s">
        <v>377</v>
      </c>
      <c r="D1637" s="7">
        <v>49.0</v>
      </c>
      <c r="E1637" s="22">
        <f t="array" ref="E1637">XLOOKUP(C1637,stock!A:A,stock!J:J)</f>
        <v>28</v>
      </c>
      <c r="F1637" s="20">
        <f t="shared" si="1"/>
        <v>1372</v>
      </c>
      <c r="G1637" s="21" t="str">
        <f t="array" ref="G1637">XLOOKUP(C1637,stock!A:A,stock!C:C)</f>
        <v>T-Shirt</v>
      </c>
    </row>
    <row r="1638">
      <c r="A1638" s="7">
        <v>2021.0</v>
      </c>
      <c r="B1638" s="18">
        <v>4.0</v>
      </c>
      <c r="C1638" s="6" t="s">
        <v>378</v>
      </c>
      <c r="D1638" s="7">
        <v>25.0</v>
      </c>
      <c r="E1638" s="22">
        <f t="array" ref="E1638">XLOOKUP(C1638,stock!A:A,stock!J:J)</f>
        <v>21</v>
      </c>
      <c r="F1638" s="20">
        <f t="shared" si="1"/>
        <v>525</v>
      </c>
      <c r="G1638" s="21" t="str">
        <f t="array" ref="G1638">XLOOKUP(C1638,stock!A:A,stock!C:C)</f>
        <v>crop top</v>
      </c>
    </row>
    <row r="1639">
      <c r="A1639" s="7">
        <v>2021.0</v>
      </c>
      <c r="B1639" s="18">
        <v>5.0</v>
      </c>
      <c r="C1639" s="6" t="s">
        <v>439</v>
      </c>
      <c r="D1639" s="7">
        <v>44.0</v>
      </c>
      <c r="E1639" s="22">
        <f t="array" ref="E1639">XLOOKUP(C1639,stock!A:A,stock!J:J)</f>
        <v>21</v>
      </c>
      <c r="F1639" s="20">
        <f t="shared" si="1"/>
        <v>924</v>
      </c>
      <c r="G1639" s="21" t="str">
        <f t="array" ref="G1639">XLOOKUP(C1639,stock!A:A,stock!C:C)</f>
        <v>crop top</v>
      </c>
    </row>
    <row r="1640">
      <c r="A1640" s="7">
        <v>2021.0</v>
      </c>
      <c r="B1640" s="18">
        <v>9.0</v>
      </c>
      <c r="C1640" s="6" t="s">
        <v>439</v>
      </c>
      <c r="D1640" s="7">
        <v>8.0</v>
      </c>
      <c r="E1640" s="22">
        <f t="array" ref="E1640">XLOOKUP(C1640,stock!A:A,stock!J:J)</f>
        <v>21</v>
      </c>
      <c r="F1640" s="20">
        <f t="shared" si="1"/>
        <v>168</v>
      </c>
      <c r="G1640" s="21" t="str">
        <f t="array" ref="G1640">XLOOKUP(C1640,stock!A:A,stock!C:C)</f>
        <v>crop top</v>
      </c>
    </row>
    <row r="1641">
      <c r="A1641" s="7">
        <v>2021.0</v>
      </c>
      <c r="B1641" s="18">
        <v>8.0</v>
      </c>
      <c r="C1641" s="6" t="s">
        <v>488</v>
      </c>
      <c r="D1641" s="7">
        <v>31.0</v>
      </c>
      <c r="E1641" s="22">
        <f t="array" ref="E1641">XLOOKUP(C1641,stock!A:A,stock!J:J)</f>
        <v>21</v>
      </c>
      <c r="F1641" s="20">
        <f t="shared" si="1"/>
        <v>651</v>
      </c>
      <c r="G1641" s="21" t="str">
        <f t="array" ref="G1641">XLOOKUP(C1641,stock!A:A,stock!C:C)</f>
        <v>crop top</v>
      </c>
    </row>
    <row r="1642">
      <c r="A1642" s="7">
        <v>2021.0</v>
      </c>
      <c r="B1642" s="18">
        <v>5.0</v>
      </c>
      <c r="C1642" s="6" t="s">
        <v>488</v>
      </c>
      <c r="D1642" s="7">
        <v>25.0</v>
      </c>
      <c r="E1642" s="22">
        <f t="array" ref="E1642">XLOOKUP(C1642,stock!A:A,stock!J:J)</f>
        <v>21</v>
      </c>
      <c r="F1642" s="20">
        <f t="shared" si="1"/>
        <v>525</v>
      </c>
      <c r="G1642" s="21" t="str">
        <f t="array" ref="G1642">XLOOKUP(C1642,stock!A:A,stock!C:C)</f>
        <v>crop top</v>
      </c>
    </row>
    <row r="1643">
      <c r="A1643" s="7">
        <v>2021.0</v>
      </c>
      <c r="B1643" s="18">
        <v>6.0</v>
      </c>
      <c r="C1643" s="6" t="s">
        <v>240</v>
      </c>
      <c r="D1643" s="7">
        <v>86.0</v>
      </c>
      <c r="E1643" s="22">
        <f t="array" ref="E1643">XLOOKUP(C1643,stock!A:A,stock!J:J)</f>
        <v>21</v>
      </c>
      <c r="F1643" s="20">
        <f t="shared" si="1"/>
        <v>1806</v>
      </c>
      <c r="G1643" s="21" t="str">
        <f t="array" ref="G1643">XLOOKUP(C1643,stock!A:A,stock!C:C)</f>
        <v>crop top</v>
      </c>
    </row>
    <row r="1644">
      <c r="A1644" s="7">
        <v>2021.0</v>
      </c>
      <c r="B1644" s="18">
        <v>9.0</v>
      </c>
      <c r="C1644" s="6" t="s">
        <v>406</v>
      </c>
      <c r="D1644" s="7">
        <v>69.0</v>
      </c>
      <c r="E1644" s="22">
        <f t="array" ref="E1644">XLOOKUP(C1644,stock!A:A,stock!J:J)</f>
        <v>21</v>
      </c>
      <c r="F1644" s="20">
        <f t="shared" si="1"/>
        <v>1449</v>
      </c>
      <c r="G1644" s="21" t="str">
        <f t="array" ref="G1644">XLOOKUP(C1644,stock!A:A,stock!C:C)</f>
        <v>crop top</v>
      </c>
    </row>
    <row r="1645">
      <c r="A1645" s="7">
        <v>2021.0</v>
      </c>
      <c r="B1645" s="18">
        <v>6.0</v>
      </c>
      <c r="C1645" s="6" t="s">
        <v>406</v>
      </c>
      <c r="D1645" s="7">
        <v>35.0</v>
      </c>
      <c r="E1645" s="22">
        <f t="array" ref="E1645">XLOOKUP(C1645,stock!A:A,stock!J:J)</f>
        <v>21</v>
      </c>
      <c r="F1645" s="20">
        <f t="shared" si="1"/>
        <v>735</v>
      </c>
      <c r="G1645" s="21" t="str">
        <f t="array" ref="G1645">XLOOKUP(C1645,stock!A:A,stock!C:C)</f>
        <v>crop top</v>
      </c>
    </row>
    <row r="1646">
      <c r="A1646" s="7">
        <v>2021.0</v>
      </c>
      <c r="B1646" s="18">
        <v>5.0</v>
      </c>
      <c r="C1646" s="6" t="s">
        <v>407</v>
      </c>
      <c r="D1646" s="7">
        <v>17.0</v>
      </c>
      <c r="E1646" s="22">
        <f t="array" ref="E1646">XLOOKUP(C1646,stock!A:A,stock!J:J)</f>
        <v>21</v>
      </c>
      <c r="F1646" s="20">
        <f t="shared" si="1"/>
        <v>357</v>
      </c>
      <c r="G1646" s="21" t="str">
        <f t="array" ref="G1646">XLOOKUP(C1646,stock!A:A,stock!C:C)</f>
        <v>crop top</v>
      </c>
    </row>
    <row r="1647">
      <c r="A1647" s="7">
        <v>2021.0</v>
      </c>
      <c r="B1647" s="18">
        <v>8.0</v>
      </c>
      <c r="C1647" s="6" t="s">
        <v>407</v>
      </c>
      <c r="D1647" s="7">
        <v>16.0</v>
      </c>
      <c r="E1647" s="22">
        <f t="array" ref="E1647">XLOOKUP(C1647,stock!A:A,stock!J:J)</f>
        <v>21</v>
      </c>
      <c r="F1647" s="20">
        <f t="shared" si="1"/>
        <v>336</v>
      </c>
      <c r="G1647" s="21" t="str">
        <f t="array" ref="G1647">XLOOKUP(C1647,stock!A:A,stock!C:C)</f>
        <v>crop top</v>
      </c>
    </row>
    <row r="1648">
      <c r="A1648" s="7">
        <v>2021.0</v>
      </c>
      <c r="B1648" s="18">
        <v>5.0</v>
      </c>
      <c r="C1648" s="6" t="s">
        <v>241</v>
      </c>
      <c r="D1648" s="7">
        <v>70.0</v>
      </c>
      <c r="E1648" s="22">
        <f t="array" ref="E1648">XLOOKUP(C1648,stock!A:A,stock!J:J)</f>
        <v>21</v>
      </c>
      <c r="F1648" s="20">
        <f t="shared" si="1"/>
        <v>1470</v>
      </c>
      <c r="G1648" s="21" t="str">
        <f t="array" ref="G1648">XLOOKUP(C1648,stock!A:A,stock!C:C)</f>
        <v>crop top</v>
      </c>
    </row>
    <row r="1649">
      <c r="A1649" s="7">
        <v>2021.0</v>
      </c>
      <c r="B1649" s="18">
        <v>6.0</v>
      </c>
      <c r="C1649" s="6" t="s">
        <v>241</v>
      </c>
      <c r="D1649" s="7">
        <v>112.0</v>
      </c>
      <c r="E1649" s="22">
        <f t="array" ref="E1649">XLOOKUP(C1649,stock!A:A,stock!J:J)</f>
        <v>21</v>
      </c>
      <c r="F1649" s="20">
        <f t="shared" si="1"/>
        <v>2352</v>
      </c>
      <c r="G1649" s="21" t="str">
        <f t="array" ref="G1649">XLOOKUP(C1649,stock!A:A,stock!C:C)</f>
        <v>crop top</v>
      </c>
    </row>
    <row r="1650">
      <c r="A1650" s="7">
        <v>2021.0</v>
      </c>
      <c r="B1650" s="18">
        <v>5.0</v>
      </c>
      <c r="C1650" s="6" t="s">
        <v>241</v>
      </c>
      <c r="D1650" s="7">
        <v>78.0</v>
      </c>
      <c r="E1650" s="22">
        <f t="array" ref="E1650">XLOOKUP(C1650,stock!A:A,stock!J:J)</f>
        <v>21</v>
      </c>
      <c r="F1650" s="20">
        <f t="shared" si="1"/>
        <v>1638</v>
      </c>
      <c r="G1650" s="21" t="str">
        <f t="array" ref="G1650">XLOOKUP(C1650,stock!A:A,stock!C:C)</f>
        <v>crop top</v>
      </c>
    </row>
    <row r="1651">
      <c r="A1651" s="7">
        <v>2021.0</v>
      </c>
      <c r="B1651" s="18">
        <v>7.0</v>
      </c>
      <c r="C1651" s="6" t="s">
        <v>408</v>
      </c>
      <c r="D1651" s="7">
        <v>16.0</v>
      </c>
      <c r="E1651" s="22">
        <f t="array" ref="E1651">XLOOKUP(C1651,stock!A:A,stock!J:J)</f>
        <v>21</v>
      </c>
      <c r="F1651" s="20">
        <f t="shared" si="1"/>
        <v>336</v>
      </c>
      <c r="G1651" s="21" t="str">
        <f t="array" ref="G1651">XLOOKUP(C1651,stock!A:A,stock!C:C)</f>
        <v>crop top</v>
      </c>
    </row>
    <row r="1652">
      <c r="A1652" s="7">
        <v>2021.0</v>
      </c>
      <c r="B1652" s="18">
        <v>9.0</v>
      </c>
      <c r="C1652" s="6" t="s">
        <v>408</v>
      </c>
      <c r="D1652" s="7">
        <v>25.0</v>
      </c>
      <c r="E1652" s="22">
        <f t="array" ref="E1652">XLOOKUP(C1652,stock!A:A,stock!J:J)</f>
        <v>21</v>
      </c>
      <c r="F1652" s="20">
        <f t="shared" si="1"/>
        <v>525</v>
      </c>
      <c r="G1652" s="21" t="str">
        <f t="array" ref="G1652">XLOOKUP(C1652,stock!A:A,stock!C:C)</f>
        <v>crop top</v>
      </c>
    </row>
    <row r="1653">
      <c r="A1653" s="7">
        <v>2021.0</v>
      </c>
      <c r="B1653" s="18">
        <v>6.0</v>
      </c>
      <c r="C1653" s="6" t="s">
        <v>408</v>
      </c>
      <c r="D1653" s="7">
        <v>35.0</v>
      </c>
      <c r="E1653" s="22">
        <f t="array" ref="E1653">XLOOKUP(C1653,stock!A:A,stock!J:J)</f>
        <v>21</v>
      </c>
      <c r="F1653" s="20">
        <f t="shared" si="1"/>
        <v>735</v>
      </c>
      <c r="G1653" s="21" t="str">
        <f t="array" ref="G1653">XLOOKUP(C1653,stock!A:A,stock!C:C)</f>
        <v>crop top</v>
      </c>
    </row>
    <row r="1654">
      <c r="A1654" s="7">
        <v>2021.0</v>
      </c>
      <c r="B1654" s="18">
        <v>4.0</v>
      </c>
      <c r="C1654" s="6" t="s">
        <v>463</v>
      </c>
      <c r="D1654" s="7">
        <v>28.0</v>
      </c>
      <c r="E1654" s="22">
        <f t="array" ref="E1654">XLOOKUP(C1654,stock!A:A,stock!J:J)</f>
        <v>21</v>
      </c>
      <c r="F1654" s="20">
        <f t="shared" si="1"/>
        <v>588</v>
      </c>
      <c r="G1654" s="21" t="str">
        <f t="array" ref="G1654">XLOOKUP(C1654,stock!A:A,stock!C:C)</f>
        <v>crop top</v>
      </c>
    </row>
    <row r="1655">
      <c r="A1655" s="7">
        <v>2021.0</v>
      </c>
      <c r="B1655" s="18">
        <v>8.0</v>
      </c>
      <c r="C1655" s="6" t="s">
        <v>489</v>
      </c>
      <c r="D1655" s="7">
        <v>78.0</v>
      </c>
      <c r="E1655" s="22">
        <f t="array" ref="E1655">XLOOKUP(C1655,stock!A:A,stock!J:J)</f>
        <v>21</v>
      </c>
      <c r="F1655" s="20">
        <f t="shared" si="1"/>
        <v>1638</v>
      </c>
      <c r="G1655" s="21" t="str">
        <f t="array" ref="G1655">XLOOKUP(C1655,stock!A:A,stock!C:C)</f>
        <v>crop top</v>
      </c>
    </row>
    <row r="1656">
      <c r="A1656" s="7">
        <v>2021.0</v>
      </c>
      <c r="B1656" s="18">
        <v>5.0</v>
      </c>
      <c r="C1656" s="6" t="s">
        <v>244</v>
      </c>
      <c r="D1656" s="7">
        <v>34.0</v>
      </c>
      <c r="E1656" s="22">
        <f t="array" ref="E1656">XLOOKUP(C1656,stock!A:A,stock!J:J)</f>
        <v>21</v>
      </c>
      <c r="F1656" s="20">
        <f t="shared" si="1"/>
        <v>714</v>
      </c>
      <c r="G1656" s="21" t="str">
        <f t="array" ref="G1656">XLOOKUP(C1656,stock!A:A,stock!C:C)</f>
        <v>crop top</v>
      </c>
    </row>
    <row r="1657">
      <c r="A1657" s="7">
        <v>2021.0</v>
      </c>
      <c r="B1657" s="18">
        <v>8.0</v>
      </c>
      <c r="C1657" s="6" t="s">
        <v>380</v>
      </c>
      <c r="D1657" s="7">
        <v>57.0</v>
      </c>
      <c r="E1657" s="22">
        <f t="array" ref="E1657">XLOOKUP(C1657,stock!A:A,stock!J:J)</f>
        <v>21</v>
      </c>
      <c r="F1657" s="20">
        <f t="shared" si="1"/>
        <v>1197</v>
      </c>
      <c r="G1657" s="21" t="str">
        <f t="array" ref="G1657">XLOOKUP(C1657,stock!A:A,stock!C:C)</f>
        <v>crop top</v>
      </c>
    </row>
    <row r="1658">
      <c r="A1658" s="7">
        <v>2021.0</v>
      </c>
      <c r="B1658" s="18">
        <v>7.0</v>
      </c>
      <c r="C1658" s="6" t="s">
        <v>440</v>
      </c>
      <c r="D1658" s="7">
        <v>14.0</v>
      </c>
      <c r="E1658" s="22">
        <f t="array" ref="E1658">XLOOKUP(C1658,stock!A:A,stock!J:J)</f>
        <v>21</v>
      </c>
      <c r="F1658" s="20">
        <f t="shared" si="1"/>
        <v>294</v>
      </c>
      <c r="G1658" s="21" t="str">
        <f t="array" ref="G1658">XLOOKUP(C1658,stock!A:A,stock!C:C)</f>
        <v>crop top</v>
      </c>
    </row>
    <row r="1659">
      <c r="A1659" s="7">
        <v>2021.0</v>
      </c>
      <c r="B1659" s="18">
        <v>9.0</v>
      </c>
      <c r="C1659" s="6" t="s">
        <v>246</v>
      </c>
      <c r="D1659" s="7">
        <v>34.0</v>
      </c>
      <c r="E1659" s="22">
        <f t="array" ref="E1659">XLOOKUP(C1659,stock!A:A,stock!J:J)</f>
        <v>21</v>
      </c>
      <c r="F1659" s="20">
        <f t="shared" si="1"/>
        <v>714</v>
      </c>
      <c r="G1659" s="21" t="str">
        <f t="array" ref="G1659">XLOOKUP(C1659,stock!A:A,stock!C:C)</f>
        <v>crop top</v>
      </c>
    </row>
    <row r="1660">
      <c r="A1660" s="7">
        <v>2021.0</v>
      </c>
      <c r="B1660" s="18">
        <v>5.0</v>
      </c>
      <c r="C1660" s="6" t="s">
        <v>246</v>
      </c>
      <c r="D1660" s="7">
        <v>14.0</v>
      </c>
      <c r="E1660" s="22">
        <f t="array" ref="E1660">XLOOKUP(C1660,stock!A:A,stock!J:J)</f>
        <v>21</v>
      </c>
      <c r="F1660" s="20">
        <f t="shared" si="1"/>
        <v>294</v>
      </c>
      <c r="G1660" s="21" t="str">
        <f t="array" ref="G1660">XLOOKUP(C1660,stock!A:A,stock!C:C)</f>
        <v>crop top</v>
      </c>
    </row>
    <row r="1661">
      <c r="A1661" s="7">
        <v>2021.0</v>
      </c>
      <c r="B1661" s="18">
        <v>6.0</v>
      </c>
      <c r="C1661" s="6" t="s">
        <v>248</v>
      </c>
      <c r="D1661" s="7">
        <v>135.0</v>
      </c>
      <c r="E1661" s="22">
        <f t="array" ref="E1661">XLOOKUP(C1661,stock!A:A,stock!J:J)</f>
        <v>21</v>
      </c>
      <c r="F1661" s="20">
        <f t="shared" si="1"/>
        <v>2835</v>
      </c>
      <c r="G1661" s="21" t="str">
        <f t="array" ref="G1661">XLOOKUP(C1661,stock!A:A,stock!C:C)</f>
        <v>crop top</v>
      </c>
    </row>
    <row r="1662">
      <c r="A1662" s="7">
        <v>2021.0</v>
      </c>
      <c r="B1662" s="18">
        <v>8.0</v>
      </c>
      <c r="C1662" s="6" t="s">
        <v>249</v>
      </c>
      <c r="D1662" s="7">
        <v>19.0</v>
      </c>
      <c r="E1662" s="22">
        <f t="array" ref="E1662">XLOOKUP(C1662,stock!A:A,stock!J:J)</f>
        <v>21</v>
      </c>
      <c r="F1662" s="20">
        <f t="shared" si="1"/>
        <v>399</v>
      </c>
      <c r="G1662" s="21" t="str">
        <f t="array" ref="G1662">XLOOKUP(C1662,stock!A:A,stock!C:C)</f>
        <v>crop top</v>
      </c>
    </row>
    <row r="1663">
      <c r="A1663" s="7">
        <v>2021.0</v>
      </c>
      <c r="B1663" s="18">
        <v>4.0</v>
      </c>
      <c r="C1663" s="6" t="s">
        <v>249</v>
      </c>
      <c r="D1663" s="7">
        <v>40.0</v>
      </c>
      <c r="E1663" s="22">
        <f t="array" ref="E1663">XLOOKUP(C1663,stock!A:A,stock!J:J)</f>
        <v>21</v>
      </c>
      <c r="F1663" s="20">
        <f t="shared" si="1"/>
        <v>840</v>
      </c>
      <c r="G1663" s="21" t="str">
        <f t="array" ref="G1663">XLOOKUP(C1663,stock!A:A,stock!C:C)</f>
        <v>crop top</v>
      </c>
    </row>
    <row r="1664">
      <c r="A1664" s="7">
        <v>2021.0</v>
      </c>
      <c r="B1664" s="18">
        <v>7.0</v>
      </c>
      <c r="C1664" s="6" t="s">
        <v>466</v>
      </c>
      <c r="D1664" s="7">
        <v>28.0</v>
      </c>
      <c r="E1664" s="22">
        <f t="array" ref="E1664">XLOOKUP(C1664,stock!A:A,stock!J:J)</f>
        <v>32</v>
      </c>
      <c r="F1664" s="20">
        <f t="shared" si="1"/>
        <v>896</v>
      </c>
      <c r="G1664" s="21" t="str">
        <f t="array" ref="G1664">XLOOKUP(C1664,stock!A:A,stock!C:C)</f>
        <v>Short</v>
      </c>
    </row>
    <row r="1665">
      <c r="A1665" s="7">
        <v>2021.0</v>
      </c>
      <c r="B1665" s="18">
        <v>7.0</v>
      </c>
      <c r="C1665" s="6" t="s">
        <v>250</v>
      </c>
      <c r="D1665" s="7">
        <v>21.0</v>
      </c>
      <c r="E1665" s="22">
        <f t="array" ref="E1665">XLOOKUP(C1665,stock!A:A,stock!J:J)</f>
        <v>20</v>
      </c>
      <c r="F1665" s="20">
        <f t="shared" si="1"/>
        <v>420</v>
      </c>
      <c r="G1665" s="21" t="str">
        <f t="array" ref="G1665">XLOOKUP(C1665,stock!A:A,stock!C:C)</f>
        <v>Short</v>
      </c>
    </row>
    <row r="1666">
      <c r="A1666" s="7">
        <v>2021.0</v>
      </c>
      <c r="B1666" s="18">
        <v>4.0</v>
      </c>
      <c r="C1666" s="6" t="s">
        <v>251</v>
      </c>
      <c r="D1666" s="7">
        <v>80.0</v>
      </c>
      <c r="E1666" s="22">
        <f t="array" ref="E1666">XLOOKUP(C1666,stock!A:A,stock!J:J)</f>
        <v>20</v>
      </c>
      <c r="F1666" s="20">
        <f t="shared" si="1"/>
        <v>1600</v>
      </c>
      <c r="G1666" s="21" t="str">
        <f t="array" ref="G1666">XLOOKUP(C1666,stock!A:A,stock!C:C)</f>
        <v>Short</v>
      </c>
    </row>
    <row r="1667">
      <c r="A1667" s="7">
        <v>2021.0</v>
      </c>
      <c r="B1667" s="18">
        <v>7.0</v>
      </c>
      <c r="C1667" s="6" t="s">
        <v>252</v>
      </c>
      <c r="D1667" s="7">
        <v>117.0</v>
      </c>
      <c r="E1667" s="22">
        <f t="array" ref="E1667">XLOOKUP(C1667,stock!A:A,stock!J:J)</f>
        <v>20</v>
      </c>
      <c r="F1667" s="20">
        <f t="shared" si="1"/>
        <v>2340</v>
      </c>
      <c r="G1667" s="21" t="str">
        <f t="array" ref="G1667">XLOOKUP(C1667,stock!A:A,stock!C:C)</f>
        <v>Short</v>
      </c>
    </row>
    <row r="1668">
      <c r="A1668" s="7">
        <v>2021.0</v>
      </c>
      <c r="B1668" s="18">
        <v>6.0</v>
      </c>
      <c r="C1668" s="6" t="s">
        <v>252</v>
      </c>
      <c r="D1668" s="7">
        <v>99.0</v>
      </c>
      <c r="E1668" s="22">
        <f t="array" ref="E1668">XLOOKUP(C1668,stock!A:A,stock!J:J)</f>
        <v>20</v>
      </c>
      <c r="F1668" s="20">
        <f t="shared" si="1"/>
        <v>1980</v>
      </c>
      <c r="G1668" s="21" t="str">
        <f t="array" ref="G1668">XLOOKUP(C1668,stock!A:A,stock!C:C)</f>
        <v>Short</v>
      </c>
    </row>
    <row r="1669">
      <c r="A1669" s="7">
        <v>2021.0</v>
      </c>
      <c r="B1669" s="18">
        <v>5.0</v>
      </c>
      <c r="C1669" s="6" t="s">
        <v>252</v>
      </c>
      <c r="D1669" s="7">
        <v>106.0</v>
      </c>
      <c r="E1669" s="22">
        <f t="array" ref="E1669">XLOOKUP(C1669,stock!A:A,stock!J:J)</f>
        <v>20</v>
      </c>
      <c r="F1669" s="20">
        <f t="shared" si="1"/>
        <v>2120</v>
      </c>
      <c r="G1669" s="21" t="str">
        <f t="array" ref="G1669">XLOOKUP(C1669,stock!A:A,stock!C:C)</f>
        <v>Short</v>
      </c>
    </row>
    <row r="1670">
      <c r="A1670" s="7">
        <v>2021.0</v>
      </c>
      <c r="B1670" s="18">
        <v>9.0</v>
      </c>
      <c r="C1670" s="6" t="s">
        <v>253</v>
      </c>
      <c r="D1670" s="7">
        <v>8.0</v>
      </c>
      <c r="E1670" s="22">
        <f t="array" ref="E1670">XLOOKUP(C1670,stock!A:A,stock!J:J)</f>
        <v>16</v>
      </c>
      <c r="F1670" s="20">
        <f t="shared" si="1"/>
        <v>128</v>
      </c>
      <c r="G1670" s="21" t="str">
        <f t="array" ref="G1670">XLOOKUP(C1670,stock!A:A,stock!C:C)</f>
        <v>Top</v>
      </c>
    </row>
    <row r="1671">
      <c r="A1671" s="7">
        <v>2021.0</v>
      </c>
      <c r="B1671" s="18">
        <v>5.0</v>
      </c>
      <c r="C1671" s="6" t="s">
        <v>450</v>
      </c>
      <c r="D1671" s="7">
        <v>19.0</v>
      </c>
      <c r="E1671" s="22">
        <f t="array" ref="E1671">XLOOKUP(C1671,stock!A:A,stock!J:J)</f>
        <v>16</v>
      </c>
      <c r="F1671" s="20">
        <f t="shared" si="1"/>
        <v>304</v>
      </c>
      <c r="G1671" s="21" t="str">
        <f t="array" ref="G1671">XLOOKUP(C1671,stock!A:A,stock!C:C)</f>
        <v>Top</v>
      </c>
    </row>
    <row r="1672">
      <c r="A1672" s="7">
        <v>2021.0</v>
      </c>
      <c r="B1672" s="18">
        <v>8.0</v>
      </c>
      <c r="C1672" s="6" t="s">
        <v>254</v>
      </c>
      <c r="D1672" s="7">
        <v>10.0</v>
      </c>
      <c r="E1672" s="22">
        <f t="array" ref="E1672">XLOOKUP(C1672,stock!A:A,stock!J:J)</f>
        <v>16</v>
      </c>
      <c r="F1672" s="20">
        <f t="shared" si="1"/>
        <v>160</v>
      </c>
      <c r="G1672" s="21" t="str">
        <f t="array" ref="G1672">XLOOKUP(C1672,stock!A:A,stock!C:C)</f>
        <v>Top</v>
      </c>
    </row>
    <row r="1673">
      <c r="A1673" s="7">
        <v>2021.0</v>
      </c>
      <c r="B1673" s="18">
        <v>9.0</v>
      </c>
      <c r="C1673" s="6" t="s">
        <v>255</v>
      </c>
      <c r="D1673" s="7">
        <v>118.0</v>
      </c>
      <c r="E1673" s="22">
        <f t="array" ref="E1673">XLOOKUP(C1673,stock!A:A,stock!J:J)</f>
        <v>16</v>
      </c>
      <c r="F1673" s="20">
        <f t="shared" si="1"/>
        <v>1888</v>
      </c>
      <c r="G1673" s="21" t="str">
        <f t="array" ref="G1673">XLOOKUP(C1673,stock!A:A,stock!C:C)</f>
        <v>Top</v>
      </c>
    </row>
    <row r="1674">
      <c r="A1674" s="7">
        <v>2021.0</v>
      </c>
      <c r="B1674" s="18">
        <v>4.0</v>
      </c>
      <c r="C1674" s="6" t="s">
        <v>410</v>
      </c>
      <c r="D1674" s="7">
        <v>35.0</v>
      </c>
      <c r="E1674" s="22">
        <f t="array" ref="E1674">XLOOKUP(C1674,stock!A:A,stock!J:J)</f>
        <v>28</v>
      </c>
      <c r="F1674" s="20">
        <f t="shared" si="1"/>
        <v>980</v>
      </c>
      <c r="G1674" s="21" t="str">
        <f t="array" ref="G1674">XLOOKUP(C1674,stock!A:A,stock!C:C)</f>
        <v>T-Shirt</v>
      </c>
    </row>
    <row r="1675">
      <c r="A1675" s="7">
        <v>2021.0</v>
      </c>
      <c r="B1675" s="18">
        <v>5.0</v>
      </c>
      <c r="C1675" s="6" t="s">
        <v>490</v>
      </c>
      <c r="D1675" s="7">
        <v>39.0</v>
      </c>
      <c r="E1675" s="22">
        <f t="array" ref="E1675">XLOOKUP(C1675,stock!A:A,stock!J:J)</f>
        <v>28</v>
      </c>
      <c r="F1675" s="20">
        <f t="shared" si="1"/>
        <v>1092</v>
      </c>
      <c r="G1675" s="21" t="str">
        <f t="array" ref="G1675">XLOOKUP(C1675,stock!A:A,stock!C:C)</f>
        <v>T-Shirt</v>
      </c>
    </row>
    <row r="1676">
      <c r="A1676" s="7">
        <v>2021.0</v>
      </c>
      <c r="B1676" s="18">
        <v>7.0</v>
      </c>
      <c r="C1676" s="6" t="s">
        <v>385</v>
      </c>
      <c r="D1676" s="7">
        <v>81.0</v>
      </c>
      <c r="E1676" s="22">
        <f t="array" ref="E1676">XLOOKUP(C1676,stock!A:A,stock!J:J)</f>
        <v>28</v>
      </c>
      <c r="F1676" s="20">
        <f t="shared" si="1"/>
        <v>2268</v>
      </c>
      <c r="G1676" s="21" t="str">
        <f t="array" ref="G1676">XLOOKUP(C1676,stock!A:A,stock!C:C)</f>
        <v>T-Shirt</v>
      </c>
    </row>
    <row r="1677">
      <c r="A1677" s="7">
        <v>2021.0</v>
      </c>
      <c r="B1677" s="18">
        <v>6.0</v>
      </c>
      <c r="C1677" s="6" t="s">
        <v>491</v>
      </c>
      <c r="D1677" s="7">
        <v>39.0</v>
      </c>
      <c r="E1677" s="22">
        <f t="array" ref="E1677">XLOOKUP(C1677,stock!A:A,stock!J:J)</f>
        <v>28</v>
      </c>
      <c r="F1677" s="20">
        <f t="shared" si="1"/>
        <v>1092</v>
      </c>
      <c r="G1677" s="21" t="str">
        <f t="array" ref="G1677">XLOOKUP(C1677,stock!A:A,stock!C:C)</f>
        <v>T-Shirt</v>
      </c>
    </row>
    <row r="1678">
      <c r="A1678" s="7">
        <v>2021.0</v>
      </c>
      <c r="B1678" s="18">
        <v>4.0</v>
      </c>
      <c r="C1678" s="6" t="s">
        <v>259</v>
      </c>
      <c r="D1678" s="7">
        <v>128.0</v>
      </c>
      <c r="E1678" s="22">
        <f t="array" ref="E1678">XLOOKUP(C1678,stock!A:A,stock!J:J)</f>
        <v>28</v>
      </c>
      <c r="F1678" s="20">
        <f t="shared" si="1"/>
        <v>3584</v>
      </c>
      <c r="G1678" s="21" t="str">
        <f t="array" ref="G1678">XLOOKUP(C1678,stock!A:A,stock!C:C)</f>
        <v>T-Shirt</v>
      </c>
    </row>
    <row r="1679">
      <c r="A1679" s="7">
        <v>2021.0</v>
      </c>
      <c r="B1679" s="18">
        <v>6.0</v>
      </c>
      <c r="C1679" s="6" t="s">
        <v>411</v>
      </c>
      <c r="D1679" s="7">
        <v>46.0</v>
      </c>
      <c r="E1679" s="22">
        <f t="array" ref="E1679">XLOOKUP(C1679,stock!A:A,stock!J:J)</f>
        <v>28</v>
      </c>
      <c r="F1679" s="20">
        <f t="shared" si="1"/>
        <v>1288</v>
      </c>
      <c r="G1679" s="21" t="str">
        <f t="array" ref="G1679">XLOOKUP(C1679,stock!A:A,stock!C:C)</f>
        <v>T-Shirt</v>
      </c>
    </row>
    <row r="1680">
      <c r="A1680" s="7">
        <v>2021.0</v>
      </c>
      <c r="B1680" s="18">
        <v>5.0</v>
      </c>
      <c r="C1680" s="6" t="s">
        <v>260</v>
      </c>
      <c r="D1680" s="7">
        <v>55.0</v>
      </c>
      <c r="E1680" s="22">
        <f t="array" ref="E1680">XLOOKUP(C1680,stock!A:A,stock!J:J)</f>
        <v>16</v>
      </c>
      <c r="F1680" s="20">
        <f t="shared" si="1"/>
        <v>880</v>
      </c>
      <c r="G1680" s="21" t="str">
        <f t="array" ref="G1680">XLOOKUP(C1680,stock!A:A,stock!C:C)</f>
        <v>Top</v>
      </c>
    </row>
    <row r="1681">
      <c r="A1681" s="7">
        <v>2021.0</v>
      </c>
      <c r="B1681" s="18">
        <v>5.0</v>
      </c>
      <c r="C1681" s="6" t="s">
        <v>261</v>
      </c>
      <c r="D1681" s="7">
        <v>28.0</v>
      </c>
      <c r="E1681" s="22">
        <f t="array" ref="E1681">XLOOKUP(C1681,stock!A:A,stock!J:J)</f>
        <v>16</v>
      </c>
      <c r="F1681" s="20">
        <f t="shared" si="1"/>
        <v>448</v>
      </c>
      <c r="G1681" s="21" t="str">
        <f t="array" ref="G1681">XLOOKUP(C1681,stock!A:A,stock!C:C)</f>
        <v>Top</v>
      </c>
    </row>
    <row r="1682">
      <c r="A1682" s="7">
        <v>2021.0</v>
      </c>
      <c r="B1682" s="18">
        <v>9.0</v>
      </c>
      <c r="C1682" s="6" t="s">
        <v>442</v>
      </c>
      <c r="D1682" s="7">
        <v>15.0</v>
      </c>
      <c r="E1682" s="22">
        <f t="array" ref="E1682">XLOOKUP(C1682,stock!A:A,stock!J:J)</f>
        <v>30</v>
      </c>
      <c r="F1682" s="20">
        <f t="shared" si="1"/>
        <v>450</v>
      </c>
      <c r="G1682" s="21" t="str">
        <f t="array" ref="G1682">XLOOKUP(C1682,stock!A:A,stock!C:C)</f>
        <v>T-Shirt</v>
      </c>
    </row>
    <row r="1683">
      <c r="A1683" s="7">
        <v>2021.0</v>
      </c>
      <c r="B1683" s="18">
        <v>7.0</v>
      </c>
      <c r="C1683" s="6" t="s">
        <v>442</v>
      </c>
      <c r="D1683" s="7">
        <v>16.0</v>
      </c>
      <c r="E1683" s="22">
        <f t="array" ref="E1683">XLOOKUP(C1683,stock!A:A,stock!J:J)</f>
        <v>30</v>
      </c>
      <c r="F1683" s="20">
        <f t="shared" si="1"/>
        <v>480</v>
      </c>
      <c r="G1683" s="21" t="str">
        <f t="array" ref="G1683">XLOOKUP(C1683,stock!A:A,stock!C:C)</f>
        <v>T-Shirt</v>
      </c>
    </row>
    <row r="1684">
      <c r="A1684" s="7">
        <v>2021.0</v>
      </c>
      <c r="B1684" s="18">
        <v>8.0</v>
      </c>
      <c r="C1684" s="6" t="s">
        <v>452</v>
      </c>
      <c r="D1684" s="7">
        <v>5.0</v>
      </c>
      <c r="E1684" s="22">
        <f t="array" ref="E1684">XLOOKUP(C1684,stock!A:A,stock!J:J)</f>
        <v>30</v>
      </c>
      <c r="F1684" s="20">
        <f t="shared" si="1"/>
        <v>150</v>
      </c>
      <c r="G1684" s="21" t="str">
        <f t="array" ref="G1684">XLOOKUP(C1684,stock!A:A,stock!C:C)</f>
        <v>T-Shirt</v>
      </c>
    </row>
    <row r="1685">
      <c r="A1685" s="7">
        <v>2021.0</v>
      </c>
      <c r="B1685" s="18">
        <v>7.0</v>
      </c>
      <c r="C1685" s="6" t="s">
        <v>492</v>
      </c>
      <c r="D1685" s="7">
        <v>20.0</v>
      </c>
      <c r="E1685" s="22">
        <f t="array" ref="E1685">XLOOKUP(C1685,stock!A:A,stock!J:J)</f>
        <v>30</v>
      </c>
      <c r="F1685" s="20">
        <f t="shared" si="1"/>
        <v>600</v>
      </c>
      <c r="G1685" s="21" t="str">
        <f t="array" ref="G1685">XLOOKUP(C1685,stock!A:A,stock!C:C)</f>
        <v>T-Shirt</v>
      </c>
    </row>
    <row r="1686">
      <c r="A1686" s="7">
        <v>2021.0</v>
      </c>
      <c r="B1686" s="18">
        <v>5.0</v>
      </c>
      <c r="C1686" s="6" t="s">
        <v>429</v>
      </c>
      <c r="D1686" s="7">
        <v>14.0</v>
      </c>
      <c r="E1686" s="22">
        <f t="array" ref="E1686">XLOOKUP(C1686,stock!A:A,stock!J:J)</f>
        <v>30</v>
      </c>
      <c r="F1686" s="20">
        <f t="shared" si="1"/>
        <v>420</v>
      </c>
      <c r="G1686" s="21" t="str">
        <f t="array" ref="G1686">XLOOKUP(C1686,stock!A:A,stock!C:C)</f>
        <v>T-Shirt</v>
      </c>
    </row>
    <row r="1687">
      <c r="A1687" s="7">
        <v>2021.0</v>
      </c>
      <c r="B1687" s="18">
        <v>4.0</v>
      </c>
      <c r="C1687" s="6" t="s">
        <v>493</v>
      </c>
      <c r="D1687" s="7">
        <v>9.0</v>
      </c>
      <c r="E1687" s="22">
        <f t="array" ref="E1687">XLOOKUP(C1687,stock!A:A,stock!J:J)</f>
        <v>30</v>
      </c>
      <c r="F1687" s="20">
        <f t="shared" si="1"/>
        <v>270</v>
      </c>
      <c r="G1687" s="21" t="str">
        <f t="array" ref="G1687">XLOOKUP(C1687,stock!A:A,stock!C:C)</f>
        <v>T-Shirt</v>
      </c>
    </row>
    <row r="1688">
      <c r="A1688" s="7">
        <v>2021.0</v>
      </c>
      <c r="B1688" s="18">
        <v>7.0</v>
      </c>
      <c r="C1688" s="6" t="s">
        <v>493</v>
      </c>
      <c r="D1688" s="7">
        <v>16.0</v>
      </c>
      <c r="E1688" s="22">
        <f t="array" ref="E1688">XLOOKUP(C1688,stock!A:A,stock!J:J)</f>
        <v>30</v>
      </c>
      <c r="F1688" s="20">
        <f t="shared" si="1"/>
        <v>480</v>
      </c>
      <c r="G1688" s="21" t="str">
        <f t="array" ref="G1688">XLOOKUP(C1688,stock!A:A,stock!C:C)</f>
        <v>T-Shirt</v>
      </c>
    </row>
    <row r="1689">
      <c r="A1689" s="7">
        <v>2021.0</v>
      </c>
      <c r="B1689" s="18">
        <v>7.0</v>
      </c>
      <c r="C1689" s="6" t="s">
        <v>453</v>
      </c>
      <c r="D1689" s="7">
        <v>19.0</v>
      </c>
      <c r="E1689" s="22">
        <f t="array" ref="E1689">XLOOKUP(C1689,stock!A:A,stock!J:J)</f>
        <v>30</v>
      </c>
      <c r="F1689" s="20">
        <f t="shared" si="1"/>
        <v>570</v>
      </c>
      <c r="G1689" s="21" t="str">
        <f t="array" ref="G1689">XLOOKUP(C1689,stock!A:A,stock!C:C)</f>
        <v>T-Shirt</v>
      </c>
    </row>
    <row r="1690">
      <c r="A1690" s="7">
        <v>2021.0</v>
      </c>
      <c r="B1690" s="18">
        <v>9.0</v>
      </c>
      <c r="C1690" s="6" t="s">
        <v>453</v>
      </c>
      <c r="D1690" s="7">
        <v>15.0</v>
      </c>
      <c r="E1690" s="22">
        <f t="array" ref="E1690">XLOOKUP(C1690,stock!A:A,stock!J:J)</f>
        <v>30</v>
      </c>
      <c r="F1690" s="20">
        <f t="shared" si="1"/>
        <v>450</v>
      </c>
      <c r="G1690" s="21" t="str">
        <f t="array" ref="G1690">XLOOKUP(C1690,stock!A:A,stock!C:C)</f>
        <v>T-Shirt</v>
      </c>
    </row>
    <row r="1691">
      <c r="A1691" s="7">
        <v>2021.0</v>
      </c>
      <c r="B1691" s="18">
        <v>4.0</v>
      </c>
      <c r="C1691" s="6" t="s">
        <v>453</v>
      </c>
      <c r="D1691" s="7">
        <v>15.0</v>
      </c>
      <c r="E1691" s="22">
        <f t="array" ref="E1691">XLOOKUP(C1691,stock!A:A,stock!J:J)</f>
        <v>30</v>
      </c>
      <c r="F1691" s="20">
        <f t="shared" si="1"/>
        <v>450</v>
      </c>
      <c r="G1691" s="21" t="str">
        <f t="array" ref="G1691">XLOOKUP(C1691,stock!A:A,stock!C:C)</f>
        <v>T-Shirt</v>
      </c>
    </row>
    <row r="1692">
      <c r="A1692" s="7">
        <v>2021.0</v>
      </c>
      <c r="B1692" s="18">
        <v>4.0</v>
      </c>
      <c r="C1692" s="6" t="s">
        <v>494</v>
      </c>
      <c r="D1692" s="7">
        <v>7.0</v>
      </c>
      <c r="E1692" s="22">
        <f t="array" ref="E1692">XLOOKUP(C1692,stock!A:A,stock!J:J)</f>
        <v>24</v>
      </c>
      <c r="F1692" s="20">
        <f t="shared" si="1"/>
        <v>168</v>
      </c>
      <c r="G1692" s="21" t="str">
        <f t="array" ref="G1692">XLOOKUP(C1692,stock!A:A,stock!C:C)</f>
        <v>T-Shirt</v>
      </c>
    </row>
    <row r="1693">
      <c r="A1693" s="7">
        <v>2021.0</v>
      </c>
      <c r="B1693" s="18">
        <v>8.0</v>
      </c>
      <c r="C1693" s="6" t="s">
        <v>494</v>
      </c>
      <c r="D1693" s="7">
        <v>17.0</v>
      </c>
      <c r="E1693" s="22">
        <f t="array" ref="E1693">XLOOKUP(C1693,stock!A:A,stock!J:J)</f>
        <v>24</v>
      </c>
      <c r="F1693" s="20">
        <f t="shared" si="1"/>
        <v>408</v>
      </c>
      <c r="G1693" s="21" t="str">
        <f t="array" ref="G1693">XLOOKUP(C1693,stock!A:A,stock!C:C)</f>
        <v>T-Shirt</v>
      </c>
    </row>
    <row r="1694">
      <c r="A1694" s="7">
        <v>2021.0</v>
      </c>
      <c r="B1694" s="18">
        <v>6.0</v>
      </c>
      <c r="C1694" s="6" t="s">
        <v>265</v>
      </c>
      <c r="D1694" s="7">
        <v>97.0</v>
      </c>
      <c r="E1694" s="22">
        <f t="array" ref="E1694">XLOOKUP(C1694,stock!A:A,stock!J:J)</f>
        <v>24</v>
      </c>
      <c r="F1694" s="20">
        <f t="shared" si="1"/>
        <v>2328</v>
      </c>
      <c r="G1694" s="21" t="str">
        <f t="array" ref="G1694">XLOOKUP(C1694,stock!A:A,stock!C:C)</f>
        <v>T-Shirt</v>
      </c>
    </row>
    <row r="1695">
      <c r="A1695" s="7">
        <v>2021.0</v>
      </c>
      <c r="B1695" s="18">
        <v>4.0</v>
      </c>
      <c r="C1695" s="6" t="s">
        <v>265</v>
      </c>
      <c r="D1695" s="7">
        <v>138.0</v>
      </c>
      <c r="E1695" s="22">
        <f t="array" ref="E1695">XLOOKUP(C1695,stock!A:A,stock!J:J)</f>
        <v>24</v>
      </c>
      <c r="F1695" s="20">
        <f t="shared" si="1"/>
        <v>3312</v>
      </c>
      <c r="G1695" s="21" t="str">
        <f t="array" ref="G1695">XLOOKUP(C1695,stock!A:A,stock!C:C)</f>
        <v>T-Shirt</v>
      </c>
    </row>
    <row r="1696">
      <c r="A1696" s="7">
        <v>2021.0</v>
      </c>
      <c r="B1696" s="18">
        <v>7.0</v>
      </c>
      <c r="C1696" s="6" t="s">
        <v>265</v>
      </c>
      <c r="D1696" s="7">
        <v>148.0</v>
      </c>
      <c r="E1696" s="22">
        <f t="array" ref="E1696">XLOOKUP(C1696,stock!A:A,stock!J:J)</f>
        <v>24</v>
      </c>
      <c r="F1696" s="20">
        <f t="shared" si="1"/>
        <v>3552</v>
      </c>
      <c r="G1696" s="21" t="str">
        <f t="array" ref="G1696">XLOOKUP(C1696,stock!A:A,stock!C:C)</f>
        <v>T-Shirt</v>
      </c>
    </row>
    <row r="1697">
      <c r="A1697" s="7">
        <v>2021.0</v>
      </c>
      <c r="B1697" s="18">
        <v>5.0</v>
      </c>
      <c r="C1697" s="6" t="s">
        <v>266</v>
      </c>
      <c r="D1697" s="7">
        <v>102.0</v>
      </c>
      <c r="E1697" s="22">
        <f t="array" ref="E1697">XLOOKUP(C1697,stock!A:A,stock!J:J)</f>
        <v>24</v>
      </c>
      <c r="F1697" s="20">
        <f t="shared" si="1"/>
        <v>2448</v>
      </c>
      <c r="G1697" s="21" t="str">
        <f t="array" ref="G1697">XLOOKUP(C1697,stock!A:A,stock!C:C)</f>
        <v>T-Shirt</v>
      </c>
    </row>
    <row r="1698">
      <c r="A1698" s="7">
        <v>2021.0</v>
      </c>
      <c r="B1698" s="18">
        <v>4.0</v>
      </c>
      <c r="C1698" s="6" t="s">
        <v>266</v>
      </c>
      <c r="D1698" s="7">
        <v>442.0</v>
      </c>
      <c r="E1698" s="22">
        <f t="array" ref="E1698">XLOOKUP(C1698,stock!A:A,stock!J:J)</f>
        <v>24</v>
      </c>
      <c r="F1698" s="20">
        <f t="shared" si="1"/>
        <v>10608</v>
      </c>
      <c r="G1698" s="21" t="str">
        <f t="array" ref="G1698">XLOOKUP(C1698,stock!A:A,stock!C:C)</f>
        <v>T-Shirt</v>
      </c>
    </row>
    <row r="1699">
      <c r="A1699" s="7">
        <v>2021.0</v>
      </c>
      <c r="B1699" s="18">
        <v>9.0</v>
      </c>
      <c r="C1699" s="6" t="s">
        <v>430</v>
      </c>
      <c r="D1699" s="7">
        <v>25.0</v>
      </c>
      <c r="E1699" s="22">
        <f t="array" ref="E1699">XLOOKUP(C1699,stock!A:A,stock!J:J)</f>
        <v>16</v>
      </c>
      <c r="F1699" s="20">
        <f t="shared" si="1"/>
        <v>400</v>
      </c>
      <c r="G1699" s="21" t="str">
        <f t="array" ref="G1699">XLOOKUP(C1699,stock!A:A,stock!C:C)</f>
        <v>Top</v>
      </c>
    </row>
    <row r="1700">
      <c r="A1700" s="7">
        <v>2021.0</v>
      </c>
      <c r="B1700" s="18">
        <v>7.0</v>
      </c>
      <c r="C1700" s="6" t="s">
        <v>386</v>
      </c>
      <c r="D1700" s="7">
        <v>25.0</v>
      </c>
      <c r="E1700" s="22">
        <f t="array" ref="E1700">XLOOKUP(C1700,stock!A:A,stock!J:J)</f>
        <v>21</v>
      </c>
      <c r="F1700" s="20">
        <f t="shared" si="1"/>
        <v>525</v>
      </c>
      <c r="G1700" s="21" t="str">
        <f t="array" ref="G1700">XLOOKUP(C1700,stock!A:A,stock!C:C)</f>
        <v>crop top</v>
      </c>
    </row>
    <row r="1701">
      <c r="A1701" s="7">
        <v>2021.0</v>
      </c>
      <c r="B1701" s="18">
        <v>8.0</v>
      </c>
      <c r="C1701" s="6" t="s">
        <v>269</v>
      </c>
      <c r="D1701" s="7">
        <v>97.0</v>
      </c>
      <c r="E1701" s="22">
        <f t="array" ref="E1701">XLOOKUP(C1701,stock!A:A,stock!J:J)</f>
        <v>21</v>
      </c>
      <c r="F1701" s="20">
        <f t="shared" si="1"/>
        <v>2037</v>
      </c>
      <c r="G1701" s="21" t="str">
        <f t="array" ref="G1701">XLOOKUP(C1701,stock!A:A,stock!C:C)</f>
        <v>crop top</v>
      </c>
    </row>
    <row r="1702">
      <c r="A1702" s="7">
        <v>2021.0</v>
      </c>
      <c r="B1702" s="18">
        <v>4.0</v>
      </c>
      <c r="C1702" s="6" t="s">
        <v>270</v>
      </c>
      <c r="D1702" s="7">
        <v>7.0</v>
      </c>
      <c r="E1702" s="22">
        <f t="array" ref="E1702">XLOOKUP(C1702,stock!A:A,stock!J:J)</f>
        <v>21</v>
      </c>
      <c r="F1702" s="20">
        <f t="shared" si="1"/>
        <v>147</v>
      </c>
      <c r="G1702" s="21" t="str">
        <f t="array" ref="G1702">XLOOKUP(C1702,stock!A:A,stock!C:C)</f>
        <v>crop top</v>
      </c>
    </row>
    <row r="1703">
      <c r="A1703" s="7">
        <v>2021.0</v>
      </c>
      <c r="B1703" s="18">
        <v>6.0</v>
      </c>
      <c r="C1703" s="6" t="s">
        <v>271</v>
      </c>
      <c r="D1703" s="7">
        <v>128.0</v>
      </c>
      <c r="E1703" s="22">
        <f t="array" ref="E1703">XLOOKUP(C1703,stock!A:A,stock!J:J)</f>
        <v>21</v>
      </c>
      <c r="F1703" s="20">
        <f t="shared" si="1"/>
        <v>2688</v>
      </c>
      <c r="G1703" s="21" t="str">
        <f t="array" ref="G1703">XLOOKUP(C1703,stock!A:A,stock!C:C)</f>
        <v>crop top</v>
      </c>
    </row>
    <row r="1704">
      <c r="A1704" s="7">
        <v>2021.0</v>
      </c>
      <c r="B1704" s="18">
        <v>4.0</v>
      </c>
      <c r="C1704" s="6" t="s">
        <v>271</v>
      </c>
      <c r="D1704" s="7">
        <v>76.0</v>
      </c>
      <c r="E1704" s="22">
        <f t="array" ref="E1704">XLOOKUP(C1704,stock!A:A,stock!J:J)</f>
        <v>21</v>
      </c>
      <c r="F1704" s="20">
        <f t="shared" si="1"/>
        <v>1596</v>
      </c>
      <c r="G1704" s="21" t="str">
        <f t="array" ref="G1704">XLOOKUP(C1704,stock!A:A,stock!C:C)</f>
        <v>crop top</v>
      </c>
    </row>
    <row r="1705">
      <c r="A1705" s="7">
        <v>2021.0</v>
      </c>
      <c r="B1705" s="18">
        <v>8.0</v>
      </c>
      <c r="C1705" s="6" t="s">
        <v>272</v>
      </c>
      <c r="D1705" s="7">
        <v>208.0</v>
      </c>
      <c r="E1705" s="22">
        <f t="array" ref="E1705">XLOOKUP(C1705,stock!A:A,stock!J:J)</f>
        <v>21</v>
      </c>
      <c r="F1705" s="20">
        <f t="shared" si="1"/>
        <v>4368</v>
      </c>
      <c r="G1705" s="21" t="str">
        <f t="array" ref="G1705">XLOOKUP(C1705,stock!A:A,stock!C:C)</f>
        <v>crop top</v>
      </c>
    </row>
    <row r="1706">
      <c r="A1706" s="7">
        <v>2021.0</v>
      </c>
      <c r="B1706" s="18">
        <v>4.0</v>
      </c>
      <c r="C1706" s="6" t="s">
        <v>317</v>
      </c>
      <c r="D1706" s="7">
        <v>572.0</v>
      </c>
      <c r="E1706" s="22">
        <f t="array" ref="E1706">XLOOKUP(C1706,stock!A:A,stock!J:J)</f>
        <v>30</v>
      </c>
      <c r="F1706" s="20">
        <f t="shared" si="1"/>
        <v>17160</v>
      </c>
      <c r="G1706" s="21" t="str">
        <f t="array" ref="G1706">XLOOKUP(C1706,stock!A:A,stock!C:C)</f>
        <v>T-Shirt</v>
      </c>
    </row>
    <row r="1707">
      <c r="A1707" s="7">
        <v>2021.0</v>
      </c>
      <c r="B1707" s="18">
        <v>5.0</v>
      </c>
      <c r="C1707" s="6" t="s">
        <v>273</v>
      </c>
      <c r="D1707" s="7">
        <v>32.0</v>
      </c>
      <c r="E1707" s="22">
        <f t="array" ref="E1707">XLOOKUP(C1707,stock!A:A,stock!J:J)</f>
        <v>32</v>
      </c>
      <c r="F1707" s="20">
        <f t="shared" si="1"/>
        <v>1024</v>
      </c>
      <c r="G1707" s="21" t="str">
        <f t="array" ref="G1707">XLOOKUP(C1707,stock!A:A,stock!C:C)</f>
        <v>Short</v>
      </c>
    </row>
    <row r="1708">
      <c r="A1708" s="7">
        <v>2021.0</v>
      </c>
      <c r="B1708" s="18">
        <v>9.0</v>
      </c>
      <c r="C1708" s="6" t="s">
        <v>273</v>
      </c>
      <c r="D1708" s="7">
        <v>14.0</v>
      </c>
      <c r="E1708" s="22">
        <f t="array" ref="E1708">XLOOKUP(C1708,stock!A:A,stock!J:J)</f>
        <v>32</v>
      </c>
      <c r="F1708" s="20">
        <f t="shared" si="1"/>
        <v>448</v>
      </c>
      <c r="G1708" s="21" t="str">
        <f t="array" ref="G1708">XLOOKUP(C1708,stock!A:A,stock!C:C)</f>
        <v>Short</v>
      </c>
    </row>
    <row r="1709">
      <c r="A1709" s="7">
        <v>2021.0</v>
      </c>
      <c r="B1709" s="18">
        <v>4.0</v>
      </c>
      <c r="C1709" s="6" t="s">
        <v>274</v>
      </c>
      <c r="D1709" s="7">
        <v>76.0</v>
      </c>
      <c r="E1709" s="22">
        <f t="array" ref="E1709">XLOOKUP(C1709,stock!A:A,stock!J:J)</f>
        <v>32</v>
      </c>
      <c r="F1709" s="20">
        <f t="shared" si="1"/>
        <v>2432</v>
      </c>
      <c r="G1709" s="21" t="str">
        <f t="array" ref="G1709">XLOOKUP(C1709,stock!A:A,stock!C:C)</f>
        <v>Short</v>
      </c>
    </row>
    <row r="1710">
      <c r="A1710" s="7">
        <v>2021.0</v>
      </c>
      <c r="B1710" s="18">
        <v>9.0</v>
      </c>
      <c r="C1710" s="6" t="s">
        <v>274</v>
      </c>
      <c r="D1710" s="7">
        <v>63.0</v>
      </c>
      <c r="E1710" s="22">
        <f t="array" ref="E1710">XLOOKUP(C1710,stock!A:A,stock!J:J)</f>
        <v>32</v>
      </c>
      <c r="F1710" s="20">
        <f t="shared" si="1"/>
        <v>2016</v>
      </c>
      <c r="G1710" s="21" t="str">
        <f t="array" ref="G1710">XLOOKUP(C1710,stock!A:A,stock!C:C)</f>
        <v>Short</v>
      </c>
    </row>
    <row r="1711">
      <c r="A1711" s="7">
        <v>2021.0</v>
      </c>
      <c r="B1711" s="18">
        <v>9.0</v>
      </c>
      <c r="C1711" s="6" t="s">
        <v>277</v>
      </c>
      <c r="D1711" s="7">
        <v>107.0</v>
      </c>
      <c r="E1711" s="22">
        <f t="array" ref="E1711">XLOOKUP(C1711,stock!A:A,stock!J:J)</f>
        <v>30</v>
      </c>
      <c r="F1711" s="20">
        <f t="shared" si="1"/>
        <v>3210</v>
      </c>
      <c r="G1711" s="21" t="str">
        <f t="array" ref="G1711">XLOOKUP(C1711,stock!A:A,stock!C:C)</f>
        <v>T-Shirt</v>
      </c>
    </row>
    <row r="1712">
      <c r="A1712" s="7">
        <v>2021.0</v>
      </c>
      <c r="B1712" s="18">
        <v>6.0</v>
      </c>
      <c r="C1712" s="6" t="s">
        <v>277</v>
      </c>
      <c r="D1712" s="7">
        <v>119.0</v>
      </c>
      <c r="E1712" s="22">
        <f t="array" ref="E1712">XLOOKUP(C1712,stock!A:A,stock!J:J)</f>
        <v>30</v>
      </c>
      <c r="F1712" s="20">
        <f t="shared" si="1"/>
        <v>3570</v>
      </c>
      <c r="G1712" s="21" t="str">
        <f t="array" ref="G1712">XLOOKUP(C1712,stock!A:A,stock!C:C)</f>
        <v>T-Shirt</v>
      </c>
    </row>
    <row r="1713">
      <c r="A1713" s="7">
        <v>2021.0</v>
      </c>
      <c r="B1713" s="18">
        <v>4.0</v>
      </c>
      <c r="C1713" s="6" t="s">
        <v>277</v>
      </c>
      <c r="D1713" s="7">
        <v>119.0</v>
      </c>
      <c r="E1713" s="22">
        <f t="array" ref="E1713">XLOOKUP(C1713,stock!A:A,stock!J:J)</f>
        <v>30</v>
      </c>
      <c r="F1713" s="20">
        <f t="shared" si="1"/>
        <v>3570</v>
      </c>
      <c r="G1713" s="21" t="str">
        <f t="array" ref="G1713">XLOOKUP(C1713,stock!A:A,stock!C:C)</f>
        <v>T-Shirt</v>
      </c>
    </row>
    <row r="1714">
      <c r="A1714" s="7">
        <v>2021.0</v>
      </c>
      <c r="B1714" s="18">
        <v>6.0</v>
      </c>
      <c r="C1714" s="6" t="s">
        <v>279</v>
      </c>
      <c r="D1714" s="7">
        <v>64.0</v>
      </c>
      <c r="E1714" s="22">
        <f t="array" ref="E1714">XLOOKUP(C1714,stock!A:A,stock!J:J)</f>
        <v>30</v>
      </c>
      <c r="F1714" s="20">
        <f t="shared" si="1"/>
        <v>1920</v>
      </c>
      <c r="G1714" s="21" t="str">
        <f t="array" ref="G1714">XLOOKUP(C1714,stock!A:A,stock!C:C)</f>
        <v>T-Shirt</v>
      </c>
    </row>
    <row r="1715">
      <c r="A1715" s="7">
        <v>2021.0</v>
      </c>
      <c r="B1715" s="18">
        <v>5.0</v>
      </c>
      <c r="C1715" s="6" t="s">
        <v>279</v>
      </c>
      <c r="D1715" s="7">
        <v>73.0</v>
      </c>
      <c r="E1715" s="22">
        <f t="array" ref="E1715">XLOOKUP(C1715,stock!A:A,stock!J:J)</f>
        <v>30</v>
      </c>
      <c r="F1715" s="20">
        <f t="shared" si="1"/>
        <v>2190</v>
      </c>
      <c r="G1715" s="21" t="str">
        <f t="array" ref="G1715">XLOOKUP(C1715,stock!A:A,stock!C:C)</f>
        <v>T-Shirt</v>
      </c>
    </row>
    <row r="1716">
      <c r="A1716" s="7">
        <v>2021.0</v>
      </c>
      <c r="B1716" s="18">
        <v>7.0</v>
      </c>
      <c r="C1716" s="6" t="s">
        <v>495</v>
      </c>
      <c r="D1716" s="7">
        <v>86.0</v>
      </c>
      <c r="E1716" s="22">
        <f t="array" ref="E1716">XLOOKUP(C1716,stock!A:A,stock!J:J)</f>
        <v>30</v>
      </c>
      <c r="F1716" s="20">
        <f t="shared" si="1"/>
        <v>2580</v>
      </c>
      <c r="G1716" s="21" t="str">
        <f t="array" ref="G1716">XLOOKUP(C1716,stock!A:A,stock!C:C)</f>
        <v>T-Shirt</v>
      </c>
    </row>
    <row r="1717">
      <c r="A1717" s="7">
        <v>2021.0</v>
      </c>
      <c r="B1717" s="18">
        <v>9.0</v>
      </c>
      <c r="C1717" s="6" t="s">
        <v>495</v>
      </c>
      <c r="D1717" s="7">
        <v>124.0</v>
      </c>
      <c r="E1717" s="22">
        <f t="array" ref="E1717">XLOOKUP(C1717,stock!A:A,stock!J:J)</f>
        <v>30</v>
      </c>
      <c r="F1717" s="20">
        <f t="shared" si="1"/>
        <v>3720</v>
      </c>
      <c r="G1717" s="21" t="str">
        <f t="array" ref="G1717">XLOOKUP(C1717,stock!A:A,stock!C:C)</f>
        <v>T-Shirt</v>
      </c>
    </row>
    <row r="1718">
      <c r="A1718" s="7">
        <v>2021.0</v>
      </c>
      <c r="B1718" s="18">
        <v>7.0</v>
      </c>
      <c r="C1718" s="6" t="s">
        <v>280</v>
      </c>
      <c r="D1718" s="7">
        <v>48.0</v>
      </c>
      <c r="E1718" s="22">
        <f t="array" ref="E1718">XLOOKUP(C1718,stock!A:A,stock!J:J)</f>
        <v>20</v>
      </c>
      <c r="F1718" s="20">
        <f t="shared" si="1"/>
        <v>960</v>
      </c>
      <c r="G1718" s="21" t="str">
        <f t="array" ref="G1718">XLOOKUP(C1718,stock!A:A,stock!C:C)</f>
        <v>Short</v>
      </c>
    </row>
    <row r="1719">
      <c r="A1719" s="7">
        <v>2021.0</v>
      </c>
      <c r="B1719" s="18">
        <v>9.0</v>
      </c>
      <c r="C1719" s="6" t="s">
        <v>280</v>
      </c>
      <c r="D1719" s="7">
        <v>48.0</v>
      </c>
      <c r="E1719" s="22">
        <f t="array" ref="E1719">XLOOKUP(C1719,stock!A:A,stock!J:J)</f>
        <v>20</v>
      </c>
      <c r="F1719" s="20">
        <f t="shared" si="1"/>
        <v>960</v>
      </c>
      <c r="G1719" s="21" t="str">
        <f t="array" ref="G1719">XLOOKUP(C1719,stock!A:A,stock!C:C)</f>
        <v>Short</v>
      </c>
    </row>
    <row r="1720">
      <c r="A1720" s="7">
        <v>2021.0</v>
      </c>
      <c r="B1720" s="18">
        <v>9.0</v>
      </c>
      <c r="C1720" s="6" t="s">
        <v>283</v>
      </c>
      <c r="D1720" s="7">
        <v>59.0</v>
      </c>
      <c r="E1720" s="22">
        <f t="array" ref="E1720">XLOOKUP(C1720,stock!A:A,stock!J:J)</f>
        <v>20</v>
      </c>
      <c r="F1720" s="20">
        <f t="shared" si="1"/>
        <v>1180</v>
      </c>
      <c r="G1720" s="21" t="str">
        <f t="array" ref="G1720">XLOOKUP(C1720,stock!A:A,stock!C:C)</f>
        <v>Short</v>
      </c>
    </row>
    <row r="1721">
      <c r="A1721" s="7">
        <v>2021.0</v>
      </c>
      <c r="B1721" s="18">
        <v>8.0</v>
      </c>
      <c r="C1721" s="6" t="s">
        <v>283</v>
      </c>
      <c r="D1721" s="7">
        <v>43.0</v>
      </c>
      <c r="E1721" s="22">
        <f t="array" ref="E1721">XLOOKUP(C1721,stock!A:A,stock!J:J)</f>
        <v>20</v>
      </c>
      <c r="F1721" s="20">
        <f t="shared" si="1"/>
        <v>860</v>
      </c>
      <c r="G1721" s="21" t="str">
        <f t="array" ref="G1721">XLOOKUP(C1721,stock!A:A,stock!C:C)</f>
        <v>Short</v>
      </c>
    </row>
    <row r="1722">
      <c r="A1722" s="7">
        <v>2021.0</v>
      </c>
      <c r="B1722" s="18">
        <v>5.0</v>
      </c>
      <c r="C1722" s="6" t="s">
        <v>285</v>
      </c>
      <c r="D1722" s="7">
        <v>64.0</v>
      </c>
      <c r="E1722" s="22">
        <f t="array" ref="E1722">XLOOKUP(C1722,stock!A:A,stock!J:J)</f>
        <v>20</v>
      </c>
      <c r="F1722" s="20">
        <f t="shared" si="1"/>
        <v>1280</v>
      </c>
      <c r="G1722" s="21" t="str">
        <f t="array" ref="G1722">XLOOKUP(C1722,stock!A:A,stock!C:C)</f>
        <v>Short</v>
      </c>
    </row>
    <row r="1723">
      <c r="A1723" s="7">
        <v>2021.0</v>
      </c>
      <c r="B1723" s="18">
        <v>6.0</v>
      </c>
      <c r="C1723" s="6" t="s">
        <v>285</v>
      </c>
      <c r="D1723" s="7">
        <v>49.0</v>
      </c>
      <c r="E1723" s="22">
        <f t="array" ref="E1723">XLOOKUP(C1723,stock!A:A,stock!J:J)</f>
        <v>20</v>
      </c>
      <c r="F1723" s="20">
        <f t="shared" si="1"/>
        <v>980</v>
      </c>
      <c r="G1723" s="21" t="str">
        <f t="array" ref="G1723">XLOOKUP(C1723,stock!A:A,stock!C:C)</f>
        <v>Short</v>
      </c>
    </row>
    <row r="1724">
      <c r="A1724" s="7">
        <v>2021.0</v>
      </c>
      <c r="B1724" s="18">
        <v>6.0</v>
      </c>
      <c r="C1724" s="6" t="s">
        <v>413</v>
      </c>
      <c r="D1724" s="7">
        <v>29.0</v>
      </c>
      <c r="E1724" s="22">
        <f t="array" ref="E1724">XLOOKUP(C1724,stock!A:A,stock!J:J)</f>
        <v>20</v>
      </c>
      <c r="F1724" s="20">
        <f t="shared" si="1"/>
        <v>580</v>
      </c>
      <c r="G1724" s="21" t="str">
        <f t="array" ref="G1724">XLOOKUP(C1724,stock!A:A,stock!C:C)</f>
        <v>Short</v>
      </c>
    </row>
    <row r="1725">
      <c r="A1725" s="7">
        <v>2021.0</v>
      </c>
      <c r="B1725" s="18">
        <v>9.0</v>
      </c>
      <c r="C1725" s="6" t="s">
        <v>443</v>
      </c>
      <c r="D1725" s="7">
        <v>29.0</v>
      </c>
      <c r="E1725" s="22">
        <f t="array" ref="E1725">XLOOKUP(C1725,stock!A:A,stock!J:J)</f>
        <v>20</v>
      </c>
      <c r="F1725" s="20">
        <f t="shared" si="1"/>
        <v>580</v>
      </c>
      <c r="G1725" s="21" t="str">
        <f t="array" ref="G1725">XLOOKUP(C1725,stock!A:A,stock!C:C)</f>
        <v>Short</v>
      </c>
    </row>
    <row r="1726">
      <c r="A1726" s="7">
        <v>2021.0</v>
      </c>
      <c r="B1726" s="18">
        <v>5.0</v>
      </c>
      <c r="C1726" s="6" t="s">
        <v>286</v>
      </c>
      <c r="D1726" s="7">
        <v>49.0</v>
      </c>
      <c r="E1726" s="22">
        <f t="array" ref="E1726">XLOOKUP(C1726,stock!A:A,stock!J:J)</f>
        <v>24</v>
      </c>
      <c r="F1726" s="20">
        <f t="shared" si="1"/>
        <v>1176</v>
      </c>
      <c r="G1726" s="21" t="str">
        <f t="array" ref="G1726">XLOOKUP(C1726,stock!A:A,stock!C:C)</f>
        <v>Legging</v>
      </c>
    </row>
    <row r="1727">
      <c r="A1727" s="7">
        <v>2021.0</v>
      </c>
      <c r="B1727" s="18">
        <v>5.0</v>
      </c>
      <c r="C1727" s="6" t="s">
        <v>287</v>
      </c>
      <c r="D1727" s="7">
        <v>52.0</v>
      </c>
      <c r="E1727" s="22">
        <f t="array" ref="E1727">XLOOKUP(C1727,stock!A:A,stock!J:J)</f>
        <v>24</v>
      </c>
      <c r="F1727" s="20">
        <f t="shared" si="1"/>
        <v>1248</v>
      </c>
      <c r="G1727" s="21" t="str">
        <f t="array" ref="G1727">XLOOKUP(C1727,stock!A:A,stock!C:C)</f>
        <v>Legging</v>
      </c>
    </row>
    <row r="1728">
      <c r="A1728" s="7">
        <v>2021.0</v>
      </c>
      <c r="B1728" s="18">
        <v>8.0</v>
      </c>
      <c r="C1728" s="6" t="s">
        <v>287</v>
      </c>
      <c r="D1728" s="7">
        <v>58.0</v>
      </c>
      <c r="E1728" s="22">
        <f t="array" ref="E1728">XLOOKUP(C1728,stock!A:A,stock!J:J)</f>
        <v>24</v>
      </c>
      <c r="F1728" s="20">
        <f t="shared" si="1"/>
        <v>1392</v>
      </c>
      <c r="G1728" s="21" t="str">
        <f t="array" ref="G1728">XLOOKUP(C1728,stock!A:A,stock!C:C)</f>
        <v>Legging</v>
      </c>
    </row>
    <row r="1729">
      <c r="A1729" s="7">
        <v>2021.0</v>
      </c>
      <c r="B1729" s="18">
        <v>7.0</v>
      </c>
      <c r="C1729" s="6" t="s">
        <v>288</v>
      </c>
      <c r="D1729" s="7">
        <v>8.0</v>
      </c>
      <c r="E1729" s="22">
        <f t="array" ref="E1729">XLOOKUP(C1729,stock!A:A,stock!J:J)</f>
        <v>28</v>
      </c>
      <c r="F1729" s="20">
        <f t="shared" si="1"/>
        <v>224</v>
      </c>
      <c r="G1729" s="21" t="str">
        <f t="array" ref="G1729">XLOOKUP(C1729,stock!A:A,stock!C:C)</f>
        <v>T-Shirt</v>
      </c>
    </row>
    <row r="1730">
      <c r="A1730" s="7">
        <v>2021.0</v>
      </c>
      <c r="B1730" s="18">
        <v>9.0</v>
      </c>
      <c r="C1730" s="6" t="s">
        <v>289</v>
      </c>
      <c r="D1730" s="7">
        <v>33.0</v>
      </c>
      <c r="E1730" s="22">
        <f t="array" ref="E1730">XLOOKUP(C1730,stock!A:A,stock!J:J)</f>
        <v>16</v>
      </c>
      <c r="F1730" s="20">
        <f t="shared" si="1"/>
        <v>528</v>
      </c>
      <c r="G1730" s="21" t="str">
        <f t="array" ref="G1730">XLOOKUP(C1730,stock!A:A,stock!C:C)</f>
        <v>Top</v>
      </c>
    </row>
    <row r="1731">
      <c r="A1731" s="7">
        <v>2021.0</v>
      </c>
      <c r="B1731" s="18">
        <v>7.0</v>
      </c>
      <c r="C1731" s="6" t="s">
        <v>454</v>
      </c>
      <c r="D1731" s="7">
        <v>30.0</v>
      </c>
      <c r="E1731" s="22">
        <f t="array" ref="E1731">XLOOKUP(C1731,stock!A:A,stock!J:J)</f>
        <v>21</v>
      </c>
      <c r="F1731" s="20">
        <f t="shared" si="1"/>
        <v>630</v>
      </c>
      <c r="G1731" s="21" t="str">
        <f t="array" ref="G1731">XLOOKUP(C1731,stock!A:A,stock!C:C)</f>
        <v>crop top</v>
      </c>
    </row>
    <row r="1732">
      <c r="A1732" s="7">
        <v>2021.0</v>
      </c>
      <c r="B1732" s="18">
        <v>6.0</v>
      </c>
      <c r="C1732" s="6" t="s">
        <v>290</v>
      </c>
      <c r="D1732" s="7">
        <v>49.0</v>
      </c>
      <c r="E1732" s="22">
        <f t="array" ref="E1732">XLOOKUP(C1732,stock!A:A,stock!J:J)</f>
        <v>21</v>
      </c>
      <c r="F1732" s="20">
        <f t="shared" si="1"/>
        <v>1029</v>
      </c>
      <c r="G1732" s="21" t="str">
        <f t="array" ref="G1732">XLOOKUP(C1732,stock!A:A,stock!C:C)</f>
        <v>crop top</v>
      </c>
    </row>
    <row r="1733">
      <c r="A1733" s="7">
        <v>2021.0</v>
      </c>
      <c r="B1733" s="18">
        <v>9.0</v>
      </c>
      <c r="C1733" s="6" t="s">
        <v>291</v>
      </c>
      <c r="D1733" s="7">
        <v>19.0</v>
      </c>
      <c r="E1733" s="22">
        <f t="array" ref="E1733">XLOOKUP(C1733,stock!A:A,stock!J:J)</f>
        <v>18</v>
      </c>
      <c r="F1733" s="20">
        <f t="shared" si="1"/>
        <v>342</v>
      </c>
      <c r="G1733" s="21" t="str">
        <f t="array" ref="G1733">XLOOKUP(C1733,stock!A:A,stock!C:C)</f>
        <v>Top</v>
      </c>
    </row>
    <row r="1734">
      <c r="A1734" s="7">
        <v>2021.0</v>
      </c>
      <c r="B1734" s="18">
        <v>8.0</v>
      </c>
      <c r="C1734" s="6" t="s">
        <v>293</v>
      </c>
      <c r="D1734" s="7">
        <v>186.0</v>
      </c>
      <c r="E1734" s="22">
        <f t="array" ref="E1734">XLOOKUP(C1734,stock!A:A,stock!J:J)</f>
        <v>18</v>
      </c>
      <c r="F1734" s="20">
        <f t="shared" si="1"/>
        <v>3348</v>
      </c>
      <c r="G1734" s="21" t="str">
        <f t="array" ref="G1734">XLOOKUP(C1734,stock!A:A,stock!C:C)</f>
        <v>Top</v>
      </c>
    </row>
    <row r="1735">
      <c r="A1735" s="7">
        <v>2021.0</v>
      </c>
      <c r="B1735" s="18">
        <v>5.0</v>
      </c>
      <c r="C1735" s="6" t="s">
        <v>293</v>
      </c>
      <c r="D1735" s="7">
        <v>155.0</v>
      </c>
      <c r="E1735" s="22">
        <f t="array" ref="E1735">XLOOKUP(C1735,stock!A:A,stock!J:J)</f>
        <v>18</v>
      </c>
      <c r="F1735" s="20">
        <f t="shared" si="1"/>
        <v>2790</v>
      </c>
      <c r="G1735" s="21" t="str">
        <f t="array" ref="G1735">XLOOKUP(C1735,stock!A:A,stock!C:C)</f>
        <v>Top</v>
      </c>
    </row>
    <row r="1736">
      <c r="A1736" s="7">
        <v>2021.0</v>
      </c>
      <c r="B1736" s="18">
        <v>9.0</v>
      </c>
      <c r="C1736" s="6" t="s">
        <v>294</v>
      </c>
      <c r="D1736" s="7">
        <v>134.0</v>
      </c>
      <c r="E1736" s="22">
        <f t="array" ref="E1736">XLOOKUP(C1736,stock!A:A,stock!J:J)</f>
        <v>18</v>
      </c>
      <c r="F1736" s="20">
        <f t="shared" si="1"/>
        <v>2412</v>
      </c>
      <c r="G1736" s="21" t="str">
        <f t="array" ref="G1736">XLOOKUP(C1736,stock!A:A,stock!C:C)</f>
        <v>Top</v>
      </c>
    </row>
    <row r="1737">
      <c r="A1737" s="7">
        <v>2021.0</v>
      </c>
      <c r="B1737" s="18">
        <v>4.0</v>
      </c>
      <c r="C1737" s="6" t="s">
        <v>294</v>
      </c>
      <c r="D1737" s="7">
        <v>111.0</v>
      </c>
      <c r="E1737" s="22">
        <f t="array" ref="E1737">XLOOKUP(C1737,stock!A:A,stock!J:J)</f>
        <v>18</v>
      </c>
      <c r="F1737" s="20">
        <f t="shared" si="1"/>
        <v>1998</v>
      </c>
      <c r="G1737" s="21" t="str">
        <f t="array" ref="G1737">XLOOKUP(C1737,stock!A:A,stock!C:C)</f>
        <v>Top</v>
      </c>
    </row>
    <row r="1738">
      <c r="A1738" s="7">
        <v>2021.0</v>
      </c>
      <c r="B1738" s="18">
        <v>7.0</v>
      </c>
      <c r="C1738" s="6" t="s">
        <v>294</v>
      </c>
      <c r="D1738" s="7">
        <v>139.0</v>
      </c>
      <c r="E1738" s="22">
        <f t="array" ref="E1738">XLOOKUP(C1738,stock!A:A,stock!J:J)</f>
        <v>18</v>
      </c>
      <c r="F1738" s="20">
        <f t="shared" si="1"/>
        <v>2502</v>
      </c>
      <c r="G1738" s="21" t="str">
        <f t="array" ref="G1738">XLOOKUP(C1738,stock!A:A,stock!C:C)</f>
        <v>Top</v>
      </c>
    </row>
    <row r="1739">
      <c r="A1739" s="7">
        <v>2021.0</v>
      </c>
      <c r="B1739" s="18">
        <v>6.0</v>
      </c>
      <c r="C1739" s="6" t="s">
        <v>496</v>
      </c>
      <c r="D1739" s="7">
        <v>28.0</v>
      </c>
      <c r="E1739" s="22">
        <f t="array" ref="E1739">XLOOKUP(C1739,stock!A:A,stock!J:J)</f>
        <v>18</v>
      </c>
      <c r="F1739" s="20">
        <f t="shared" si="1"/>
        <v>504</v>
      </c>
      <c r="G1739" s="21" t="str">
        <f t="array" ref="G1739">XLOOKUP(C1739,stock!A:A,stock!C:C)</f>
        <v>Top</v>
      </c>
    </row>
    <row r="1740">
      <c r="A1740" s="7">
        <v>2021.0</v>
      </c>
      <c r="B1740" s="18">
        <v>9.0</v>
      </c>
      <c r="C1740" s="6" t="s">
        <v>296</v>
      </c>
      <c r="D1740" s="7">
        <v>35.0</v>
      </c>
      <c r="E1740" s="22">
        <f t="array" ref="E1740">XLOOKUP(C1740,stock!A:A,stock!J:J)</f>
        <v>21</v>
      </c>
      <c r="F1740" s="20">
        <f t="shared" si="1"/>
        <v>735</v>
      </c>
      <c r="G1740" s="21" t="str">
        <f t="array" ref="G1740">XLOOKUP(C1740,stock!A:A,stock!C:C)</f>
        <v>Legging</v>
      </c>
    </row>
    <row r="1741">
      <c r="A1741" s="7">
        <v>2021.0</v>
      </c>
      <c r="B1741" s="18">
        <v>8.0</v>
      </c>
      <c r="C1741" s="6" t="s">
        <v>296</v>
      </c>
      <c r="D1741" s="7">
        <v>31.0</v>
      </c>
      <c r="E1741" s="22">
        <f t="array" ref="E1741">XLOOKUP(C1741,stock!A:A,stock!J:J)</f>
        <v>21</v>
      </c>
      <c r="F1741" s="20">
        <f t="shared" si="1"/>
        <v>651</v>
      </c>
      <c r="G1741" s="21" t="str">
        <f t="array" ref="G1741">XLOOKUP(C1741,stock!A:A,stock!C:C)</f>
        <v>Legging</v>
      </c>
    </row>
    <row r="1742">
      <c r="A1742" s="7">
        <v>2021.0</v>
      </c>
      <c r="B1742" s="18">
        <v>6.0</v>
      </c>
      <c r="C1742" s="6" t="s">
        <v>497</v>
      </c>
      <c r="D1742" s="7">
        <v>39.0</v>
      </c>
      <c r="E1742" s="22">
        <f t="array" ref="E1742">XLOOKUP(C1742,stock!A:A,stock!J:J)</f>
        <v>21</v>
      </c>
      <c r="F1742" s="20">
        <f t="shared" si="1"/>
        <v>819</v>
      </c>
      <c r="G1742" s="21" t="str">
        <f t="array" ref="G1742">XLOOKUP(C1742,stock!A:A,stock!C:C)</f>
        <v>Legging</v>
      </c>
    </row>
    <row r="1743">
      <c r="A1743" s="7">
        <v>2021.0</v>
      </c>
      <c r="B1743" s="18">
        <v>9.0</v>
      </c>
      <c r="C1743" s="6" t="s">
        <v>297</v>
      </c>
      <c r="D1743" s="7">
        <v>35.0</v>
      </c>
      <c r="E1743" s="22">
        <f t="array" ref="E1743">XLOOKUP(C1743,stock!A:A,stock!J:J)</f>
        <v>16</v>
      </c>
      <c r="F1743" s="20">
        <f t="shared" si="1"/>
        <v>560</v>
      </c>
      <c r="G1743" s="21" t="str">
        <f t="array" ref="G1743">XLOOKUP(C1743,stock!A:A,stock!C:C)</f>
        <v>Top</v>
      </c>
    </row>
    <row r="1744">
      <c r="A1744" s="7">
        <v>2021.0</v>
      </c>
      <c r="B1744" s="18">
        <v>4.0</v>
      </c>
      <c r="C1744" s="6" t="s">
        <v>298</v>
      </c>
      <c r="D1744" s="7">
        <v>41.0</v>
      </c>
      <c r="E1744" s="22">
        <f t="array" ref="E1744">XLOOKUP(C1744,stock!A:A,stock!J:J)</f>
        <v>16</v>
      </c>
      <c r="F1744" s="20">
        <f t="shared" si="1"/>
        <v>656</v>
      </c>
      <c r="G1744" s="21" t="str">
        <f t="array" ref="G1744">XLOOKUP(C1744,stock!A:A,stock!C:C)</f>
        <v>Top</v>
      </c>
    </row>
    <row r="1745">
      <c r="A1745" s="7">
        <v>2021.0</v>
      </c>
      <c r="B1745" s="18">
        <v>8.0</v>
      </c>
      <c r="C1745" s="6" t="s">
        <v>389</v>
      </c>
      <c r="D1745" s="7">
        <v>11.0</v>
      </c>
      <c r="E1745" s="22">
        <f t="array" ref="E1745">XLOOKUP(C1745,stock!A:A,stock!J:J)</f>
        <v>20</v>
      </c>
      <c r="F1745" s="20">
        <f t="shared" si="1"/>
        <v>220</v>
      </c>
      <c r="G1745" s="21" t="str">
        <f t="array" ref="G1745">XLOOKUP(C1745,stock!A:A,stock!C:C)</f>
        <v>T-Shirt</v>
      </c>
    </row>
    <row r="1746">
      <c r="A1746" s="7">
        <v>2021.0</v>
      </c>
      <c r="B1746" s="18">
        <v>9.0</v>
      </c>
      <c r="C1746" s="6" t="s">
        <v>301</v>
      </c>
      <c r="D1746" s="7">
        <v>92.0</v>
      </c>
      <c r="E1746" s="22">
        <f t="array" ref="E1746">XLOOKUP(C1746,stock!A:A,stock!J:J)</f>
        <v>24</v>
      </c>
      <c r="F1746" s="20">
        <f t="shared" si="1"/>
        <v>2208</v>
      </c>
      <c r="G1746" s="21" t="str">
        <f t="array" ref="G1746">XLOOKUP(C1746,stock!A:A,stock!C:C)</f>
        <v>Legging</v>
      </c>
    </row>
    <row r="1747">
      <c r="A1747" s="7">
        <v>2021.0</v>
      </c>
      <c r="B1747" s="18">
        <v>5.0</v>
      </c>
      <c r="C1747" s="6" t="s">
        <v>301</v>
      </c>
      <c r="D1747" s="7">
        <v>36.0</v>
      </c>
      <c r="E1747" s="22">
        <f t="array" ref="E1747">XLOOKUP(C1747,stock!A:A,stock!J:J)</f>
        <v>24</v>
      </c>
      <c r="F1747" s="20">
        <f t="shared" si="1"/>
        <v>864</v>
      </c>
      <c r="G1747" s="21" t="str">
        <f t="array" ref="G1747">XLOOKUP(C1747,stock!A:A,stock!C:C)</f>
        <v>Legging</v>
      </c>
    </row>
    <row r="1748">
      <c r="A1748" s="7">
        <v>2021.0</v>
      </c>
      <c r="B1748" s="18">
        <v>6.0</v>
      </c>
      <c r="C1748" s="6" t="s">
        <v>303</v>
      </c>
      <c r="D1748" s="7">
        <v>59.0</v>
      </c>
      <c r="E1748" s="22">
        <f t="array" ref="E1748">XLOOKUP(C1748,stock!A:A,stock!J:J)</f>
        <v>30</v>
      </c>
      <c r="F1748" s="20">
        <f t="shared" si="1"/>
        <v>1770</v>
      </c>
      <c r="G1748" s="21" t="str">
        <f t="array" ref="G1748">XLOOKUP(C1748,stock!A:A,stock!C:C)</f>
        <v>T-Shirt</v>
      </c>
    </row>
    <row r="1749">
      <c r="A1749" s="7">
        <v>2021.0</v>
      </c>
      <c r="B1749" s="18">
        <v>5.0</v>
      </c>
      <c r="C1749" s="6" t="s">
        <v>303</v>
      </c>
      <c r="D1749" s="7">
        <v>88.0</v>
      </c>
      <c r="E1749" s="22">
        <f t="array" ref="E1749">XLOOKUP(C1749,stock!A:A,stock!J:J)</f>
        <v>30</v>
      </c>
      <c r="F1749" s="20">
        <f t="shared" si="1"/>
        <v>2640</v>
      </c>
      <c r="G1749" s="21" t="str">
        <f t="array" ref="G1749">XLOOKUP(C1749,stock!A:A,stock!C:C)</f>
        <v>T-Shirt</v>
      </c>
    </row>
    <row r="1750">
      <c r="A1750" s="7">
        <v>2021.0</v>
      </c>
      <c r="B1750" s="18">
        <v>8.0</v>
      </c>
      <c r="C1750" s="6" t="s">
        <v>304</v>
      </c>
      <c r="D1750" s="7">
        <v>67.0</v>
      </c>
      <c r="E1750" s="22">
        <f t="array" ref="E1750">XLOOKUP(C1750,stock!A:A,stock!J:J)</f>
        <v>32</v>
      </c>
      <c r="F1750" s="20">
        <f t="shared" si="1"/>
        <v>2144</v>
      </c>
      <c r="G1750" s="21" t="str">
        <f t="array" ref="G1750">XLOOKUP(C1750,stock!A:A,stock!C:C)</f>
        <v>Short</v>
      </c>
    </row>
    <row r="1751">
      <c r="A1751" s="7">
        <v>2021.0</v>
      </c>
      <c r="B1751" s="18">
        <v>4.0</v>
      </c>
      <c r="C1751" s="6" t="s">
        <v>304</v>
      </c>
      <c r="D1751" s="7">
        <v>30.0</v>
      </c>
      <c r="E1751" s="22">
        <f t="array" ref="E1751">XLOOKUP(C1751,stock!A:A,stock!J:J)</f>
        <v>32</v>
      </c>
      <c r="F1751" s="20">
        <f t="shared" si="1"/>
        <v>960</v>
      </c>
      <c r="G1751" s="21" t="str">
        <f t="array" ref="G1751">XLOOKUP(C1751,stock!A:A,stock!C:C)</f>
        <v>Short</v>
      </c>
    </row>
    <row r="1752">
      <c r="A1752" s="7">
        <v>2021.0</v>
      </c>
      <c r="B1752" s="18">
        <v>4.0</v>
      </c>
      <c r="C1752" s="6" t="s">
        <v>304</v>
      </c>
      <c r="D1752" s="7">
        <v>48.0</v>
      </c>
      <c r="E1752" s="22">
        <f t="array" ref="E1752">XLOOKUP(C1752,stock!A:A,stock!J:J)</f>
        <v>32</v>
      </c>
      <c r="F1752" s="20">
        <f t="shared" si="1"/>
        <v>1536</v>
      </c>
      <c r="G1752" s="21" t="str">
        <f t="array" ref="G1752">XLOOKUP(C1752,stock!A:A,stock!C:C)</f>
        <v>Short</v>
      </c>
    </row>
    <row r="1753">
      <c r="A1753" s="7">
        <v>2021.0</v>
      </c>
      <c r="B1753" s="18">
        <v>7.0</v>
      </c>
      <c r="C1753" s="6" t="s">
        <v>444</v>
      </c>
      <c r="D1753" s="7">
        <v>32.0</v>
      </c>
      <c r="E1753" s="22">
        <f t="array" ref="E1753">XLOOKUP(C1753,stock!A:A,stock!J:J)</f>
        <v>32</v>
      </c>
      <c r="F1753" s="20">
        <f t="shared" si="1"/>
        <v>1024</v>
      </c>
      <c r="G1753" s="21" t="str">
        <f t="array" ref="G1753">XLOOKUP(C1753,stock!A:A,stock!C:C)</f>
        <v>Short</v>
      </c>
    </row>
    <row r="1754">
      <c r="A1754" s="7">
        <v>2021.0</v>
      </c>
      <c r="B1754" s="18">
        <v>5.0</v>
      </c>
      <c r="C1754" s="6" t="s">
        <v>444</v>
      </c>
      <c r="D1754" s="7">
        <v>21.0</v>
      </c>
      <c r="E1754" s="22">
        <f t="array" ref="E1754">XLOOKUP(C1754,stock!A:A,stock!J:J)</f>
        <v>32</v>
      </c>
      <c r="F1754" s="20">
        <f t="shared" si="1"/>
        <v>672</v>
      </c>
      <c r="G1754" s="21" t="str">
        <f t="array" ref="G1754">XLOOKUP(C1754,stock!A:A,stock!C:C)</f>
        <v>Short</v>
      </c>
    </row>
    <row r="1755">
      <c r="A1755" s="7">
        <v>2021.0</v>
      </c>
      <c r="B1755" s="18">
        <v>4.0</v>
      </c>
      <c r="C1755" s="6" t="s">
        <v>308</v>
      </c>
      <c r="D1755" s="7">
        <v>1.0</v>
      </c>
      <c r="E1755" s="22">
        <f t="array" ref="E1755">XLOOKUP(C1755,stock!A:A,stock!J:J)</f>
        <v>6</v>
      </c>
      <c r="F1755" s="20">
        <f t="shared" si="1"/>
        <v>6</v>
      </c>
      <c r="G1755" s="21" t="str">
        <f t="array" ref="G1755">XLOOKUP(C1755,stock!A:A,stock!C:C)</f>
        <v>Accessories</v>
      </c>
    </row>
    <row r="1756">
      <c r="A1756" s="7">
        <v>2021.0</v>
      </c>
      <c r="B1756" s="18">
        <v>9.0</v>
      </c>
      <c r="C1756" s="6" t="s">
        <v>309</v>
      </c>
      <c r="D1756" s="7">
        <v>27.0</v>
      </c>
      <c r="E1756" s="22">
        <f t="array" ref="E1756">XLOOKUP(C1756,stock!A:A,stock!J:J)</f>
        <v>24</v>
      </c>
      <c r="F1756" s="20">
        <f t="shared" si="1"/>
        <v>648</v>
      </c>
      <c r="G1756" s="21" t="str">
        <f t="array" ref="G1756">XLOOKUP(C1756,stock!A:A,stock!C:C)</f>
        <v>T-Shirt</v>
      </c>
    </row>
    <row r="1757">
      <c r="A1757" s="7">
        <v>2021.0</v>
      </c>
      <c r="B1757" s="18">
        <v>9.0</v>
      </c>
      <c r="C1757" s="6" t="s">
        <v>310</v>
      </c>
      <c r="D1757" s="7">
        <v>129.0</v>
      </c>
      <c r="E1757" s="22">
        <f t="array" ref="E1757">XLOOKUP(C1757,stock!A:A,stock!J:J)</f>
        <v>20</v>
      </c>
      <c r="F1757" s="20">
        <f t="shared" si="1"/>
        <v>2580</v>
      </c>
      <c r="G1757" s="21" t="str">
        <f t="array" ref="G1757">XLOOKUP(C1757,stock!A:A,stock!C:C)</f>
        <v>Short</v>
      </c>
    </row>
    <row r="1758">
      <c r="A1758" s="7">
        <v>2021.0</v>
      </c>
      <c r="B1758" s="18">
        <v>6.0</v>
      </c>
      <c r="C1758" s="6" t="s">
        <v>310</v>
      </c>
      <c r="D1758" s="7">
        <v>52.0</v>
      </c>
      <c r="E1758" s="22">
        <f t="array" ref="E1758">XLOOKUP(C1758,stock!A:A,stock!J:J)</f>
        <v>20</v>
      </c>
      <c r="F1758" s="20">
        <f t="shared" si="1"/>
        <v>1040</v>
      </c>
      <c r="G1758" s="21" t="str">
        <f t="array" ref="G1758">XLOOKUP(C1758,stock!A:A,stock!C:C)</f>
        <v>Short</v>
      </c>
    </row>
    <row r="1759">
      <c r="A1759" s="7">
        <v>2021.0</v>
      </c>
      <c r="B1759" s="18">
        <v>5.0</v>
      </c>
      <c r="C1759" s="6" t="s">
        <v>311</v>
      </c>
      <c r="D1759" s="7">
        <v>144.0</v>
      </c>
      <c r="E1759" s="22">
        <f t="array" ref="E1759">XLOOKUP(C1759,stock!A:A,stock!J:J)</f>
        <v>20</v>
      </c>
      <c r="F1759" s="20">
        <f t="shared" si="1"/>
        <v>2880</v>
      </c>
      <c r="G1759" s="21" t="str">
        <f t="array" ref="G1759">XLOOKUP(C1759,stock!A:A,stock!C:C)</f>
        <v>Short</v>
      </c>
    </row>
    <row r="1760">
      <c r="A1760" s="7">
        <v>2021.0</v>
      </c>
      <c r="B1760" s="18">
        <v>6.0</v>
      </c>
      <c r="C1760" s="6" t="s">
        <v>311</v>
      </c>
      <c r="D1760" s="7">
        <v>69.0</v>
      </c>
      <c r="E1760" s="22">
        <f t="array" ref="E1760">XLOOKUP(C1760,stock!A:A,stock!J:J)</f>
        <v>20</v>
      </c>
      <c r="F1760" s="20">
        <f t="shared" si="1"/>
        <v>1380</v>
      </c>
      <c r="G1760" s="21" t="str">
        <f t="array" ref="G1760">XLOOKUP(C1760,stock!A:A,stock!C:C)</f>
        <v>Short</v>
      </c>
    </row>
    <row r="1761">
      <c r="A1761" s="7">
        <v>2021.0</v>
      </c>
      <c r="B1761" s="18">
        <v>7.0</v>
      </c>
      <c r="C1761" s="6" t="s">
        <v>311</v>
      </c>
      <c r="D1761" s="7">
        <v>69.0</v>
      </c>
      <c r="E1761" s="22">
        <f t="array" ref="E1761">XLOOKUP(C1761,stock!A:A,stock!J:J)</f>
        <v>20</v>
      </c>
      <c r="F1761" s="20">
        <f t="shared" si="1"/>
        <v>1380</v>
      </c>
      <c r="G1761" s="21" t="str">
        <f t="array" ref="G1761">XLOOKUP(C1761,stock!A:A,stock!C:C)</f>
        <v>Short</v>
      </c>
    </row>
    <row r="1762">
      <c r="A1762" s="7">
        <v>2021.0</v>
      </c>
      <c r="B1762" s="18">
        <v>9.0</v>
      </c>
      <c r="C1762" s="6" t="s">
        <v>312</v>
      </c>
      <c r="D1762" s="7">
        <v>21.0</v>
      </c>
      <c r="E1762" s="22">
        <f t="array" ref="E1762">XLOOKUP(C1762,stock!A:A,stock!J:J)</f>
        <v>20</v>
      </c>
      <c r="F1762" s="20">
        <f t="shared" si="1"/>
        <v>420</v>
      </c>
      <c r="G1762" s="21" t="str">
        <f t="array" ref="G1762">XLOOKUP(C1762,stock!A:A,stock!C:C)</f>
        <v>Short</v>
      </c>
    </row>
    <row r="1763">
      <c r="A1763" s="7">
        <v>2021.0</v>
      </c>
      <c r="B1763" s="18">
        <v>8.0</v>
      </c>
      <c r="C1763" s="6" t="s">
        <v>313</v>
      </c>
      <c r="D1763" s="7">
        <v>50.0</v>
      </c>
      <c r="E1763" s="22">
        <f t="array" ref="E1763">XLOOKUP(C1763,stock!A:A,stock!J:J)</f>
        <v>20</v>
      </c>
      <c r="F1763" s="20">
        <f t="shared" si="1"/>
        <v>1000</v>
      </c>
      <c r="G1763" s="21" t="str">
        <f t="array" ref="G1763">XLOOKUP(C1763,stock!A:A,stock!C:C)</f>
        <v>Short</v>
      </c>
    </row>
    <row r="1764">
      <c r="A1764" s="7">
        <v>2021.0</v>
      </c>
      <c r="B1764" s="18">
        <v>5.0</v>
      </c>
      <c r="C1764" s="6" t="s">
        <v>314</v>
      </c>
      <c r="D1764" s="7">
        <v>52.0</v>
      </c>
      <c r="E1764" s="22">
        <f t="array" ref="E1764">XLOOKUP(C1764,stock!A:A,stock!J:J)</f>
        <v>20</v>
      </c>
      <c r="F1764" s="20">
        <f t="shared" si="1"/>
        <v>1040</v>
      </c>
      <c r="G1764" s="21" t="str">
        <f t="array" ref="G1764">XLOOKUP(C1764,stock!A:A,stock!C:C)</f>
        <v>Short</v>
      </c>
    </row>
    <row r="1765">
      <c r="A1765" s="7">
        <v>2021.0</v>
      </c>
      <c r="B1765" s="18">
        <v>8.0</v>
      </c>
      <c r="C1765" s="6" t="s">
        <v>446</v>
      </c>
      <c r="D1765" s="7">
        <v>17.0</v>
      </c>
      <c r="E1765" s="22">
        <f t="array" ref="E1765">XLOOKUP(C1765,stock!A:A,stock!J:J)</f>
        <v>20</v>
      </c>
      <c r="F1765" s="20">
        <f t="shared" si="1"/>
        <v>340</v>
      </c>
      <c r="G1765" s="21" t="str">
        <f t="array" ref="G1765">XLOOKUP(C1765,stock!A:A,stock!C:C)</f>
        <v>Short</v>
      </c>
    </row>
    <row r="1766">
      <c r="A1766" s="7">
        <v>2021.0</v>
      </c>
      <c r="B1766" s="18">
        <v>9.0</v>
      </c>
      <c r="C1766" s="6" t="s">
        <v>446</v>
      </c>
      <c r="D1766" s="7">
        <v>14.0</v>
      </c>
      <c r="E1766" s="22">
        <f t="array" ref="E1766">XLOOKUP(C1766,stock!A:A,stock!J:J)</f>
        <v>20</v>
      </c>
      <c r="F1766" s="20">
        <f t="shared" si="1"/>
        <v>280</v>
      </c>
      <c r="G1766" s="21" t="str">
        <f t="array" ref="G1766">XLOOKUP(C1766,stock!A:A,stock!C:C)</f>
        <v>Short</v>
      </c>
    </row>
    <row r="1767">
      <c r="A1767" s="7">
        <v>2021.0</v>
      </c>
      <c r="B1767" s="18">
        <v>6.0</v>
      </c>
      <c r="C1767" s="6" t="s">
        <v>446</v>
      </c>
      <c r="D1767" s="7">
        <v>23.0</v>
      </c>
      <c r="E1767" s="22">
        <f t="array" ref="E1767">XLOOKUP(C1767,stock!A:A,stock!J:J)</f>
        <v>20</v>
      </c>
      <c r="F1767" s="20">
        <f t="shared" si="1"/>
        <v>460</v>
      </c>
      <c r="G1767" s="21" t="str">
        <f t="array" ref="G1767">XLOOKUP(C1767,stock!A:A,stock!C:C)</f>
        <v>Short</v>
      </c>
    </row>
    <row r="1768">
      <c r="A1768" s="7">
        <v>2021.0</v>
      </c>
      <c r="B1768" s="18">
        <v>8.0</v>
      </c>
      <c r="C1768" s="6" t="s">
        <v>499</v>
      </c>
      <c r="D1768" s="7">
        <v>212.0</v>
      </c>
      <c r="E1768" s="22">
        <f t="array" ref="E1768">XLOOKUP(C1768,stock!A:A,stock!J:J)</f>
        <v>20</v>
      </c>
      <c r="F1768" s="20">
        <f t="shared" si="1"/>
        <v>4240</v>
      </c>
      <c r="G1768" s="21" t="str">
        <f t="array" ref="G1768">XLOOKUP(C1768,stock!A:A,stock!C:C)</f>
        <v>Short</v>
      </c>
    </row>
    <row r="1769">
      <c r="A1769" s="7">
        <v>2021.0</v>
      </c>
      <c r="B1769" s="18">
        <v>7.0</v>
      </c>
      <c r="C1769" s="6" t="s">
        <v>316</v>
      </c>
      <c r="D1769" s="7">
        <v>1960.0</v>
      </c>
      <c r="E1769" s="22">
        <f t="array" ref="E1769">XLOOKUP(C1769,stock!A:A,stock!J:J)</f>
        <v>30</v>
      </c>
      <c r="F1769" s="20">
        <f t="shared" si="1"/>
        <v>58800</v>
      </c>
      <c r="G1769" s="21" t="str">
        <f t="array" ref="G1769">XLOOKUP(C1769,stock!A:A,stock!C:C)</f>
        <v>T-Shirt</v>
      </c>
    </row>
    <row r="1770">
      <c r="A1770" s="7">
        <v>2021.0</v>
      </c>
      <c r="B1770" s="18">
        <v>6.0</v>
      </c>
      <c r="C1770" s="6" t="s">
        <v>317</v>
      </c>
      <c r="D1770" s="7">
        <v>810.0</v>
      </c>
      <c r="E1770" s="22">
        <f t="array" ref="E1770">XLOOKUP(C1770,stock!A:A,stock!J:J)</f>
        <v>30</v>
      </c>
      <c r="F1770" s="20">
        <f t="shared" si="1"/>
        <v>24300</v>
      </c>
      <c r="G1770" s="21" t="str">
        <f t="array" ref="G1770">XLOOKUP(C1770,stock!A:A,stock!C:C)</f>
        <v>T-Shirt</v>
      </c>
    </row>
    <row r="1771">
      <c r="A1771" s="7">
        <v>2021.0</v>
      </c>
      <c r="B1771" s="18">
        <v>6.0</v>
      </c>
      <c r="C1771" s="6" t="s">
        <v>500</v>
      </c>
      <c r="D1771" s="7">
        <v>307.0</v>
      </c>
      <c r="E1771" s="22">
        <f t="array" ref="E1771">XLOOKUP(C1771,stock!A:A,stock!J:J)</f>
        <v>30</v>
      </c>
      <c r="F1771" s="20">
        <f t="shared" si="1"/>
        <v>9210</v>
      </c>
      <c r="G1771" s="21" t="str">
        <f t="array" ref="G1771">XLOOKUP(C1771,stock!A:A,stock!C:C)</f>
        <v>T-Shirt</v>
      </c>
    </row>
    <row r="1772">
      <c r="A1772" s="7">
        <v>2021.0</v>
      </c>
      <c r="B1772" s="18">
        <v>8.0</v>
      </c>
      <c r="C1772" s="6" t="s">
        <v>318</v>
      </c>
      <c r="D1772" s="7">
        <v>312.0</v>
      </c>
      <c r="E1772" s="22">
        <f t="array" ref="E1772">XLOOKUP(C1772,stock!A:A,stock!J:J)</f>
        <v>30</v>
      </c>
      <c r="F1772" s="20">
        <f t="shared" si="1"/>
        <v>9360</v>
      </c>
      <c r="G1772" s="21" t="str">
        <f t="array" ref="G1772">XLOOKUP(C1772,stock!A:A,stock!C:C)</f>
        <v>T-Shirt</v>
      </c>
    </row>
    <row r="1773">
      <c r="A1773" s="7">
        <v>2021.0</v>
      </c>
      <c r="B1773" s="18">
        <v>4.0</v>
      </c>
      <c r="C1773" s="6" t="s">
        <v>319</v>
      </c>
      <c r="D1773" s="7">
        <v>236.0</v>
      </c>
      <c r="E1773" s="22">
        <f t="array" ref="E1773">XLOOKUP(C1773,stock!A:A,stock!J:J)</f>
        <v>30</v>
      </c>
      <c r="F1773" s="20">
        <f t="shared" si="1"/>
        <v>7080</v>
      </c>
      <c r="G1773" s="21" t="str">
        <f t="array" ref="G1773">XLOOKUP(C1773,stock!A:A,stock!C:C)</f>
        <v>T-Shirt</v>
      </c>
    </row>
    <row r="1774">
      <c r="A1774" s="7">
        <v>2021.0</v>
      </c>
      <c r="B1774" s="18">
        <v>5.0</v>
      </c>
      <c r="C1774" s="6" t="s">
        <v>318</v>
      </c>
      <c r="D1774" s="7">
        <v>236.0</v>
      </c>
      <c r="E1774" s="22">
        <f t="array" ref="E1774">XLOOKUP(C1774,stock!A:A,stock!J:J)</f>
        <v>30</v>
      </c>
      <c r="F1774" s="20">
        <f t="shared" si="1"/>
        <v>7080</v>
      </c>
      <c r="G1774" s="21" t="str">
        <f t="array" ref="G1774">XLOOKUP(C1774,stock!A:A,stock!C:C)</f>
        <v>T-Shirt</v>
      </c>
    </row>
    <row r="1775">
      <c r="A1775" s="7">
        <v>2021.0</v>
      </c>
      <c r="B1775" s="18">
        <v>4.0</v>
      </c>
      <c r="C1775" s="6" t="s">
        <v>319</v>
      </c>
      <c r="D1775" s="7">
        <v>337.0</v>
      </c>
      <c r="E1775" s="22">
        <f t="array" ref="E1775">XLOOKUP(C1775,stock!A:A,stock!J:J)</f>
        <v>30</v>
      </c>
      <c r="F1775" s="20">
        <f t="shared" si="1"/>
        <v>10110</v>
      </c>
      <c r="G1775" s="21" t="str">
        <f t="array" ref="G1775">XLOOKUP(C1775,stock!A:A,stock!C:C)</f>
        <v>T-Shirt</v>
      </c>
    </row>
    <row r="1776">
      <c r="A1776" s="7">
        <v>2021.0</v>
      </c>
      <c r="B1776" s="18">
        <v>9.0</v>
      </c>
      <c r="C1776" s="6" t="s">
        <v>318</v>
      </c>
      <c r="D1776" s="7">
        <v>337.0</v>
      </c>
      <c r="E1776" s="22">
        <f t="array" ref="E1776">XLOOKUP(C1776,stock!A:A,stock!J:J)</f>
        <v>30</v>
      </c>
      <c r="F1776" s="20">
        <f t="shared" si="1"/>
        <v>10110</v>
      </c>
      <c r="G1776" s="21" t="str">
        <f t="array" ref="G1776">XLOOKUP(C1776,stock!A:A,stock!C:C)</f>
        <v>T-Shirt</v>
      </c>
    </row>
    <row r="1777">
      <c r="A1777" s="7">
        <v>2021.0</v>
      </c>
      <c r="B1777" s="18">
        <v>7.0</v>
      </c>
      <c r="C1777" s="6" t="s">
        <v>392</v>
      </c>
      <c r="D1777" s="7">
        <v>542.0</v>
      </c>
      <c r="E1777" s="22">
        <f t="array" ref="E1777">XLOOKUP(C1777,stock!A:A,stock!J:J)</f>
        <v>30</v>
      </c>
      <c r="F1777" s="20">
        <f t="shared" si="1"/>
        <v>16260</v>
      </c>
      <c r="G1777" s="21" t="str">
        <f t="array" ref="G1777">XLOOKUP(C1777,stock!A:A,stock!C:C)</f>
        <v>T-Shirt</v>
      </c>
    </row>
    <row r="1778">
      <c r="A1778" s="7">
        <v>2021.0</v>
      </c>
      <c r="B1778" s="18">
        <v>7.0</v>
      </c>
      <c r="C1778" s="6" t="s">
        <v>392</v>
      </c>
      <c r="D1778" s="7">
        <v>380.0</v>
      </c>
      <c r="E1778" s="22">
        <f t="array" ref="E1778">XLOOKUP(C1778,stock!A:A,stock!J:J)</f>
        <v>30</v>
      </c>
      <c r="F1778" s="20">
        <f t="shared" si="1"/>
        <v>11400</v>
      </c>
      <c r="G1778" s="21" t="str">
        <f t="array" ref="G1778">XLOOKUP(C1778,stock!A:A,stock!C:C)</f>
        <v>T-Shirt</v>
      </c>
    </row>
    <row r="1779">
      <c r="A1779" s="7">
        <v>2021.0</v>
      </c>
      <c r="B1779" s="18">
        <v>8.0</v>
      </c>
      <c r="C1779" s="6" t="s">
        <v>320</v>
      </c>
      <c r="D1779" s="7">
        <v>653.0</v>
      </c>
      <c r="E1779" s="22">
        <f t="array" ref="E1779">XLOOKUP(C1779,stock!A:A,stock!J:J)</f>
        <v>30</v>
      </c>
      <c r="F1779" s="20">
        <f t="shared" si="1"/>
        <v>19590</v>
      </c>
      <c r="G1779" s="21" t="str">
        <f t="array" ref="G1779">XLOOKUP(C1779,stock!A:A,stock!C:C)</f>
        <v>T-Shirt</v>
      </c>
    </row>
    <row r="1780">
      <c r="A1780" s="7">
        <v>2021.0</v>
      </c>
      <c r="B1780" s="18">
        <v>8.0</v>
      </c>
      <c r="C1780" s="6" t="s">
        <v>320</v>
      </c>
      <c r="D1780" s="7">
        <v>207.0</v>
      </c>
      <c r="E1780" s="22">
        <f t="array" ref="E1780">XLOOKUP(C1780,stock!A:A,stock!J:J)</f>
        <v>30</v>
      </c>
      <c r="F1780" s="20">
        <f t="shared" si="1"/>
        <v>6210</v>
      </c>
      <c r="G1780" s="21" t="str">
        <f t="array" ref="G1780">XLOOKUP(C1780,stock!A:A,stock!C:C)</f>
        <v>T-Shirt</v>
      </c>
    </row>
    <row r="1781">
      <c r="A1781" s="7">
        <v>2021.0</v>
      </c>
      <c r="B1781" s="18">
        <v>6.0</v>
      </c>
      <c r="C1781" s="6" t="s">
        <v>322</v>
      </c>
      <c r="D1781" s="7">
        <v>292.0</v>
      </c>
      <c r="E1781" s="22">
        <f t="array" ref="E1781">XLOOKUP(C1781,stock!A:A,stock!J:J)</f>
        <v>30</v>
      </c>
      <c r="F1781" s="20">
        <f t="shared" si="1"/>
        <v>8760</v>
      </c>
      <c r="G1781" s="21" t="str">
        <f t="array" ref="G1781">XLOOKUP(C1781,stock!A:A,stock!C:C)</f>
        <v>T-Shirt</v>
      </c>
    </row>
    <row r="1782">
      <c r="A1782" s="7">
        <v>2021.0</v>
      </c>
      <c r="B1782" s="18">
        <v>9.0</v>
      </c>
      <c r="C1782" s="6" t="s">
        <v>325</v>
      </c>
      <c r="D1782" s="7">
        <v>58.0</v>
      </c>
      <c r="E1782" s="22">
        <f t="array" ref="E1782">XLOOKUP(C1782,stock!A:A,stock!J:J)</f>
        <v>20</v>
      </c>
      <c r="F1782" s="20">
        <f t="shared" si="1"/>
        <v>1160</v>
      </c>
      <c r="G1782" s="21" t="str">
        <f t="array" ref="G1782">XLOOKUP(C1782,stock!A:A,stock!C:C)</f>
        <v>Short</v>
      </c>
    </row>
    <row r="1783">
      <c r="A1783" s="7">
        <v>2021.0</v>
      </c>
      <c r="B1783" s="18">
        <v>4.0</v>
      </c>
      <c r="C1783" s="6" t="s">
        <v>125</v>
      </c>
      <c r="D1783" s="7">
        <v>516.0</v>
      </c>
      <c r="E1783" s="22">
        <f t="array" ref="E1783">XLOOKUP(C1783,stock!A:A,stock!J:J)</f>
        <v>30</v>
      </c>
      <c r="F1783" s="20">
        <f t="shared" si="1"/>
        <v>15480</v>
      </c>
      <c r="G1783" s="21" t="str">
        <f t="array" ref="G1783">XLOOKUP(C1783,stock!A:A,stock!C:C)</f>
        <v>T-Shirt</v>
      </c>
    </row>
    <row r="1784">
      <c r="A1784" s="7">
        <v>2021.0</v>
      </c>
      <c r="B1784" s="18">
        <v>8.0</v>
      </c>
      <c r="C1784" s="6" t="s">
        <v>394</v>
      </c>
      <c r="D1784" s="7">
        <v>166.0</v>
      </c>
      <c r="E1784" s="22">
        <f t="array" ref="E1784">XLOOKUP(C1784,stock!A:A,stock!J:J)</f>
        <v>30</v>
      </c>
      <c r="F1784" s="20">
        <f t="shared" si="1"/>
        <v>4980</v>
      </c>
      <c r="G1784" s="21" t="str">
        <f t="array" ref="G1784">XLOOKUP(C1784,stock!A:A,stock!C:C)</f>
        <v>T-Shirt</v>
      </c>
    </row>
    <row r="1785">
      <c r="A1785" s="7">
        <v>2021.0</v>
      </c>
      <c r="B1785" s="18">
        <v>7.0</v>
      </c>
      <c r="C1785" s="6" t="s">
        <v>459</v>
      </c>
      <c r="D1785" s="7">
        <v>6.0</v>
      </c>
      <c r="E1785" s="22">
        <f t="array" ref="E1785">XLOOKUP(C1785,stock!A:A,stock!J:J)</f>
        <v>20</v>
      </c>
      <c r="F1785" s="20">
        <f t="shared" si="1"/>
        <v>120</v>
      </c>
      <c r="G1785" s="21" t="str">
        <f t="array" ref="G1785">XLOOKUP(C1785,stock!A:A,stock!C:C)</f>
        <v>Short</v>
      </c>
    </row>
    <row r="1786">
      <c r="A1786" s="7">
        <v>2021.0</v>
      </c>
      <c r="B1786" s="18">
        <v>4.0</v>
      </c>
      <c r="C1786" s="6" t="s">
        <v>326</v>
      </c>
      <c r="D1786" s="7">
        <v>112.0</v>
      </c>
      <c r="E1786" s="22">
        <f t="array" ref="E1786">XLOOKUP(C1786,stock!A:A,stock!J:J)</f>
        <v>20</v>
      </c>
      <c r="F1786" s="20">
        <f t="shared" si="1"/>
        <v>2240</v>
      </c>
      <c r="G1786" s="21" t="str">
        <f t="array" ref="G1786">XLOOKUP(C1786,stock!A:A,stock!C:C)</f>
        <v>Short</v>
      </c>
    </row>
    <row r="1787">
      <c r="A1787" s="7">
        <v>2021.0</v>
      </c>
      <c r="B1787" s="18">
        <v>9.0</v>
      </c>
      <c r="C1787" s="6" t="s">
        <v>326</v>
      </c>
      <c r="D1787" s="7">
        <v>142.0</v>
      </c>
      <c r="E1787" s="22">
        <f t="array" ref="E1787">XLOOKUP(C1787,stock!A:A,stock!J:J)</f>
        <v>20</v>
      </c>
      <c r="F1787" s="20">
        <f t="shared" si="1"/>
        <v>2840</v>
      </c>
      <c r="G1787" s="21" t="str">
        <f t="array" ref="G1787">XLOOKUP(C1787,stock!A:A,stock!C:C)</f>
        <v>Short</v>
      </c>
    </row>
    <row r="1788">
      <c r="A1788" s="7">
        <v>2021.0</v>
      </c>
      <c r="B1788" s="18">
        <v>6.0</v>
      </c>
      <c r="C1788" s="6" t="s">
        <v>326</v>
      </c>
      <c r="D1788" s="7">
        <v>108.0</v>
      </c>
      <c r="E1788" s="22">
        <f t="array" ref="E1788">XLOOKUP(C1788,stock!A:A,stock!J:J)</f>
        <v>20</v>
      </c>
      <c r="F1788" s="20">
        <f t="shared" si="1"/>
        <v>2160</v>
      </c>
      <c r="G1788" s="21" t="str">
        <f t="array" ref="G1788">XLOOKUP(C1788,stock!A:A,stock!C:C)</f>
        <v>Short</v>
      </c>
    </row>
    <row r="1789">
      <c r="A1789" s="7">
        <v>2021.0</v>
      </c>
      <c r="B1789" s="18">
        <v>6.0</v>
      </c>
      <c r="C1789" s="6" t="s">
        <v>327</v>
      </c>
      <c r="D1789" s="7">
        <v>1665.0</v>
      </c>
      <c r="E1789" s="22">
        <f t="array" ref="E1789">XLOOKUP(C1789,stock!A:A,stock!J:J)</f>
        <v>30</v>
      </c>
      <c r="F1789" s="20">
        <f t="shared" si="1"/>
        <v>49950</v>
      </c>
      <c r="G1789" s="21" t="str">
        <f t="array" ref="G1789">XLOOKUP(C1789,stock!A:A,stock!C:C)</f>
        <v>T-Shirt</v>
      </c>
    </row>
    <row r="1790">
      <c r="A1790" s="7">
        <v>2021.0</v>
      </c>
      <c r="B1790" s="18">
        <v>6.0</v>
      </c>
      <c r="C1790" s="6" t="s">
        <v>328</v>
      </c>
      <c r="D1790" s="7">
        <v>929.0</v>
      </c>
      <c r="E1790" s="22">
        <f t="array" ref="E1790">XLOOKUP(C1790,stock!A:A,stock!J:J)</f>
        <v>30</v>
      </c>
      <c r="F1790" s="20">
        <f t="shared" si="1"/>
        <v>27870</v>
      </c>
      <c r="G1790" s="21" t="str">
        <f t="array" ref="G1790">XLOOKUP(C1790,stock!A:A,stock!C:C)</f>
        <v>T-Shirt</v>
      </c>
    </row>
    <row r="1791">
      <c r="A1791" s="7">
        <v>2021.0</v>
      </c>
      <c r="B1791" s="18">
        <v>5.0</v>
      </c>
      <c r="C1791" s="6" t="s">
        <v>328</v>
      </c>
      <c r="D1791" s="7">
        <v>1209.0</v>
      </c>
      <c r="E1791" s="22">
        <f t="array" ref="E1791">XLOOKUP(C1791,stock!A:A,stock!J:J)</f>
        <v>30</v>
      </c>
      <c r="F1791" s="20">
        <f t="shared" si="1"/>
        <v>36270</v>
      </c>
      <c r="G1791" s="21" t="str">
        <f t="array" ref="G1791">XLOOKUP(C1791,stock!A:A,stock!C:C)</f>
        <v>T-Shirt</v>
      </c>
    </row>
    <row r="1792">
      <c r="A1792" s="7">
        <v>2021.0</v>
      </c>
      <c r="B1792" s="18">
        <v>6.0</v>
      </c>
      <c r="C1792" s="6" t="s">
        <v>329</v>
      </c>
      <c r="D1792" s="7">
        <v>554.0</v>
      </c>
      <c r="E1792" s="22">
        <f t="array" ref="E1792">XLOOKUP(C1792,stock!A:A,stock!J:J)</f>
        <v>30</v>
      </c>
      <c r="F1792" s="20">
        <f t="shared" si="1"/>
        <v>16620</v>
      </c>
      <c r="G1792" s="21" t="str">
        <f t="array" ref="G1792">XLOOKUP(C1792,stock!A:A,stock!C:C)</f>
        <v>T-Shirt</v>
      </c>
    </row>
    <row r="1793">
      <c r="A1793" s="7">
        <v>2021.0</v>
      </c>
      <c r="B1793" s="18">
        <v>7.0</v>
      </c>
      <c r="C1793" s="6" t="s">
        <v>330</v>
      </c>
      <c r="D1793" s="7">
        <v>18.0</v>
      </c>
      <c r="E1793" s="22">
        <f t="array" ref="E1793">XLOOKUP(C1793,stock!A:A,stock!J:J)</f>
        <v>24</v>
      </c>
      <c r="F1793" s="20">
        <f t="shared" si="1"/>
        <v>432</v>
      </c>
      <c r="G1793" s="21" t="str">
        <f t="array" ref="G1793">XLOOKUP(C1793,stock!A:A,stock!C:C)</f>
        <v>T-Shirt</v>
      </c>
    </row>
    <row r="1794">
      <c r="A1794" s="7">
        <v>2021.0</v>
      </c>
      <c r="B1794" s="18">
        <v>7.0</v>
      </c>
      <c r="C1794" s="6" t="s">
        <v>332</v>
      </c>
      <c r="D1794" s="7">
        <v>17.0</v>
      </c>
      <c r="E1794" s="22">
        <f t="array" ref="E1794">XLOOKUP(C1794,stock!A:A,stock!J:J)</f>
        <v>32</v>
      </c>
      <c r="F1794" s="20">
        <f t="shared" si="1"/>
        <v>544</v>
      </c>
      <c r="G1794" s="21" t="str">
        <f t="array" ref="G1794">XLOOKUP(C1794,stock!A:A,stock!C:C)</f>
        <v>Short</v>
      </c>
    </row>
    <row r="1795">
      <c r="A1795" s="7">
        <v>2021.0</v>
      </c>
      <c r="B1795" s="18">
        <v>8.0</v>
      </c>
      <c r="C1795" s="6" t="s">
        <v>333</v>
      </c>
      <c r="D1795" s="7">
        <v>28.0</v>
      </c>
      <c r="E1795" s="22">
        <f t="array" ref="E1795">XLOOKUP(C1795,stock!A:A,stock!J:J)</f>
        <v>32</v>
      </c>
      <c r="F1795" s="20">
        <f t="shared" si="1"/>
        <v>896</v>
      </c>
      <c r="G1795" s="21" t="str">
        <f t="array" ref="G1795">XLOOKUP(C1795,stock!A:A,stock!C:C)</f>
        <v>Short</v>
      </c>
    </row>
    <row r="1796">
      <c r="A1796" s="7">
        <v>2021.0</v>
      </c>
      <c r="B1796" s="18">
        <v>5.0</v>
      </c>
      <c r="C1796" s="6" t="s">
        <v>334</v>
      </c>
      <c r="D1796" s="7">
        <v>35.0</v>
      </c>
      <c r="E1796" s="22">
        <f t="array" ref="E1796">XLOOKUP(C1796,stock!A:A,stock!J:J)</f>
        <v>32</v>
      </c>
      <c r="F1796" s="20">
        <f t="shared" si="1"/>
        <v>1120</v>
      </c>
      <c r="G1796" s="21" t="str">
        <f t="array" ref="G1796">XLOOKUP(C1796,stock!A:A,stock!C:C)</f>
        <v>Short</v>
      </c>
    </row>
    <row r="1797">
      <c r="A1797" s="7">
        <v>2021.0</v>
      </c>
      <c r="B1797" s="18">
        <v>4.0</v>
      </c>
      <c r="C1797" s="6" t="s">
        <v>464</v>
      </c>
      <c r="D1797" s="7">
        <v>13.0</v>
      </c>
      <c r="E1797" s="22">
        <f t="array" ref="E1797">XLOOKUP(C1797,stock!A:A,stock!J:J)</f>
        <v>32</v>
      </c>
      <c r="F1797" s="20">
        <f t="shared" si="1"/>
        <v>416</v>
      </c>
      <c r="G1797" s="21" t="str">
        <f t="array" ref="G1797">XLOOKUP(C1797,stock!A:A,stock!C:C)</f>
        <v>Short</v>
      </c>
    </row>
    <row r="1798">
      <c r="A1798" s="7">
        <v>2021.0</v>
      </c>
      <c r="B1798" s="18">
        <v>9.0</v>
      </c>
      <c r="C1798" s="6" t="s">
        <v>335</v>
      </c>
      <c r="D1798" s="7">
        <v>42.0</v>
      </c>
      <c r="E1798" s="22">
        <f t="array" ref="E1798">XLOOKUP(C1798,stock!A:A,stock!J:J)</f>
        <v>32</v>
      </c>
      <c r="F1798" s="20">
        <f t="shared" si="1"/>
        <v>1344</v>
      </c>
      <c r="G1798" s="21" t="str">
        <f t="array" ref="G1798">XLOOKUP(C1798,stock!A:A,stock!C:C)</f>
        <v>Short</v>
      </c>
    </row>
    <row r="1799">
      <c r="A1799" s="7">
        <v>2021.0</v>
      </c>
      <c r="B1799" s="18">
        <v>6.0</v>
      </c>
      <c r="C1799" s="6" t="s">
        <v>337</v>
      </c>
      <c r="D1799" s="7">
        <v>17.0</v>
      </c>
      <c r="E1799" s="22">
        <f t="array" ref="E1799">XLOOKUP(C1799,stock!A:A,stock!J:J)</f>
        <v>32</v>
      </c>
      <c r="F1799" s="20">
        <f t="shared" si="1"/>
        <v>544</v>
      </c>
      <c r="G1799" s="21" t="str">
        <f t="array" ref="G1799">XLOOKUP(C1799,stock!A:A,stock!C:C)</f>
        <v>Short</v>
      </c>
    </row>
    <row r="1800">
      <c r="A1800" s="7">
        <v>2021.0</v>
      </c>
      <c r="B1800" s="18">
        <v>8.0</v>
      </c>
      <c r="C1800" s="6" t="s">
        <v>418</v>
      </c>
      <c r="D1800" s="7">
        <v>21.0</v>
      </c>
      <c r="E1800" s="22">
        <f t="array" ref="E1800">XLOOKUP(C1800,stock!A:A,stock!J:J)</f>
        <v>20</v>
      </c>
      <c r="F1800" s="20">
        <f t="shared" si="1"/>
        <v>420</v>
      </c>
      <c r="G1800" s="21" t="str">
        <f t="array" ref="G1800">XLOOKUP(C1800,stock!A:A,stock!C:C)</f>
        <v>Top</v>
      </c>
    </row>
    <row r="1801">
      <c r="A1801" s="7">
        <v>2021.0</v>
      </c>
      <c r="B1801" s="18">
        <v>6.0</v>
      </c>
      <c r="C1801" s="6" t="s">
        <v>418</v>
      </c>
      <c r="D1801" s="7">
        <v>13.0</v>
      </c>
      <c r="E1801" s="22">
        <f t="array" ref="E1801">XLOOKUP(C1801,stock!A:A,stock!J:J)</f>
        <v>20</v>
      </c>
      <c r="F1801" s="20">
        <f t="shared" si="1"/>
        <v>260</v>
      </c>
      <c r="G1801" s="21" t="str">
        <f t="array" ref="G1801">XLOOKUP(C1801,stock!A:A,stock!C:C)</f>
        <v>Top</v>
      </c>
    </row>
    <row r="1802">
      <c r="A1802" s="7">
        <v>2021.0</v>
      </c>
      <c r="B1802" s="18">
        <v>7.0</v>
      </c>
      <c r="C1802" s="6" t="s">
        <v>418</v>
      </c>
      <c r="D1802" s="7">
        <v>18.0</v>
      </c>
      <c r="E1802" s="22">
        <f t="array" ref="E1802">XLOOKUP(C1802,stock!A:A,stock!J:J)</f>
        <v>20</v>
      </c>
      <c r="F1802" s="20">
        <f t="shared" si="1"/>
        <v>360</v>
      </c>
      <c r="G1802" s="21" t="str">
        <f t="array" ref="G1802">XLOOKUP(C1802,stock!A:A,stock!C:C)</f>
        <v>Top</v>
      </c>
    </row>
    <row r="1803">
      <c r="A1803" s="7">
        <v>2021.0</v>
      </c>
      <c r="B1803" s="18">
        <v>7.0</v>
      </c>
      <c r="C1803" s="6" t="s">
        <v>342</v>
      </c>
      <c r="D1803" s="7">
        <v>32.0</v>
      </c>
      <c r="E1803" s="22">
        <f t="array" ref="E1803">XLOOKUP(C1803,stock!A:A,stock!J:J)</f>
        <v>20</v>
      </c>
      <c r="F1803" s="20">
        <f t="shared" si="1"/>
        <v>640</v>
      </c>
      <c r="G1803" s="21" t="str">
        <f t="array" ref="G1803">XLOOKUP(C1803,stock!A:A,stock!C:C)</f>
        <v>Top</v>
      </c>
    </row>
    <row r="1804">
      <c r="A1804" s="7">
        <v>2021.0</v>
      </c>
      <c r="B1804" s="18">
        <v>5.0</v>
      </c>
      <c r="C1804" s="6" t="s">
        <v>342</v>
      </c>
      <c r="D1804" s="7">
        <v>51.0</v>
      </c>
      <c r="E1804" s="22">
        <f t="array" ref="E1804">XLOOKUP(C1804,stock!A:A,stock!J:J)</f>
        <v>20</v>
      </c>
      <c r="F1804" s="20">
        <f t="shared" si="1"/>
        <v>1020</v>
      </c>
      <c r="G1804" s="21" t="str">
        <f t="array" ref="G1804">XLOOKUP(C1804,stock!A:A,stock!C:C)</f>
        <v>Top</v>
      </c>
    </row>
    <row r="1805">
      <c r="A1805" s="7">
        <v>2021.0</v>
      </c>
      <c r="B1805" s="18">
        <v>9.0</v>
      </c>
      <c r="C1805" s="6" t="s">
        <v>397</v>
      </c>
      <c r="D1805" s="7">
        <v>36.0</v>
      </c>
      <c r="E1805" s="22">
        <f t="array" ref="E1805">XLOOKUP(C1805,stock!A:A,stock!J:J)</f>
        <v>16</v>
      </c>
      <c r="F1805" s="20">
        <f t="shared" si="1"/>
        <v>576</v>
      </c>
      <c r="G1805" s="21" t="str">
        <f t="array" ref="G1805">XLOOKUP(C1805,stock!A:A,stock!C:C)</f>
        <v>Top</v>
      </c>
    </row>
    <row r="1806">
      <c r="A1806" s="7">
        <v>2021.0</v>
      </c>
      <c r="B1806" s="18">
        <v>4.0</v>
      </c>
      <c r="C1806" s="6" t="s">
        <v>473</v>
      </c>
      <c r="D1806" s="7">
        <v>38.0</v>
      </c>
      <c r="E1806" s="22">
        <f t="array" ref="E1806">XLOOKUP(C1806,stock!A:A,stock!J:J)</f>
        <v>16</v>
      </c>
      <c r="F1806" s="20">
        <f t="shared" si="1"/>
        <v>608</v>
      </c>
      <c r="G1806" s="21" t="str">
        <f t="array" ref="G1806">XLOOKUP(C1806,stock!A:A,stock!C:C)</f>
        <v>crop top</v>
      </c>
    </row>
    <row r="1807">
      <c r="A1807" s="7">
        <v>2021.0</v>
      </c>
      <c r="B1807" s="18">
        <v>9.0</v>
      </c>
      <c r="C1807" s="6" t="s">
        <v>473</v>
      </c>
      <c r="D1807" s="7">
        <v>76.0</v>
      </c>
      <c r="E1807" s="22">
        <f t="array" ref="E1807">XLOOKUP(C1807,stock!A:A,stock!J:J)</f>
        <v>16</v>
      </c>
      <c r="F1807" s="20">
        <f t="shared" si="1"/>
        <v>1216</v>
      </c>
      <c r="G1807" s="21" t="str">
        <f t="array" ref="G1807">XLOOKUP(C1807,stock!A:A,stock!C:C)</f>
        <v>crop top</v>
      </c>
    </row>
    <row r="1808">
      <c r="A1808" s="7">
        <v>2021.0</v>
      </c>
      <c r="B1808" s="18">
        <v>7.0</v>
      </c>
      <c r="C1808" s="6" t="s">
        <v>130</v>
      </c>
      <c r="D1808" s="7">
        <v>7.0</v>
      </c>
      <c r="E1808" s="22">
        <f t="array" ref="E1808">XLOOKUP(C1808,stock!A:A,stock!J:J)</f>
        <v>21</v>
      </c>
      <c r="F1808" s="20">
        <f t="shared" si="1"/>
        <v>147</v>
      </c>
      <c r="G1808" s="21" t="str">
        <f t="array" ref="G1808">XLOOKUP(C1808,stock!A:A,stock!C:C)</f>
        <v>T-Shirt</v>
      </c>
    </row>
    <row r="1809">
      <c r="A1809" s="7">
        <v>2021.0</v>
      </c>
      <c r="B1809" s="18">
        <v>8.0</v>
      </c>
      <c r="C1809" s="6" t="s">
        <v>475</v>
      </c>
      <c r="D1809" s="7">
        <v>60.0</v>
      </c>
      <c r="E1809" s="22">
        <f t="array" ref="E1809">XLOOKUP(C1809,stock!A:A,stock!J:J)</f>
        <v>23</v>
      </c>
      <c r="F1809" s="20">
        <f t="shared" si="1"/>
        <v>1380</v>
      </c>
      <c r="G1809" s="21" t="str">
        <f t="array" ref="G1809">XLOOKUP(C1809,stock!A:A,stock!C:C)</f>
        <v>Accessories</v>
      </c>
    </row>
    <row r="1810">
      <c r="A1810" s="7">
        <v>2021.0</v>
      </c>
      <c r="B1810" s="18">
        <v>4.0</v>
      </c>
      <c r="C1810" s="6" t="s">
        <v>347</v>
      </c>
      <c r="D1810" s="7">
        <v>42.0</v>
      </c>
      <c r="E1810" s="22">
        <f t="array" ref="E1810">XLOOKUP(C1810,stock!A:A,stock!J:J)</f>
        <v>16</v>
      </c>
      <c r="F1810" s="20">
        <f t="shared" si="1"/>
        <v>672</v>
      </c>
      <c r="G1810" s="21" t="str">
        <f t="array" ref="G1810">XLOOKUP(C1810,stock!A:A,stock!C:C)</f>
        <v>crop top</v>
      </c>
    </row>
    <row r="1811">
      <c r="A1811" s="7">
        <v>2021.0</v>
      </c>
      <c r="B1811" s="18">
        <v>4.0</v>
      </c>
      <c r="C1811" s="6" t="s">
        <v>419</v>
      </c>
      <c r="D1811" s="7">
        <v>21.0</v>
      </c>
      <c r="E1811" s="22">
        <f t="array" ref="E1811">XLOOKUP(C1811,stock!A:A,stock!J:J)</f>
        <v>16</v>
      </c>
      <c r="F1811" s="20">
        <f t="shared" si="1"/>
        <v>336</v>
      </c>
      <c r="G1811" s="21" t="str">
        <f t="array" ref="G1811">XLOOKUP(C1811,stock!A:A,stock!C:C)</f>
        <v>crop top</v>
      </c>
    </row>
    <row r="1812">
      <c r="A1812" s="7">
        <v>2021.0</v>
      </c>
      <c r="B1812" s="18">
        <v>6.0</v>
      </c>
      <c r="C1812" s="6" t="s">
        <v>349</v>
      </c>
      <c r="D1812" s="7">
        <v>10.0</v>
      </c>
      <c r="E1812" s="22">
        <f t="array" ref="E1812">XLOOKUP(C1812,stock!A:A,stock!J:J)</f>
        <v>16</v>
      </c>
      <c r="F1812" s="20">
        <f t="shared" si="1"/>
        <v>160</v>
      </c>
      <c r="G1812" s="21" t="str">
        <f t="array" ref="G1812">XLOOKUP(C1812,stock!A:A,stock!C:C)</f>
        <v>crop top</v>
      </c>
    </row>
    <row r="1813">
      <c r="A1813" s="7">
        <v>2021.0</v>
      </c>
      <c r="B1813" s="18">
        <v>7.0</v>
      </c>
      <c r="C1813" s="6" t="s">
        <v>350</v>
      </c>
      <c r="D1813" s="7">
        <v>17.0</v>
      </c>
      <c r="E1813" s="22">
        <f t="array" ref="E1813">XLOOKUP(C1813,stock!A:A,stock!J:J)</f>
        <v>32</v>
      </c>
      <c r="F1813" s="20">
        <f t="shared" si="1"/>
        <v>544</v>
      </c>
      <c r="G1813" s="21" t="str">
        <f t="array" ref="G1813">XLOOKUP(C1813,stock!A:A,stock!C:C)</f>
        <v>Top</v>
      </c>
    </row>
    <row r="1814">
      <c r="A1814" s="7">
        <v>2021.0</v>
      </c>
      <c r="B1814" s="18">
        <v>5.0</v>
      </c>
      <c r="C1814" s="6" t="s">
        <v>142</v>
      </c>
      <c r="D1814" s="7">
        <v>74.0</v>
      </c>
      <c r="E1814" s="22">
        <f t="array" ref="E1814">XLOOKUP(C1814,stock!A:A,stock!J:J)</f>
        <v>32</v>
      </c>
      <c r="F1814" s="20">
        <f t="shared" si="1"/>
        <v>2368</v>
      </c>
      <c r="G1814" s="21" t="str">
        <f t="array" ref="G1814">XLOOKUP(C1814,stock!A:A,stock!C:C)</f>
        <v>Top</v>
      </c>
    </row>
    <row r="1815">
      <c r="A1815" s="7">
        <v>2021.0</v>
      </c>
      <c r="B1815" s="18">
        <v>7.0</v>
      </c>
      <c r="C1815" s="6" t="s">
        <v>351</v>
      </c>
      <c r="D1815" s="7">
        <v>42.0</v>
      </c>
      <c r="E1815" s="22">
        <f t="array" ref="E1815">XLOOKUP(C1815,stock!A:A,stock!J:J)</f>
        <v>32</v>
      </c>
      <c r="F1815" s="20">
        <f t="shared" si="1"/>
        <v>1344</v>
      </c>
      <c r="G1815" s="21" t="str">
        <f t="array" ref="G1815">XLOOKUP(C1815,stock!A:A,stock!C:C)</f>
        <v>Top</v>
      </c>
    </row>
    <row r="1816">
      <c r="A1816" s="7">
        <v>2021.0</v>
      </c>
      <c r="B1816" s="18">
        <v>4.0</v>
      </c>
      <c r="C1816" s="6" t="s">
        <v>351</v>
      </c>
      <c r="D1816" s="7">
        <v>57.0</v>
      </c>
      <c r="E1816" s="22">
        <f t="array" ref="E1816">XLOOKUP(C1816,stock!A:A,stock!J:J)</f>
        <v>32</v>
      </c>
      <c r="F1816" s="20">
        <f t="shared" si="1"/>
        <v>1824</v>
      </c>
      <c r="G1816" s="21" t="str">
        <f t="array" ref="G1816">XLOOKUP(C1816,stock!A:A,stock!C:C)</f>
        <v>Top</v>
      </c>
    </row>
    <row r="1817">
      <c r="A1817" s="7">
        <v>2021.0</v>
      </c>
      <c r="B1817" s="18">
        <v>5.0</v>
      </c>
      <c r="C1817" s="6" t="s">
        <v>147</v>
      </c>
      <c r="D1817" s="7">
        <v>86.0</v>
      </c>
      <c r="E1817" s="22">
        <f t="array" ref="E1817">XLOOKUP(C1817,stock!A:A,stock!J:J)</f>
        <v>28</v>
      </c>
      <c r="F1817" s="20">
        <f t="shared" si="1"/>
        <v>2408</v>
      </c>
      <c r="G1817" s="21" t="str">
        <f t="array" ref="G1817">XLOOKUP(C1817,stock!A:A,stock!C:C)</f>
        <v>T-Shirt</v>
      </c>
    </row>
    <row r="1818">
      <c r="A1818" s="7">
        <v>2021.0</v>
      </c>
      <c r="B1818" s="18">
        <v>6.0</v>
      </c>
      <c r="C1818" s="6" t="s">
        <v>147</v>
      </c>
      <c r="D1818" s="7">
        <v>84.0</v>
      </c>
      <c r="E1818" s="22">
        <f t="array" ref="E1818">XLOOKUP(C1818,stock!A:A,stock!J:J)</f>
        <v>28</v>
      </c>
      <c r="F1818" s="20">
        <f t="shared" si="1"/>
        <v>2352</v>
      </c>
      <c r="G1818" s="21" t="str">
        <f t="array" ref="G1818">XLOOKUP(C1818,stock!A:A,stock!C:C)</f>
        <v>T-Shirt</v>
      </c>
    </row>
    <row r="1819">
      <c r="A1819" s="7">
        <v>2021.0</v>
      </c>
      <c r="B1819" s="18">
        <v>7.0</v>
      </c>
      <c r="C1819" s="6" t="s">
        <v>148</v>
      </c>
      <c r="D1819" s="7">
        <v>47.0</v>
      </c>
      <c r="E1819" s="22">
        <f t="array" ref="E1819">XLOOKUP(C1819,stock!A:A,stock!J:J)</f>
        <v>28</v>
      </c>
      <c r="F1819" s="20">
        <f t="shared" si="1"/>
        <v>1316</v>
      </c>
      <c r="G1819" s="21" t="str">
        <f t="array" ref="G1819">XLOOKUP(C1819,stock!A:A,stock!C:C)</f>
        <v>T-Shirt</v>
      </c>
    </row>
    <row r="1820">
      <c r="A1820" s="7">
        <v>2021.0</v>
      </c>
      <c r="B1820" s="18">
        <v>4.0</v>
      </c>
      <c r="C1820" s="6" t="s">
        <v>352</v>
      </c>
      <c r="D1820" s="7">
        <v>25.0</v>
      </c>
      <c r="E1820" s="22">
        <f t="array" ref="E1820">XLOOKUP(C1820,stock!A:A,stock!J:J)</f>
        <v>28</v>
      </c>
      <c r="F1820" s="20">
        <f t="shared" si="1"/>
        <v>700</v>
      </c>
      <c r="G1820" s="21" t="str">
        <f t="array" ref="G1820">XLOOKUP(C1820,stock!A:A,stock!C:C)</f>
        <v>T-Shirt</v>
      </c>
    </row>
    <row r="1821">
      <c r="A1821" s="7">
        <v>2021.0</v>
      </c>
      <c r="B1821" s="18">
        <v>4.0</v>
      </c>
      <c r="C1821" s="6" t="s">
        <v>352</v>
      </c>
      <c r="D1821" s="7">
        <v>21.0</v>
      </c>
      <c r="E1821" s="22">
        <f t="array" ref="E1821">XLOOKUP(C1821,stock!A:A,stock!J:J)</f>
        <v>28</v>
      </c>
      <c r="F1821" s="20">
        <f t="shared" si="1"/>
        <v>588</v>
      </c>
      <c r="G1821" s="21" t="str">
        <f t="array" ref="G1821">XLOOKUP(C1821,stock!A:A,stock!C:C)</f>
        <v>T-Shirt</v>
      </c>
    </row>
    <row r="1822">
      <c r="A1822" s="7">
        <v>2021.0</v>
      </c>
      <c r="B1822" s="18">
        <v>5.0</v>
      </c>
      <c r="C1822" s="6" t="s">
        <v>151</v>
      </c>
      <c r="D1822" s="7">
        <v>26.0</v>
      </c>
      <c r="E1822" s="22">
        <f t="array" ref="E1822">XLOOKUP(C1822,stock!A:A,stock!J:J)</f>
        <v>32</v>
      </c>
      <c r="F1822" s="20">
        <f t="shared" si="1"/>
        <v>832</v>
      </c>
      <c r="G1822" s="21" t="str">
        <f t="array" ref="G1822">XLOOKUP(C1822,stock!A:A,stock!C:C)</f>
        <v>Top</v>
      </c>
    </row>
    <row r="1823">
      <c r="A1823" s="7">
        <v>2021.0</v>
      </c>
      <c r="B1823" s="18">
        <v>5.0</v>
      </c>
      <c r="C1823" s="6" t="s">
        <v>477</v>
      </c>
      <c r="D1823" s="7">
        <v>36.0</v>
      </c>
      <c r="E1823" s="22">
        <f t="array" ref="E1823">XLOOKUP(C1823,stock!A:A,stock!J:J)</f>
        <v>32</v>
      </c>
      <c r="F1823" s="20">
        <f t="shared" si="1"/>
        <v>1152</v>
      </c>
      <c r="G1823" s="21" t="str">
        <f t="array" ref="G1823">XLOOKUP(C1823,stock!A:A,stock!C:C)</f>
        <v>Top</v>
      </c>
    </row>
    <row r="1824">
      <c r="A1824" s="7">
        <v>2021.0</v>
      </c>
      <c r="B1824" s="18">
        <v>8.0</v>
      </c>
      <c r="C1824" s="6" t="s">
        <v>153</v>
      </c>
      <c r="D1824" s="7">
        <v>17.0</v>
      </c>
      <c r="E1824" s="22">
        <f t="array" ref="E1824">XLOOKUP(C1824,stock!A:A,stock!J:J)</f>
        <v>32</v>
      </c>
      <c r="F1824" s="20">
        <f t="shared" si="1"/>
        <v>544</v>
      </c>
      <c r="G1824" s="21" t="str">
        <f t="array" ref="G1824">XLOOKUP(C1824,stock!A:A,stock!C:C)</f>
        <v>Top</v>
      </c>
    </row>
    <row r="1825">
      <c r="A1825" s="7">
        <v>2021.0</v>
      </c>
      <c r="B1825" s="18">
        <v>7.0</v>
      </c>
      <c r="C1825" s="6" t="s">
        <v>153</v>
      </c>
      <c r="D1825" s="7">
        <v>39.0</v>
      </c>
      <c r="E1825" s="22">
        <f t="array" ref="E1825">XLOOKUP(C1825,stock!A:A,stock!J:J)</f>
        <v>32</v>
      </c>
      <c r="F1825" s="20">
        <f t="shared" si="1"/>
        <v>1248</v>
      </c>
      <c r="G1825" s="21" t="str">
        <f t="array" ref="G1825">XLOOKUP(C1825,stock!A:A,stock!C:C)</f>
        <v>Top</v>
      </c>
    </row>
    <row r="1826">
      <c r="A1826" s="7">
        <v>2021.0</v>
      </c>
      <c r="B1826" s="18">
        <v>5.0</v>
      </c>
      <c r="C1826" s="6" t="s">
        <v>154</v>
      </c>
      <c r="D1826" s="7">
        <v>26.0</v>
      </c>
      <c r="E1826" s="22">
        <f t="array" ref="E1826">XLOOKUP(C1826,stock!A:A,stock!J:J)</f>
        <v>30</v>
      </c>
      <c r="F1826" s="20">
        <f t="shared" si="1"/>
        <v>780</v>
      </c>
      <c r="G1826" s="21" t="str">
        <f t="array" ref="G1826">XLOOKUP(C1826,stock!A:A,stock!C:C)</f>
        <v>T-Shirt</v>
      </c>
    </row>
    <row r="1827">
      <c r="A1827" s="7">
        <v>2021.0</v>
      </c>
      <c r="B1827" s="18">
        <v>6.0</v>
      </c>
      <c r="C1827" s="6" t="s">
        <v>353</v>
      </c>
      <c r="D1827" s="7">
        <v>52.0</v>
      </c>
      <c r="E1827" s="22">
        <f t="array" ref="E1827">XLOOKUP(C1827,stock!A:A,stock!J:J)</f>
        <v>10</v>
      </c>
      <c r="F1827" s="20">
        <f t="shared" si="1"/>
        <v>520</v>
      </c>
      <c r="G1827" s="21" t="str">
        <f t="array" ref="G1827">XLOOKUP(C1827,stock!A:A,stock!C:C)</f>
        <v>Accessories</v>
      </c>
    </row>
    <row r="1828">
      <c r="A1828" s="7">
        <v>2021.0</v>
      </c>
      <c r="B1828" s="18">
        <v>7.0</v>
      </c>
      <c r="C1828" s="6" t="s">
        <v>354</v>
      </c>
      <c r="D1828" s="7">
        <v>141.0</v>
      </c>
      <c r="E1828" s="22">
        <f t="array" ref="E1828">XLOOKUP(C1828,stock!A:A,stock!J:J)</f>
        <v>24</v>
      </c>
      <c r="F1828" s="20">
        <f t="shared" si="1"/>
        <v>3384</v>
      </c>
      <c r="G1828" s="21" t="str">
        <f t="array" ref="G1828">XLOOKUP(C1828,stock!A:A,stock!C:C)</f>
        <v>T-Shirt</v>
      </c>
    </row>
    <row r="1829">
      <c r="A1829" s="7">
        <v>2021.0</v>
      </c>
      <c r="B1829" s="18">
        <v>7.0</v>
      </c>
      <c r="C1829" s="6" t="s">
        <v>462</v>
      </c>
      <c r="D1829" s="7">
        <v>25.0</v>
      </c>
      <c r="E1829" s="22">
        <f t="array" ref="E1829">XLOOKUP(C1829,stock!A:A,stock!J:J)</f>
        <v>23</v>
      </c>
      <c r="F1829" s="20">
        <f t="shared" si="1"/>
        <v>575</v>
      </c>
      <c r="G1829" s="21" t="str">
        <f t="array" ref="G1829">XLOOKUP(C1829,stock!A:A,stock!C:C)</f>
        <v>Legging</v>
      </c>
    </row>
    <row r="1830">
      <c r="A1830" s="7">
        <v>2021.0</v>
      </c>
      <c r="B1830" s="18">
        <v>9.0</v>
      </c>
      <c r="C1830" s="6" t="s">
        <v>358</v>
      </c>
      <c r="D1830" s="7">
        <v>60.0</v>
      </c>
      <c r="E1830" s="22">
        <f t="array" ref="E1830">XLOOKUP(C1830,stock!A:A,stock!J:J)</f>
        <v>23</v>
      </c>
      <c r="F1830" s="20">
        <f t="shared" si="1"/>
        <v>1380</v>
      </c>
      <c r="G1830" s="21" t="str">
        <f t="array" ref="G1830">XLOOKUP(C1830,stock!A:A,stock!C:C)</f>
        <v>Legging</v>
      </c>
    </row>
    <row r="1831">
      <c r="A1831" s="7">
        <v>2021.0</v>
      </c>
      <c r="B1831" s="18">
        <v>9.0</v>
      </c>
      <c r="C1831" s="6" t="s">
        <v>504</v>
      </c>
      <c r="D1831" s="7">
        <v>34.0</v>
      </c>
      <c r="E1831" s="22">
        <f t="array" ref="E1831">XLOOKUP(C1831,stock!A:A,stock!J:J)</f>
        <v>21</v>
      </c>
      <c r="F1831" s="20">
        <f t="shared" si="1"/>
        <v>714</v>
      </c>
      <c r="G1831" s="21" t="str">
        <f t="array" ref="G1831">XLOOKUP(C1831,stock!A:A,stock!C:C)</f>
        <v>Legging</v>
      </c>
    </row>
    <row r="1832">
      <c r="A1832" s="7">
        <v>2021.0</v>
      </c>
      <c r="B1832" s="18">
        <v>9.0</v>
      </c>
      <c r="C1832" s="6" t="s">
        <v>168</v>
      </c>
      <c r="D1832" s="7">
        <v>41.0</v>
      </c>
      <c r="E1832" s="22">
        <f t="array" ref="E1832">XLOOKUP(C1832,stock!A:A,stock!J:J)</f>
        <v>23</v>
      </c>
      <c r="F1832" s="20">
        <f t="shared" si="1"/>
        <v>943</v>
      </c>
      <c r="G1832" s="21" t="str">
        <f t="array" ref="G1832">XLOOKUP(C1832,stock!A:A,stock!C:C)</f>
        <v>Legging</v>
      </c>
    </row>
    <row r="1833">
      <c r="A1833" s="7">
        <v>2021.0</v>
      </c>
      <c r="B1833" s="18">
        <v>7.0</v>
      </c>
      <c r="C1833" s="6" t="s">
        <v>168</v>
      </c>
      <c r="D1833" s="7">
        <v>28.0</v>
      </c>
      <c r="E1833" s="22">
        <f t="array" ref="E1833">XLOOKUP(C1833,stock!A:A,stock!J:J)</f>
        <v>23</v>
      </c>
      <c r="F1833" s="20">
        <f t="shared" si="1"/>
        <v>644</v>
      </c>
      <c r="G1833" s="21" t="str">
        <f t="array" ref="G1833">XLOOKUP(C1833,stock!A:A,stock!C:C)</f>
        <v>Legging</v>
      </c>
    </row>
    <row r="1834">
      <c r="A1834" s="7">
        <v>2021.0</v>
      </c>
      <c r="B1834" s="18">
        <v>5.0</v>
      </c>
      <c r="C1834" s="6" t="s">
        <v>434</v>
      </c>
      <c r="D1834" s="7">
        <v>9.0</v>
      </c>
      <c r="E1834" s="22">
        <f t="array" ref="E1834">XLOOKUP(C1834,stock!A:A,stock!J:J)</f>
        <v>23</v>
      </c>
      <c r="F1834" s="20">
        <f t="shared" si="1"/>
        <v>207</v>
      </c>
      <c r="G1834" s="21" t="str">
        <f t="array" ref="G1834">XLOOKUP(C1834,stock!A:A,stock!C:C)</f>
        <v>Legging</v>
      </c>
    </row>
    <row r="1835">
      <c r="A1835" s="7">
        <v>2021.0</v>
      </c>
      <c r="B1835" s="18">
        <v>6.0</v>
      </c>
      <c r="C1835" s="6" t="s">
        <v>460</v>
      </c>
      <c r="D1835" s="7">
        <v>23.0</v>
      </c>
      <c r="E1835" s="22">
        <f t="array" ref="E1835">XLOOKUP(C1835,stock!A:A,stock!J:J)</f>
        <v>23</v>
      </c>
      <c r="F1835" s="20">
        <f t="shared" si="1"/>
        <v>529</v>
      </c>
      <c r="G1835" s="21" t="str">
        <f t="array" ref="G1835">XLOOKUP(C1835,stock!A:A,stock!C:C)</f>
        <v>Legging</v>
      </c>
    </row>
    <row r="1836">
      <c r="A1836" s="7">
        <v>2021.0</v>
      </c>
      <c r="B1836" s="18">
        <v>4.0</v>
      </c>
      <c r="C1836" s="6" t="s">
        <v>170</v>
      </c>
      <c r="D1836" s="7">
        <v>79.0</v>
      </c>
      <c r="E1836" s="22">
        <f t="array" ref="E1836">XLOOKUP(C1836,stock!A:A,stock!J:J)</f>
        <v>20</v>
      </c>
      <c r="F1836" s="20">
        <f t="shared" si="1"/>
        <v>1580</v>
      </c>
      <c r="G1836" s="21" t="str">
        <f t="array" ref="G1836">XLOOKUP(C1836,stock!A:A,stock!C:C)</f>
        <v>Top</v>
      </c>
    </row>
    <row r="1837">
      <c r="A1837" s="7">
        <v>2021.0</v>
      </c>
      <c r="B1837" s="18">
        <v>7.0</v>
      </c>
      <c r="C1837" s="6" t="s">
        <v>172</v>
      </c>
      <c r="D1837" s="7">
        <v>101.0</v>
      </c>
      <c r="E1837" s="22">
        <f t="array" ref="E1837">XLOOKUP(C1837,stock!A:A,stock!J:J)</f>
        <v>21</v>
      </c>
      <c r="F1837" s="20">
        <f t="shared" si="1"/>
        <v>2121</v>
      </c>
      <c r="G1837" s="21" t="str">
        <f t="array" ref="G1837">XLOOKUP(C1837,stock!A:A,stock!C:C)</f>
        <v>Legging</v>
      </c>
    </row>
    <row r="1838">
      <c r="A1838" s="7">
        <v>2021.0</v>
      </c>
      <c r="B1838" s="18">
        <v>6.0</v>
      </c>
      <c r="C1838" s="6" t="s">
        <v>360</v>
      </c>
      <c r="D1838" s="7">
        <v>33.0</v>
      </c>
      <c r="E1838" s="22">
        <f t="array" ref="E1838">XLOOKUP(C1838,stock!A:A,stock!J:J)</f>
        <v>21</v>
      </c>
      <c r="F1838" s="20">
        <f t="shared" si="1"/>
        <v>693</v>
      </c>
      <c r="G1838" s="21" t="str">
        <f t="array" ref="G1838">XLOOKUP(C1838,stock!A:A,stock!C:C)</f>
        <v>Legging</v>
      </c>
    </row>
    <row r="1839">
      <c r="A1839" s="7">
        <v>2021.0</v>
      </c>
      <c r="B1839" s="18">
        <v>7.0</v>
      </c>
      <c r="C1839" s="6" t="s">
        <v>467</v>
      </c>
      <c r="D1839" s="7">
        <v>13.0</v>
      </c>
      <c r="E1839" s="22">
        <f t="array" ref="E1839">XLOOKUP(C1839,stock!A:A,stock!J:J)</f>
        <v>20</v>
      </c>
      <c r="F1839" s="20">
        <f t="shared" si="1"/>
        <v>260</v>
      </c>
      <c r="G1839" s="21" t="str">
        <f t="array" ref="G1839">XLOOKUP(C1839,stock!A:A,stock!C:C)</f>
        <v>T-Shirt</v>
      </c>
    </row>
    <row r="1840">
      <c r="A1840" s="7">
        <v>2021.0</v>
      </c>
      <c r="B1840" s="18">
        <v>9.0</v>
      </c>
      <c r="C1840" s="6" t="s">
        <v>176</v>
      </c>
      <c r="D1840" s="7">
        <v>19.0</v>
      </c>
      <c r="E1840" s="22">
        <f t="array" ref="E1840">XLOOKUP(C1840,stock!A:A,stock!J:J)</f>
        <v>32</v>
      </c>
      <c r="F1840" s="20">
        <f t="shared" si="1"/>
        <v>608</v>
      </c>
      <c r="G1840" s="21" t="str">
        <f t="array" ref="G1840">XLOOKUP(C1840,stock!A:A,stock!C:C)</f>
        <v>Short</v>
      </c>
    </row>
    <row r="1841">
      <c r="A1841" s="7">
        <v>2021.0</v>
      </c>
      <c r="B1841" s="18">
        <v>5.0</v>
      </c>
      <c r="C1841" s="6" t="s">
        <v>178</v>
      </c>
      <c r="D1841" s="7">
        <v>13.0</v>
      </c>
      <c r="E1841" s="22">
        <f t="array" ref="E1841">XLOOKUP(C1841,stock!A:A,stock!J:J)</f>
        <v>20</v>
      </c>
      <c r="F1841" s="20">
        <f t="shared" si="1"/>
        <v>260</v>
      </c>
      <c r="G1841" s="21" t="str">
        <f t="array" ref="G1841">XLOOKUP(C1841,stock!A:A,stock!C:C)</f>
        <v>Short</v>
      </c>
    </row>
    <row r="1842">
      <c r="A1842" s="7">
        <v>2021.0</v>
      </c>
      <c r="B1842" s="18">
        <v>6.0</v>
      </c>
      <c r="C1842" s="6" t="s">
        <v>178</v>
      </c>
      <c r="D1842" s="7">
        <v>17.0</v>
      </c>
      <c r="E1842" s="22">
        <f t="array" ref="E1842">XLOOKUP(C1842,stock!A:A,stock!J:J)</f>
        <v>20</v>
      </c>
      <c r="F1842" s="20">
        <f t="shared" si="1"/>
        <v>340</v>
      </c>
      <c r="G1842" s="21" t="str">
        <f t="array" ref="G1842">XLOOKUP(C1842,stock!A:A,stock!C:C)</f>
        <v>Short</v>
      </c>
    </row>
    <row r="1843">
      <c r="A1843" s="7">
        <v>2021.0</v>
      </c>
      <c r="B1843" s="18">
        <v>8.0</v>
      </c>
      <c r="C1843" s="6" t="s">
        <v>183</v>
      </c>
      <c r="D1843" s="7">
        <v>27.0</v>
      </c>
      <c r="E1843" s="22">
        <f t="array" ref="E1843">XLOOKUP(C1843,stock!A:A,stock!J:J)</f>
        <v>20</v>
      </c>
      <c r="F1843" s="20">
        <f t="shared" si="1"/>
        <v>540</v>
      </c>
      <c r="G1843" s="21" t="str">
        <f t="array" ref="G1843">XLOOKUP(C1843,stock!A:A,stock!C:C)</f>
        <v>Short</v>
      </c>
    </row>
    <row r="1844">
      <c r="A1844" s="7">
        <v>2021.0</v>
      </c>
      <c r="B1844" s="18">
        <v>9.0</v>
      </c>
      <c r="C1844" s="6" t="s">
        <v>186</v>
      </c>
      <c r="D1844" s="7">
        <v>51.0</v>
      </c>
      <c r="E1844" s="22">
        <f t="array" ref="E1844">XLOOKUP(C1844,stock!A:A,stock!J:J)</f>
        <v>32</v>
      </c>
      <c r="F1844" s="20">
        <f t="shared" si="1"/>
        <v>1632</v>
      </c>
      <c r="G1844" s="21" t="str">
        <f t="array" ref="G1844">XLOOKUP(C1844,stock!A:A,stock!C:C)</f>
        <v>Short</v>
      </c>
    </row>
    <row r="1845">
      <c r="A1845" s="7">
        <v>2021.0</v>
      </c>
      <c r="B1845" s="18">
        <v>4.0</v>
      </c>
      <c r="C1845" s="6" t="s">
        <v>186</v>
      </c>
      <c r="D1845" s="7">
        <v>27.0</v>
      </c>
      <c r="E1845" s="22">
        <f t="array" ref="E1845">XLOOKUP(C1845,stock!A:A,stock!J:J)</f>
        <v>32</v>
      </c>
      <c r="F1845" s="20">
        <f t="shared" si="1"/>
        <v>864</v>
      </c>
      <c r="G1845" s="21" t="str">
        <f t="array" ref="G1845">XLOOKUP(C1845,stock!A:A,stock!C:C)</f>
        <v>Short</v>
      </c>
    </row>
    <row r="1846">
      <c r="A1846" s="7">
        <v>2021.0</v>
      </c>
      <c r="B1846" s="18">
        <v>5.0</v>
      </c>
      <c r="C1846" s="6" t="s">
        <v>190</v>
      </c>
      <c r="D1846" s="7">
        <v>92.0</v>
      </c>
      <c r="E1846" s="22">
        <f t="array" ref="E1846">XLOOKUP(C1846,stock!A:A,stock!J:J)</f>
        <v>16</v>
      </c>
      <c r="F1846" s="20">
        <f t="shared" si="1"/>
        <v>1472</v>
      </c>
      <c r="G1846" s="21" t="str">
        <f t="array" ref="G1846">XLOOKUP(C1846,stock!A:A,stock!C:C)</f>
        <v>Top</v>
      </c>
    </row>
    <row r="1847">
      <c r="A1847" s="7">
        <v>2021.0</v>
      </c>
      <c r="B1847" s="18">
        <v>9.0</v>
      </c>
      <c r="C1847" s="6" t="s">
        <v>191</v>
      </c>
      <c r="D1847" s="7">
        <v>49.0</v>
      </c>
      <c r="E1847" s="22">
        <f t="array" ref="E1847">XLOOKUP(C1847,stock!A:A,stock!J:J)</f>
        <v>16</v>
      </c>
      <c r="F1847" s="20">
        <f t="shared" si="1"/>
        <v>784</v>
      </c>
      <c r="G1847" s="21" t="str">
        <f t="array" ref="G1847">XLOOKUP(C1847,stock!A:A,stock!C:C)</f>
        <v>Top</v>
      </c>
    </row>
    <row r="1848">
      <c r="A1848" s="7">
        <v>2021.0</v>
      </c>
      <c r="B1848" s="18">
        <v>8.0</v>
      </c>
      <c r="C1848" s="6" t="s">
        <v>481</v>
      </c>
      <c r="D1848" s="7">
        <v>48.0</v>
      </c>
      <c r="E1848" s="22">
        <f t="array" ref="E1848">XLOOKUP(C1848,stock!A:A,stock!J:J)</f>
        <v>30</v>
      </c>
      <c r="F1848" s="20">
        <f t="shared" si="1"/>
        <v>1440</v>
      </c>
      <c r="G1848" s="21" t="str">
        <f t="array" ref="G1848">XLOOKUP(C1848,stock!A:A,stock!C:C)</f>
        <v>T-Shirt</v>
      </c>
    </row>
    <row r="1849">
      <c r="A1849" s="7">
        <v>2021.0</v>
      </c>
      <c r="B1849" s="18">
        <v>8.0</v>
      </c>
      <c r="C1849" s="6" t="s">
        <v>365</v>
      </c>
      <c r="D1849" s="7">
        <v>7.0</v>
      </c>
      <c r="E1849" s="22">
        <f t="array" ref="E1849">XLOOKUP(C1849,stock!A:A,stock!J:J)</f>
        <v>18</v>
      </c>
      <c r="F1849" s="20">
        <f t="shared" si="1"/>
        <v>126</v>
      </c>
      <c r="G1849" s="21" t="str">
        <f t="array" ref="G1849">XLOOKUP(C1849,stock!A:A,stock!C:C)</f>
        <v>Top</v>
      </c>
    </row>
    <row r="1850">
      <c r="A1850" s="7">
        <v>2021.0</v>
      </c>
      <c r="B1850" s="18">
        <v>4.0</v>
      </c>
      <c r="C1850" s="6" t="s">
        <v>469</v>
      </c>
      <c r="D1850" s="7">
        <v>18.0</v>
      </c>
      <c r="E1850" s="22">
        <f t="array" ref="E1850">XLOOKUP(C1850,stock!A:A,stock!J:J)</f>
        <v>24</v>
      </c>
      <c r="F1850" s="20">
        <f t="shared" si="1"/>
        <v>432</v>
      </c>
      <c r="G1850" s="21" t="str">
        <f t="array" ref="G1850">XLOOKUP(C1850,stock!A:A,stock!C:C)</f>
        <v>crop top</v>
      </c>
    </row>
    <row r="1851">
      <c r="A1851" s="7">
        <v>2021.0</v>
      </c>
      <c r="B1851" s="18">
        <v>6.0</v>
      </c>
      <c r="C1851" s="6" t="s">
        <v>368</v>
      </c>
      <c r="D1851" s="7">
        <v>95.0</v>
      </c>
      <c r="E1851" s="22">
        <f t="array" ref="E1851">XLOOKUP(C1851,stock!A:A,stock!J:J)</f>
        <v>23</v>
      </c>
      <c r="F1851" s="20">
        <f t="shared" si="1"/>
        <v>2185</v>
      </c>
      <c r="G1851" s="21" t="str">
        <f t="array" ref="G1851">XLOOKUP(C1851,stock!A:A,stock!C:C)</f>
        <v>Legging</v>
      </c>
    </row>
    <row r="1852">
      <c r="A1852" s="7">
        <v>2021.0</v>
      </c>
      <c r="B1852" s="18">
        <v>9.0</v>
      </c>
      <c r="C1852" s="6" t="s">
        <v>482</v>
      </c>
      <c r="D1852" s="7">
        <v>27.0</v>
      </c>
      <c r="E1852" s="22">
        <f t="array" ref="E1852">XLOOKUP(C1852,stock!A:A,stock!J:J)</f>
        <v>20</v>
      </c>
      <c r="F1852" s="20">
        <f t="shared" si="1"/>
        <v>540</v>
      </c>
      <c r="G1852" s="21" t="str">
        <f t="array" ref="G1852">XLOOKUP(C1852,stock!A:A,stock!C:C)</f>
        <v>Top</v>
      </c>
    </row>
    <row r="1853">
      <c r="A1853" s="7">
        <v>2021.0</v>
      </c>
      <c r="B1853" s="18">
        <v>8.0</v>
      </c>
      <c r="C1853" s="6" t="s">
        <v>208</v>
      </c>
      <c r="D1853" s="7">
        <v>117.0</v>
      </c>
      <c r="E1853" s="22">
        <f t="array" ref="E1853">XLOOKUP(C1853,stock!A:A,stock!J:J)</f>
        <v>24</v>
      </c>
      <c r="F1853" s="20">
        <f t="shared" si="1"/>
        <v>2808</v>
      </c>
      <c r="G1853" s="21" t="str">
        <f t="array" ref="G1853">XLOOKUP(C1853,stock!A:A,stock!C:C)</f>
        <v>T-Shirt</v>
      </c>
    </row>
    <row r="1854">
      <c r="A1854" s="7">
        <v>2021.0</v>
      </c>
      <c r="B1854" s="18">
        <v>4.0</v>
      </c>
      <c r="C1854" s="6" t="s">
        <v>483</v>
      </c>
      <c r="D1854" s="7">
        <v>2.0</v>
      </c>
      <c r="E1854" s="22">
        <f t="array" ref="E1854">XLOOKUP(C1854,stock!A:A,stock!J:J)</f>
        <v>20</v>
      </c>
      <c r="F1854" s="20">
        <f t="shared" si="1"/>
        <v>40</v>
      </c>
      <c r="G1854" s="21" t="str">
        <f t="array" ref="G1854">XLOOKUP(C1854,stock!A:A,stock!C:C)</f>
        <v>T-Shirt</v>
      </c>
    </row>
    <row r="1855">
      <c r="A1855" s="7">
        <v>2021.0</v>
      </c>
      <c r="B1855" s="18">
        <v>7.0</v>
      </c>
      <c r="C1855" s="6" t="s">
        <v>436</v>
      </c>
      <c r="D1855" s="7">
        <v>7.0</v>
      </c>
      <c r="E1855" s="22">
        <f t="array" ref="E1855">XLOOKUP(C1855,stock!A:A,stock!J:J)</f>
        <v>20</v>
      </c>
      <c r="F1855" s="20">
        <f t="shared" si="1"/>
        <v>140</v>
      </c>
      <c r="G1855" s="21" t="str">
        <f t="array" ref="G1855">XLOOKUP(C1855,stock!A:A,stock!C:C)</f>
        <v>T-Shirt</v>
      </c>
    </row>
    <row r="1856">
      <c r="A1856" s="7">
        <v>2021.0</v>
      </c>
      <c r="B1856" s="18">
        <v>5.0</v>
      </c>
      <c r="C1856" s="6" t="s">
        <v>216</v>
      </c>
      <c r="D1856" s="7">
        <v>8.0</v>
      </c>
      <c r="E1856" s="22">
        <f t="array" ref="E1856">XLOOKUP(C1856,stock!A:A,stock!J:J)</f>
        <v>20</v>
      </c>
      <c r="F1856" s="20">
        <f t="shared" si="1"/>
        <v>160</v>
      </c>
      <c r="G1856" s="21" t="str">
        <f t="array" ref="G1856">XLOOKUP(C1856,stock!A:A,stock!C:C)</f>
        <v>T-Shirt</v>
      </c>
    </row>
    <row r="1857">
      <c r="A1857" s="7">
        <v>2021.0</v>
      </c>
      <c r="B1857" s="18">
        <v>5.0</v>
      </c>
      <c r="C1857" s="6" t="s">
        <v>218</v>
      </c>
      <c r="D1857" s="7">
        <v>10.0</v>
      </c>
      <c r="E1857" s="22">
        <f t="array" ref="E1857">XLOOKUP(C1857,stock!A:A,stock!J:J)</f>
        <v>20</v>
      </c>
      <c r="F1857" s="20">
        <f t="shared" si="1"/>
        <v>200</v>
      </c>
      <c r="G1857" s="21" t="str">
        <f t="array" ref="G1857">XLOOKUP(C1857,stock!A:A,stock!C:C)</f>
        <v>T-Shirt</v>
      </c>
    </row>
    <row r="1858">
      <c r="A1858" s="7">
        <v>2021.0</v>
      </c>
      <c r="B1858" s="18">
        <v>7.0</v>
      </c>
      <c r="C1858" s="6" t="s">
        <v>484</v>
      </c>
      <c r="D1858" s="7">
        <v>66.0</v>
      </c>
      <c r="E1858" s="22">
        <f t="array" ref="E1858">XLOOKUP(C1858,stock!A:A,stock!J:J)</f>
        <v>21</v>
      </c>
      <c r="F1858" s="20">
        <f t="shared" si="1"/>
        <v>1386</v>
      </c>
      <c r="G1858" s="21" t="str">
        <f t="array" ref="G1858">XLOOKUP(C1858,stock!A:A,stock!C:C)</f>
        <v>crop top</v>
      </c>
    </row>
    <row r="1859">
      <c r="A1859" s="7">
        <v>2021.0</v>
      </c>
      <c r="B1859" s="18">
        <v>6.0</v>
      </c>
      <c r="C1859" s="6" t="s">
        <v>485</v>
      </c>
      <c r="D1859" s="7">
        <v>51.0</v>
      </c>
      <c r="E1859" s="22">
        <f t="array" ref="E1859">XLOOKUP(C1859,stock!A:A,stock!J:J)</f>
        <v>32</v>
      </c>
      <c r="F1859" s="20">
        <f t="shared" si="1"/>
        <v>1632</v>
      </c>
      <c r="G1859" s="21" t="str">
        <f t="array" ref="G1859">XLOOKUP(C1859,stock!A:A,stock!C:C)</f>
        <v>Short</v>
      </c>
    </row>
    <row r="1860">
      <c r="A1860" s="7">
        <v>2021.0</v>
      </c>
      <c r="B1860" s="18">
        <v>8.0</v>
      </c>
      <c r="C1860" s="6" t="s">
        <v>485</v>
      </c>
      <c r="D1860" s="7">
        <v>29.0</v>
      </c>
      <c r="E1860" s="22">
        <f t="array" ref="E1860">XLOOKUP(C1860,stock!A:A,stock!J:J)</f>
        <v>32</v>
      </c>
      <c r="F1860" s="20">
        <f t="shared" si="1"/>
        <v>928</v>
      </c>
      <c r="G1860" s="21" t="str">
        <f t="array" ref="G1860">XLOOKUP(C1860,stock!A:A,stock!C:C)</f>
        <v>Short</v>
      </c>
    </row>
    <row r="1861">
      <c r="A1861" s="7">
        <v>2021.0</v>
      </c>
      <c r="B1861" s="18">
        <v>9.0</v>
      </c>
      <c r="C1861" s="6" t="s">
        <v>222</v>
      </c>
      <c r="D1861" s="7">
        <v>23.0</v>
      </c>
      <c r="E1861" s="22">
        <f t="array" ref="E1861">XLOOKUP(C1861,stock!A:A,stock!J:J)</f>
        <v>21</v>
      </c>
      <c r="F1861" s="20">
        <f t="shared" si="1"/>
        <v>483</v>
      </c>
      <c r="G1861" s="21" t="str">
        <f t="array" ref="G1861">XLOOKUP(C1861,stock!A:A,stock!C:C)</f>
        <v>crop top</v>
      </c>
    </row>
    <row r="1862">
      <c r="A1862" s="7">
        <v>2021.0</v>
      </c>
      <c r="B1862" s="18">
        <v>9.0</v>
      </c>
      <c r="C1862" s="6" t="s">
        <v>438</v>
      </c>
      <c r="D1862" s="7">
        <v>35.0</v>
      </c>
      <c r="E1862" s="22">
        <f t="array" ref="E1862">XLOOKUP(C1862,stock!A:A,stock!J:J)</f>
        <v>21</v>
      </c>
      <c r="F1862" s="20">
        <f t="shared" si="1"/>
        <v>735</v>
      </c>
      <c r="G1862" s="21" t="str">
        <f t="array" ref="G1862">XLOOKUP(C1862,stock!A:A,stock!C:C)</f>
        <v>Legging</v>
      </c>
    </row>
    <row r="1863">
      <c r="A1863" s="7">
        <v>2021.0</v>
      </c>
      <c r="B1863" s="18">
        <v>5.0</v>
      </c>
      <c r="C1863" s="6" t="s">
        <v>226</v>
      </c>
      <c r="D1863" s="7">
        <v>56.0</v>
      </c>
      <c r="E1863" s="22">
        <f t="array" ref="E1863">XLOOKUP(C1863,stock!A:A,stock!J:J)</f>
        <v>21</v>
      </c>
      <c r="F1863" s="20">
        <f t="shared" si="1"/>
        <v>1176</v>
      </c>
      <c r="G1863" s="21" t="str">
        <f t="array" ref="G1863">XLOOKUP(C1863,stock!A:A,stock!C:C)</f>
        <v>Legging</v>
      </c>
    </row>
    <row r="1864">
      <c r="A1864" s="7">
        <v>2021.0</v>
      </c>
      <c r="B1864" s="18">
        <v>7.0</v>
      </c>
      <c r="C1864" s="6" t="s">
        <v>375</v>
      </c>
      <c r="D1864" s="7">
        <v>43.0</v>
      </c>
      <c r="E1864" s="22">
        <f t="array" ref="E1864">XLOOKUP(C1864,stock!A:A,stock!J:J)</f>
        <v>21</v>
      </c>
      <c r="F1864" s="20">
        <f t="shared" si="1"/>
        <v>903</v>
      </c>
      <c r="G1864" s="21" t="str">
        <f t="array" ref="G1864">XLOOKUP(C1864,stock!A:A,stock!C:C)</f>
        <v>Legging</v>
      </c>
    </row>
    <row r="1865">
      <c r="A1865" s="7">
        <v>2021.0</v>
      </c>
      <c r="B1865" s="18">
        <v>4.0</v>
      </c>
      <c r="C1865" s="6" t="s">
        <v>376</v>
      </c>
      <c r="D1865" s="7">
        <v>24.0</v>
      </c>
      <c r="E1865" s="22">
        <f t="array" ref="E1865">XLOOKUP(C1865,stock!A:A,stock!J:J)</f>
        <v>21</v>
      </c>
      <c r="F1865" s="20">
        <f t="shared" si="1"/>
        <v>504</v>
      </c>
      <c r="G1865" s="21" t="str">
        <f t="array" ref="G1865">XLOOKUP(C1865,stock!A:A,stock!C:C)</f>
        <v>Legging</v>
      </c>
    </row>
    <row r="1866">
      <c r="A1866" s="7">
        <v>2021.0</v>
      </c>
      <c r="B1866" s="18">
        <v>6.0</v>
      </c>
      <c r="C1866" s="6" t="s">
        <v>376</v>
      </c>
      <c r="D1866" s="7">
        <v>21.0</v>
      </c>
      <c r="E1866" s="22">
        <f t="array" ref="E1866">XLOOKUP(C1866,stock!A:A,stock!J:J)</f>
        <v>21</v>
      </c>
      <c r="F1866" s="20">
        <f t="shared" si="1"/>
        <v>441</v>
      </c>
      <c r="G1866" s="21" t="str">
        <f t="array" ref="G1866">XLOOKUP(C1866,stock!A:A,stock!C:C)</f>
        <v>Legging</v>
      </c>
    </row>
    <row r="1867">
      <c r="A1867" s="7">
        <v>2021.0</v>
      </c>
      <c r="B1867" s="18">
        <v>4.0</v>
      </c>
      <c r="C1867" s="6" t="s">
        <v>404</v>
      </c>
      <c r="D1867" s="7">
        <v>25.0</v>
      </c>
      <c r="E1867" s="22">
        <f t="array" ref="E1867">XLOOKUP(C1867,stock!A:A,stock!J:J)</f>
        <v>21</v>
      </c>
      <c r="F1867" s="20">
        <f t="shared" si="1"/>
        <v>525</v>
      </c>
      <c r="G1867" s="21" t="str">
        <f t="array" ref="G1867">XLOOKUP(C1867,stock!A:A,stock!C:C)</f>
        <v>Legging</v>
      </c>
    </row>
    <row r="1868">
      <c r="A1868" s="7">
        <v>2021.0</v>
      </c>
      <c r="B1868" s="18">
        <v>9.0</v>
      </c>
      <c r="C1868" s="6" t="s">
        <v>486</v>
      </c>
      <c r="D1868" s="7">
        <v>110.0</v>
      </c>
      <c r="E1868" s="22">
        <f t="array" ref="E1868">XLOOKUP(C1868,stock!A:A,stock!J:J)</f>
        <v>20</v>
      </c>
      <c r="F1868" s="20">
        <f t="shared" si="1"/>
        <v>2200</v>
      </c>
      <c r="G1868" s="21" t="str">
        <f t="array" ref="G1868">XLOOKUP(C1868,stock!A:A,stock!C:C)</f>
        <v>Top</v>
      </c>
    </row>
    <row r="1869">
      <c r="A1869" s="7">
        <v>2021.0</v>
      </c>
      <c r="B1869" s="18">
        <v>9.0</v>
      </c>
      <c r="C1869" s="6" t="s">
        <v>486</v>
      </c>
      <c r="D1869" s="7">
        <v>76.0</v>
      </c>
      <c r="E1869" s="22">
        <f t="array" ref="E1869">XLOOKUP(C1869,stock!A:A,stock!J:J)</f>
        <v>20</v>
      </c>
      <c r="F1869" s="20">
        <f t="shared" si="1"/>
        <v>1520</v>
      </c>
      <c r="G1869" s="21" t="str">
        <f t="array" ref="G1869">XLOOKUP(C1869,stock!A:A,stock!C:C)</f>
        <v>Top</v>
      </c>
    </row>
    <row r="1870">
      <c r="A1870" s="7">
        <v>2021.0</v>
      </c>
      <c r="B1870" s="18">
        <v>8.0</v>
      </c>
      <c r="C1870" s="6" t="s">
        <v>237</v>
      </c>
      <c r="D1870" s="7">
        <v>64.0</v>
      </c>
      <c r="E1870" s="22">
        <f t="array" ref="E1870">XLOOKUP(C1870,stock!A:A,stock!J:J)</f>
        <v>28</v>
      </c>
      <c r="F1870" s="20">
        <f t="shared" si="1"/>
        <v>1792</v>
      </c>
      <c r="G1870" s="21" t="str">
        <f t="array" ref="G1870">XLOOKUP(C1870,stock!A:A,stock!C:C)</f>
        <v>T-Shirt</v>
      </c>
    </row>
    <row r="1871">
      <c r="A1871" s="7">
        <v>2021.0</v>
      </c>
      <c r="B1871" s="18">
        <v>7.0</v>
      </c>
      <c r="C1871" s="6" t="s">
        <v>378</v>
      </c>
      <c r="D1871" s="7">
        <v>18.0</v>
      </c>
      <c r="E1871" s="22">
        <f t="array" ref="E1871">XLOOKUP(C1871,stock!A:A,stock!J:J)</f>
        <v>21</v>
      </c>
      <c r="F1871" s="20">
        <f t="shared" si="1"/>
        <v>378</v>
      </c>
      <c r="G1871" s="21" t="str">
        <f t="array" ref="G1871">XLOOKUP(C1871,stock!A:A,stock!C:C)</f>
        <v>crop top</v>
      </c>
    </row>
    <row r="1872">
      <c r="A1872" s="7">
        <v>2021.0</v>
      </c>
      <c r="B1872" s="18">
        <v>9.0</v>
      </c>
      <c r="C1872" s="6" t="s">
        <v>439</v>
      </c>
      <c r="D1872" s="7">
        <v>21.0</v>
      </c>
      <c r="E1872" s="22">
        <f t="array" ref="E1872">XLOOKUP(C1872,stock!A:A,stock!J:J)</f>
        <v>21</v>
      </c>
      <c r="F1872" s="20">
        <f t="shared" si="1"/>
        <v>441</v>
      </c>
      <c r="G1872" s="21" t="str">
        <f t="array" ref="G1872">XLOOKUP(C1872,stock!A:A,stock!C:C)</f>
        <v>crop top</v>
      </c>
    </row>
    <row r="1873">
      <c r="A1873" s="7">
        <v>2021.0</v>
      </c>
      <c r="B1873" s="18">
        <v>8.0</v>
      </c>
      <c r="C1873" s="6" t="s">
        <v>239</v>
      </c>
      <c r="D1873" s="7">
        <v>22.0</v>
      </c>
      <c r="E1873" s="22">
        <f t="array" ref="E1873">XLOOKUP(C1873,stock!A:A,stock!J:J)</f>
        <v>21</v>
      </c>
      <c r="F1873" s="20">
        <f t="shared" si="1"/>
        <v>462</v>
      </c>
      <c r="G1873" s="21" t="str">
        <f t="array" ref="G1873">XLOOKUP(C1873,stock!A:A,stock!C:C)</f>
        <v>crop top</v>
      </c>
    </row>
    <row r="1874">
      <c r="A1874" s="7">
        <v>2021.0</v>
      </c>
      <c r="B1874" s="18">
        <v>9.0</v>
      </c>
      <c r="C1874" s="6" t="s">
        <v>488</v>
      </c>
      <c r="D1874" s="7">
        <v>37.0</v>
      </c>
      <c r="E1874" s="22">
        <f t="array" ref="E1874">XLOOKUP(C1874,stock!A:A,stock!J:J)</f>
        <v>21</v>
      </c>
      <c r="F1874" s="20">
        <f t="shared" si="1"/>
        <v>777</v>
      </c>
      <c r="G1874" s="21" t="str">
        <f t="array" ref="G1874">XLOOKUP(C1874,stock!A:A,stock!C:C)</f>
        <v>crop top</v>
      </c>
    </row>
    <row r="1875">
      <c r="A1875" s="7">
        <v>2021.0</v>
      </c>
      <c r="B1875" s="18">
        <v>9.0</v>
      </c>
      <c r="C1875" s="6" t="s">
        <v>488</v>
      </c>
      <c r="D1875" s="7">
        <v>22.0</v>
      </c>
      <c r="E1875" s="22">
        <f t="array" ref="E1875">XLOOKUP(C1875,stock!A:A,stock!J:J)</f>
        <v>21</v>
      </c>
      <c r="F1875" s="20">
        <f t="shared" si="1"/>
        <v>462</v>
      </c>
      <c r="G1875" s="21" t="str">
        <f t="array" ref="G1875">XLOOKUP(C1875,stock!A:A,stock!C:C)</f>
        <v>crop top</v>
      </c>
    </row>
    <row r="1876">
      <c r="A1876" s="7">
        <v>2021.0</v>
      </c>
      <c r="B1876" s="18">
        <v>7.0</v>
      </c>
      <c r="C1876" s="6" t="s">
        <v>406</v>
      </c>
      <c r="D1876" s="7">
        <v>41.0</v>
      </c>
      <c r="E1876" s="22">
        <f t="array" ref="E1876">XLOOKUP(C1876,stock!A:A,stock!J:J)</f>
        <v>21</v>
      </c>
      <c r="F1876" s="20">
        <f t="shared" si="1"/>
        <v>861</v>
      </c>
      <c r="G1876" s="21" t="str">
        <f t="array" ref="G1876">XLOOKUP(C1876,stock!A:A,stock!C:C)</f>
        <v>crop top</v>
      </c>
    </row>
    <row r="1877">
      <c r="A1877" s="7">
        <v>2021.0</v>
      </c>
      <c r="B1877" s="18">
        <v>4.0</v>
      </c>
      <c r="C1877" s="6" t="s">
        <v>243</v>
      </c>
      <c r="D1877" s="7">
        <v>22.0</v>
      </c>
      <c r="E1877" s="22">
        <f t="array" ref="E1877">XLOOKUP(C1877,stock!A:A,stock!J:J)</f>
        <v>21</v>
      </c>
      <c r="F1877" s="20">
        <f t="shared" si="1"/>
        <v>462</v>
      </c>
      <c r="G1877" s="21" t="str">
        <f t="array" ref="G1877">XLOOKUP(C1877,stock!A:A,stock!C:C)</f>
        <v>crop top</v>
      </c>
    </row>
    <row r="1878">
      <c r="A1878" s="7">
        <v>2021.0</v>
      </c>
      <c r="B1878" s="18">
        <v>9.0</v>
      </c>
      <c r="C1878" s="6" t="s">
        <v>243</v>
      </c>
      <c r="D1878" s="7">
        <v>9.0</v>
      </c>
      <c r="E1878" s="22">
        <f t="array" ref="E1878">XLOOKUP(C1878,stock!A:A,stock!J:J)</f>
        <v>21</v>
      </c>
      <c r="F1878" s="20">
        <f t="shared" si="1"/>
        <v>189</v>
      </c>
      <c r="G1878" s="21" t="str">
        <f t="array" ref="G1878">XLOOKUP(C1878,stock!A:A,stock!C:C)</f>
        <v>crop top</v>
      </c>
    </row>
    <row r="1879">
      <c r="A1879" s="7">
        <v>2021.0</v>
      </c>
      <c r="B1879" s="18">
        <v>9.0</v>
      </c>
      <c r="C1879" s="6" t="s">
        <v>381</v>
      </c>
      <c r="D1879" s="7">
        <v>14.0</v>
      </c>
      <c r="E1879" s="22">
        <f t="array" ref="E1879">XLOOKUP(C1879,stock!A:A,stock!J:J)</f>
        <v>21</v>
      </c>
      <c r="F1879" s="20">
        <f t="shared" si="1"/>
        <v>294</v>
      </c>
      <c r="G1879" s="21" t="str">
        <f t="array" ref="G1879">XLOOKUP(C1879,stock!A:A,stock!C:C)</f>
        <v>crop top</v>
      </c>
    </row>
    <row r="1880">
      <c r="A1880" s="7">
        <v>2021.0</v>
      </c>
      <c r="B1880" s="18">
        <v>5.0</v>
      </c>
      <c r="C1880" s="6" t="s">
        <v>245</v>
      </c>
      <c r="D1880" s="7">
        <v>25.0</v>
      </c>
      <c r="E1880" s="22">
        <f t="array" ref="E1880">XLOOKUP(C1880,stock!A:A,stock!J:J)</f>
        <v>21</v>
      </c>
      <c r="F1880" s="20">
        <f t="shared" si="1"/>
        <v>525</v>
      </c>
      <c r="G1880" s="21" t="str">
        <f t="array" ref="G1880">XLOOKUP(C1880,stock!A:A,stock!C:C)</f>
        <v>crop top</v>
      </c>
    </row>
    <row r="1881">
      <c r="A1881" s="7">
        <v>2021.0</v>
      </c>
      <c r="B1881" s="18">
        <v>8.0</v>
      </c>
      <c r="C1881" s="6" t="s">
        <v>382</v>
      </c>
      <c r="D1881" s="7">
        <v>15.0</v>
      </c>
      <c r="E1881" s="22">
        <f t="array" ref="E1881">XLOOKUP(C1881,stock!A:A,stock!J:J)</f>
        <v>21</v>
      </c>
      <c r="F1881" s="20">
        <f t="shared" si="1"/>
        <v>315</v>
      </c>
      <c r="G1881" s="21" t="str">
        <f t="array" ref="G1881">XLOOKUP(C1881,stock!A:A,stock!C:C)</f>
        <v>crop top</v>
      </c>
    </row>
    <row r="1882">
      <c r="A1882" s="7">
        <v>2021.0</v>
      </c>
      <c r="B1882" s="18">
        <v>8.0</v>
      </c>
      <c r="C1882" s="6" t="s">
        <v>382</v>
      </c>
      <c r="D1882" s="7">
        <v>26.0</v>
      </c>
      <c r="E1882" s="22">
        <f t="array" ref="E1882">XLOOKUP(C1882,stock!A:A,stock!J:J)</f>
        <v>21</v>
      </c>
      <c r="F1882" s="20">
        <f t="shared" si="1"/>
        <v>546</v>
      </c>
      <c r="G1882" s="21" t="str">
        <f t="array" ref="G1882">XLOOKUP(C1882,stock!A:A,stock!C:C)</f>
        <v>crop top</v>
      </c>
    </row>
    <row r="1883">
      <c r="A1883" s="7">
        <v>2021.0</v>
      </c>
      <c r="B1883" s="18">
        <v>9.0</v>
      </c>
      <c r="C1883" s="6" t="s">
        <v>246</v>
      </c>
      <c r="D1883" s="7">
        <v>38.0</v>
      </c>
      <c r="E1883" s="22">
        <f t="array" ref="E1883">XLOOKUP(C1883,stock!A:A,stock!J:J)</f>
        <v>21</v>
      </c>
      <c r="F1883" s="20">
        <f t="shared" si="1"/>
        <v>798</v>
      </c>
      <c r="G1883" s="21" t="str">
        <f t="array" ref="G1883">XLOOKUP(C1883,stock!A:A,stock!C:C)</f>
        <v>crop top</v>
      </c>
    </row>
    <row r="1884">
      <c r="A1884" s="7">
        <v>2021.0</v>
      </c>
      <c r="B1884" s="18">
        <v>7.0</v>
      </c>
      <c r="C1884" s="6" t="s">
        <v>247</v>
      </c>
      <c r="D1884" s="7">
        <v>44.0</v>
      </c>
      <c r="E1884" s="22">
        <f t="array" ref="E1884">XLOOKUP(C1884,stock!A:A,stock!J:J)</f>
        <v>21</v>
      </c>
      <c r="F1884" s="20">
        <f t="shared" si="1"/>
        <v>924</v>
      </c>
      <c r="G1884" s="21" t="str">
        <f t="array" ref="G1884">XLOOKUP(C1884,stock!A:A,stock!C:C)</f>
        <v>crop top</v>
      </c>
    </row>
    <row r="1885">
      <c r="A1885" s="7">
        <v>2021.0</v>
      </c>
      <c r="B1885" s="18">
        <v>8.0</v>
      </c>
      <c r="C1885" s="6" t="s">
        <v>248</v>
      </c>
      <c r="D1885" s="7">
        <v>30.0</v>
      </c>
      <c r="E1885" s="22">
        <f t="array" ref="E1885">XLOOKUP(C1885,stock!A:A,stock!J:J)</f>
        <v>21</v>
      </c>
      <c r="F1885" s="20">
        <f t="shared" si="1"/>
        <v>630</v>
      </c>
      <c r="G1885" s="21" t="str">
        <f t="array" ref="G1885">XLOOKUP(C1885,stock!A:A,stock!C:C)</f>
        <v>crop top</v>
      </c>
    </row>
    <row r="1886">
      <c r="A1886" s="7">
        <v>2021.0</v>
      </c>
      <c r="B1886" s="18">
        <v>7.0</v>
      </c>
      <c r="C1886" s="6" t="s">
        <v>251</v>
      </c>
      <c r="D1886" s="7">
        <v>52.0</v>
      </c>
      <c r="E1886" s="22">
        <f t="array" ref="E1886">XLOOKUP(C1886,stock!A:A,stock!J:J)</f>
        <v>20</v>
      </c>
      <c r="F1886" s="20">
        <f t="shared" si="1"/>
        <v>1040</v>
      </c>
      <c r="G1886" s="21" t="str">
        <f t="array" ref="G1886">XLOOKUP(C1886,stock!A:A,stock!C:C)</f>
        <v>Short</v>
      </c>
    </row>
    <row r="1887">
      <c r="A1887" s="7">
        <v>2021.0</v>
      </c>
      <c r="B1887" s="18">
        <v>7.0</v>
      </c>
      <c r="C1887" s="6" t="s">
        <v>255</v>
      </c>
      <c r="D1887" s="7">
        <v>42.0</v>
      </c>
      <c r="E1887" s="22">
        <f t="array" ref="E1887">XLOOKUP(C1887,stock!A:A,stock!J:J)</f>
        <v>16</v>
      </c>
      <c r="F1887" s="20">
        <f t="shared" si="1"/>
        <v>672</v>
      </c>
      <c r="G1887" s="21" t="str">
        <f t="array" ref="G1887">XLOOKUP(C1887,stock!A:A,stock!C:C)</f>
        <v>Top</v>
      </c>
    </row>
    <row r="1888">
      <c r="A1888" s="7">
        <v>2021.0</v>
      </c>
      <c r="B1888" s="18">
        <v>9.0</v>
      </c>
      <c r="C1888" s="6" t="s">
        <v>256</v>
      </c>
      <c r="D1888" s="7">
        <v>107.0</v>
      </c>
      <c r="E1888" s="22">
        <f t="array" ref="E1888">XLOOKUP(C1888,stock!A:A,stock!J:J)</f>
        <v>28</v>
      </c>
      <c r="F1888" s="20">
        <f t="shared" si="1"/>
        <v>2996</v>
      </c>
      <c r="G1888" s="21" t="str">
        <f t="array" ref="G1888">XLOOKUP(C1888,stock!A:A,stock!C:C)</f>
        <v>T-Shirt</v>
      </c>
    </row>
    <row r="1889">
      <c r="A1889" s="7">
        <v>2021.0</v>
      </c>
      <c r="B1889" s="18">
        <v>6.0</v>
      </c>
      <c r="C1889" s="6" t="s">
        <v>491</v>
      </c>
      <c r="D1889" s="7">
        <v>53.0</v>
      </c>
      <c r="E1889" s="22">
        <f t="array" ref="E1889">XLOOKUP(C1889,stock!A:A,stock!J:J)</f>
        <v>28</v>
      </c>
      <c r="F1889" s="20">
        <f t="shared" si="1"/>
        <v>1484</v>
      </c>
      <c r="G1889" s="21" t="str">
        <f t="array" ref="G1889">XLOOKUP(C1889,stock!A:A,stock!C:C)</f>
        <v>T-Shirt</v>
      </c>
    </row>
    <row r="1890">
      <c r="A1890" s="7">
        <v>2021.0</v>
      </c>
      <c r="B1890" s="18">
        <v>4.0</v>
      </c>
      <c r="C1890" s="6" t="s">
        <v>261</v>
      </c>
      <c r="D1890" s="7">
        <v>10.0</v>
      </c>
      <c r="E1890" s="22">
        <f t="array" ref="E1890">XLOOKUP(C1890,stock!A:A,stock!J:J)</f>
        <v>16</v>
      </c>
      <c r="F1890" s="20">
        <f t="shared" si="1"/>
        <v>160</v>
      </c>
      <c r="G1890" s="21" t="str">
        <f t="array" ref="G1890">XLOOKUP(C1890,stock!A:A,stock!C:C)</f>
        <v>Top</v>
      </c>
    </row>
    <row r="1891">
      <c r="A1891" s="7">
        <v>2021.0</v>
      </c>
      <c r="B1891" s="18">
        <v>6.0</v>
      </c>
      <c r="C1891" s="6" t="s">
        <v>262</v>
      </c>
      <c r="D1891" s="7">
        <v>29.0</v>
      </c>
      <c r="E1891" s="22">
        <f t="array" ref="E1891">XLOOKUP(C1891,stock!A:A,stock!J:J)</f>
        <v>30</v>
      </c>
      <c r="F1891" s="20">
        <f t="shared" si="1"/>
        <v>870</v>
      </c>
      <c r="G1891" s="21" t="str">
        <f t="array" ref="G1891">XLOOKUP(C1891,stock!A:A,stock!C:C)</f>
        <v>T-Shirt</v>
      </c>
    </row>
    <row r="1892">
      <c r="A1892" s="7">
        <v>2021.0</v>
      </c>
      <c r="B1892" s="18">
        <v>5.0</v>
      </c>
      <c r="C1892" s="6" t="s">
        <v>442</v>
      </c>
      <c r="D1892" s="7">
        <v>25.0</v>
      </c>
      <c r="E1892" s="22">
        <f t="array" ref="E1892">XLOOKUP(C1892,stock!A:A,stock!J:J)</f>
        <v>30</v>
      </c>
      <c r="F1892" s="20">
        <f t="shared" si="1"/>
        <v>750</v>
      </c>
      <c r="G1892" s="21" t="str">
        <f t="array" ref="G1892">XLOOKUP(C1892,stock!A:A,stock!C:C)</f>
        <v>T-Shirt</v>
      </c>
    </row>
    <row r="1893">
      <c r="A1893" s="7">
        <v>2021.0</v>
      </c>
      <c r="B1893" s="18">
        <v>6.0</v>
      </c>
      <c r="C1893" s="6" t="s">
        <v>263</v>
      </c>
      <c r="D1893" s="7">
        <v>59.0</v>
      </c>
      <c r="E1893" s="22">
        <f t="array" ref="E1893">XLOOKUP(C1893,stock!A:A,stock!J:J)</f>
        <v>30</v>
      </c>
      <c r="F1893" s="20">
        <f t="shared" si="1"/>
        <v>1770</v>
      </c>
      <c r="G1893" s="21" t="str">
        <f t="array" ref="G1893">XLOOKUP(C1893,stock!A:A,stock!C:C)</f>
        <v>T-Shirt</v>
      </c>
    </row>
    <row r="1894">
      <c r="A1894" s="7">
        <v>2021.0</v>
      </c>
      <c r="B1894" s="18">
        <v>7.0</v>
      </c>
      <c r="C1894" s="6" t="s">
        <v>264</v>
      </c>
      <c r="D1894" s="7">
        <v>43.0</v>
      </c>
      <c r="E1894" s="22">
        <f t="array" ref="E1894">XLOOKUP(C1894,stock!A:A,stock!J:J)</f>
        <v>30</v>
      </c>
      <c r="F1894" s="20">
        <f t="shared" si="1"/>
        <v>1290</v>
      </c>
      <c r="G1894" s="21" t="str">
        <f t="array" ref="G1894">XLOOKUP(C1894,stock!A:A,stock!C:C)</f>
        <v>T-Shirt</v>
      </c>
    </row>
    <row r="1895">
      <c r="A1895" s="7">
        <v>2021.0</v>
      </c>
      <c r="B1895" s="18">
        <v>7.0</v>
      </c>
      <c r="C1895" s="6" t="s">
        <v>267</v>
      </c>
      <c r="D1895" s="7">
        <v>38.0</v>
      </c>
      <c r="E1895" s="22">
        <f t="array" ref="E1895">XLOOKUP(C1895,stock!A:A,stock!J:J)</f>
        <v>21</v>
      </c>
      <c r="F1895" s="20">
        <f t="shared" si="1"/>
        <v>798</v>
      </c>
      <c r="G1895" s="21" t="str">
        <f t="array" ref="G1895">XLOOKUP(C1895,stock!A:A,stock!C:C)</f>
        <v>crop top</v>
      </c>
    </row>
    <row r="1896">
      <c r="A1896" s="7">
        <v>2021.0</v>
      </c>
      <c r="B1896" s="18">
        <v>9.0</v>
      </c>
      <c r="C1896" s="6" t="s">
        <v>386</v>
      </c>
      <c r="D1896" s="7">
        <v>47.0</v>
      </c>
      <c r="E1896" s="22">
        <f t="array" ref="E1896">XLOOKUP(C1896,stock!A:A,stock!J:J)</f>
        <v>21</v>
      </c>
      <c r="F1896" s="20">
        <f t="shared" si="1"/>
        <v>987</v>
      </c>
      <c r="G1896" s="21" t="str">
        <f t="array" ref="G1896">XLOOKUP(C1896,stock!A:A,stock!C:C)</f>
        <v>crop top</v>
      </c>
    </row>
    <row r="1897">
      <c r="A1897" s="7">
        <v>2021.0</v>
      </c>
      <c r="B1897" s="18">
        <v>9.0</v>
      </c>
      <c r="C1897" s="6" t="s">
        <v>280</v>
      </c>
      <c r="D1897" s="7">
        <v>46.0</v>
      </c>
      <c r="E1897" s="22">
        <f t="array" ref="E1897">XLOOKUP(C1897,stock!A:A,stock!J:J)</f>
        <v>20</v>
      </c>
      <c r="F1897" s="20">
        <f t="shared" si="1"/>
        <v>920</v>
      </c>
      <c r="G1897" s="21" t="str">
        <f t="array" ref="G1897">XLOOKUP(C1897,stock!A:A,stock!C:C)</f>
        <v>Short</v>
      </c>
    </row>
    <row r="1898">
      <c r="A1898" s="7">
        <v>2021.0</v>
      </c>
      <c r="B1898" s="18">
        <v>5.0</v>
      </c>
      <c r="C1898" s="6" t="s">
        <v>285</v>
      </c>
      <c r="D1898" s="7">
        <v>68.0</v>
      </c>
      <c r="E1898" s="22">
        <f t="array" ref="E1898">XLOOKUP(C1898,stock!A:A,stock!J:J)</f>
        <v>20</v>
      </c>
      <c r="F1898" s="20">
        <f t="shared" si="1"/>
        <v>1360</v>
      </c>
      <c r="G1898" s="21" t="str">
        <f t="array" ref="G1898">XLOOKUP(C1898,stock!A:A,stock!C:C)</f>
        <v>Short</v>
      </c>
    </row>
    <row r="1899">
      <c r="A1899" s="7">
        <v>2021.0</v>
      </c>
      <c r="B1899" s="18">
        <v>7.0</v>
      </c>
      <c r="C1899" s="6" t="s">
        <v>413</v>
      </c>
      <c r="D1899" s="7">
        <v>35.0</v>
      </c>
      <c r="E1899" s="22">
        <f t="array" ref="E1899">XLOOKUP(C1899,stock!A:A,stock!J:J)</f>
        <v>20</v>
      </c>
      <c r="F1899" s="20">
        <f t="shared" si="1"/>
        <v>700</v>
      </c>
      <c r="G1899" s="21" t="str">
        <f t="array" ref="G1899">XLOOKUP(C1899,stock!A:A,stock!C:C)</f>
        <v>Short</v>
      </c>
    </row>
    <row r="1900">
      <c r="A1900" s="7">
        <v>2021.0</v>
      </c>
      <c r="B1900" s="18">
        <v>4.0</v>
      </c>
      <c r="C1900" s="6" t="s">
        <v>413</v>
      </c>
      <c r="D1900" s="7">
        <v>39.0</v>
      </c>
      <c r="E1900" s="22">
        <f t="array" ref="E1900">XLOOKUP(C1900,stock!A:A,stock!J:J)</f>
        <v>20</v>
      </c>
      <c r="F1900" s="20">
        <f t="shared" si="1"/>
        <v>780</v>
      </c>
      <c r="G1900" s="21" t="str">
        <f t="array" ref="G1900">XLOOKUP(C1900,stock!A:A,stock!C:C)</f>
        <v>Short</v>
      </c>
    </row>
    <row r="1901">
      <c r="A1901" s="7">
        <v>2021.0</v>
      </c>
      <c r="B1901" s="18">
        <v>6.0</v>
      </c>
      <c r="C1901" s="6" t="s">
        <v>286</v>
      </c>
      <c r="D1901" s="7">
        <v>31.0</v>
      </c>
      <c r="E1901" s="22">
        <f t="array" ref="E1901">XLOOKUP(C1901,stock!A:A,stock!J:J)</f>
        <v>24</v>
      </c>
      <c r="F1901" s="20">
        <f t="shared" si="1"/>
        <v>744</v>
      </c>
      <c r="G1901" s="21" t="str">
        <f t="array" ref="G1901">XLOOKUP(C1901,stock!A:A,stock!C:C)</f>
        <v>Legging</v>
      </c>
    </row>
    <row r="1902">
      <c r="A1902" s="7">
        <v>2021.0</v>
      </c>
      <c r="B1902" s="18">
        <v>7.0</v>
      </c>
      <c r="C1902" s="6" t="s">
        <v>288</v>
      </c>
      <c r="D1902" s="7">
        <v>4.0</v>
      </c>
      <c r="E1902" s="22">
        <f t="array" ref="E1902">XLOOKUP(C1902,stock!A:A,stock!J:J)</f>
        <v>28</v>
      </c>
      <c r="F1902" s="20">
        <f t="shared" si="1"/>
        <v>112</v>
      </c>
      <c r="G1902" s="21" t="str">
        <f t="array" ref="G1902">XLOOKUP(C1902,stock!A:A,stock!C:C)</f>
        <v>T-Shirt</v>
      </c>
    </row>
    <row r="1903">
      <c r="A1903" s="7">
        <v>2021.0</v>
      </c>
      <c r="B1903" s="18">
        <v>9.0</v>
      </c>
      <c r="C1903" s="6" t="s">
        <v>296</v>
      </c>
      <c r="D1903" s="7">
        <v>51.0</v>
      </c>
      <c r="E1903" s="22">
        <f t="array" ref="E1903">XLOOKUP(C1903,stock!A:A,stock!J:J)</f>
        <v>21</v>
      </c>
      <c r="F1903" s="20">
        <f t="shared" si="1"/>
        <v>1071</v>
      </c>
      <c r="G1903" s="21" t="str">
        <f t="array" ref="G1903">XLOOKUP(C1903,stock!A:A,stock!C:C)</f>
        <v>Legging</v>
      </c>
    </row>
    <row r="1904">
      <c r="A1904" s="7">
        <v>2021.0</v>
      </c>
      <c r="B1904" s="18">
        <v>9.0</v>
      </c>
      <c r="C1904" s="6" t="s">
        <v>497</v>
      </c>
      <c r="D1904" s="7">
        <v>21.0</v>
      </c>
      <c r="E1904" s="22">
        <f t="array" ref="E1904">XLOOKUP(C1904,stock!A:A,stock!J:J)</f>
        <v>21</v>
      </c>
      <c r="F1904" s="20">
        <f t="shared" si="1"/>
        <v>441</v>
      </c>
      <c r="G1904" s="21" t="str">
        <f t="array" ref="G1904">XLOOKUP(C1904,stock!A:A,stock!C:C)</f>
        <v>Legging</v>
      </c>
    </row>
    <row r="1905">
      <c r="A1905" s="7">
        <v>2021.0</v>
      </c>
      <c r="B1905" s="18">
        <v>8.0</v>
      </c>
      <c r="C1905" s="6" t="s">
        <v>497</v>
      </c>
      <c r="D1905" s="7">
        <v>26.0</v>
      </c>
      <c r="E1905" s="22">
        <f t="array" ref="E1905">XLOOKUP(C1905,stock!A:A,stock!J:J)</f>
        <v>21</v>
      </c>
      <c r="F1905" s="20">
        <f t="shared" si="1"/>
        <v>546</v>
      </c>
      <c r="G1905" s="21" t="str">
        <f t="array" ref="G1905">XLOOKUP(C1905,stock!A:A,stock!C:C)</f>
        <v>Legging</v>
      </c>
    </row>
    <row r="1906">
      <c r="A1906" s="7">
        <v>2021.0</v>
      </c>
      <c r="B1906" s="18">
        <v>8.0</v>
      </c>
      <c r="C1906" s="6" t="s">
        <v>498</v>
      </c>
      <c r="D1906" s="7">
        <v>22.0</v>
      </c>
      <c r="E1906" s="22">
        <f t="array" ref="E1906">XLOOKUP(C1906,stock!A:A,stock!J:J)</f>
        <v>16</v>
      </c>
      <c r="F1906" s="20">
        <f t="shared" si="1"/>
        <v>352</v>
      </c>
      <c r="G1906" s="21" t="str">
        <f t="array" ref="G1906">XLOOKUP(C1906,stock!A:A,stock!C:C)</f>
        <v>Top</v>
      </c>
    </row>
    <row r="1907">
      <c r="A1907" s="7">
        <v>2021.0</v>
      </c>
      <c r="B1907" s="18">
        <v>7.0</v>
      </c>
      <c r="C1907" s="6" t="s">
        <v>299</v>
      </c>
      <c r="D1907" s="7">
        <v>27.0</v>
      </c>
      <c r="E1907" s="22">
        <f t="array" ref="E1907">XLOOKUP(C1907,stock!A:A,stock!J:J)</f>
        <v>32</v>
      </c>
      <c r="F1907" s="20">
        <f t="shared" si="1"/>
        <v>864</v>
      </c>
      <c r="G1907" s="21" t="str">
        <f t="array" ref="G1907">XLOOKUP(C1907,stock!A:A,stock!C:C)</f>
        <v>Short</v>
      </c>
    </row>
    <row r="1908">
      <c r="A1908" s="7">
        <v>2021.0</v>
      </c>
      <c r="B1908" s="18">
        <v>9.0</v>
      </c>
      <c r="C1908" s="6" t="s">
        <v>390</v>
      </c>
      <c r="D1908" s="7">
        <v>20.0</v>
      </c>
      <c r="E1908" s="22">
        <f t="array" ref="E1908">XLOOKUP(C1908,stock!A:A,stock!J:J)</f>
        <v>32</v>
      </c>
      <c r="F1908" s="20">
        <f t="shared" si="1"/>
        <v>640</v>
      </c>
      <c r="G1908" s="21" t="str">
        <f t="array" ref="G1908">XLOOKUP(C1908,stock!A:A,stock!C:C)</f>
        <v>Short</v>
      </c>
    </row>
    <row r="1909">
      <c r="A1909" s="7">
        <v>2021.0</v>
      </c>
      <c r="B1909" s="18">
        <v>8.0</v>
      </c>
      <c r="C1909" s="6" t="s">
        <v>431</v>
      </c>
      <c r="D1909" s="7">
        <v>58.0</v>
      </c>
      <c r="E1909" s="22">
        <f t="array" ref="E1909">XLOOKUP(C1909,stock!A:A,stock!J:J)</f>
        <v>24</v>
      </c>
      <c r="F1909" s="20">
        <f t="shared" si="1"/>
        <v>1392</v>
      </c>
      <c r="G1909" s="21" t="str">
        <f t="array" ref="G1909">XLOOKUP(C1909,stock!A:A,stock!C:C)</f>
        <v>Legging</v>
      </c>
    </row>
    <row r="1910">
      <c r="A1910" s="7">
        <v>2021.0</v>
      </c>
      <c r="B1910" s="18">
        <v>6.0</v>
      </c>
      <c r="C1910" s="6" t="s">
        <v>444</v>
      </c>
      <c r="D1910" s="7">
        <v>15.0</v>
      </c>
      <c r="E1910" s="22">
        <f t="array" ref="E1910">XLOOKUP(C1910,stock!A:A,stock!J:J)</f>
        <v>32</v>
      </c>
      <c r="F1910" s="20">
        <f t="shared" si="1"/>
        <v>480</v>
      </c>
      <c r="G1910" s="21" t="str">
        <f t="array" ref="G1910">XLOOKUP(C1910,stock!A:A,stock!C:C)</f>
        <v>Short</v>
      </c>
    </row>
    <row r="1911">
      <c r="A1911" s="7">
        <v>2021.0</v>
      </c>
      <c r="B1911" s="18">
        <v>6.0</v>
      </c>
      <c r="C1911" s="6" t="s">
        <v>306</v>
      </c>
      <c r="D1911" s="7">
        <v>13.0</v>
      </c>
      <c r="E1911" s="22">
        <f t="array" ref="E1911">XLOOKUP(C1911,stock!A:A,stock!J:J)</f>
        <v>32</v>
      </c>
      <c r="F1911" s="20">
        <f t="shared" si="1"/>
        <v>416</v>
      </c>
      <c r="G1911" s="21" t="str">
        <f t="array" ref="G1911">XLOOKUP(C1911,stock!A:A,stock!C:C)</f>
        <v>Short</v>
      </c>
    </row>
    <row r="1912">
      <c r="A1912" s="7">
        <v>2021.0</v>
      </c>
      <c r="B1912" s="18">
        <v>7.0</v>
      </c>
      <c r="C1912" s="6" t="s">
        <v>315</v>
      </c>
      <c r="D1912" s="7">
        <v>51.0</v>
      </c>
      <c r="E1912" s="22">
        <f t="array" ref="E1912">XLOOKUP(C1912,stock!A:A,stock!J:J)</f>
        <v>20</v>
      </c>
      <c r="F1912" s="20">
        <f t="shared" si="1"/>
        <v>1020</v>
      </c>
      <c r="G1912" s="21" t="str">
        <f t="array" ref="G1912">XLOOKUP(C1912,stock!A:A,stock!C:C)</f>
        <v>Short</v>
      </c>
    </row>
    <row r="1913">
      <c r="A1913" s="7">
        <v>2021.0</v>
      </c>
      <c r="B1913" s="18">
        <v>4.0</v>
      </c>
      <c r="C1913" s="6" t="s">
        <v>446</v>
      </c>
      <c r="D1913" s="7">
        <v>10.0</v>
      </c>
      <c r="E1913" s="22">
        <f t="array" ref="E1913">XLOOKUP(C1913,stock!A:A,stock!J:J)</f>
        <v>20</v>
      </c>
      <c r="F1913" s="20">
        <f t="shared" si="1"/>
        <v>200</v>
      </c>
      <c r="G1913" s="21" t="str">
        <f t="array" ref="G1913">XLOOKUP(C1913,stock!A:A,stock!C:C)</f>
        <v>Short</v>
      </c>
    </row>
    <row r="1914">
      <c r="A1914" s="7">
        <v>2021.0</v>
      </c>
      <c r="B1914" s="18">
        <v>8.0</v>
      </c>
      <c r="C1914" s="6" t="s">
        <v>500</v>
      </c>
      <c r="D1914" s="7">
        <v>106.0</v>
      </c>
      <c r="E1914" s="22">
        <f t="array" ref="E1914">XLOOKUP(C1914,stock!A:A,stock!J:J)</f>
        <v>30</v>
      </c>
      <c r="F1914" s="20">
        <f t="shared" si="1"/>
        <v>3180</v>
      </c>
      <c r="G1914" s="21" t="str">
        <f t="array" ref="G1914">XLOOKUP(C1914,stock!A:A,stock!C:C)</f>
        <v>T-Shirt</v>
      </c>
    </row>
    <row r="1915">
      <c r="A1915" s="7">
        <v>2021.0</v>
      </c>
      <c r="B1915" s="18">
        <v>6.0</v>
      </c>
      <c r="C1915" s="6" t="s">
        <v>319</v>
      </c>
      <c r="D1915" s="7">
        <v>171.0</v>
      </c>
      <c r="E1915" s="22">
        <f t="array" ref="E1915">XLOOKUP(C1915,stock!A:A,stock!J:J)</f>
        <v>30</v>
      </c>
      <c r="F1915" s="20">
        <f t="shared" si="1"/>
        <v>5130</v>
      </c>
      <c r="G1915" s="21" t="str">
        <f t="array" ref="G1915">XLOOKUP(C1915,stock!A:A,stock!C:C)</f>
        <v>T-Shirt</v>
      </c>
    </row>
    <row r="1916">
      <c r="A1916" s="7">
        <v>2021.0</v>
      </c>
      <c r="B1916" s="18">
        <v>7.0</v>
      </c>
      <c r="C1916" s="6" t="s">
        <v>501</v>
      </c>
      <c r="D1916" s="7">
        <v>16.0</v>
      </c>
      <c r="E1916" s="22">
        <f t="array" ref="E1916">XLOOKUP(C1916,stock!A:A,stock!J:J)</f>
        <v>20</v>
      </c>
      <c r="F1916" s="20">
        <f t="shared" si="1"/>
        <v>320</v>
      </c>
      <c r="G1916" s="21" t="str">
        <f t="array" ref="G1916">XLOOKUP(C1916,stock!A:A,stock!C:C)</f>
        <v>Short</v>
      </c>
    </row>
    <row r="1917">
      <c r="A1917" s="7">
        <v>2021.0</v>
      </c>
      <c r="B1917" s="18">
        <v>6.0</v>
      </c>
      <c r="C1917" s="6" t="s">
        <v>332</v>
      </c>
      <c r="D1917" s="7">
        <v>16.0</v>
      </c>
      <c r="E1917" s="22">
        <f t="array" ref="E1917">XLOOKUP(C1917,stock!A:A,stock!J:J)</f>
        <v>32</v>
      </c>
      <c r="F1917" s="20">
        <f t="shared" si="1"/>
        <v>512</v>
      </c>
      <c r="G1917" s="21" t="str">
        <f t="array" ref="G1917">XLOOKUP(C1917,stock!A:A,stock!C:C)</f>
        <v>Short</v>
      </c>
    </row>
    <row r="1918">
      <c r="A1918" s="7">
        <v>2021.0</v>
      </c>
      <c r="B1918" s="18">
        <v>6.0</v>
      </c>
      <c r="C1918" s="6" t="s">
        <v>333</v>
      </c>
      <c r="D1918" s="7">
        <v>33.0</v>
      </c>
      <c r="E1918" s="22">
        <f t="array" ref="E1918">XLOOKUP(C1918,stock!A:A,stock!J:J)</f>
        <v>32</v>
      </c>
      <c r="F1918" s="20">
        <f t="shared" si="1"/>
        <v>1056</v>
      </c>
      <c r="G1918" s="21" t="str">
        <f t="array" ref="G1918">XLOOKUP(C1918,stock!A:A,stock!C:C)</f>
        <v>Short</v>
      </c>
    </row>
    <row r="1919">
      <c r="A1919" s="7">
        <v>2021.0</v>
      </c>
      <c r="B1919" s="18">
        <v>4.0</v>
      </c>
      <c r="C1919" s="6" t="s">
        <v>464</v>
      </c>
      <c r="D1919" s="7">
        <v>10.0</v>
      </c>
      <c r="E1919" s="22">
        <f t="array" ref="E1919">XLOOKUP(C1919,stock!A:A,stock!J:J)</f>
        <v>32</v>
      </c>
      <c r="F1919" s="20">
        <f t="shared" si="1"/>
        <v>320</v>
      </c>
      <c r="G1919" s="21" t="str">
        <f t="array" ref="G1919">XLOOKUP(C1919,stock!A:A,stock!C:C)</f>
        <v>Short</v>
      </c>
    </row>
    <row r="1920">
      <c r="A1920" s="7">
        <v>2021.0</v>
      </c>
      <c r="B1920" s="18">
        <v>8.0</v>
      </c>
      <c r="C1920" s="6" t="s">
        <v>502</v>
      </c>
      <c r="D1920" s="7">
        <v>18.0</v>
      </c>
      <c r="E1920" s="22">
        <f t="array" ref="E1920">XLOOKUP(C1920,stock!A:A,stock!J:J)</f>
        <v>21</v>
      </c>
      <c r="F1920" s="20">
        <f t="shared" si="1"/>
        <v>378</v>
      </c>
      <c r="G1920" s="21" t="str">
        <f t="array" ref="G1920">XLOOKUP(C1920,stock!A:A,stock!C:C)</f>
        <v>Legging</v>
      </c>
    </row>
    <row r="1921">
      <c r="A1921" s="7">
        <v>2021.0</v>
      </c>
      <c r="B1921" s="18">
        <v>4.0</v>
      </c>
      <c r="C1921" s="6" t="s">
        <v>339</v>
      </c>
      <c r="D1921" s="7">
        <v>39.0</v>
      </c>
      <c r="E1921" s="22">
        <f t="array" ref="E1921">XLOOKUP(C1921,stock!A:A,stock!J:J)</f>
        <v>21</v>
      </c>
      <c r="F1921" s="20">
        <f t="shared" si="1"/>
        <v>819</v>
      </c>
      <c r="G1921" s="21" t="str">
        <f t="array" ref="G1921">XLOOKUP(C1921,stock!A:A,stock!C:C)</f>
        <v>Legging</v>
      </c>
    </row>
    <row r="1922">
      <c r="A1922" s="7">
        <v>2021.0</v>
      </c>
      <c r="B1922" s="18">
        <v>9.0</v>
      </c>
      <c r="C1922" s="6" t="s">
        <v>339</v>
      </c>
      <c r="D1922" s="7">
        <v>45.0</v>
      </c>
      <c r="E1922" s="22">
        <f t="array" ref="E1922">XLOOKUP(C1922,stock!A:A,stock!J:J)</f>
        <v>21</v>
      </c>
      <c r="F1922" s="20">
        <f t="shared" si="1"/>
        <v>945</v>
      </c>
      <c r="G1922" s="21" t="str">
        <f t="array" ref="G1922">XLOOKUP(C1922,stock!A:A,stock!C:C)</f>
        <v>Legging</v>
      </c>
    </row>
    <row r="1923">
      <c r="A1923" s="7">
        <v>2021.0</v>
      </c>
      <c r="B1923" s="18">
        <v>5.0</v>
      </c>
      <c r="C1923" s="6" t="s">
        <v>345</v>
      </c>
      <c r="D1923" s="7">
        <v>22.0</v>
      </c>
      <c r="E1923" s="22">
        <f t="array" ref="E1923">XLOOKUP(C1923,stock!A:A,stock!J:J)</f>
        <v>16</v>
      </c>
      <c r="F1923" s="20">
        <f t="shared" si="1"/>
        <v>352</v>
      </c>
      <c r="G1923" s="21" t="str">
        <f t="array" ref="G1923">XLOOKUP(C1923,stock!A:A,stock!C:C)</f>
        <v>crop top</v>
      </c>
    </row>
    <row r="1924">
      <c r="A1924" s="7">
        <v>2021.0</v>
      </c>
      <c r="B1924" s="18">
        <v>8.0</v>
      </c>
      <c r="C1924" s="6" t="s">
        <v>129</v>
      </c>
      <c r="D1924" s="7">
        <v>14.0</v>
      </c>
      <c r="E1924" s="22">
        <f t="array" ref="E1924">XLOOKUP(C1924,stock!A:A,stock!J:J)</f>
        <v>21</v>
      </c>
      <c r="F1924" s="20">
        <f t="shared" si="1"/>
        <v>294</v>
      </c>
      <c r="G1924" s="21" t="str">
        <f t="array" ref="G1924">XLOOKUP(C1924,stock!A:A,stock!C:C)</f>
        <v>T-Shirt</v>
      </c>
    </row>
    <row r="1925">
      <c r="A1925" s="7">
        <v>2021.0</v>
      </c>
      <c r="B1925" s="18">
        <v>9.0</v>
      </c>
      <c r="C1925" s="6" t="s">
        <v>130</v>
      </c>
      <c r="D1925" s="7">
        <v>16.0</v>
      </c>
      <c r="E1925" s="22">
        <f t="array" ref="E1925">XLOOKUP(C1925,stock!A:A,stock!J:J)</f>
        <v>21</v>
      </c>
      <c r="F1925" s="20">
        <f t="shared" si="1"/>
        <v>336</v>
      </c>
      <c r="G1925" s="21" t="str">
        <f t="array" ref="G1925">XLOOKUP(C1925,stock!A:A,stock!C:C)</f>
        <v>T-Shirt</v>
      </c>
    </row>
    <row r="1926">
      <c r="A1926" s="7">
        <v>2021.0</v>
      </c>
      <c r="B1926" s="18">
        <v>9.0</v>
      </c>
      <c r="C1926" s="6" t="s">
        <v>132</v>
      </c>
      <c r="D1926" s="7">
        <v>9.0</v>
      </c>
      <c r="E1926" s="22">
        <f t="array" ref="E1926">XLOOKUP(C1926,stock!A:A,stock!J:J)</f>
        <v>21</v>
      </c>
      <c r="F1926" s="20">
        <f t="shared" si="1"/>
        <v>189</v>
      </c>
      <c r="G1926" s="21" t="str">
        <f t="array" ref="G1926">XLOOKUP(C1926,stock!A:A,stock!C:C)</f>
        <v>T-Shirt</v>
      </c>
    </row>
    <row r="1927">
      <c r="A1927" s="7">
        <v>2021.0</v>
      </c>
      <c r="B1927" s="18">
        <v>6.0</v>
      </c>
      <c r="C1927" s="6" t="s">
        <v>346</v>
      </c>
      <c r="D1927" s="7">
        <v>15.0</v>
      </c>
      <c r="E1927" s="22">
        <f t="array" ref="E1927">XLOOKUP(C1927,stock!A:A,stock!J:J)</f>
        <v>21</v>
      </c>
      <c r="F1927" s="20">
        <f t="shared" si="1"/>
        <v>315</v>
      </c>
      <c r="G1927" s="21" t="str">
        <f t="array" ref="G1927">XLOOKUP(C1927,stock!A:A,stock!C:C)</f>
        <v>T-Shirt</v>
      </c>
    </row>
    <row r="1928">
      <c r="A1928" s="7">
        <v>2021.0</v>
      </c>
      <c r="B1928" s="18">
        <v>6.0</v>
      </c>
      <c r="C1928" s="6" t="s">
        <v>134</v>
      </c>
      <c r="D1928" s="7">
        <v>59.0</v>
      </c>
      <c r="E1928" s="22">
        <f t="array" ref="E1928">XLOOKUP(C1928,stock!A:A,stock!J:J)</f>
        <v>16</v>
      </c>
      <c r="F1928" s="20">
        <f t="shared" si="1"/>
        <v>944</v>
      </c>
      <c r="G1928" s="21" t="str">
        <f t="array" ref="G1928">XLOOKUP(C1928,stock!A:A,stock!C:C)</f>
        <v>crop top</v>
      </c>
    </row>
    <row r="1929">
      <c r="A1929" s="7">
        <v>2021.0</v>
      </c>
      <c r="B1929" s="18">
        <v>9.0</v>
      </c>
      <c r="C1929" s="6" t="s">
        <v>348</v>
      </c>
      <c r="D1929" s="7">
        <v>29.0</v>
      </c>
      <c r="E1929" s="22">
        <f t="array" ref="E1929">XLOOKUP(C1929,stock!A:A,stock!J:J)</f>
        <v>16</v>
      </c>
      <c r="F1929" s="20">
        <f t="shared" si="1"/>
        <v>464</v>
      </c>
      <c r="G1929" s="21" t="str">
        <f t="array" ref="G1929">XLOOKUP(C1929,stock!A:A,stock!C:C)</f>
        <v>crop top</v>
      </c>
    </row>
    <row r="1930">
      <c r="A1930" s="7">
        <v>2021.0</v>
      </c>
      <c r="B1930" s="18">
        <v>6.0</v>
      </c>
      <c r="C1930" s="6" t="s">
        <v>136</v>
      </c>
      <c r="D1930" s="7">
        <v>11.0</v>
      </c>
      <c r="E1930" s="22">
        <f t="array" ref="E1930">XLOOKUP(C1930,stock!A:A,stock!J:J)</f>
        <v>24</v>
      </c>
      <c r="F1930" s="20">
        <f t="shared" si="1"/>
        <v>264</v>
      </c>
      <c r="G1930" s="21" t="str">
        <f t="array" ref="G1930">XLOOKUP(C1930,stock!A:A,stock!C:C)</f>
        <v>T-Shirt</v>
      </c>
    </row>
    <row r="1931">
      <c r="A1931" s="7">
        <v>2021.0</v>
      </c>
      <c r="B1931" s="18">
        <v>4.0</v>
      </c>
      <c r="C1931" s="6" t="s">
        <v>138</v>
      </c>
      <c r="D1931" s="7">
        <v>39.0</v>
      </c>
      <c r="E1931" s="22">
        <f t="array" ref="E1931">XLOOKUP(C1931,stock!A:A,stock!J:J)</f>
        <v>32</v>
      </c>
      <c r="F1931" s="20">
        <f t="shared" si="1"/>
        <v>1248</v>
      </c>
      <c r="G1931" s="21" t="str">
        <f t="array" ref="G1931">XLOOKUP(C1931,stock!A:A,stock!C:C)</f>
        <v>Top</v>
      </c>
    </row>
    <row r="1932">
      <c r="A1932" s="7">
        <v>2021.0</v>
      </c>
      <c r="B1932" s="18">
        <v>9.0</v>
      </c>
      <c r="C1932" s="6" t="s">
        <v>150</v>
      </c>
      <c r="D1932" s="7">
        <v>25.0</v>
      </c>
      <c r="E1932" s="22">
        <f t="array" ref="E1932">XLOOKUP(C1932,stock!A:A,stock!J:J)</f>
        <v>32</v>
      </c>
      <c r="F1932" s="20">
        <f t="shared" si="1"/>
        <v>800</v>
      </c>
      <c r="G1932" s="21" t="str">
        <f t="array" ref="G1932">XLOOKUP(C1932,stock!A:A,stock!C:C)</f>
        <v>Top</v>
      </c>
    </row>
    <row r="1933">
      <c r="A1933" s="7">
        <v>2021.0</v>
      </c>
      <c r="B1933" s="18">
        <v>9.0</v>
      </c>
      <c r="C1933" s="6" t="s">
        <v>477</v>
      </c>
      <c r="D1933" s="7">
        <v>51.0</v>
      </c>
      <c r="E1933" s="22">
        <f t="array" ref="E1933">XLOOKUP(C1933,stock!A:A,stock!J:J)</f>
        <v>32</v>
      </c>
      <c r="F1933" s="20">
        <f t="shared" si="1"/>
        <v>1632</v>
      </c>
      <c r="G1933" s="21" t="str">
        <f t="array" ref="G1933">XLOOKUP(C1933,stock!A:A,stock!C:C)</f>
        <v>Top</v>
      </c>
    </row>
    <row r="1934">
      <c r="A1934" s="7">
        <v>2021.0</v>
      </c>
      <c r="B1934" s="18">
        <v>4.0</v>
      </c>
      <c r="C1934" s="6" t="s">
        <v>153</v>
      </c>
      <c r="D1934" s="7">
        <v>40.0</v>
      </c>
      <c r="E1934" s="22">
        <f t="array" ref="E1934">XLOOKUP(C1934,stock!A:A,stock!J:J)</f>
        <v>32</v>
      </c>
      <c r="F1934" s="20">
        <f t="shared" si="1"/>
        <v>1280</v>
      </c>
      <c r="G1934" s="21" t="str">
        <f t="array" ref="G1934">XLOOKUP(C1934,stock!A:A,stock!C:C)</f>
        <v>Top</v>
      </c>
    </row>
    <row r="1935">
      <c r="A1935" s="7">
        <v>2021.0</v>
      </c>
      <c r="B1935" s="18">
        <v>8.0</v>
      </c>
      <c r="C1935" s="6" t="s">
        <v>153</v>
      </c>
      <c r="D1935" s="7">
        <v>15.0</v>
      </c>
      <c r="E1935" s="22">
        <f t="array" ref="E1935">XLOOKUP(C1935,stock!A:A,stock!J:J)</f>
        <v>32</v>
      </c>
      <c r="F1935" s="20">
        <f t="shared" si="1"/>
        <v>480</v>
      </c>
      <c r="G1935" s="21" t="str">
        <f t="array" ref="G1935">XLOOKUP(C1935,stock!A:A,stock!C:C)</f>
        <v>Top</v>
      </c>
    </row>
    <row r="1936">
      <c r="A1936" s="7">
        <v>2021.0</v>
      </c>
      <c r="B1936" s="18">
        <v>4.0</v>
      </c>
      <c r="C1936" s="6" t="s">
        <v>353</v>
      </c>
      <c r="D1936" s="7">
        <v>52.0</v>
      </c>
      <c r="E1936" s="22">
        <f t="array" ref="E1936">XLOOKUP(C1936,stock!A:A,stock!J:J)</f>
        <v>10</v>
      </c>
      <c r="F1936" s="20">
        <f t="shared" si="1"/>
        <v>520</v>
      </c>
      <c r="G1936" s="21" t="str">
        <f t="array" ref="G1936">XLOOKUP(C1936,stock!A:A,stock!C:C)</f>
        <v>Accessories</v>
      </c>
    </row>
    <row r="1937">
      <c r="A1937" s="7">
        <v>2021.0</v>
      </c>
      <c r="B1937" s="18">
        <v>5.0</v>
      </c>
      <c r="C1937" s="6" t="s">
        <v>355</v>
      </c>
      <c r="D1937" s="7">
        <v>16.0</v>
      </c>
      <c r="E1937" s="22">
        <f t="array" ref="E1937">XLOOKUP(C1937,stock!A:A,stock!J:J)</f>
        <v>32</v>
      </c>
      <c r="F1937" s="20">
        <f t="shared" si="1"/>
        <v>512</v>
      </c>
      <c r="G1937" s="21" t="str">
        <f t="array" ref="G1937">XLOOKUP(C1937,stock!A:A,stock!C:C)</f>
        <v>Short</v>
      </c>
    </row>
    <row r="1938">
      <c r="A1938" s="7">
        <v>2021.0</v>
      </c>
      <c r="B1938" s="18">
        <v>8.0</v>
      </c>
      <c r="C1938" s="6" t="s">
        <v>422</v>
      </c>
      <c r="D1938" s="7">
        <v>8.0</v>
      </c>
      <c r="E1938" s="22">
        <f t="array" ref="E1938">XLOOKUP(C1938,stock!A:A,stock!J:J)</f>
        <v>32</v>
      </c>
      <c r="F1938" s="20">
        <f t="shared" si="1"/>
        <v>256</v>
      </c>
      <c r="G1938" s="21" t="str">
        <f t="array" ref="G1938">XLOOKUP(C1938,stock!A:A,stock!C:C)</f>
        <v>Short</v>
      </c>
    </row>
    <row r="1939">
      <c r="A1939" s="7">
        <v>2021.0</v>
      </c>
      <c r="B1939" s="18">
        <v>9.0</v>
      </c>
      <c r="C1939" s="6" t="s">
        <v>161</v>
      </c>
      <c r="D1939" s="7">
        <v>44.0</v>
      </c>
      <c r="E1939" s="22">
        <f t="array" ref="E1939">XLOOKUP(C1939,stock!A:A,stock!J:J)</f>
        <v>32</v>
      </c>
      <c r="F1939" s="20">
        <f t="shared" si="1"/>
        <v>1408</v>
      </c>
      <c r="G1939" s="21" t="str">
        <f t="array" ref="G1939">XLOOKUP(C1939,stock!A:A,stock!C:C)</f>
        <v>Top</v>
      </c>
    </row>
    <row r="1940">
      <c r="A1940" s="7">
        <v>2021.0</v>
      </c>
      <c r="B1940" s="18">
        <v>9.0</v>
      </c>
      <c r="C1940" s="6" t="s">
        <v>462</v>
      </c>
      <c r="D1940" s="7">
        <v>31.0</v>
      </c>
      <c r="E1940" s="22">
        <f t="array" ref="E1940">XLOOKUP(C1940,stock!A:A,stock!J:J)</f>
        <v>23</v>
      </c>
      <c r="F1940" s="20">
        <f t="shared" si="1"/>
        <v>713</v>
      </c>
      <c r="G1940" s="21" t="str">
        <f t="array" ref="G1940">XLOOKUP(C1940,stock!A:A,stock!C:C)</f>
        <v>Legging</v>
      </c>
    </row>
    <row r="1941">
      <c r="A1941" s="7">
        <v>2021.0</v>
      </c>
      <c r="B1941" s="18">
        <v>7.0</v>
      </c>
      <c r="C1941" s="6" t="s">
        <v>166</v>
      </c>
      <c r="D1941" s="7">
        <v>12.0</v>
      </c>
      <c r="E1941" s="22">
        <f t="array" ref="E1941">XLOOKUP(C1941,stock!A:A,stock!J:J)</f>
        <v>21</v>
      </c>
      <c r="F1941" s="20">
        <f t="shared" si="1"/>
        <v>252</v>
      </c>
      <c r="G1941" s="21" t="str">
        <f t="array" ref="G1941">XLOOKUP(C1941,stock!A:A,stock!C:C)</f>
        <v>Legging</v>
      </c>
    </row>
    <row r="1942">
      <c r="A1942" s="7">
        <v>2021.0</v>
      </c>
      <c r="B1942" s="18">
        <v>7.0</v>
      </c>
      <c r="C1942" s="6" t="s">
        <v>434</v>
      </c>
      <c r="D1942" s="7">
        <v>3.0</v>
      </c>
      <c r="E1942" s="22">
        <f t="array" ref="E1942">XLOOKUP(C1942,stock!A:A,stock!J:J)</f>
        <v>23</v>
      </c>
      <c r="F1942" s="20">
        <f t="shared" si="1"/>
        <v>69</v>
      </c>
      <c r="G1942" s="21" t="str">
        <f t="array" ref="G1942">XLOOKUP(C1942,stock!A:A,stock!C:C)</f>
        <v>Legging</v>
      </c>
    </row>
    <row r="1943">
      <c r="A1943" s="7">
        <v>2021.0</v>
      </c>
      <c r="B1943" s="18">
        <v>5.0</v>
      </c>
      <c r="C1943" s="6" t="s">
        <v>460</v>
      </c>
      <c r="D1943" s="7">
        <v>43.0</v>
      </c>
      <c r="E1943" s="22">
        <f t="array" ref="E1943">XLOOKUP(C1943,stock!A:A,stock!J:J)</f>
        <v>23</v>
      </c>
      <c r="F1943" s="20">
        <f t="shared" si="1"/>
        <v>989</v>
      </c>
      <c r="G1943" s="21" t="str">
        <f t="array" ref="G1943">XLOOKUP(C1943,stock!A:A,stock!C:C)</f>
        <v>Legging</v>
      </c>
    </row>
    <row r="1944">
      <c r="A1944" s="7">
        <v>2021.0</v>
      </c>
      <c r="B1944" s="18">
        <v>8.0</v>
      </c>
      <c r="C1944" s="6" t="s">
        <v>460</v>
      </c>
      <c r="D1944" s="7">
        <v>41.0</v>
      </c>
      <c r="E1944" s="22">
        <f t="array" ref="E1944">XLOOKUP(C1944,stock!A:A,stock!J:J)</f>
        <v>23</v>
      </c>
      <c r="F1944" s="20">
        <f t="shared" si="1"/>
        <v>943</v>
      </c>
      <c r="G1944" s="21" t="str">
        <f t="array" ref="G1944">XLOOKUP(C1944,stock!A:A,stock!C:C)</f>
        <v>Legging</v>
      </c>
    </row>
    <row r="1945">
      <c r="A1945" s="7">
        <v>2021.0</v>
      </c>
      <c r="B1945" s="18">
        <v>7.0</v>
      </c>
      <c r="C1945" s="6" t="s">
        <v>172</v>
      </c>
      <c r="D1945" s="7">
        <v>46.0</v>
      </c>
      <c r="E1945" s="22">
        <f t="array" ref="E1945">XLOOKUP(C1945,stock!A:A,stock!J:J)</f>
        <v>21</v>
      </c>
      <c r="F1945" s="20">
        <f t="shared" si="1"/>
        <v>966</v>
      </c>
      <c r="G1945" s="21" t="str">
        <f t="array" ref="G1945">XLOOKUP(C1945,stock!A:A,stock!C:C)</f>
        <v>Legging</v>
      </c>
    </row>
    <row r="1946">
      <c r="A1946" s="7">
        <v>2021.0</v>
      </c>
      <c r="B1946" s="18">
        <v>4.0</v>
      </c>
      <c r="C1946" s="6" t="s">
        <v>174</v>
      </c>
      <c r="D1946" s="7">
        <v>27.0</v>
      </c>
      <c r="E1946" s="22">
        <f t="array" ref="E1946">XLOOKUP(C1946,stock!A:A,stock!J:J)</f>
        <v>21</v>
      </c>
      <c r="F1946" s="20">
        <f t="shared" si="1"/>
        <v>567</v>
      </c>
      <c r="G1946" s="21" t="str">
        <f t="array" ref="G1946">XLOOKUP(C1946,stock!A:A,stock!C:C)</f>
        <v>Legging</v>
      </c>
    </row>
    <row r="1947">
      <c r="A1947" s="7">
        <v>2021.0</v>
      </c>
      <c r="B1947" s="18">
        <v>4.0</v>
      </c>
      <c r="C1947" s="6" t="s">
        <v>174</v>
      </c>
      <c r="D1947" s="7">
        <v>6.0</v>
      </c>
      <c r="E1947" s="22">
        <f t="array" ref="E1947">XLOOKUP(C1947,stock!A:A,stock!J:J)</f>
        <v>21</v>
      </c>
      <c r="F1947" s="20">
        <f t="shared" si="1"/>
        <v>126</v>
      </c>
      <c r="G1947" s="21" t="str">
        <f t="array" ref="G1947">XLOOKUP(C1947,stock!A:A,stock!C:C)</f>
        <v>Legging</v>
      </c>
    </row>
    <row r="1948">
      <c r="A1948" s="7">
        <v>2021.0</v>
      </c>
      <c r="B1948" s="18">
        <v>6.0</v>
      </c>
      <c r="C1948" s="6" t="s">
        <v>399</v>
      </c>
      <c r="D1948" s="7">
        <v>11.0</v>
      </c>
      <c r="E1948" s="22">
        <f t="array" ref="E1948">XLOOKUP(C1948,stock!A:A,stock!J:J)</f>
        <v>32</v>
      </c>
      <c r="F1948" s="20">
        <f t="shared" si="1"/>
        <v>352</v>
      </c>
      <c r="G1948" s="21" t="str">
        <f t="array" ref="G1948">XLOOKUP(C1948,stock!A:A,stock!C:C)</f>
        <v>Short</v>
      </c>
    </row>
    <row r="1949">
      <c r="A1949" s="7">
        <v>2021.0</v>
      </c>
      <c r="B1949" s="18">
        <v>5.0</v>
      </c>
      <c r="C1949" s="6" t="s">
        <v>399</v>
      </c>
      <c r="D1949" s="7">
        <v>18.0</v>
      </c>
      <c r="E1949" s="22">
        <f t="array" ref="E1949">XLOOKUP(C1949,stock!A:A,stock!J:J)</f>
        <v>32</v>
      </c>
      <c r="F1949" s="20">
        <f t="shared" si="1"/>
        <v>576</v>
      </c>
      <c r="G1949" s="21" t="str">
        <f t="array" ref="G1949">XLOOKUP(C1949,stock!A:A,stock!C:C)</f>
        <v>Short</v>
      </c>
    </row>
    <row r="1950">
      <c r="A1950" s="7">
        <v>2021.0</v>
      </c>
      <c r="B1950" s="18">
        <v>6.0</v>
      </c>
      <c r="C1950" s="6" t="s">
        <v>399</v>
      </c>
      <c r="D1950" s="7">
        <v>6.0</v>
      </c>
      <c r="E1950" s="22">
        <f t="array" ref="E1950">XLOOKUP(C1950,stock!A:A,stock!J:J)</f>
        <v>32</v>
      </c>
      <c r="F1950" s="20">
        <f t="shared" si="1"/>
        <v>192</v>
      </c>
      <c r="G1950" s="21" t="str">
        <f t="array" ref="G1950">XLOOKUP(C1950,stock!A:A,stock!C:C)</f>
        <v>Short</v>
      </c>
    </row>
    <row r="1951">
      <c r="A1951" s="7">
        <v>2021.0</v>
      </c>
      <c r="B1951" s="18">
        <v>9.0</v>
      </c>
      <c r="C1951" s="6" t="s">
        <v>400</v>
      </c>
      <c r="D1951" s="7">
        <v>8.0</v>
      </c>
      <c r="E1951" s="22">
        <f t="array" ref="E1951">XLOOKUP(C1951,stock!A:A,stock!J:J)</f>
        <v>16</v>
      </c>
      <c r="F1951" s="20">
        <f t="shared" si="1"/>
        <v>128</v>
      </c>
      <c r="G1951" s="21" t="str">
        <f t="array" ref="G1951">XLOOKUP(C1951,stock!A:A,stock!C:C)</f>
        <v>Top</v>
      </c>
    </row>
    <row r="1952">
      <c r="A1952" s="7">
        <v>2021.0</v>
      </c>
      <c r="B1952" s="18">
        <v>5.0</v>
      </c>
      <c r="C1952" s="6" t="s">
        <v>187</v>
      </c>
      <c r="D1952" s="7">
        <v>20.0</v>
      </c>
      <c r="E1952" s="22">
        <f t="array" ref="E1952">XLOOKUP(C1952,stock!A:A,stock!J:J)</f>
        <v>16</v>
      </c>
      <c r="F1952" s="20">
        <f t="shared" si="1"/>
        <v>320</v>
      </c>
      <c r="G1952" s="21" t="str">
        <f t="array" ref="G1952">XLOOKUP(C1952,stock!A:A,stock!C:C)</f>
        <v>Top</v>
      </c>
    </row>
    <row r="1953">
      <c r="A1953" s="7">
        <v>2021.0</v>
      </c>
      <c r="B1953" s="18">
        <v>9.0</v>
      </c>
      <c r="C1953" s="6" t="s">
        <v>363</v>
      </c>
      <c r="D1953" s="7">
        <v>31.0</v>
      </c>
      <c r="E1953" s="22">
        <f t="array" ref="E1953">XLOOKUP(C1953,stock!A:A,stock!J:J)</f>
        <v>20</v>
      </c>
      <c r="F1953" s="20">
        <f t="shared" si="1"/>
        <v>620</v>
      </c>
      <c r="G1953" s="21" t="str">
        <f t="array" ref="G1953">XLOOKUP(C1953,stock!A:A,stock!C:C)</f>
        <v>Short</v>
      </c>
    </row>
    <row r="1954">
      <c r="A1954" s="7">
        <v>2021.0</v>
      </c>
      <c r="B1954" s="18">
        <v>7.0</v>
      </c>
      <c r="C1954" s="6" t="s">
        <v>191</v>
      </c>
      <c r="D1954" s="7">
        <v>56.0</v>
      </c>
      <c r="E1954" s="22">
        <f t="array" ref="E1954">XLOOKUP(C1954,stock!A:A,stock!J:J)</f>
        <v>16</v>
      </c>
      <c r="F1954" s="20">
        <f t="shared" si="1"/>
        <v>896</v>
      </c>
      <c r="G1954" s="21" t="str">
        <f t="array" ref="G1954">XLOOKUP(C1954,stock!A:A,stock!C:C)</f>
        <v>Top</v>
      </c>
    </row>
    <row r="1955">
      <c r="A1955" s="7">
        <v>2021.0</v>
      </c>
      <c r="B1955" s="18">
        <v>9.0</v>
      </c>
      <c r="C1955" s="6" t="s">
        <v>194</v>
      </c>
      <c r="D1955" s="7">
        <v>8.0</v>
      </c>
      <c r="E1955" s="22">
        <f t="array" ref="E1955">XLOOKUP(C1955,stock!A:A,stock!J:J)</f>
        <v>18</v>
      </c>
      <c r="F1955" s="20">
        <f t="shared" si="1"/>
        <v>144</v>
      </c>
      <c r="G1955" s="21" t="str">
        <f t="array" ref="G1955">XLOOKUP(C1955,stock!A:A,stock!C:C)</f>
        <v>Top</v>
      </c>
    </row>
    <row r="1956">
      <c r="A1956" s="7">
        <v>2021.0</v>
      </c>
      <c r="B1956" s="18">
        <v>5.0</v>
      </c>
      <c r="C1956" s="6" t="s">
        <v>199</v>
      </c>
      <c r="D1956" s="7">
        <v>20.0</v>
      </c>
      <c r="E1956" s="22">
        <f t="array" ref="E1956">XLOOKUP(C1956,stock!A:A,stock!J:J)</f>
        <v>24</v>
      </c>
      <c r="F1956" s="20">
        <f t="shared" si="1"/>
        <v>480</v>
      </c>
      <c r="G1956" s="21" t="str">
        <f t="array" ref="G1956">XLOOKUP(C1956,stock!A:A,stock!C:C)</f>
        <v>crop top</v>
      </c>
    </row>
    <row r="1957">
      <c r="A1957" s="7">
        <v>2021.0</v>
      </c>
      <c r="B1957" s="18">
        <v>6.0</v>
      </c>
      <c r="C1957" s="6" t="s">
        <v>469</v>
      </c>
      <c r="D1957" s="7">
        <v>29.0</v>
      </c>
      <c r="E1957" s="22">
        <f t="array" ref="E1957">XLOOKUP(C1957,stock!A:A,stock!J:J)</f>
        <v>24</v>
      </c>
      <c r="F1957" s="20">
        <f t="shared" si="1"/>
        <v>696</v>
      </c>
      <c r="G1957" s="21" t="str">
        <f t="array" ref="G1957">XLOOKUP(C1957,stock!A:A,stock!C:C)</f>
        <v>crop top</v>
      </c>
    </row>
    <row r="1958">
      <c r="A1958" s="7">
        <v>2021.0</v>
      </c>
      <c r="B1958" s="18">
        <v>7.0</v>
      </c>
      <c r="C1958" s="6" t="s">
        <v>366</v>
      </c>
      <c r="D1958" s="7">
        <v>35.0</v>
      </c>
      <c r="E1958" s="22">
        <f t="array" ref="E1958">XLOOKUP(C1958,stock!A:A,stock!J:J)</f>
        <v>24</v>
      </c>
      <c r="F1958" s="20">
        <f t="shared" si="1"/>
        <v>840</v>
      </c>
      <c r="G1958" s="21" t="str">
        <f t="array" ref="G1958">XLOOKUP(C1958,stock!A:A,stock!C:C)</f>
        <v>T-Shirt</v>
      </c>
    </row>
    <row r="1959">
      <c r="A1959" s="7">
        <v>2021.0</v>
      </c>
      <c r="B1959" s="18">
        <v>9.0</v>
      </c>
      <c r="C1959" s="6" t="s">
        <v>366</v>
      </c>
      <c r="D1959" s="7">
        <v>34.0</v>
      </c>
      <c r="E1959" s="22">
        <f t="array" ref="E1959">XLOOKUP(C1959,stock!A:A,stock!J:J)</f>
        <v>24</v>
      </c>
      <c r="F1959" s="20">
        <f t="shared" si="1"/>
        <v>816</v>
      </c>
      <c r="G1959" s="21" t="str">
        <f t="array" ref="G1959">XLOOKUP(C1959,stock!A:A,stock!C:C)</f>
        <v>T-Shirt</v>
      </c>
    </row>
    <row r="1960">
      <c r="A1960" s="7">
        <v>2021.0</v>
      </c>
      <c r="B1960" s="18">
        <v>5.0</v>
      </c>
      <c r="C1960" s="6" t="s">
        <v>200</v>
      </c>
      <c r="D1960" s="7">
        <v>17.0</v>
      </c>
      <c r="E1960" s="22">
        <f t="array" ref="E1960">XLOOKUP(C1960,stock!A:A,stock!J:J)</f>
        <v>20</v>
      </c>
      <c r="F1960" s="20">
        <f t="shared" si="1"/>
        <v>340</v>
      </c>
      <c r="G1960" s="21" t="str">
        <f t="array" ref="G1960">XLOOKUP(C1960,stock!A:A,stock!C:C)</f>
        <v>Top</v>
      </c>
    </row>
    <row r="1961">
      <c r="A1961" s="7">
        <v>2021.0</v>
      </c>
      <c r="B1961" s="18">
        <v>5.0</v>
      </c>
      <c r="C1961" s="6" t="s">
        <v>200</v>
      </c>
      <c r="D1961" s="7">
        <v>24.0</v>
      </c>
      <c r="E1961" s="22">
        <f t="array" ref="E1961">XLOOKUP(C1961,stock!A:A,stock!J:J)</f>
        <v>20</v>
      </c>
      <c r="F1961" s="20">
        <f t="shared" si="1"/>
        <v>480</v>
      </c>
      <c r="G1961" s="21" t="str">
        <f t="array" ref="G1961">XLOOKUP(C1961,stock!A:A,stock!C:C)</f>
        <v>Top</v>
      </c>
    </row>
    <row r="1962">
      <c r="A1962" s="7">
        <v>2021.0</v>
      </c>
      <c r="B1962" s="18">
        <v>6.0</v>
      </c>
      <c r="C1962" s="6" t="s">
        <v>402</v>
      </c>
      <c r="D1962" s="7">
        <v>35.0</v>
      </c>
      <c r="E1962" s="22">
        <f t="array" ref="E1962">XLOOKUP(C1962,stock!A:A,stock!J:J)</f>
        <v>16</v>
      </c>
      <c r="F1962" s="20">
        <f t="shared" si="1"/>
        <v>560</v>
      </c>
      <c r="G1962" s="21" t="str">
        <f t="array" ref="G1962">XLOOKUP(C1962,stock!A:A,stock!C:C)</f>
        <v>Top</v>
      </c>
    </row>
    <row r="1963">
      <c r="A1963" s="7">
        <v>2021.0</v>
      </c>
      <c r="B1963" s="18">
        <v>9.0</v>
      </c>
      <c r="C1963" s="6" t="s">
        <v>201</v>
      </c>
      <c r="D1963" s="7">
        <v>33.0</v>
      </c>
      <c r="E1963" s="22">
        <f t="array" ref="E1963">XLOOKUP(C1963,stock!A:A,stock!J:J)</f>
        <v>21</v>
      </c>
      <c r="F1963" s="20">
        <f t="shared" si="1"/>
        <v>693</v>
      </c>
      <c r="G1963" s="21" t="str">
        <f t="array" ref="G1963">XLOOKUP(C1963,stock!A:A,stock!C:C)</f>
        <v>Legging</v>
      </c>
    </row>
    <row r="1964">
      <c r="A1964" s="7">
        <v>2021.0</v>
      </c>
      <c r="B1964" s="18">
        <v>9.0</v>
      </c>
      <c r="C1964" s="6" t="s">
        <v>367</v>
      </c>
      <c r="D1964" s="7">
        <v>45.0</v>
      </c>
      <c r="E1964" s="22">
        <f t="array" ref="E1964">XLOOKUP(C1964,stock!A:A,stock!J:J)</f>
        <v>21</v>
      </c>
      <c r="F1964" s="20">
        <f t="shared" si="1"/>
        <v>945</v>
      </c>
      <c r="G1964" s="21" t="str">
        <f t="array" ref="G1964">XLOOKUP(C1964,stock!A:A,stock!C:C)</f>
        <v>Legging</v>
      </c>
    </row>
    <row r="1965">
      <c r="A1965" s="7">
        <v>2021.0</v>
      </c>
      <c r="B1965" s="18">
        <v>7.0</v>
      </c>
      <c r="C1965" s="6" t="s">
        <v>206</v>
      </c>
      <c r="D1965" s="7">
        <v>17.0</v>
      </c>
      <c r="E1965" s="22">
        <f t="array" ref="E1965">XLOOKUP(C1965,stock!A:A,stock!J:J)</f>
        <v>20</v>
      </c>
      <c r="F1965" s="20">
        <f t="shared" si="1"/>
        <v>340</v>
      </c>
      <c r="G1965" s="21" t="str">
        <f t="array" ref="G1965">XLOOKUP(C1965,stock!A:A,stock!C:C)</f>
        <v>Top</v>
      </c>
    </row>
    <row r="1966">
      <c r="A1966" s="7">
        <v>2021.0</v>
      </c>
      <c r="B1966" s="18">
        <v>9.0</v>
      </c>
      <c r="C1966" s="6" t="s">
        <v>435</v>
      </c>
      <c r="D1966" s="7">
        <v>17.0</v>
      </c>
      <c r="E1966" s="22">
        <f t="array" ref="E1966">XLOOKUP(C1966,stock!A:A,stock!J:J)</f>
        <v>20</v>
      </c>
      <c r="F1966" s="20">
        <f t="shared" si="1"/>
        <v>340</v>
      </c>
      <c r="G1966" s="21" t="str">
        <f t="array" ref="G1966">XLOOKUP(C1966,stock!A:A,stock!C:C)</f>
        <v>Short</v>
      </c>
    </row>
    <row r="1967">
      <c r="A1967" s="7">
        <v>2021.0</v>
      </c>
      <c r="B1967" s="18">
        <v>8.0</v>
      </c>
      <c r="C1967" s="6" t="s">
        <v>210</v>
      </c>
      <c r="D1967" s="7">
        <v>12.0</v>
      </c>
      <c r="E1967" s="22">
        <f t="array" ref="E1967">XLOOKUP(C1967,stock!A:A,stock!J:J)</f>
        <v>20</v>
      </c>
      <c r="F1967" s="20">
        <f t="shared" si="1"/>
        <v>240</v>
      </c>
      <c r="G1967" s="21" t="str">
        <f t="array" ref="G1967">XLOOKUP(C1967,stock!A:A,stock!C:C)</f>
        <v>T-Shirt</v>
      </c>
    </row>
    <row r="1968">
      <c r="A1968" s="7">
        <v>2021.0</v>
      </c>
      <c r="B1968" s="18">
        <v>4.0</v>
      </c>
      <c r="C1968" s="6" t="s">
        <v>212</v>
      </c>
      <c r="D1968" s="7">
        <v>7.0</v>
      </c>
      <c r="E1968" s="22">
        <f t="array" ref="E1968">XLOOKUP(C1968,stock!A:A,stock!J:J)</f>
        <v>20</v>
      </c>
      <c r="F1968" s="20">
        <f t="shared" si="1"/>
        <v>140</v>
      </c>
      <c r="G1968" s="21" t="str">
        <f t="array" ref="G1968">XLOOKUP(C1968,stock!A:A,stock!C:C)</f>
        <v>T-Shirt</v>
      </c>
    </row>
    <row r="1969">
      <c r="A1969" s="7">
        <v>2021.0</v>
      </c>
      <c r="B1969" s="18">
        <v>9.0</v>
      </c>
      <c r="C1969" s="6" t="s">
        <v>483</v>
      </c>
      <c r="D1969" s="7">
        <v>21.0</v>
      </c>
      <c r="E1969" s="22">
        <f t="array" ref="E1969">XLOOKUP(C1969,stock!A:A,stock!J:J)</f>
        <v>20</v>
      </c>
      <c r="F1969" s="20">
        <f t="shared" si="1"/>
        <v>420</v>
      </c>
      <c r="G1969" s="21" t="str">
        <f t="array" ref="G1969">XLOOKUP(C1969,stock!A:A,stock!C:C)</f>
        <v>T-Shirt</v>
      </c>
    </row>
    <row r="1970">
      <c r="A1970" s="7">
        <v>2021.0</v>
      </c>
      <c r="B1970" s="18">
        <v>6.0</v>
      </c>
      <c r="C1970" s="6" t="s">
        <v>222</v>
      </c>
      <c r="D1970" s="7">
        <v>16.0</v>
      </c>
      <c r="E1970" s="22">
        <f t="array" ref="E1970">XLOOKUP(C1970,stock!A:A,stock!J:J)</f>
        <v>21</v>
      </c>
      <c r="F1970" s="20">
        <f t="shared" si="1"/>
        <v>336</v>
      </c>
      <c r="G1970" s="21" t="str">
        <f t="array" ref="G1970">XLOOKUP(C1970,stock!A:A,stock!C:C)</f>
        <v>crop top</v>
      </c>
    </row>
    <row r="1971">
      <c r="A1971" s="7">
        <v>2021.0</v>
      </c>
      <c r="B1971" s="18">
        <v>8.0</v>
      </c>
      <c r="C1971" s="6" t="s">
        <v>225</v>
      </c>
      <c r="D1971" s="7">
        <v>4.0</v>
      </c>
      <c r="E1971" s="22">
        <f t="array" ref="E1971">XLOOKUP(C1971,stock!A:A,stock!J:J)</f>
        <v>21</v>
      </c>
      <c r="F1971" s="20">
        <f t="shared" si="1"/>
        <v>84</v>
      </c>
      <c r="G1971" s="21" t="str">
        <f t="array" ref="G1971">XLOOKUP(C1971,stock!A:A,stock!C:C)</f>
        <v>Legging</v>
      </c>
    </row>
    <row r="1972">
      <c r="A1972" s="7">
        <v>2021.0</v>
      </c>
      <c r="B1972" s="18">
        <v>6.0</v>
      </c>
      <c r="C1972" s="6" t="s">
        <v>375</v>
      </c>
      <c r="D1972" s="7">
        <v>25.0</v>
      </c>
      <c r="E1972" s="22">
        <f t="array" ref="E1972">XLOOKUP(C1972,stock!A:A,stock!J:J)</f>
        <v>21</v>
      </c>
      <c r="F1972" s="20">
        <f t="shared" si="1"/>
        <v>525</v>
      </c>
      <c r="G1972" s="21" t="str">
        <f t="array" ref="G1972">XLOOKUP(C1972,stock!A:A,stock!C:C)</f>
        <v>Legging</v>
      </c>
    </row>
    <row r="1973">
      <c r="A1973" s="7">
        <v>2021.0</v>
      </c>
      <c r="B1973" s="18">
        <v>7.0</v>
      </c>
      <c r="C1973" s="6" t="s">
        <v>231</v>
      </c>
      <c r="D1973" s="7">
        <v>22.0</v>
      </c>
      <c r="E1973" s="22">
        <f t="array" ref="E1973">XLOOKUP(C1973,stock!A:A,stock!J:J)</f>
        <v>20</v>
      </c>
      <c r="F1973" s="20">
        <f t="shared" si="1"/>
        <v>440</v>
      </c>
      <c r="G1973" s="21" t="str">
        <f t="array" ref="G1973">XLOOKUP(C1973,stock!A:A,stock!C:C)</f>
        <v>Top</v>
      </c>
    </row>
    <row r="1974">
      <c r="A1974" s="7">
        <v>2021.0</v>
      </c>
      <c r="B1974" s="18">
        <v>6.0</v>
      </c>
      <c r="C1974" s="6" t="s">
        <v>427</v>
      </c>
      <c r="D1974" s="7">
        <v>23.0</v>
      </c>
      <c r="E1974" s="22">
        <f t="array" ref="E1974">XLOOKUP(C1974,stock!A:A,stock!J:J)</f>
        <v>21</v>
      </c>
      <c r="F1974" s="20">
        <f t="shared" si="1"/>
        <v>483</v>
      </c>
      <c r="G1974" s="21" t="str">
        <f t="array" ref="G1974">XLOOKUP(C1974,stock!A:A,stock!C:C)</f>
        <v>crop top</v>
      </c>
    </row>
    <row r="1975">
      <c r="A1975" s="7">
        <v>2021.0</v>
      </c>
      <c r="B1975" s="18">
        <v>5.0</v>
      </c>
      <c r="C1975" s="6" t="s">
        <v>427</v>
      </c>
      <c r="D1975" s="7">
        <v>16.0</v>
      </c>
      <c r="E1975" s="22">
        <f t="array" ref="E1975">XLOOKUP(C1975,stock!A:A,stock!J:J)</f>
        <v>21</v>
      </c>
      <c r="F1975" s="20">
        <f t="shared" si="1"/>
        <v>336</v>
      </c>
      <c r="G1975" s="21" t="str">
        <f t="array" ref="G1975">XLOOKUP(C1975,stock!A:A,stock!C:C)</f>
        <v>crop top</v>
      </c>
    </row>
    <row r="1976">
      <c r="A1976" s="7">
        <v>2021.0</v>
      </c>
      <c r="B1976" s="18">
        <v>7.0</v>
      </c>
      <c r="C1976" s="6" t="s">
        <v>439</v>
      </c>
      <c r="D1976" s="7">
        <v>36.0</v>
      </c>
      <c r="E1976" s="22">
        <f t="array" ref="E1976">XLOOKUP(C1976,stock!A:A,stock!J:J)</f>
        <v>21</v>
      </c>
      <c r="F1976" s="20">
        <f t="shared" si="1"/>
        <v>756</v>
      </c>
      <c r="G1976" s="21" t="str">
        <f t="array" ref="G1976">XLOOKUP(C1976,stock!A:A,stock!C:C)</f>
        <v>crop top</v>
      </c>
    </row>
    <row r="1977">
      <c r="A1977" s="7">
        <v>2021.0</v>
      </c>
      <c r="B1977" s="18">
        <v>6.0</v>
      </c>
      <c r="C1977" s="6" t="s">
        <v>239</v>
      </c>
      <c r="D1977" s="7">
        <v>27.0</v>
      </c>
      <c r="E1977" s="22">
        <f t="array" ref="E1977">XLOOKUP(C1977,stock!A:A,stock!J:J)</f>
        <v>21</v>
      </c>
      <c r="F1977" s="20">
        <f t="shared" si="1"/>
        <v>567</v>
      </c>
      <c r="G1977" s="21" t="str">
        <f t="array" ref="G1977">XLOOKUP(C1977,stock!A:A,stock!C:C)</f>
        <v>crop top</v>
      </c>
    </row>
    <row r="1978">
      <c r="A1978" s="7">
        <v>2021.0</v>
      </c>
      <c r="B1978" s="18">
        <v>4.0</v>
      </c>
      <c r="C1978" s="6" t="s">
        <v>407</v>
      </c>
      <c r="D1978" s="7">
        <v>12.0</v>
      </c>
      <c r="E1978" s="22">
        <f t="array" ref="E1978">XLOOKUP(C1978,stock!A:A,stock!J:J)</f>
        <v>21</v>
      </c>
      <c r="F1978" s="20">
        <f t="shared" si="1"/>
        <v>252</v>
      </c>
      <c r="G1978" s="21" t="str">
        <f t="array" ref="G1978">XLOOKUP(C1978,stock!A:A,stock!C:C)</f>
        <v>crop top</v>
      </c>
    </row>
    <row r="1979">
      <c r="A1979" s="7">
        <v>2021.0</v>
      </c>
      <c r="B1979" s="18">
        <v>6.0</v>
      </c>
      <c r="C1979" s="6" t="s">
        <v>380</v>
      </c>
      <c r="D1979" s="7">
        <v>31.0</v>
      </c>
      <c r="E1979" s="22">
        <f t="array" ref="E1979">XLOOKUP(C1979,stock!A:A,stock!J:J)</f>
        <v>21</v>
      </c>
      <c r="F1979" s="20">
        <f t="shared" si="1"/>
        <v>651</v>
      </c>
      <c r="G1979" s="21" t="str">
        <f t="array" ref="G1979">XLOOKUP(C1979,stock!A:A,stock!C:C)</f>
        <v>crop top</v>
      </c>
    </row>
    <row r="1980">
      <c r="A1980" s="7">
        <v>2021.0</v>
      </c>
      <c r="B1980" s="18">
        <v>6.0</v>
      </c>
      <c r="C1980" s="6" t="s">
        <v>409</v>
      </c>
      <c r="D1980" s="7">
        <v>22.0</v>
      </c>
      <c r="E1980" s="22">
        <f t="array" ref="E1980">XLOOKUP(C1980,stock!A:A,stock!J:J)</f>
        <v>32</v>
      </c>
      <c r="F1980" s="20">
        <f t="shared" si="1"/>
        <v>704</v>
      </c>
      <c r="G1980" s="21" t="str">
        <f t="array" ref="G1980">XLOOKUP(C1980,stock!A:A,stock!C:C)</f>
        <v>Short</v>
      </c>
    </row>
    <row r="1981">
      <c r="A1981" s="7">
        <v>2021.0</v>
      </c>
      <c r="B1981" s="18">
        <v>5.0</v>
      </c>
      <c r="C1981" s="6" t="s">
        <v>450</v>
      </c>
      <c r="D1981" s="7">
        <v>23.0</v>
      </c>
      <c r="E1981" s="22">
        <f t="array" ref="E1981">XLOOKUP(C1981,stock!A:A,stock!J:J)</f>
        <v>16</v>
      </c>
      <c r="F1981" s="20">
        <f t="shared" si="1"/>
        <v>368</v>
      </c>
      <c r="G1981" s="21" t="str">
        <f t="array" ref="G1981">XLOOKUP(C1981,stock!A:A,stock!C:C)</f>
        <v>Top</v>
      </c>
    </row>
    <row r="1982">
      <c r="A1982" s="7">
        <v>2021.0</v>
      </c>
      <c r="B1982" s="18">
        <v>9.0</v>
      </c>
      <c r="C1982" s="6" t="s">
        <v>257</v>
      </c>
      <c r="D1982" s="7">
        <v>19.0</v>
      </c>
      <c r="E1982" s="22">
        <f t="array" ref="E1982">XLOOKUP(C1982,stock!A:A,stock!J:J)</f>
        <v>28</v>
      </c>
      <c r="F1982" s="20">
        <f t="shared" si="1"/>
        <v>532</v>
      </c>
      <c r="G1982" s="21" t="str">
        <f t="array" ref="G1982">XLOOKUP(C1982,stock!A:A,stock!C:C)</f>
        <v>T-Shirt</v>
      </c>
    </row>
    <row r="1983">
      <c r="A1983" s="7">
        <v>2021.0</v>
      </c>
      <c r="B1983" s="18">
        <v>7.0</v>
      </c>
      <c r="C1983" s="6" t="s">
        <v>451</v>
      </c>
      <c r="D1983" s="7">
        <v>26.0</v>
      </c>
      <c r="E1983" s="22">
        <f t="array" ref="E1983">XLOOKUP(C1983,stock!A:A,stock!J:J)</f>
        <v>28</v>
      </c>
      <c r="F1983" s="20">
        <f t="shared" si="1"/>
        <v>728</v>
      </c>
      <c r="G1983" s="21" t="str">
        <f t="array" ref="G1983">XLOOKUP(C1983,stock!A:A,stock!C:C)</f>
        <v>T-Shirt</v>
      </c>
    </row>
    <row r="1984">
      <c r="A1984" s="7">
        <v>2021.0</v>
      </c>
      <c r="B1984" s="18">
        <v>5.0</v>
      </c>
      <c r="C1984" s="6" t="s">
        <v>385</v>
      </c>
      <c r="D1984" s="7">
        <v>53.0</v>
      </c>
      <c r="E1984" s="22">
        <f t="array" ref="E1984">XLOOKUP(C1984,stock!A:A,stock!J:J)</f>
        <v>28</v>
      </c>
      <c r="F1984" s="20">
        <f t="shared" si="1"/>
        <v>1484</v>
      </c>
      <c r="G1984" s="21" t="str">
        <f t="array" ref="G1984">XLOOKUP(C1984,stock!A:A,stock!C:C)</f>
        <v>T-Shirt</v>
      </c>
    </row>
    <row r="1985">
      <c r="A1985" s="7">
        <v>2021.0</v>
      </c>
      <c r="B1985" s="18">
        <v>6.0</v>
      </c>
      <c r="C1985" s="6" t="s">
        <v>491</v>
      </c>
      <c r="D1985" s="7">
        <v>42.0</v>
      </c>
      <c r="E1985" s="22">
        <f t="array" ref="E1985">XLOOKUP(C1985,stock!A:A,stock!J:J)</f>
        <v>28</v>
      </c>
      <c r="F1985" s="20">
        <f t="shared" si="1"/>
        <v>1176</v>
      </c>
      <c r="G1985" s="21" t="str">
        <f t="array" ref="G1985">XLOOKUP(C1985,stock!A:A,stock!C:C)</f>
        <v>T-Shirt</v>
      </c>
    </row>
    <row r="1986">
      <c r="A1986" s="7">
        <v>2021.0</v>
      </c>
      <c r="B1986" s="18">
        <v>5.0</v>
      </c>
      <c r="C1986" s="6" t="s">
        <v>260</v>
      </c>
      <c r="D1986" s="7">
        <v>52.0</v>
      </c>
      <c r="E1986" s="22">
        <f t="array" ref="E1986">XLOOKUP(C1986,stock!A:A,stock!J:J)</f>
        <v>16</v>
      </c>
      <c r="F1986" s="20">
        <f t="shared" si="1"/>
        <v>832</v>
      </c>
      <c r="G1986" s="21" t="str">
        <f t="array" ref="G1986">XLOOKUP(C1986,stock!A:A,stock!C:C)</f>
        <v>Top</v>
      </c>
    </row>
    <row r="1987">
      <c r="A1987" s="7">
        <v>2021.0</v>
      </c>
      <c r="B1987" s="18">
        <v>7.0</v>
      </c>
      <c r="C1987" s="6" t="s">
        <v>442</v>
      </c>
      <c r="D1987" s="7">
        <v>15.0</v>
      </c>
      <c r="E1987" s="22">
        <f t="array" ref="E1987">XLOOKUP(C1987,stock!A:A,stock!J:J)</f>
        <v>30</v>
      </c>
      <c r="F1987" s="20">
        <f t="shared" si="1"/>
        <v>450</v>
      </c>
      <c r="G1987" s="21" t="str">
        <f t="array" ref="G1987">XLOOKUP(C1987,stock!A:A,stock!C:C)</f>
        <v>T-Shirt</v>
      </c>
    </row>
    <row r="1988">
      <c r="A1988" s="7">
        <v>2021.0</v>
      </c>
      <c r="B1988" s="18">
        <v>7.0</v>
      </c>
      <c r="C1988" s="6" t="s">
        <v>452</v>
      </c>
      <c r="D1988" s="7">
        <v>17.0</v>
      </c>
      <c r="E1988" s="22">
        <f t="array" ref="E1988">XLOOKUP(C1988,stock!A:A,stock!J:J)</f>
        <v>30</v>
      </c>
      <c r="F1988" s="20">
        <f t="shared" si="1"/>
        <v>510</v>
      </c>
      <c r="G1988" s="21" t="str">
        <f t="array" ref="G1988">XLOOKUP(C1988,stock!A:A,stock!C:C)</f>
        <v>T-Shirt</v>
      </c>
    </row>
    <row r="1989">
      <c r="A1989" s="7">
        <v>2021.0</v>
      </c>
      <c r="B1989" s="18">
        <v>6.0</v>
      </c>
      <c r="C1989" s="6" t="s">
        <v>494</v>
      </c>
      <c r="D1989" s="7">
        <v>44.0</v>
      </c>
      <c r="E1989" s="22">
        <f t="array" ref="E1989">XLOOKUP(C1989,stock!A:A,stock!J:J)</f>
        <v>24</v>
      </c>
      <c r="F1989" s="20">
        <f t="shared" si="1"/>
        <v>1056</v>
      </c>
      <c r="G1989" s="21" t="str">
        <f t="array" ref="G1989">XLOOKUP(C1989,stock!A:A,stock!C:C)</f>
        <v>T-Shirt</v>
      </c>
    </row>
    <row r="1990">
      <c r="A1990" s="7">
        <v>2021.0</v>
      </c>
      <c r="B1990" s="18">
        <v>5.0</v>
      </c>
      <c r="C1990" s="6" t="s">
        <v>430</v>
      </c>
      <c r="D1990" s="7">
        <v>18.0</v>
      </c>
      <c r="E1990" s="22">
        <f t="array" ref="E1990">XLOOKUP(C1990,stock!A:A,stock!J:J)</f>
        <v>16</v>
      </c>
      <c r="F1990" s="20">
        <f t="shared" si="1"/>
        <v>288</v>
      </c>
      <c r="G1990" s="21" t="str">
        <f t="array" ref="G1990">XLOOKUP(C1990,stock!A:A,stock!C:C)</f>
        <v>Top</v>
      </c>
    </row>
    <row r="1991">
      <c r="A1991" s="7">
        <v>2021.0</v>
      </c>
      <c r="B1991" s="18">
        <v>6.0</v>
      </c>
      <c r="C1991" s="6" t="s">
        <v>268</v>
      </c>
      <c r="D1991" s="7">
        <v>10.0</v>
      </c>
      <c r="E1991" s="22">
        <f t="array" ref="E1991">XLOOKUP(C1991,stock!A:A,stock!J:J)</f>
        <v>21</v>
      </c>
      <c r="F1991" s="20">
        <f t="shared" si="1"/>
        <v>210</v>
      </c>
      <c r="G1991" s="21" t="str">
        <f t="array" ref="G1991">XLOOKUP(C1991,stock!A:A,stock!C:C)</f>
        <v>crop top</v>
      </c>
    </row>
    <row r="1992">
      <c r="A1992" s="7">
        <v>2021.0</v>
      </c>
      <c r="B1992" s="18">
        <v>8.0</v>
      </c>
      <c r="C1992" s="6" t="s">
        <v>275</v>
      </c>
      <c r="D1992" s="7">
        <v>49.0</v>
      </c>
      <c r="E1992" s="22">
        <f t="array" ref="E1992">XLOOKUP(C1992,stock!A:A,stock!J:J)</f>
        <v>21</v>
      </c>
      <c r="F1992" s="20">
        <f t="shared" si="1"/>
        <v>1029</v>
      </c>
      <c r="G1992" s="21" t="str">
        <f t="array" ref="G1992">XLOOKUP(C1992,stock!A:A,stock!C:C)</f>
        <v>Legging</v>
      </c>
    </row>
    <row r="1993">
      <c r="A1993" s="7">
        <v>2021.0</v>
      </c>
      <c r="B1993" s="18">
        <v>6.0</v>
      </c>
      <c r="C1993" s="6" t="s">
        <v>275</v>
      </c>
      <c r="D1993" s="7">
        <v>34.0</v>
      </c>
      <c r="E1993" s="22">
        <f t="array" ref="E1993">XLOOKUP(C1993,stock!A:A,stock!J:J)</f>
        <v>21</v>
      </c>
      <c r="F1993" s="20">
        <f t="shared" si="1"/>
        <v>714</v>
      </c>
      <c r="G1993" s="21" t="str">
        <f t="array" ref="G1993">XLOOKUP(C1993,stock!A:A,stock!C:C)</f>
        <v>Legging</v>
      </c>
    </row>
    <row r="1994">
      <c r="A1994" s="7">
        <v>2021.0</v>
      </c>
      <c r="B1994" s="18">
        <v>8.0</v>
      </c>
      <c r="C1994" s="6" t="s">
        <v>284</v>
      </c>
      <c r="D1994" s="7">
        <v>61.0</v>
      </c>
      <c r="E1994" s="22">
        <f t="array" ref="E1994">XLOOKUP(C1994,stock!A:A,stock!J:J)</f>
        <v>20</v>
      </c>
      <c r="F1994" s="20">
        <f t="shared" si="1"/>
        <v>1220</v>
      </c>
      <c r="G1994" s="21" t="str">
        <f t="array" ref="G1994">XLOOKUP(C1994,stock!A:A,stock!C:C)</f>
        <v>Short</v>
      </c>
    </row>
    <row r="1995">
      <c r="A1995" s="7">
        <v>2021.0</v>
      </c>
      <c r="B1995" s="18">
        <v>6.0</v>
      </c>
      <c r="C1995" s="6" t="s">
        <v>298</v>
      </c>
      <c r="D1995" s="7">
        <v>45.0</v>
      </c>
      <c r="E1995" s="22">
        <f t="array" ref="E1995">XLOOKUP(C1995,stock!A:A,stock!J:J)</f>
        <v>16</v>
      </c>
      <c r="F1995" s="20">
        <f t="shared" si="1"/>
        <v>720</v>
      </c>
      <c r="G1995" s="21" t="str">
        <f t="array" ref="G1995">XLOOKUP(C1995,stock!A:A,stock!C:C)</f>
        <v>Top</v>
      </c>
    </row>
    <row r="1996">
      <c r="A1996" s="7">
        <v>2021.0</v>
      </c>
      <c r="B1996" s="18">
        <v>8.0</v>
      </c>
      <c r="C1996" s="6" t="s">
        <v>390</v>
      </c>
      <c r="D1996" s="7">
        <v>12.0</v>
      </c>
      <c r="E1996" s="22">
        <f t="array" ref="E1996">XLOOKUP(C1996,stock!A:A,stock!J:J)</f>
        <v>32</v>
      </c>
      <c r="F1996" s="20">
        <f t="shared" si="1"/>
        <v>384</v>
      </c>
      <c r="G1996" s="21" t="str">
        <f t="array" ref="G1996">XLOOKUP(C1996,stock!A:A,stock!C:C)</f>
        <v>Short</v>
      </c>
    </row>
    <row r="1997">
      <c r="A1997" s="7">
        <v>2021.0</v>
      </c>
      <c r="B1997" s="18">
        <v>5.0</v>
      </c>
      <c r="C1997" s="6" t="s">
        <v>391</v>
      </c>
      <c r="D1997" s="7">
        <v>26.0</v>
      </c>
      <c r="E1997" s="22">
        <f t="array" ref="E1997">XLOOKUP(C1997,stock!A:A,stock!J:J)</f>
        <v>24</v>
      </c>
      <c r="F1997" s="20">
        <f t="shared" si="1"/>
        <v>624</v>
      </c>
      <c r="G1997" s="21" t="str">
        <f t="array" ref="G1997">XLOOKUP(C1997,stock!A:A,stock!C:C)</f>
        <v>Legging</v>
      </c>
    </row>
    <row r="1998">
      <c r="A1998" s="7">
        <v>2021.0</v>
      </c>
      <c r="B1998" s="18">
        <v>5.0</v>
      </c>
      <c r="C1998" s="6" t="s">
        <v>305</v>
      </c>
      <c r="D1998" s="7">
        <v>48.0</v>
      </c>
      <c r="E1998" s="22">
        <f t="array" ref="E1998">XLOOKUP(C1998,stock!A:A,stock!J:J)</f>
        <v>32</v>
      </c>
      <c r="F1998" s="20">
        <f t="shared" si="1"/>
        <v>1536</v>
      </c>
      <c r="G1998" s="21" t="str">
        <f t="array" ref="G1998">XLOOKUP(C1998,stock!A:A,stock!C:C)</f>
        <v>Short</v>
      </c>
    </row>
    <row r="1999">
      <c r="A1999" s="7">
        <v>2021.0</v>
      </c>
      <c r="B1999" s="18">
        <v>8.0</v>
      </c>
      <c r="C1999" s="6" t="s">
        <v>445</v>
      </c>
      <c r="D1999" s="7">
        <v>6.0</v>
      </c>
      <c r="E1999" s="22">
        <f t="array" ref="E1999">XLOOKUP(C1999,stock!A:A,stock!J:J)</f>
        <v>32</v>
      </c>
      <c r="F1999" s="20">
        <f t="shared" si="1"/>
        <v>192</v>
      </c>
      <c r="G1999" s="21" t="str">
        <f t="array" ref="G1999">XLOOKUP(C1999,stock!A:A,stock!C:C)</f>
        <v>Short</v>
      </c>
    </row>
    <row r="2000">
      <c r="A2000" s="7">
        <v>2021.0</v>
      </c>
      <c r="B2000" s="18">
        <v>4.0</v>
      </c>
      <c r="C2000" s="6" t="s">
        <v>415</v>
      </c>
      <c r="D2000" s="7">
        <v>48.0</v>
      </c>
      <c r="E2000" s="22">
        <f t="array" ref="E2000">XLOOKUP(C2000,stock!A:A,stock!J:J)</f>
        <v>20</v>
      </c>
      <c r="F2000" s="20">
        <f t="shared" si="1"/>
        <v>960</v>
      </c>
      <c r="G2000" s="21" t="str">
        <f t="array" ref="G2000">XLOOKUP(C2000,stock!A:A,stock!C:C)</f>
        <v>Short</v>
      </c>
    </row>
    <row r="2001">
      <c r="A2001" s="7">
        <v>2021.0</v>
      </c>
      <c r="B2001" s="18">
        <v>8.0</v>
      </c>
      <c r="C2001" s="6" t="s">
        <v>324</v>
      </c>
      <c r="D2001" s="7">
        <v>58.0</v>
      </c>
      <c r="E2001" s="22">
        <f t="array" ref="E2001">XLOOKUP(C2001,stock!A:A,stock!J:J)</f>
        <v>20</v>
      </c>
      <c r="F2001" s="20">
        <f t="shared" si="1"/>
        <v>1160</v>
      </c>
      <c r="G2001" s="21" t="str">
        <f t="array" ref="G2001">XLOOKUP(C2001,stock!A:A,stock!C:C)</f>
        <v>Short</v>
      </c>
    </row>
    <row r="2002">
      <c r="A2002" s="7">
        <v>2021.0</v>
      </c>
      <c r="B2002" s="18">
        <v>5.0</v>
      </c>
      <c r="C2002" s="6" t="s">
        <v>393</v>
      </c>
      <c r="D2002" s="7">
        <v>24.0</v>
      </c>
      <c r="E2002" s="22">
        <f t="array" ref="E2002">XLOOKUP(C2002,stock!A:A,stock!J:J)</f>
        <v>20</v>
      </c>
      <c r="F2002" s="20">
        <f t="shared" si="1"/>
        <v>480</v>
      </c>
      <c r="G2002" s="21" t="str">
        <f t="array" ref="G2002">XLOOKUP(C2002,stock!A:A,stock!C:C)</f>
        <v>Short</v>
      </c>
    </row>
    <row r="2003">
      <c r="A2003" s="7">
        <v>2021.0</v>
      </c>
      <c r="B2003" s="18">
        <v>5.0</v>
      </c>
      <c r="C2003" s="6" t="s">
        <v>396</v>
      </c>
      <c r="D2003" s="7">
        <v>31.0</v>
      </c>
      <c r="E2003" s="22">
        <f t="array" ref="E2003">XLOOKUP(C2003,stock!A:A,stock!J:J)</f>
        <v>20</v>
      </c>
      <c r="F2003" s="20">
        <f t="shared" si="1"/>
        <v>620</v>
      </c>
      <c r="G2003" s="21" t="str">
        <f t="array" ref="G2003">XLOOKUP(C2003,stock!A:A,stock!C:C)</f>
        <v>Short</v>
      </c>
    </row>
    <row r="2004">
      <c r="A2004" s="7">
        <v>2021.0</v>
      </c>
      <c r="B2004" s="18">
        <v>8.0</v>
      </c>
      <c r="C2004" s="6" t="s">
        <v>457</v>
      </c>
      <c r="D2004" s="7">
        <v>19.0</v>
      </c>
      <c r="E2004" s="22">
        <f t="array" ref="E2004">XLOOKUP(C2004,stock!A:A,stock!J:J)</f>
        <v>20</v>
      </c>
      <c r="F2004" s="20">
        <f t="shared" si="1"/>
        <v>380</v>
      </c>
      <c r="G2004" s="21" t="str">
        <f t="array" ref="G2004">XLOOKUP(C2004,stock!A:A,stock!C:C)</f>
        <v>Short</v>
      </c>
    </row>
    <row r="2005">
      <c r="A2005" s="7">
        <v>2021.0</v>
      </c>
      <c r="B2005" s="18">
        <v>9.0</v>
      </c>
      <c r="C2005" s="6" t="s">
        <v>330</v>
      </c>
      <c r="D2005" s="7">
        <v>21.0</v>
      </c>
      <c r="E2005" s="22">
        <f t="array" ref="E2005">XLOOKUP(C2005,stock!A:A,stock!J:J)</f>
        <v>24</v>
      </c>
      <c r="F2005" s="20">
        <f t="shared" si="1"/>
        <v>504</v>
      </c>
      <c r="G2005" s="21" t="str">
        <f t="array" ref="G2005">XLOOKUP(C2005,stock!A:A,stock!C:C)</f>
        <v>T-Shirt</v>
      </c>
    </row>
    <row r="2006">
      <c r="A2006" s="7">
        <v>2021.0</v>
      </c>
      <c r="B2006" s="18">
        <v>5.0</v>
      </c>
      <c r="C2006" s="6" t="s">
        <v>331</v>
      </c>
      <c r="D2006" s="7">
        <v>20.0</v>
      </c>
      <c r="E2006" s="22">
        <f t="array" ref="E2006">XLOOKUP(C2006,stock!A:A,stock!J:J)</f>
        <v>32</v>
      </c>
      <c r="F2006" s="20">
        <f t="shared" si="1"/>
        <v>640</v>
      </c>
      <c r="G2006" s="21" t="str">
        <f t="array" ref="G2006">XLOOKUP(C2006,stock!A:A,stock!C:C)</f>
        <v>Short</v>
      </c>
    </row>
    <row r="2007">
      <c r="A2007" s="7">
        <v>2021.0</v>
      </c>
      <c r="B2007" s="18">
        <v>8.0</v>
      </c>
      <c r="C2007" s="6" t="s">
        <v>333</v>
      </c>
      <c r="D2007" s="7">
        <v>34.0</v>
      </c>
      <c r="E2007" s="22">
        <f t="array" ref="E2007">XLOOKUP(C2007,stock!A:A,stock!J:J)</f>
        <v>32</v>
      </c>
      <c r="F2007" s="20">
        <f t="shared" si="1"/>
        <v>1088</v>
      </c>
      <c r="G2007" s="21" t="str">
        <f t="array" ref="G2007">XLOOKUP(C2007,stock!A:A,stock!C:C)</f>
        <v>Short</v>
      </c>
    </row>
    <row r="2008">
      <c r="A2008" s="7">
        <v>2021.0</v>
      </c>
      <c r="B2008" s="18">
        <v>9.0</v>
      </c>
      <c r="C2008" s="6" t="s">
        <v>334</v>
      </c>
      <c r="D2008" s="7">
        <v>31.0</v>
      </c>
      <c r="E2008" s="22">
        <f t="array" ref="E2008">XLOOKUP(C2008,stock!A:A,stock!J:J)</f>
        <v>32</v>
      </c>
      <c r="F2008" s="20">
        <f t="shared" si="1"/>
        <v>992</v>
      </c>
      <c r="G2008" s="21" t="str">
        <f t="array" ref="G2008">XLOOKUP(C2008,stock!A:A,stock!C:C)</f>
        <v>Short</v>
      </c>
    </row>
    <row r="2009">
      <c r="A2009" s="7">
        <v>2021.0</v>
      </c>
      <c r="B2009" s="18">
        <v>4.0</v>
      </c>
      <c r="C2009" s="6" t="s">
        <v>337</v>
      </c>
      <c r="D2009" s="7">
        <v>18.0</v>
      </c>
      <c r="E2009" s="22">
        <f t="array" ref="E2009">XLOOKUP(C2009,stock!A:A,stock!J:J)</f>
        <v>32</v>
      </c>
      <c r="F2009" s="20">
        <f t="shared" si="1"/>
        <v>576</v>
      </c>
      <c r="G2009" s="21" t="str">
        <f t="array" ref="G2009">XLOOKUP(C2009,stock!A:A,stock!C:C)</f>
        <v>Short</v>
      </c>
    </row>
    <row r="2010">
      <c r="A2010" s="7">
        <v>2021.0</v>
      </c>
      <c r="B2010" s="18">
        <v>4.0</v>
      </c>
      <c r="C2010" s="6" t="s">
        <v>502</v>
      </c>
      <c r="D2010" s="7">
        <v>36.0</v>
      </c>
      <c r="E2010" s="22">
        <f t="array" ref="E2010">XLOOKUP(C2010,stock!A:A,stock!J:J)</f>
        <v>21</v>
      </c>
      <c r="F2010" s="20">
        <f t="shared" si="1"/>
        <v>756</v>
      </c>
      <c r="G2010" s="21" t="str">
        <f t="array" ref="G2010">XLOOKUP(C2010,stock!A:A,stock!C:C)</f>
        <v>Legging</v>
      </c>
    </row>
    <row r="2011">
      <c r="A2011" s="7">
        <v>2021.0</v>
      </c>
      <c r="B2011" s="18">
        <v>6.0</v>
      </c>
      <c r="C2011" s="6" t="s">
        <v>343</v>
      </c>
      <c r="D2011" s="7">
        <v>32.0</v>
      </c>
      <c r="E2011" s="22">
        <f t="array" ref="E2011">XLOOKUP(C2011,stock!A:A,stock!J:J)</f>
        <v>16</v>
      </c>
      <c r="F2011" s="20">
        <f t="shared" si="1"/>
        <v>512</v>
      </c>
      <c r="G2011" s="21" t="str">
        <f t="array" ref="G2011">XLOOKUP(C2011,stock!A:A,stock!C:C)</f>
        <v>Top</v>
      </c>
    </row>
    <row r="2012">
      <c r="A2012" s="7">
        <v>2021.0</v>
      </c>
      <c r="B2012" s="18">
        <v>9.0</v>
      </c>
      <c r="C2012" s="6" t="s">
        <v>343</v>
      </c>
      <c r="D2012" s="7">
        <v>27.0</v>
      </c>
      <c r="E2012" s="22">
        <f t="array" ref="E2012">XLOOKUP(C2012,stock!A:A,stock!J:J)</f>
        <v>16</v>
      </c>
      <c r="F2012" s="20">
        <f t="shared" si="1"/>
        <v>432</v>
      </c>
      <c r="G2012" s="21" t="str">
        <f t="array" ref="G2012">XLOOKUP(C2012,stock!A:A,stock!C:C)</f>
        <v>Top</v>
      </c>
    </row>
    <row r="2013">
      <c r="A2013" s="7">
        <v>2021.0</v>
      </c>
      <c r="B2013" s="18">
        <v>6.0</v>
      </c>
      <c r="C2013" s="6" t="s">
        <v>129</v>
      </c>
      <c r="D2013" s="7">
        <v>14.0</v>
      </c>
      <c r="E2013" s="22">
        <f t="array" ref="E2013">XLOOKUP(C2013,stock!A:A,stock!J:J)</f>
        <v>21</v>
      </c>
      <c r="F2013" s="20">
        <f t="shared" si="1"/>
        <v>294</v>
      </c>
      <c r="G2013" s="21" t="str">
        <f t="array" ref="G2013">XLOOKUP(C2013,stock!A:A,stock!C:C)</f>
        <v>T-Shirt</v>
      </c>
    </row>
    <row r="2014">
      <c r="A2014" s="7">
        <v>2021.0</v>
      </c>
      <c r="B2014" s="18">
        <v>7.0</v>
      </c>
      <c r="C2014" s="6" t="s">
        <v>130</v>
      </c>
      <c r="D2014" s="7">
        <v>10.0</v>
      </c>
      <c r="E2014" s="22">
        <f t="array" ref="E2014">XLOOKUP(C2014,stock!A:A,stock!J:J)</f>
        <v>21</v>
      </c>
      <c r="F2014" s="20">
        <f t="shared" si="1"/>
        <v>210</v>
      </c>
      <c r="G2014" s="21" t="str">
        <f t="array" ref="G2014">XLOOKUP(C2014,stock!A:A,stock!C:C)</f>
        <v>T-Shirt</v>
      </c>
    </row>
    <row r="2015">
      <c r="A2015" s="7">
        <v>2021.0</v>
      </c>
      <c r="B2015" s="18">
        <v>7.0</v>
      </c>
      <c r="C2015" s="6" t="s">
        <v>130</v>
      </c>
      <c r="D2015" s="7">
        <v>14.0</v>
      </c>
      <c r="E2015" s="22">
        <f t="array" ref="E2015">XLOOKUP(C2015,stock!A:A,stock!J:J)</f>
        <v>21</v>
      </c>
      <c r="F2015" s="20">
        <f t="shared" si="1"/>
        <v>294</v>
      </c>
      <c r="G2015" s="21" t="str">
        <f t="array" ref="G2015">XLOOKUP(C2015,stock!A:A,stock!C:C)</f>
        <v>T-Shirt</v>
      </c>
    </row>
    <row r="2016">
      <c r="A2016" s="7">
        <v>2021.0</v>
      </c>
      <c r="B2016" s="18">
        <v>5.0</v>
      </c>
      <c r="C2016" s="6" t="s">
        <v>420</v>
      </c>
      <c r="D2016" s="7">
        <v>23.0</v>
      </c>
      <c r="E2016" s="22">
        <f t="array" ref="E2016">XLOOKUP(C2016,stock!A:A,stock!J:J)</f>
        <v>16</v>
      </c>
      <c r="F2016" s="20">
        <f t="shared" si="1"/>
        <v>368</v>
      </c>
      <c r="G2016" s="21" t="str">
        <f t="array" ref="G2016">XLOOKUP(C2016,stock!A:A,stock!C:C)</f>
        <v>crop top</v>
      </c>
    </row>
    <row r="2017">
      <c r="A2017" s="7">
        <v>2021.0</v>
      </c>
      <c r="B2017" s="18">
        <v>9.0</v>
      </c>
      <c r="C2017" s="6" t="s">
        <v>350</v>
      </c>
      <c r="D2017" s="7">
        <v>9.0</v>
      </c>
      <c r="E2017" s="22">
        <f t="array" ref="E2017">XLOOKUP(C2017,stock!A:A,stock!J:J)</f>
        <v>32</v>
      </c>
      <c r="F2017" s="20">
        <f t="shared" si="1"/>
        <v>288</v>
      </c>
      <c r="G2017" s="21" t="str">
        <f t="array" ref="G2017">XLOOKUP(C2017,stock!A:A,stock!C:C)</f>
        <v>Top</v>
      </c>
    </row>
    <row r="2018">
      <c r="A2018" s="7">
        <v>2021.0</v>
      </c>
      <c r="B2018" s="18">
        <v>8.0</v>
      </c>
      <c r="C2018" s="6" t="s">
        <v>144</v>
      </c>
      <c r="D2018" s="7">
        <v>21.0</v>
      </c>
      <c r="E2018" s="22">
        <f t="array" ref="E2018">XLOOKUP(C2018,stock!A:A,stock!J:J)</f>
        <v>16</v>
      </c>
      <c r="F2018" s="20">
        <f t="shared" si="1"/>
        <v>336</v>
      </c>
      <c r="G2018" s="21" t="str">
        <f t="array" ref="G2018">XLOOKUP(C2018,stock!A:A,stock!C:C)</f>
        <v>Top</v>
      </c>
    </row>
    <row r="2019">
      <c r="A2019" s="7">
        <v>2021.0</v>
      </c>
      <c r="B2019" s="18">
        <v>7.0</v>
      </c>
      <c r="C2019" s="6" t="s">
        <v>355</v>
      </c>
      <c r="D2019" s="7">
        <v>49.0</v>
      </c>
      <c r="E2019" s="22">
        <f t="array" ref="E2019">XLOOKUP(C2019,stock!A:A,stock!J:J)</f>
        <v>32</v>
      </c>
      <c r="F2019" s="20">
        <f t="shared" si="1"/>
        <v>1568</v>
      </c>
      <c r="G2019" s="21" t="str">
        <f t="array" ref="G2019">XLOOKUP(C2019,stock!A:A,stock!C:C)</f>
        <v>Short</v>
      </c>
    </row>
    <row r="2020">
      <c r="A2020" s="7">
        <v>2021.0</v>
      </c>
      <c r="B2020" s="18">
        <v>6.0</v>
      </c>
      <c r="C2020" s="6" t="s">
        <v>160</v>
      </c>
      <c r="D2020" s="7">
        <v>14.0</v>
      </c>
      <c r="E2020" s="22">
        <f t="array" ref="E2020">XLOOKUP(C2020,stock!A:A,stock!J:J)</f>
        <v>23</v>
      </c>
      <c r="F2020" s="20">
        <f t="shared" si="1"/>
        <v>322</v>
      </c>
      <c r="G2020" s="21" t="str">
        <f t="array" ref="G2020">XLOOKUP(C2020,stock!A:A,stock!C:C)</f>
        <v>Legging</v>
      </c>
    </row>
    <row r="2021">
      <c r="A2021" s="7">
        <v>2021.0</v>
      </c>
      <c r="B2021" s="18">
        <v>6.0</v>
      </c>
      <c r="C2021" s="6" t="s">
        <v>433</v>
      </c>
      <c r="D2021" s="7">
        <v>27.0</v>
      </c>
      <c r="E2021" s="22">
        <f t="array" ref="E2021">XLOOKUP(C2021,stock!A:A,stock!J:J)</f>
        <v>23</v>
      </c>
      <c r="F2021" s="20">
        <f t="shared" si="1"/>
        <v>621</v>
      </c>
      <c r="G2021" s="21" t="str">
        <f t="array" ref="G2021">XLOOKUP(C2021,stock!A:A,stock!C:C)</f>
        <v>Legging</v>
      </c>
    </row>
    <row r="2022">
      <c r="A2022" s="7">
        <v>2021.0</v>
      </c>
      <c r="B2022" s="18">
        <v>7.0</v>
      </c>
      <c r="C2022" s="6" t="s">
        <v>166</v>
      </c>
      <c r="D2022" s="7">
        <v>33.0</v>
      </c>
      <c r="E2022" s="22">
        <f t="array" ref="E2022">XLOOKUP(C2022,stock!A:A,stock!J:J)</f>
        <v>21</v>
      </c>
      <c r="F2022" s="20">
        <f t="shared" si="1"/>
        <v>693</v>
      </c>
      <c r="G2022" s="21" t="str">
        <f t="array" ref="G2022">XLOOKUP(C2022,stock!A:A,stock!C:C)</f>
        <v>Legging</v>
      </c>
    </row>
    <row r="2023">
      <c r="A2023" s="7">
        <v>2021.0</v>
      </c>
      <c r="B2023" s="18">
        <v>6.0</v>
      </c>
      <c r="C2023" s="6" t="s">
        <v>424</v>
      </c>
      <c r="D2023" s="7">
        <v>15.0</v>
      </c>
      <c r="E2023" s="22">
        <f t="array" ref="E2023">XLOOKUP(C2023,stock!A:A,stock!J:J)</f>
        <v>20</v>
      </c>
      <c r="F2023" s="20">
        <f t="shared" si="1"/>
        <v>300</v>
      </c>
      <c r="G2023" s="21" t="str">
        <f t="array" ref="G2023">XLOOKUP(C2023,stock!A:A,stock!C:C)</f>
        <v>Short</v>
      </c>
    </row>
    <row r="2024">
      <c r="A2024" s="7">
        <v>2021.0</v>
      </c>
      <c r="B2024" s="18">
        <v>9.0</v>
      </c>
      <c r="C2024" s="6" t="s">
        <v>178</v>
      </c>
      <c r="D2024" s="7">
        <v>37.0</v>
      </c>
      <c r="E2024" s="22">
        <f t="array" ref="E2024">XLOOKUP(C2024,stock!A:A,stock!J:J)</f>
        <v>20</v>
      </c>
      <c r="F2024" s="20">
        <f t="shared" si="1"/>
        <v>740</v>
      </c>
      <c r="G2024" s="21" t="str">
        <f t="array" ref="G2024">XLOOKUP(C2024,stock!A:A,stock!C:C)</f>
        <v>Short</v>
      </c>
    </row>
    <row r="2025">
      <c r="A2025" s="7">
        <v>2021.0</v>
      </c>
      <c r="B2025" s="18">
        <v>9.0</v>
      </c>
      <c r="C2025" s="6" t="s">
        <v>194</v>
      </c>
      <c r="D2025" s="7">
        <v>46.0</v>
      </c>
      <c r="E2025" s="22">
        <f t="array" ref="E2025">XLOOKUP(C2025,stock!A:A,stock!J:J)</f>
        <v>18</v>
      </c>
      <c r="F2025" s="20">
        <f t="shared" si="1"/>
        <v>828</v>
      </c>
      <c r="G2025" s="21" t="str">
        <f t="array" ref="G2025">XLOOKUP(C2025,stock!A:A,stock!C:C)</f>
        <v>Top</v>
      </c>
    </row>
    <row r="2026">
      <c r="A2026" s="7">
        <v>2021.0</v>
      </c>
      <c r="B2026" s="18">
        <v>8.0</v>
      </c>
      <c r="C2026" s="6" t="s">
        <v>368</v>
      </c>
      <c r="D2026" s="7">
        <v>72.0</v>
      </c>
      <c r="E2026" s="22">
        <f t="array" ref="E2026">XLOOKUP(C2026,stock!A:A,stock!J:J)</f>
        <v>23</v>
      </c>
      <c r="F2026" s="20">
        <f t="shared" si="1"/>
        <v>1656</v>
      </c>
      <c r="G2026" s="21" t="str">
        <f t="array" ref="G2026">XLOOKUP(C2026,stock!A:A,stock!C:C)</f>
        <v>Legging</v>
      </c>
    </row>
    <row r="2027">
      <c r="A2027" s="7">
        <v>2021.0</v>
      </c>
      <c r="B2027" s="18">
        <v>7.0</v>
      </c>
      <c r="C2027" s="6" t="s">
        <v>207</v>
      </c>
      <c r="D2027" s="7">
        <v>13.0</v>
      </c>
      <c r="E2027" s="22">
        <f t="array" ref="E2027">XLOOKUP(C2027,stock!A:A,stock!J:J)</f>
        <v>20</v>
      </c>
      <c r="F2027" s="20">
        <f t="shared" si="1"/>
        <v>260</v>
      </c>
      <c r="G2027" s="21" t="str">
        <f t="array" ref="G2027">XLOOKUP(C2027,stock!A:A,stock!C:C)</f>
        <v>T-Shirt</v>
      </c>
    </row>
    <row r="2028">
      <c r="A2028" s="7">
        <v>2021.0</v>
      </c>
      <c r="B2028" s="18">
        <v>6.0</v>
      </c>
      <c r="C2028" s="6" t="s">
        <v>435</v>
      </c>
      <c r="D2028" s="7">
        <v>14.0</v>
      </c>
      <c r="E2028" s="22">
        <f t="array" ref="E2028">XLOOKUP(C2028,stock!A:A,stock!J:J)</f>
        <v>20</v>
      </c>
      <c r="F2028" s="20">
        <f t="shared" si="1"/>
        <v>280</v>
      </c>
      <c r="G2028" s="21" t="str">
        <f t="array" ref="G2028">XLOOKUP(C2028,stock!A:A,stock!C:C)</f>
        <v>Short</v>
      </c>
    </row>
    <row r="2029">
      <c r="A2029" s="7">
        <v>2021.0</v>
      </c>
      <c r="B2029" s="18">
        <v>7.0</v>
      </c>
      <c r="C2029" s="6" t="s">
        <v>435</v>
      </c>
      <c r="D2029" s="7">
        <v>5.0</v>
      </c>
      <c r="E2029" s="22">
        <f t="array" ref="E2029">XLOOKUP(C2029,stock!A:A,stock!J:J)</f>
        <v>20</v>
      </c>
      <c r="F2029" s="20">
        <f t="shared" si="1"/>
        <v>100</v>
      </c>
      <c r="G2029" s="21" t="str">
        <f t="array" ref="G2029">XLOOKUP(C2029,stock!A:A,stock!C:C)</f>
        <v>Short</v>
      </c>
    </row>
    <row r="2030">
      <c r="A2030" s="7">
        <v>2021.0</v>
      </c>
      <c r="B2030" s="18">
        <v>9.0</v>
      </c>
      <c r="C2030" s="6" t="s">
        <v>372</v>
      </c>
      <c r="D2030" s="7">
        <v>18.0</v>
      </c>
      <c r="E2030" s="22">
        <f t="array" ref="E2030">XLOOKUP(C2030,stock!A:A,stock!J:J)</f>
        <v>21</v>
      </c>
      <c r="F2030" s="20">
        <f t="shared" si="1"/>
        <v>378</v>
      </c>
      <c r="G2030" s="21" t="str">
        <f t="array" ref="G2030">XLOOKUP(C2030,stock!A:A,stock!C:C)</f>
        <v>Legging</v>
      </c>
    </row>
    <row r="2031">
      <c r="A2031" s="7">
        <v>2021.0</v>
      </c>
      <c r="B2031" s="18">
        <v>4.0</v>
      </c>
      <c r="C2031" s="6" t="s">
        <v>372</v>
      </c>
      <c r="D2031" s="7">
        <v>30.0</v>
      </c>
      <c r="E2031" s="22">
        <f t="array" ref="E2031">XLOOKUP(C2031,stock!A:A,stock!J:J)</f>
        <v>21</v>
      </c>
      <c r="F2031" s="20">
        <f t="shared" si="1"/>
        <v>630</v>
      </c>
      <c r="G2031" s="21" t="str">
        <f t="array" ref="G2031">XLOOKUP(C2031,stock!A:A,stock!C:C)</f>
        <v>Legging</v>
      </c>
    </row>
    <row r="2032">
      <c r="A2032" s="7">
        <v>2021.0</v>
      </c>
      <c r="B2032" s="18">
        <v>9.0</v>
      </c>
      <c r="C2032" s="6" t="s">
        <v>483</v>
      </c>
      <c r="D2032" s="7">
        <v>6.0</v>
      </c>
      <c r="E2032" s="22">
        <f t="array" ref="E2032">XLOOKUP(C2032,stock!A:A,stock!J:J)</f>
        <v>20</v>
      </c>
      <c r="F2032" s="20">
        <f t="shared" si="1"/>
        <v>120</v>
      </c>
      <c r="G2032" s="21" t="str">
        <f t="array" ref="G2032">XLOOKUP(C2032,stock!A:A,stock!C:C)</f>
        <v>T-Shirt</v>
      </c>
    </row>
    <row r="2033">
      <c r="A2033" s="7">
        <v>2021.0</v>
      </c>
      <c r="B2033" s="18">
        <v>4.0</v>
      </c>
      <c r="C2033" s="6" t="s">
        <v>213</v>
      </c>
      <c r="D2033" s="7">
        <v>11.0</v>
      </c>
      <c r="E2033" s="22">
        <f t="array" ref="E2033">XLOOKUP(C2033,stock!A:A,stock!J:J)</f>
        <v>20</v>
      </c>
      <c r="F2033" s="20">
        <f t="shared" si="1"/>
        <v>220</v>
      </c>
      <c r="G2033" s="21" t="str">
        <f t="array" ref="G2033">XLOOKUP(C2033,stock!A:A,stock!C:C)</f>
        <v>T-Shirt</v>
      </c>
    </row>
    <row r="2034">
      <c r="A2034" s="7">
        <v>2021.0</v>
      </c>
      <c r="B2034" s="18">
        <v>8.0</v>
      </c>
      <c r="C2034" s="6" t="s">
        <v>216</v>
      </c>
      <c r="D2034" s="7">
        <v>6.0</v>
      </c>
      <c r="E2034" s="22">
        <f t="array" ref="E2034">XLOOKUP(C2034,stock!A:A,stock!J:J)</f>
        <v>20</v>
      </c>
      <c r="F2034" s="20">
        <f t="shared" si="1"/>
        <v>120</v>
      </c>
      <c r="G2034" s="21" t="str">
        <f t="array" ref="G2034">XLOOKUP(C2034,stock!A:A,stock!C:C)</f>
        <v>T-Shirt</v>
      </c>
    </row>
    <row r="2035">
      <c r="A2035" s="7">
        <v>2021.0</v>
      </c>
      <c r="B2035" s="18">
        <v>5.0</v>
      </c>
      <c r="C2035" s="6" t="s">
        <v>485</v>
      </c>
      <c r="D2035" s="7">
        <v>33.0</v>
      </c>
      <c r="E2035" s="22">
        <f t="array" ref="E2035">XLOOKUP(C2035,stock!A:A,stock!J:J)</f>
        <v>32</v>
      </c>
      <c r="F2035" s="20">
        <f t="shared" si="1"/>
        <v>1056</v>
      </c>
      <c r="G2035" s="21" t="str">
        <f t="array" ref="G2035">XLOOKUP(C2035,stock!A:A,stock!C:C)</f>
        <v>Short</v>
      </c>
    </row>
    <row r="2036">
      <c r="A2036" s="7">
        <v>2021.0</v>
      </c>
      <c r="B2036" s="18">
        <v>4.0</v>
      </c>
      <c r="C2036" s="6" t="s">
        <v>224</v>
      </c>
      <c r="D2036" s="7">
        <v>18.0</v>
      </c>
      <c r="E2036" s="22">
        <f t="array" ref="E2036">XLOOKUP(C2036,stock!A:A,stock!J:J)</f>
        <v>28</v>
      </c>
      <c r="F2036" s="20">
        <f t="shared" si="1"/>
        <v>504</v>
      </c>
      <c r="G2036" s="21" t="str">
        <f t="array" ref="G2036">XLOOKUP(C2036,stock!A:A,stock!C:C)</f>
        <v>T-Shirt</v>
      </c>
    </row>
    <row r="2037">
      <c r="A2037" s="7">
        <v>2021.0</v>
      </c>
      <c r="B2037" s="18">
        <v>8.0</v>
      </c>
      <c r="C2037" s="6" t="s">
        <v>225</v>
      </c>
      <c r="D2037" s="7">
        <v>10.0</v>
      </c>
      <c r="E2037" s="22">
        <f t="array" ref="E2037">XLOOKUP(C2037,stock!A:A,stock!J:J)</f>
        <v>21</v>
      </c>
      <c r="F2037" s="20">
        <f t="shared" si="1"/>
        <v>210</v>
      </c>
      <c r="G2037" s="21" t="str">
        <f t="array" ref="G2037">XLOOKUP(C2037,stock!A:A,stock!C:C)</f>
        <v>Legging</v>
      </c>
    </row>
    <row r="2038">
      <c r="A2038" s="7">
        <v>2021.0</v>
      </c>
      <c r="B2038" s="18">
        <v>5.0</v>
      </c>
      <c r="C2038" s="6" t="s">
        <v>230</v>
      </c>
      <c r="D2038" s="7">
        <v>41.0</v>
      </c>
      <c r="E2038" s="22">
        <f t="array" ref="E2038">XLOOKUP(C2038,stock!A:A,stock!J:J)</f>
        <v>21</v>
      </c>
      <c r="F2038" s="20">
        <f t="shared" si="1"/>
        <v>861</v>
      </c>
      <c r="G2038" s="21" t="str">
        <f t="array" ref="G2038">XLOOKUP(C2038,stock!A:A,stock!C:C)</f>
        <v>Legging</v>
      </c>
    </row>
    <row r="2039">
      <c r="A2039" s="7">
        <v>2021.0</v>
      </c>
      <c r="B2039" s="18">
        <v>8.0</v>
      </c>
      <c r="C2039" s="6" t="s">
        <v>428</v>
      </c>
      <c r="D2039" s="7">
        <v>80.0</v>
      </c>
      <c r="E2039" s="22">
        <f t="array" ref="E2039">XLOOKUP(C2039,stock!A:A,stock!J:J)</f>
        <v>21</v>
      </c>
      <c r="F2039" s="20">
        <f t="shared" si="1"/>
        <v>1680</v>
      </c>
      <c r="G2039" s="21" t="str">
        <f t="array" ref="G2039">XLOOKUP(C2039,stock!A:A,stock!C:C)</f>
        <v>crop top</v>
      </c>
    </row>
    <row r="2040">
      <c r="A2040" s="7">
        <v>2021.0</v>
      </c>
      <c r="B2040" s="18">
        <v>8.0</v>
      </c>
      <c r="C2040" s="6" t="s">
        <v>242</v>
      </c>
      <c r="D2040" s="7">
        <v>6.0</v>
      </c>
      <c r="E2040" s="22">
        <f t="array" ref="E2040">XLOOKUP(C2040,stock!A:A,stock!J:J)</f>
        <v>21</v>
      </c>
      <c r="F2040" s="20">
        <f t="shared" si="1"/>
        <v>126</v>
      </c>
      <c r="G2040" s="21" t="str">
        <f t="array" ref="G2040">XLOOKUP(C2040,stock!A:A,stock!C:C)</f>
        <v>crop top</v>
      </c>
    </row>
    <row r="2041">
      <c r="A2041" s="7">
        <v>2021.0</v>
      </c>
      <c r="B2041" s="18">
        <v>9.0</v>
      </c>
      <c r="C2041" s="6" t="s">
        <v>381</v>
      </c>
      <c r="D2041" s="7">
        <v>11.0</v>
      </c>
      <c r="E2041" s="22">
        <f t="array" ref="E2041">XLOOKUP(C2041,stock!A:A,stock!J:J)</f>
        <v>21</v>
      </c>
      <c r="F2041" s="20">
        <f t="shared" si="1"/>
        <v>231</v>
      </c>
      <c r="G2041" s="21" t="str">
        <f t="array" ref="G2041">XLOOKUP(C2041,stock!A:A,stock!C:C)</f>
        <v>crop top</v>
      </c>
    </row>
    <row r="2042">
      <c r="A2042" s="7">
        <v>2021.0</v>
      </c>
      <c r="B2042" s="18">
        <v>8.0</v>
      </c>
      <c r="C2042" s="6" t="s">
        <v>382</v>
      </c>
      <c r="D2042" s="7">
        <v>13.0</v>
      </c>
      <c r="E2042" s="22">
        <f t="array" ref="E2042">XLOOKUP(C2042,stock!A:A,stock!J:J)</f>
        <v>21</v>
      </c>
      <c r="F2042" s="20">
        <f t="shared" si="1"/>
        <v>273</v>
      </c>
      <c r="G2042" s="21" t="str">
        <f t="array" ref="G2042">XLOOKUP(C2042,stock!A:A,stock!C:C)</f>
        <v>crop top</v>
      </c>
    </row>
    <row r="2043">
      <c r="A2043" s="7">
        <v>2021.0</v>
      </c>
      <c r="B2043" s="18">
        <v>6.0</v>
      </c>
      <c r="C2043" s="6" t="s">
        <v>493</v>
      </c>
      <c r="D2043" s="7">
        <v>21.0</v>
      </c>
      <c r="E2043" s="22">
        <f t="array" ref="E2043">XLOOKUP(C2043,stock!A:A,stock!J:J)</f>
        <v>30</v>
      </c>
      <c r="F2043" s="20">
        <f t="shared" si="1"/>
        <v>630</v>
      </c>
      <c r="G2043" s="21" t="str">
        <f t="array" ref="G2043">XLOOKUP(C2043,stock!A:A,stock!C:C)</f>
        <v>T-Shirt</v>
      </c>
    </row>
    <row r="2044">
      <c r="A2044" s="7">
        <v>2021.0</v>
      </c>
      <c r="B2044" s="18">
        <v>5.0</v>
      </c>
      <c r="C2044" s="6" t="s">
        <v>273</v>
      </c>
      <c r="D2044" s="7">
        <v>57.0</v>
      </c>
      <c r="E2044" s="22">
        <f t="array" ref="E2044">XLOOKUP(C2044,stock!A:A,stock!J:J)</f>
        <v>32</v>
      </c>
      <c r="F2044" s="20">
        <f t="shared" si="1"/>
        <v>1824</v>
      </c>
      <c r="G2044" s="21" t="str">
        <f t="array" ref="G2044">XLOOKUP(C2044,stock!A:A,stock!C:C)</f>
        <v>Short</v>
      </c>
    </row>
    <row r="2045">
      <c r="A2045" s="7">
        <v>2021.0</v>
      </c>
      <c r="B2045" s="18">
        <v>7.0</v>
      </c>
      <c r="C2045" s="6" t="s">
        <v>286</v>
      </c>
      <c r="D2045" s="7">
        <v>45.0</v>
      </c>
      <c r="E2045" s="22">
        <f t="array" ref="E2045">XLOOKUP(C2045,stock!A:A,stock!J:J)</f>
        <v>24</v>
      </c>
      <c r="F2045" s="20">
        <f t="shared" si="1"/>
        <v>1080</v>
      </c>
      <c r="G2045" s="21" t="str">
        <f t="array" ref="G2045">XLOOKUP(C2045,stock!A:A,stock!C:C)</f>
        <v>Legging</v>
      </c>
    </row>
    <row r="2046">
      <c r="A2046" s="7">
        <v>2021.0</v>
      </c>
      <c r="B2046" s="18">
        <v>8.0</v>
      </c>
      <c r="C2046" s="6" t="s">
        <v>289</v>
      </c>
      <c r="D2046" s="7">
        <v>28.0</v>
      </c>
      <c r="E2046" s="22">
        <f t="array" ref="E2046">XLOOKUP(C2046,stock!A:A,stock!J:J)</f>
        <v>16</v>
      </c>
      <c r="F2046" s="20">
        <f t="shared" si="1"/>
        <v>448</v>
      </c>
      <c r="G2046" s="21" t="str">
        <f t="array" ref="G2046">XLOOKUP(C2046,stock!A:A,stock!C:C)</f>
        <v>Top</v>
      </c>
    </row>
    <row r="2047">
      <c r="A2047" s="7">
        <v>2021.0</v>
      </c>
      <c r="B2047" s="18">
        <v>5.0</v>
      </c>
      <c r="C2047" s="6" t="s">
        <v>454</v>
      </c>
      <c r="D2047" s="7">
        <v>8.0</v>
      </c>
      <c r="E2047" s="22">
        <f t="array" ref="E2047">XLOOKUP(C2047,stock!A:A,stock!J:J)</f>
        <v>21</v>
      </c>
      <c r="F2047" s="20">
        <f t="shared" si="1"/>
        <v>168</v>
      </c>
      <c r="G2047" s="21" t="str">
        <f t="array" ref="G2047">XLOOKUP(C2047,stock!A:A,stock!C:C)</f>
        <v>crop top</v>
      </c>
    </row>
    <row r="2048">
      <c r="A2048" s="7">
        <v>2021.0</v>
      </c>
      <c r="B2048" s="18">
        <v>9.0</v>
      </c>
      <c r="C2048" s="6" t="s">
        <v>497</v>
      </c>
      <c r="D2048" s="7">
        <v>21.0</v>
      </c>
      <c r="E2048" s="22">
        <f t="array" ref="E2048">XLOOKUP(C2048,stock!A:A,stock!J:J)</f>
        <v>21</v>
      </c>
      <c r="F2048" s="20">
        <f t="shared" si="1"/>
        <v>441</v>
      </c>
      <c r="G2048" s="21" t="str">
        <f t="array" ref="G2048">XLOOKUP(C2048,stock!A:A,stock!C:C)</f>
        <v>Legging</v>
      </c>
    </row>
    <row r="2049">
      <c r="A2049" s="7">
        <v>2021.0</v>
      </c>
      <c r="B2049" s="18">
        <v>5.0</v>
      </c>
      <c r="C2049" s="6" t="s">
        <v>299</v>
      </c>
      <c r="D2049" s="7">
        <v>8.0</v>
      </c>
      <c r="E2049" s="22">
        <f t="array" ref="E2049">XLOOKUP(C2049,stock!A:A,stock!J:J)</f>
        <v>32</v>
      </c>
      <c r="F2049" s="20">
        <f t="shared" si="1"/>
        <v>256</v>
      </c>
      <c r="G2049" s="21" t="str">
        <f t="array" ref="G2049">XLOOKUP(C2049,stock!A:A,stock!C:C)</f>
        <v>Short</v>
      </c>
    </row>
    <row r="2050">
      <c r="A2050" s="7">
        <v>2021.0</v>
      </c>
      <c r="B2050" s="18">
        <v>6.0</v>
      </c>
      <c r="C2050" s="6" t="s">
        <v>391</v>
      </c>
      <c r="D2050" s="7">
        <v>73.0</v>
      </c>
      <c r="E2050" s="22">
        <f t="array" ref="E2050">XLOOKUP(C2050,stock!A:A,stock!J:J)</f>
        <v>24</v>
      </c>
      <c r="F2050" s="20">
        <f t="shared" si="1"/>
        <v>1752</v>
      </c>
      <c r="G2050" s="21" t="str">
        <f t="array" ref="G2050">XLOOKUP(C2050,stock!A:A,stock!C:C)</f>
        <v>Legging</v>
      </c>
    </row>
    <row r="2051">
      <c r="A2051" s="7">
        <v>2021.0</v>
      </c>
      <c r="B2051" s="18">
        <v>8.0</v>
      </c>
      <c r="C2051" s="6" t="s">
        <v>445</v>
      </c>
      <c r="D2051" s="7">
        <v>16.0</v>
      </c>
      <c r="E2051" s="22">
        <f t="array" ref="E2051">XLOOKUP(C2051,stock!A:A,stock!J:J)</f>
        <v>32</v>
      </c>
      <c r="F2051" s="20">
        <f t="shared" si="1"/>
        <v>512</v>
      </c>
      <c r="G2051" s="21" t="str">
        <f t="array" ref="G2051">XLOOKUP(C2051,stock!A:A,stock!C:C)</f>
        <v>Short</v>
      </c>
    </row>
    <row r="2052">
      <c r="A2052" s="7">
        <v>2021.0</v>
      </c>
      <c r="B2052" s="18">
        <v>7.0</v>
      </c>
      <c r="C2052" s="6" t="s">
        <v>445</v>
      </c>
      <c r="D2052" s="7">
        <v>23.0</v>
      </c>
      <c r="E2052" s="22">
        <f t="array" ref="E2052">XLOOKUP(C2052,stock!A:A,stock!J:J)</f>
        <v>32</v>
      </c>
      <c r="F2052" s="20">
        <f t="shared" si="1"/>
        <v>736</v>
      </c>
      <c r="G2052" s="21" t="str">
        <f t="array" ref="G2052">XLOOKUP(C2052,stock!A:A,stock!C:C)</f>
        <v>Short</v>
      </c>
    </row>
    <row r="2053">
      <c r="A2053" s="7">
        <v>2021.0</v>
      </c>
      <c r="B2053" s="18">
        <v>7.0</v>
      </c>
      <c r="C2053" s="6" t="s">
        <v>501</v>
      </c>
      <c r="D2053" s="7">
        <v>26.0</v>
      </c>
      <c r="E2053" s="22">
        <f t="array" ref="E2053">XLOOKUP(C2053,stock!A:A,stock!J:J)</f>
        <v>20</v>
      </c>
      <c r="F2053" s="20">
        <f t="shared" si="1"/>
        <v>520</v>
      </c>
      <c r="G2053" s="21" t="str">
        <f t="array" ref="G2053">XLOOKUP(C2053,stock!A:A,stock!C:C)</f>
        <v>Short</v>
      </c>
    </row>
    <row r="2054">
      <c r="A2054" s="7">
        <v>2021.0</v>
      </c>
      <c r="B2054" s="18">
        <v>5.0</v>
      </c>
      <c r="C2054" s="6" t="s">
        <v>457</v>
      </c>
      <c r="D2054" s="7">
        <v>23.0</v>
      </c>
      <c r="E2054" s="22">
        <f t="array" ref="E2054">XLOOKUP(C2054,stock!A:A,stock!J:J)</f>
        <v>20</v>
      </c>
      <c r="F2054" s="20">
        <f t="shared" si="1"/>
        <v>460</v>
      </c>
      <c r="G2054" s="21" t="str">
        <f t="array" ref="G2054">XLOOKUP(C2054,stock!A:A,stock!C:C)</f>
        <v>Short</v>
      </c>
    </row>
    <row r="2055">
      <c r="A2055" s="7">
        <v>2021.0</v>
      </c>
      <c r="B2055" s="18">
        <v>7.0</v>
      </c>
      <c r="C2055" s="6" t="s">
        <v>457</v>
      </c>
      <c r="D2055" s="7">
        <v>12.0</v>
      </c>
      <c r="E2055" s="22">
        <f t="array" ref="E2055">XLOOKUP(C2055,stock!A:A,stock!J:J)</f>
        <v>20</v>
      </c>
      <c r="F2055" s="20">
        <f t="shared" si="1"/>
        <v>240</v>
      </c>
      <c r="G2055" s="21" t="str">
        <f t="array" ref="G2055">XLOOKUP(C2055,stock!A:A,stock!C:C)</f>
        <v>Short</v>
      </c>
    </row>
    <row r="2056">
      <c r="A2056" s="7">
        <v>2021.0</v>
      </c>
      <c r="B2056" s="18">
        <v>7.0</v>
      </c>
      <c r="C2056" s="6" t="s">
        <v>336</v>
      </c>
      <c r="D2056" s="7">
        <v>18.0</v>
      </c>
      <c r="E2056" s="22">
        <f t="array" ref="E2056">XLOOKUP(C2056,stock!A:A,stock!J:J)</f>
        <v>32</v>
      </c>
      <c r="F2056" s="20">
        <f t="shared" si="1"/>
        <v>576</v>
      </c>
      <c r="G2056" s="21" t="str">
        <f t="array" ref="G2056">XLOOKUP(C2056,stock!A:A,stock!C:C)</f>
        <v>Short</v>
      </c>
    </row>
    <row r="2057">
      <c r="A2057" s="7">
        <v>2021.0</v>
      </c>
      <c r="B2057" s="18">
        <v>4.0</v>
      </c>
      <c r="C2057" s="6" t="s">
        <v>418</v>
      </c>
      <c r="D2057" s="7">
        <v>7.0</v>
      </c>
      <c r="E2057" s="22">
        <f t="array" ref="E2057">XLOOKUP(C2057,stock!A:A,stock!J:J)</f>
        <v>20</v>
      </c>
      <c r="F2057" s="20">
        <f t="shared" si="1"/>
        <v>140</v>
      </c>
      <c r="G2057" s="21" t="str">
        <f t="array" ref="G2057">XLOOKUP(C2057,stock!A:A,stock!C:C)</f>
        <v>Top</v>
      </c>
    </row>
    <row r="2058">
      <c r="A2058" s="7">
        <v>2021.0</v>
      </c>
      <c r="B2058" s="18">
        <v>9.0</v>
      </c>
      <c r="C2058" s="6" t="s">
        <v>473</v>
      </c>
      <c r="D2058" s="7">
        <v>67.0</v>
      </c>
      <c r="E2058" s="22">
        <f t="array" ref="E2058">XLOOKUP(C2058,stock!A:A,stock!J:J)</f>
        <v>16</v>
      </c>
      <c r="F2058" s="20">
        <f t="shared" si="1"/>
        <v>1072</v>
      </c>
      <c r="G2058" s="21" t="str">
        <f t="array" ref="G2058">XLOOKUP(C2058,stock!A:A,stock!C:C)</f>
        <v>crop top</v>
      </c>
    </row>
    <row r="2059">
      <c r="A2059" s="7">
        <v>2021.0</v>
      </c>
      <c r="B2059" s="18">
        <v>5.0</v>
      </c>
      <c r="C2059" s="6" t="s">
        <v>344</v>
      </c>
      <c r="D2059" s="7">
        <v>21.0</v>
      </c>
      <c r="E2059" s="22">
        <f t="array" ref="E2059">XLOOKUP(C2059,stock!A:A,stock!J:J)</f>
        <v>6</v>
      </c>
      <c r="F2059" s="20">
        <f t="shared" si="1"/>
        <v>126</v>
      </c>
      <c r="G2059" s="21" t="str">
        <f t="array" ref="G2059">XLOOKUP(C2059,stock!A:A,stock!C:C)</f>
        <v>Accessories</v>
      </c>
    </row>
    <row r="2060">
      <c r="A2060" s="7">
        <v>2021.0</v>
      </c>
      <c r="B2060" s="18">
        <v>7.0</v>
      </c>
      <c r="C2060" s="6" t="s">
        <v>347</v>
      </c>
      <c r="D2060" s="7">
        <v>11.0</v>
      </c>
      <c r="E2060" s="22">
        <f t="array" ref="E2060">XLOOKUP(C2060,stock!A:A,stock!J:J)</f>
        <v>16</v>
      </c>
      <c r="F2060" s="20">
        <f t="shared" si="1"/>
        <v>176</v>
      </c>
      <c r="G2060" s="21" t="str">
        <f t="array" ref="G2060">XLOOKUP(C2060,stock!A:A,stock!C:C)</f>
        <v>crop top</v>
      </c>
    </row>
    <row r="2061">
      <c r="A2061" s="7">
        <v>2021.0</v>
      </c>
      <c r="B2061" s="18">
        <v>6.0</v>
      </c>
      <c r="C2061" s="6" t="s">
        <v>421</v>
      </c>
      <c r="D2061" s="7">
        <v>9.0</v>
      </c>
      <c r="E2061" s="22">
        <f t="array" ref="E2061">XLOOKUP(C2061,stock!A:A,stock!J:J)</f>
        <v>16</v>
      </c>
      <c r="F2061" s="20">
        <f t="shared" si="1"/>
        <v>144</v>
      </c>
      <c r="G2061" s="21" t="str">
        <f t="array" ref="G2061">XLOOKUP(C2061,stock!A:A,stock!C:C)</f>
        <v>crop top</v>
      </c>
    </row>
    <row r="2062">
      <c r="A2062" s="7">
        <v>2021.0</v>
      </c>
      <c r="B2062" s="18">
        <v>9.0</v>
      </c>
      <c r="C2062" s="6" t="s">
        <v>136</v>
      </c>
      <c r="D2062" s="7">
        <v>5.0</v>
      </c>
      <c r="E2062" s="22">
        <f t="array" ref="E2062">XLOOKUP(C2062,stock!A:A,stock!J:J)</f>
        <v>24</v>
      </c>
      <c r="F2062" s="20">
        <f t="shared" si="1"/>
        <v>120</v>
      </c>
      <c r="G2062" s="21" t="str">
        <f t="array" ref="G2062">XLOOKUP(C2062,stock!A:A,stock!C:C)</f>
        <v>T-Shirt</v>
      </c>
    </row>
    <row r="2063">
      <c r="A2063" s="7">
        <v>2021.0</v>
      </c>
      <c r="B2063" s="18">
        <v>5.0</v>
      </c>
      <c r="C2063" s="6" t="s">
        <v>150</v>
      </c>
      <c r="D2063" s="7">
        <v>11.0</v>
      </c>
      <c r="E2063" s="22">
        <f t="array" ref="E2063">XLOOKUP(C2063,stock!A:A,stock!J:J)</f>
        <v>32</v>
      </c>
      <c r="F2063" s="20">
        <f t="shared" si="1"/>
        <v>352</v>
      </c>
      <c r="G2063" s="21" t="str">
        <f t="array" ref="G2063">XLOOKUP(C2063,stock!A:A,stock!C:C)</f>
        <v>Top</v>
      </c>
    </row>
    <row r="2064">
      <c r="A2064" s="7">
        <v>2021.0</v>
      </c>
      <c r="B2064" s="18">
        <v>7.0</v>
      </c>
      <c r="C2064" s="6" t="s">
        <v>141</v>
      </c>
      <c r="D2064" s="7">
        <v>11.0</v>
      </c>
      <c r="E2064" s="22">
        <f t="array" ref="E2064">XLOOKUP(C2064,stock!A:A,stock!J:J)</f>
        <v>32</v>
      </c>
      <c r="F2064" s="20">
        <f t="shared" si="1"/>
        <v>352</v>
      </c>
      <c r="G2064" s="21" t="str">
        <f t="array" ref="G2064">XLOOKUP(C2064,stock!A:A,stock!C:C)</f>
        <v>Top</v>
      </c>
    </row>
    <row r="2065">
      <c r="A2065" s="7">
        <v>2021.0</v>
      </c>
      <c r="B2065" s="18">
        <v>7.0</v>
      </c>
      <c r="C2065" s="6" t="s">
        <v>161</v>
      </c>
      <c r="D2065" s="7">
        <v>51.0</v>
      </c>
      <c r="E2065" s="22">
        <f t="array" ref="E2065">XLOOKUP(C2065,stock!A:A,stock!J:J)</f>
        <v>32</v>
      </c>
      <c r="F2065" s="20">
        <f t="shared" si="1"/>
        <v>1632</v>
      </c>
      <c r="G2065" s="21" t="str">
        <f t="array" ref="G2065">XLOOKUP(C2065,stock!A:A,stock!C:C)</f>
        <v>Top</v>
      </c>
    </row>
    <row r="2066">
      <c r="A2066" s="7">
        <v>2021.0</v>
      </c>
      <c r="B2066" s="18">
        <v>8.0</v>
      </c>
      <c r="C2066" s="6" t="s">
        <v>166</v>
      </c>
      <c r="D2066" s="7">
        <v>33.0</v>
      </c>
      <c r="E2066" s="22">
        <f t="array" ref="E2066">XLOOKUP(C2066,stock!A:A,stock!J:J)</f>
        <v>21</v>
      </c>
      <c r="F2066" s="20">
        <f t="shared" si="1"/>
        <v>693</v>
      </c>
      <c r="G2066" s="21" t="str">
        <f t="array" ref="G2066">XLOOKUP(C2066,stock!A:A,stock!C:C)</f>
        <v>Legging</v>
      </c>
    </row>
    <row r="2067">
      <c r="A2067" s="7">
        <v>2021.0</v>
      </c>
      <c r="B2067" s="18">
        <v>6.0</v>
      </c>
      <c r="C2067" s="6" t="s">
        <v>359</v>
      </c>
      <c r="D2067" s="7">
        <v>79.0</v>
      </c>
      <c r="E2067" s="22">
        <f t="array" ref="E2067">XLOOKUP(C2067,stock!A:A,stock!J:J)</f>
        <v>20</v>
      </c>
      <c r="F2067" s="20">
        <f t="shared" si="1"/>
        <v>1580</v>
      </c>
      <c r="G2067" s="21" t="str">
        <f t="array" ref="G2067">XLOOKUP(C2067,stock!A:A,stock!C:C)</f>
        <v>Top</v>
      </c>
    </row>
    <row r="2068">
      <c r="A2068" s="7">
        <v>2021.0</v>
      </c>
      <c r="B2068" s="18">
        <v>4.0</v>
      </c>
      <c r="C2068" s="6" t="s">
        <v>188</v>
      </c>
      <c r="D2068" s="7">
        <v>8.0</v>
      </c>
      <c r="E2068" s="22">
        <f t="array" ref="E2068">XLOOKUP(C2068,stock!A:A,stock!J:J)</f>
        <v>20</v>
      </c>
      <c r="F2068" s="20">
        <f t="shared" si="1"/>
        <v>160</v>
      </c>
      <c r="G2068" s="21" t="str">
        <f t="array" ref="G2068">XLOOKUP(C2068,stock!A:A,stock!C:C)</f>
        <v>Short</v>
      </c>
    </row>
    <row r="2069">
      <c r="A2069" s="7">
        <v>2021.0</v>
      </c>
      <c r="B2069" s="18">
        <v>5.0</v>
      </c>
      <c r="C2069" s="6" t="s">
        <v>503</v>
      </c>
      <c r="D2069" s="7">
        <v>9.0</v>
      </c>
      <c r="E2069" s="22">
        <f t="array" ref="E2069">XLOOKUP(C2069,stock!A:A,stock!J:J)</f>
        <v>18</v>
      </c>
      <c r="F2069" s="20">
        <f t="shared" si="1"/>
        <v>162</v>
      </c>
      <c r="G2069" s="21" t="str">
        <f t="array" ref="G2069">XLOOKUP(C2069,stock!A:A,stock!C:C)</f>
        <v>Top</v>
      </c>
    </row>
    <row r="2070">
      <c r="A2070" s="7">
        <v>2021.0</v>
      </c>
      <c r="B2070" s="18">
        <v>4.0</v>
      </c>
      <c r="C2070" s="6" t="s">
        <v>206</v>
      </c>
      <c r="D2070" s="7">
        <v>26.0</v>
      </c>
      <c r="E2070" s="22">
        <f t="array" ref="E2070">XLOOKUP(C2070,stock!A:A,stock!J:J)</f>
        <v>20</v>
      </c>
      <c r="F2070" s="20">
        <f t="shared" si="1"/>
        <v>520</v>
      </c>
      <c r="G2070" s="21" t="str">
        <f t="array" ref="G2070">XLOOKUP(C2070,stock!A:A,stock!C:C)</f>
        <v>Top</v>
      </c>
    </row>
    <row r="2071">
      <c r="A2071" s="7">
        <v>2021.0</v>
      </c>
      <c r="B2071" s="18">
        <v>7.0</v>
      </c>
      <c r="C2071" s="6" t="s">
        <v>373</v>
      </c>
      <c r="D2071" s="7">
        <v>17.0</v>
      </c>
      <c r="E2071" s="22">
        <f t="array" ref="E2071">XLOOKUP(C2071,stock!A:A,stock!J:J)</f>
        <v>20</v>
      </c>
      <c r="F2071" s="20">
        <f t="shared" si="1"/>
        <v>340</v>
      </c>
      <c r="G2071" s="21" t="str">
        <f t="array" ref="G2071">XLOOKUP(C2071,stock!A:A,stock!C:C)</f>
        <v>T-Shirt</v>
      </c>
    </row>
    <row r="2072">
      <c r="A2072" s="7">
        <v>2021.0</v>
      </c>
      <c r="B2072" s="18">
        <v>6.0</v>
      </c>
      <c r="C2072" s="6" t="s">
        <v>403</v>
      </c>
      <c r="D2072" s="7">
        <v>3.0</v>
      </c>
      <c r="E2072" s="22">
        <f t="array" ref="E2072">XLOOKUP(C2072,stock!A:A,stock!J:J)</f>
        <v>20</v>
      </c>
      <c r="F2072" s="20">
        <f t="shared" si="1"/>
        <v>60</v>
      </c>
      <c r="G2072" s="21" t="str">
        <f t="array" ref="G2072">XLOOKUP(C2072,stock!A:A,stock!C:C)</f>
        <v>T-Shirt</v>
      </c>
    </row>
    <row r="2073">
      <c r="A2073" s="7">
        <v>2021.0</v>
      </c>
      <c r="B2073" s="18">
        <v>9.0</v>
      </c>
      <c r="C2073" s="6" t="s">
        <v>218</v>
      </c>
      <c r="D2073" s="7">
        <v>13.0</v>
      </c>
      <c r="E2073" s="22">
        <f t="array" ref="E2073">XLOOKUP(C2073,stock!A:A,stock!J:J)</f>
        <v>20</v>
      </c>
      <c r="F2073" s="20">
        <f t="shared" si="1"/>
        <v>260</v>
      </c>
      <c r="G2073" s="21" t="str">
        <f t="array" ref="G2073">XLOOKUP(C2073,stock!A:A,stock!C:C)</f>
        <v>T-Shirt</v>
      </c>
    </row>
    <row r="2074">
      <c r="A2074" s="7">
        <v>2021.0</v>
      </c>
      <c r="B2074" s="18">
        <v>5.0</v>
      </c>
      <c r="C2074" s="6" t="s">
        <v>220</v>
      </c>
      <c r="D2074" s="7">
        <v>30.0</v>
      </c>
      <c r="E2074" s="22">
        <f t="array" ref="E2074">XLOOKUP(C2074,stock!A:A,stock!J:J)</f>
        <v>32</v>
      </c>
      <c r="F2074" s="20">
        <f t="shared" si="1"/>
        <v>960</v>
      </c>
      <c r="G2074" s="21" t="str">
        <f t="array" ref="G2074">XLOOKUP(C2074,stock!A:A,stock!C:C)</f>
        <v>Short</v>
      </c>
    </row>
    <row r="2075">
      <c r="A2075" s="7">
        <v>2021.0</v>
      </c>
      <c r="B2075" s="18">
        <v>5.0</v>
      </c>
      <c r="C2075" s="6" t="s">
        <v>225</v>
      </c>
      <c r="D2075" s="7">
        <v>7.0</v>
      </c>
      <c r="E2075" s="22">
        <f t="array" ref="E2075">XLOOKUP(C2075,stock!A:A,stock!J:J)</f>
        <v>21</v>
      </c>
      <c r="F2075" s="20">
        <f t="shared" si="1"/>
        <v>147</v>
      </c>
      <c r="G2075" s="21" t="str">
        <f t="array" ref="G2075">XLOOKUP(C2075,stock!A:A,stock!C:C)</f>
        <v>Legging</v>
      </c>
    </row>
    <row r="2076">
      <c r="A2076" s="7">
        <v>2021.0</v>
      </c>
      <c r="B2076" s="18">
        <v>9.0</v>
      </c>
      <c r="C2076" s="6" t="s">
        <v>405</v>
      </c>
      <c r="D2076" s="7">
        <v>10.0</v>
      </c>
      <c r="E2076" s="22">
        <f t="array" ref="E2076">XLOOKUP(C2076,stock!A:A,stock!J:J)</f>
        <v>21</v>
      </c>
      <c r="F2076" s="20">
        <f t="shared" si="1"/>
        <v>210</v>
      </c>
      <c r="G2076" s="21" t="str">
        <f t="array" ref="G2076">XLOOKUP(C2076,stock!A:A,stock!C:C)</f>
        <v>Legging</v>
      </c>
    </row>
    <row r="2077">
      <c r="A2077" s="7">
        <v>2021.0</v>
      </c>
      <c r="B2077" s="18">
        <v>8.0</v>
      </c>
      <c r="C2077" s="6" t="s">
        <v>427</v>
      </c>
      <c r="D2077" s="7">
        <v>10.0</v>
      </c>
      <c r="E2077" s="22">
        <f t="array" ref="E2077">XLOOKUP(C2077,stock!A:A,stock!J:J)</f>
        <v>21</v>
      </c>
      <c r="F2077" s="20">
        <f t="shared" si="1"/>
        <v>210</v>
      </c>
      <c r="G2077" s="21" t="str">
        <f t="array" ref="G2077">XLOOKUP(C2077,stock!A:A,stock!C:C)</f>
        <v>crop top</v>
      </c>
    </row>
    <row r="2078">
      <c r="A2078" s="7">
        <v>2021.0</v>
      </c>
      <c r="B2078" s="18">
        <v>7.0</v>
      </c>
      <c r="C2078" s="6" t="s">
        <v>378</v>
      </c>
      <c r="D2078" s="7">
        <v>7.0</v>
      </c>
      <c r="E2078" s="22">
        <f t="array" ref="E2078">XLOOKUP(C2078,stock!A:A,stock!J:J)</f>
        <v>21</v>
      </c>
      <c r="F2078" s="20">
        <f t="shared" si="1"/>
        <v>147</v>
      </c>
      <c r="G2078" s="21" t="str">
        <f t="array" ref="G2078">XLOOKUP(C2078,stock!A:A,stock!C:C)</f>
        <v>crop top</v>
      </c>
    </row>
    <row r="2079">
      <c r="A2079" s="7">
        <v>2021.0</v>
      </c>
      <c r="B2079" s="18">
        <v>8.0</v>
      </c>
      <c r="C2079" s="6" t="s">
        <v>239</v>
      </c>
      <c r="D2079" s="7">
        <v>17.0</v>
      </c>
      <c r="E2079" s="22">
        <f t="array" ref="E2079">XLOOKUP(C2079,stock!A:A,stock!J:J)</f>
        <v>21</v>
      </c>
      <c r="F2079" s="20">
        <f t="shared" si="1"/>
        <v>357</v>
      </c>
      <c r="G2079" s="21" t="str">
        <f t="array" ref="G2079">XLOOKUP(C2079,stock!A:A,stock!C:C)</f>
        <v>crop top</v>
      </c>
    </row>
    <row r="2080">
      <c r="A2080" s="7">
        <v>2021.0</v>
      </c>
      <c r="B2080" s="18">
        <v>9.0</v>
      </c>
      <c r="C2080" s="6" t="s">
        <v>488</v>
      </c>
      <c r="D2080" s="7">
        <v>6.0</v>
      </c>
      <c r="E2080" s="22">
        <f t="array" ref="E2080">XLOOKUP(C2080,stock!A:A,stock!J:J)</f>
        <v>21</v>
      </c>
      <c r="F2080" s="20">
        <f t="shared" si="1"/>
        <v>126</v>
      </c>
      <c r="G2080" s="21" t="str">
        <f t="array" ref="G2080">XLOOKUP(C2080,stock!A:A,stock!C:C)</f>
        <v>crop top</v>
      </c>
    </row>
    <row r="2081">
      <c r="A2081" s="7">
        <v>2021.0</v>
      </c>
      <c r="B2081" s="18">
        <v>4.0</v>
      </c>
      <c r="C2081" s="6" t="s">
        <v>379</v>
      </c>
      <c r="D2081" s="7">
        <v>13.0</v>
      </c>
      <c r="E2081" s="22">
        <f t="array" ref="E2081">XLOOKUP(C2081,stock!A:A,stock!J:J)</f>
        <v>21</v>
      </c>
      <c r="F2081" s="20">
        <f t="shared" si="1"/>
        <v>273</v>
      </c>
      <c r="G2081" s="21" t="str">
        <f t="array" ref="G2081">XLOOKUP(C2081,stock!A:A,stock!C:C)</f>
        <v>crop top</v>
      </c>
    </row>
    <row r="2082">
      <c r="A2082" s="7">
        <v>2021.0</v>
      </c>
      <c r="B2082" s="18">
        <v>5.0</v>
      </c>
      <c r="C2082" s="6" t="s">
        <v>441</v>
      </c>
      <c r="D2082" s="7">
        <v>18.0</v>
      </c>
      <c r="E2082" s="22">
        <f t="array" ref="E2082">XLOOKUP(C2082,stock!A:A,stock!J:J)</f>
        <v>21</v>
      </c>
      <c r="F2082" s="20">
        <f t="shared" si="1"/>
        <v>378</v>
      </c>
      <c r="G2082" s="21" t="str">
        <f t="array" ref="G2082">XLOOKUP(C2082,stock!A:A,stock!C:C)</f>
        <v>crop top</v>
      </c>
    </row>
    <row r="2083">
      <c r="A2083" s="7">
        <v>2021.0</v>
      </c>
      <c r="B2083" s="18">
        <v>7.0</v>
      </c>
      <c r="C2083" s="6" t="s">
        <v>254</v>
      </c>
      <c r="D2083" s="7">
        <v>10.0</v>
      </c>
      <c r="E2083" s="22">
        <f t="array" ref="E2083">XLOOKUP(C2083,stock!A:A,stock!J:J)</f>
        <v>16</v>
      </c>
      <c r="F2083" s="20">
        <f t="shared" si="1"/>
        <v>160</v>
      </c>
      <c r="G2083" s="21" t="str">
        <f t="array" ref="G2083">XLOOKUP(C2083,stock!A:A,stock!C:C)</f>
        <v>Top</v>
      </c>
    </row>
    <row r="2084">
      <c r="A2084" s="7">
        <v>2021.0</v>
      </c>
      <c r="B2084" s="18">
        <v>8.0</v>
      </c>
      <c r="C2084" s="6" t="s">
        <v>254</v>
      </c>
      <c r="D2084" s="7">
        <v>2.0</v>
      </c>
      <c r="E2084" s="22">
        <f t="array" ref="E2084">XLOOKUP(C2084,stock!A:A,stock!J:J)</f>
        <v>16</v>
      </c>
      <c r="F2084" s="20">
        <f t="shared" si="1"/>
        <v>32</v>
      </c>
      <c r="G2084" s="21" t="str">
        <f t="array" ref="G2084">XLOOKUP(C2084,stock!A:A,stock!C:C)</f>
        <v>Top</v>
      </c>
    </row>
    <row r="2085">
      <c r="A2085" s="7">
        <v>2021.0</v>
      </c>
      <c r="B2085" s="18">
        <v>4.0</v>
      </c>
      <c r="C2085" s="6" t="s">
        <v>491</v>
      </c>
      <c r="D2085" s="7">
        <v>20.0</v>
      </c>
      <c r="E2085" s="22">
        <f t="array" ref="E2085">XLOOKUP(C2085,stock!A:A,stock!J:J)</f>
        <v>28</v>
      </c>
      <c r="F2085" s="20">
        <f t="shared" si="1"/>
        <v>560</v>
      </c>
      <c r="G2085" s="21" t="str">
        <f t="array" ref="G2085">XLOOKUP(C2085,stock!A:A,stock!C:C)</f>
        <v>T-Shirt</v>
      </c>
    </row>
    <row r="2086">
      <c r="A2086" s="7">
        <v>2021.0</v>
      </c>
      <c r="B2086" s="18">
        <v>9.0</v>
      </c>
      <c r="C2086" s="6" t="s">
        <v>261</v>
      </c>
      <c r="D2086" s="7">
        <v>3.0</v>
      </c>
      <c r="E2086" s="22">
        <f t="array" ref="E2086">XLOOKUP(C2086,stock!A:A,stock!J:J)</f>
        <v>16</v>
      </c>
      <c r="F2086" s="20">
        <f t="shared" si="1"/>
        <v>48</v>
      </c>
      <c r="G2086" s="21" t="str">
        <f t="array" ref="G2086">XLOOKUP(C2086,stock!A:A,stock!C:C)</f>
        <v>Top</v>
      </c>
    </row>
    <row r="2087">
      <c r="A2087" s="7">
        <v>2021.0</v>
      </c>
      <c r="B2087" s="18">
        <v>9.0</v>
      </c>
      <c r="C2087" s="6" t="s">
        <v>263</v>
      </c>
      <c r="D2087" s="7">
        <v>51.0</v>
      </c>
      <c r="E2087" s="22">
        <f t="array" ref="E2087">XLOOKUP(C2087,stock!A:A,stock!J:J)</f>
        <v>30</v>
      </c>
      <c r="F2087" s="20">
        <f t="shared" si="1"/>
        <v>1530</v>
      </c>
      <c r="G2087" s="21" t="str">
        <f t="array" ref="G2087">XLOOKUP(C2087,stock!A:A,stock!C:C)</f>
        <v>T-Shirt</v>
      </c>
    </row>
    <row r="2088">
      <c r="A2088" s="7">
        <v>2021.0</v>
      </c>
      <c r="B2088" s="18">
        <v>6.0</v>
      </c>
      <c r="C2088" s="6" t="s">
        <v>268</v>
      </c>
      <c r="D2088" s="7">
        <v>17.0</v>
      </c>
      <c r="E2088" s="22">
        <f t="array" ref="E2088">XLOOKUP(C2088,stock!A:A,stock!J:J)</f>
        <v>21</v>
      </c>
      <c r="F2088" s="20">
        <f t="shared" si="1"/>
        <v>357</v>
      </c>
      <c r="G2088" s="21" t="str">
        <f t="array" ref="G2088">XLOOKUP(C2088,stock!A:A,stock!C:C)</f>
        <v>crop top</v>
      </c>
    </row>
    <row r="2089">
      <c r="A2089" s="7">
        <v>2021.0</v>
      </c>
      <c r="B2089" s="18">
        <v>7.0</v>
      </c>
      <c r="C2089" s="6" t="s">
        <v>270</v>
      </c>
      <c r="D2089" s="7">
        <v>35.0</v>
      </c>
      <c r="E2089" s="22">
        <f t="array" ref="E2089">XLOOKUP(C2089,stock!A:A,stock!J:J)</f>
        <v>21</v>
      </c>
      <c r="F2089" s="20">
        <f t="shared" si="1"/>
        <v>735</v>
      </c>
      <c r="G2089" s="21" t="str">
        <f t="array" ref="G2089">XLOOKUP(C2089,stock!A:A,stock!C:C)</f>
        <v>crop top</v>
      </c>
    </row>
    <row r="2090">
      <c r="A2090" s="7">
        <v>2021.0</v>
      </c>
      <c r="B2090" s="18">
        <v>7.0</v>
      </c>
      <c r="C2090" s="6" t="s">
        <v>431</v>
      </c>
      <c r="D2090" s="7">
        <v>33.0</v>
      </c>
      <c r="E2090" s="22">
        <f t="array" ref="E2090">XLOOKUP(C2090,stock!A:A,stock!J:J)</f>
        <v>24</v>
      </c>
      <c r="F2090" s="20">
        <f t="shared" si="1"/>
        <v>792</v>
      </c>
      <c r="G2090" s="21" t="str">
        <f t="array" ref="G2090">XLOOKUP(C2090,stock!A:A,stock!C:C)</f>
        <v>Legging</v>
      </c>
    </row>
    <row r="2091">
      <c r="A2091" s="7">
        <v>2021.0</v>
      </c>
      <c r="B2091" s="18">
        <v>9.0</v>
      </c>
      <c r="C2091" s="6" t="s">
        <v>315</v>
      </c>
      <c r="D2091" s="7">
        <v>19.0</v>
      </c>
      <c r="E2091" s="22">
        <f t="array" ref="E2091">XLOOKUP(C2091,stock!A:A,stock!J:J)</f>
        <v>20</v>
      </c>
      <c r="F2091" s="20">
        <f t="shared" si="1"/>
        <v>380</v>
      </c>
      <c r="G2091" s="21" t="str">
        <f t="array" ref="G2091">XLOOKUP(C2091,stock!A:A,stock!C:C)</f>
        <v>Short</v>
      </c>
    </row>
    <row r="2092">
      <c r="A2092" s="7">
        <v>2021.0</v>
      </c>
      <c r="B2092" s="18">
        <v>9.0</v>
      </c>
      <c r="C2092" s="6" t="s">
        <v>502</v>
      </c>
      <c r="D2092" s="7">
        <v>17.0</v>
      </c>
      <c r="E2092" s="22">
        <f t="array" ref="E2092">XLOOKUP(C2092,stock!A:A,stock!J:J)</f>
        <v>21</v>
      </c>
      <c r="F2092" s="20">
        <f t="shared" si="1"/>
        <v>357</v>
      </c>
      <c r="G2092" s="21" t="str">
        <f t="array" ref="G2092">XLOOKUP(C2092,stock!A:A,stock!C:C)</f>
        <v>Legging</v>
      </c>
    </row>
    <row r="2093">
      <c r="A2093" s="7">
        <v>2021.0</v>
      </c>
      <c r="B2093" s="18">
        <v>5.0</v>
      </c>
      <c r="C2093" s="6" t="s">
        <v>342</v>
      </c>
      <c r="D2093" s="7">
        <v>36.0</v>
      </c>
      <c r="E2093" s="22">
        <f t="array" ref="E2093">XLOOKUP(C2093,stock!A:A,stock!J:J)</f>
        <v>20</v>
      </c>
      <c r="F2093" s="20">
        <f t="shared" si="1"/>
        <v>720</v>
      </c>
      <c r="G2093" s="21" t="str">
        <f t="array" ref="G2093">XLOOKUP(C2093,stock!A:A,stock!C:C)</f>
        <v>Top</v>
      </c>
    </row>
    <row r="2094">
      <c r="A2094" s="7">
        <v>2021.0</v>
      </c>
      <c r="B2094" s="18">
        <v>4.0</v>
      </c>
      <c r="C2094" s="6" t="s">
        <v>343</v>
      </c>
      <c r="D2094" s="7">
        <v>14.0</v>
      </c>
      <c r="E2094" s="22">
        <f t="array" ref="E2094">XLOOKUP(C2094,stock!A:A,stock!J:J)</f>
        <v>16</v>
      </c>
      <c r="F2094" s="20">
        <f t="shared" si="1"/>
        <v>224</v>
      </c>
      <c r="G2094" s="21" t="str">
        <f t="array" ref="G2094">XLOOKUP(C2094,stock!A:A,stock!C:C)</f>
        <v>Top</v>
      </c>
    </row>
    <row r="2095">
      <c r="A2095" s="7">
        <v>2021.0</v>
      </c>
      <c r="B2095" s="18">
        <v>5.0</v>
      </c>
      <c r="C2095" s="6" t="s">
        <v>130</v>
      </c>
      <c r="D2095" s="7">
        <v>8.0</v>
      </c>
      <c r="E2095" s="22">
        <f t="array" ref="E2095">XLOOKUP(C2095,stock!A:A,stock!J:J)</f>
        <v>21</v>
      </c>
      <c r="F2095" s="20">
        <f t="shared" si="1"/>
        <v>168</v>
      </c>
      <c r="G2095" s="21" t="str">
        <f t="array" ref="G2095">XLOOKUP(C2095,stock!A:A,stock!C:C)</f>
        <v>T-Shirt</v>
      </c>
    </row>
    <row r="2096">
      <c r="A2096" s="7">
        <v>2021.0</v>
      </c>
      <c r="B2096" s="18">
        <v>7.0</v>
      </c>
      <c r="C2096" s="6" t="s">
        <v>150</v>
      </c>
      <c r="D2096" s="7">
        <v>10.0</v>
      </c>
      <c r="E2096" s="22">
        <f t="array" ref="E2096">XLOOKUP(C2096,stock!A:A,stock!J:J)</f>
        <v>32</v>
      </c>
      <c r="F2096" s="20">
        <f t="shared" si="1"/>
        <v>320</v>
      </c>
      <c r="G2096" s="21" t="str">
        <f t="array" ref="G2096">XLOOKUP(C2096,stock!A:A,stock!C:C)</f>
        <v>Top</v>
      </c>
    </row>
    <row r="2097">
      <c r="A2097" s="7">
        <v>2021.0</v>
      </c>
      <c r="B2097" s="18">
        <v>7.0</v>
      </c>
      <c r="C2097" s="6" t="s">
        <v>479</v>
      </c>
      <c r="D2097" s="7">
        <v>5.0</v>
      </c>
      <c r="E2097" s="22">
        <f t="array" ref="E2097">XLOOKUP(C2097,stock!A:A,stock!J:J)</f>
        <v>20</v>
      </c>
      <c r="F2097" s="20">
        <f t="shared" si="1"/>
        <v>100</v>
      </c>
      <c r="G2097" s="21" t="str">
        <f t="array" ref="G2097">XLOOKUP(C2097,stock!A:A,stock!C:C)</f>
        <v>Top</v>
      </c>
    </row>
    <row r="2098">
      <c r="A2098" s="7">
        <v>2021.0</v>
      </c>
      <c r="B2098" s="18">
        <v>7.0</v>
      </c>
      <c r="C2098" s="6" t="s">
        <v>173</v>
      </c>
      <c r="D2098" s="7">
        <v>143.0</v>
      </c>
      <c r="E2098" s="22">
        <f t="array" ref="E2098">XLOOKUP(C2098,stock!A:A,stock!J:J)</f>
        <v>21</v>
      </c>
      <c r="F2098" s="20">
        <f t="shared" si="1"/>
        <v>3003</v>
      </c>
      <c r="G2098" s="21" t="str">
        <f t="array" ref="G2098">XLOOKUP(C2098,stock!A:A,stock!C:C)</f>
        <v>Legging</v>
      </c>
    </row>
    <row r="2099">
      <c r="A2099" s="7">
        <v>2021.0</v>
      </c>
      <c r="B2099" s="18">
        <v>6.0</v>
      </c>
      <c r="C2099" s="6" t="s">
        <v>175</v>
      </c>
      <c r="D2099" s="7">
        <v>10.0</v>
      </c>
      <c r="E2099" s="22">
        <f t="array" ref="E2099">XLOOKUP(C2099,stock!A:A,stock!J:J)</f>
        <v>32</v>
      </c>
      <c r="F2099" s="20">
        <f t="shared" si="1"/>
        <v>320</v>
      </c>
      <c r="G2099" s="21" t="str">
        <f t="array" ref="G2099">XLOOKUP(C2099,stock!A:A,stock!C:C)</f>
        <v>Short</v>
      </c>
    </row>
    <row r="2100">
      <c r="A2100" s="7">
        <v>2021.0</v>
      </c>
      <c r="B2100" s="18">
        <v>6.0</v>
      </c>
      <c r="C2100" s="6" t="s">
        <v>400</v>
      </c>
      <c r="D2100" s="7">
        <v>7.0</v>
      </c>
      <c r="E2100" s="22">
        <f t="array" ref="E2100">XLOOKUP(C2100,stock!A:A,stock!J:J)</f>
        <v>16</v>
      </c>
      <c r="F2100" s="20">
        <f t="shared" si="1"/>
        <v>112</v>
      </c>
      <c r="G2100" s="21" t="str">
        <f t="array" ref="G2100">XLOOKUP(C2100,stock!A:A,stock!C:C)</f>
        <v>Top</v>
      </c>
    </row>
    <row r="2101">
      <c r="A2101" s="7">
        <v>2021.0</v>
      </c>
      <c r="B2101" s="18">
        <v>9.0</v>
      </c>
      <c r="C2101" s="6" t="s">
        <v>365</v>
      </c>
      <c r="D2101" s="7">
        <v>11.0</v>
      </c>
      <c r="E2101" s="22">
        <f t="array" ref="E2101">XLOOKUP(C2101,stock!A:A,stock!J:J)</f>
        <v>18</v>
      </c>
      <c r="F2101" s="20">
        <f t="shared" si="1"/>
        <v>198</v>
      </c>
      <c r="G2101" s="21" t="str">
        <f t="array" ref="G2101">XLOOKUP(C2101,stock!A:A,stock!C:C)</f>
        <v>Top</v>
      </c>
    </row>
    <row r="2102">
      <c r="A2102" s="7">
        <v>2021.0</v>
      </c>
      <c r="B2102" s="18">
        <v>5.0</v>
      </c>
      <c r="C2102" s="6" t="s">
        <v>402</v>
      </c>
      <c r="D2102" s="7">
        <v>2.0</v>
      </c>
      <c r="E2102" s="22">
        <f t="array" ref="E2102">XLOOKUP(C2102,stock!A:A,stock!J:J)</f>
        <v>16</v>
      </c>
      <c r="F2102" s="20">
        <f t="shared" si="1"/>
        <v>32</v>
      </c>
      <c r="G2102" s="21" t="str">
        <f t="array" ref="G2102">XLOOKUP(C2102,stock!A:A,stock!C:C)</f>
        <v>Top</v>
      </c>
    </row>
    <row r="2103">
      <c r="A2103" s="7">
        <v>2021.0</v>
      </c>
      <c r="B2103" s="18">
        <v>4.0</v>
      </c>
      <c r="C2103" s="6" t="s">
        <v>201</v>
      </c>
      <c r="D2103" s="7">
        <v>25.0</v>
      </c>
      <c r="E2103" s="22">
        <f t="array" ref="E2103">XLOOKUP(C2103,stock!A:A,stock!J:J)</f>
        <v>21</v>
      </c>
      <c r="F2103" s="20">
        <f t="shared" si="1"/>
        <v>525</v>
      </c>
      <c r="G2103" s="21" t="str">
        <f t="array" ref="G2103">XLOOKUP(C2103,stock!A:A,stock!C:C)</f>
        <v>Legging</v>
      </c>
    </row>
    <row r="2104">
      <c r="A2104" s="7">
        <v>2021.0</v>
      </c>
      <c r="B2104" s="18">
        <v>4.0</v>
      </c>
      <c r="C2104" s="6" t="s">
        <v>368</v>
      </c>
      <c r="D2104" s="7">
        <v>73.0</v>
      </c>
      <c r="E2104" s="22">
        <f t="array" ref="E2104">XLOOKUP(C2104,stock!A:A,stock!J:J)</f>
        <v>23</v>
      </c>
      <c r="F2104" s="20">
        <f t="shared" si="1"/>
        <v>1679</v>
      </c>
      <c r="G2104" s="21" t="str">
        <f t="array" ref="G2104">XLOOKUP(C2104,stock!A:A,stock!C:C)</f>
        <v>Legging</v>
      </c>
    </row>
    <row r="2105">
      <c r="A2105" s="7">
        <v>2021.0</v>
      </c>
      <c r="B2105" s="18">
        <v>8.0</v>
      </c>
      <c r="C2105" s="6" t="s">
        <v>205</v>
      </c>
      <c r="D2105" s="7">
        <v>30.0</v>
      </c>
      <c r="E2105" s="22">
        <f t="array" ref="E2105">XLOOKUP(C2105,stock!A:A,stock!J:J)</f>
        <v>20</v>
      </c>
      <c r="F2105" s="20">
        <f t="shared" si="1"/>
        <v>600</v>
      </c>
      <c r="G2105" s="21" t="str">
        <f t="array" ref="G2105">XLOOKUP(C2105,stock!A:A,stock!C:C)</f>
        <v>Top</v>
      </c>
    </row>
    <row r="2106">
      <c r="A2106" s="7">
        <v>2021.0</v>
      </c>
      <c r="B2106" s="18">
        <v>7.0</v>
      </c>
      <c r="C2106" s="6" t="s">
        <v>378</v>
      </c>
      <c r="D2106" s="7">
        <v>16.0</v>
      </c>
      <c r="E2106" s="22">
        <f t="array" ref="E2106">XLOOKUP(C2106,stock!A:A,stock!J:J)</f>
        <v>21</v>
      </c>
      <c r="F2106" s="20">
        <f t="shared" si="1"/>
        <v>336</v>
      </c>
      <c r="G2106" s="21" t="str">
        <f t="array" ref="G2106">XLOOKUP(C2106,stock!A:A,stock!C:C)</f>
        <v>crop top</v>
      </c>
    </row>
    <row r="2107">
      <c r="A2107" s="7">
        <v>2021.0</v>
      </c>
      <c r="B2107" s="18">
        <v>9.0</v>
      </c>
      <c r="C2107" s="6" t="s">
        <v>428</v>
      </c>
      <c r="D2107" s="7">
        <v>15.0</v>
      </c>
      <c r="E2107" s="22">
        <f t="array" ref="E2107">XLOOKUP(C2107,stock!A:A,stock!J:J)</f>
        <v>21</v>
      </c>
      <c r="F2107" s="20">
        <f t="shared" si="1"/>
        <v>315</v>
      </c>
      <c r="G2107" s="21" t="str">
        <f t="array" ref="G2107">XLOOKUP(C2107,stock!A:A,stock!C:C)</f>
        <v>crop top</v>
      </c>
    </row>
    <row r="2108">
      <c r="A2108" s="7">
        <v>2021.0</v>
      </c>
      <c r="B2108" s="18">
        <v>8.0</v>
      </c>
      <c r="C2108" s="6" t="s">
        <v>450</v>
      </c>
      <c r="D2108" s="7">
        <v>13.0</v>
      </c>
      <c r="E2108" s="22">
        <f t="array" ref="E2108">XLOOKUP(C2108,stock!A:A,stock!J:J)</f>
        <v>16</v>
      </c>
      <c r="F2108" s="20">
        <f t="shared" si="1"/>
        <v>208</v>
      </c>
      <c r="G2108" s="21" t="str">
        <f t="array" ref="G2108">XLOOKUP(C2108,stock!A:A,stock!C:C)</f>
        <v>Top</v>
      </c>
    </row>
    <row r="2109">
      <c r="A2109" s="7">
        <v>2021.0</v>
      </c>
      <c r="B2109" s="18">
        <v>9.0</v>
      </c>
      <c r="C2109" s="6" t="s">
        <v>255</v>
      </c>
      <c r="D2109" s="7">
        <v>23.0</v>
      </c>
      <c r="E2109" s="22">
        <f t="array" ref="E2109">XLOOKUP(C2109,stock!A:A,stock!J:J)</f>
        <v>16</v>
      </c>
      <c r="F2109" s="20">
        <f t="shared" si="1"/>
        <v>368</v>
      </c>
      <c r="G2109" s="21" t="str">
        <f t="array" ref="G2109">XLOOKUP(C2109,stock!A:A,stock!C:C)</f>
        <v>Top</v>
      </c>
    </row>
    <row r="2110">
      <c r="A2110" s="7">
        <v>2021.0</v>
      </c>
      <c r="B2110" s="18">
        <v>7.0</v>
      </c>
      <c r="C2110" s="6" t="s">
        <v>490</v>
      </c>
      <c r="D2110" s="7">
        <v>25.0</v>
      </c>
      <c r="E2110" s="22">
        <f t="array" ref="E2110">XLOOKUP(C2110,stock!A:A,stock!J:J)</f>
        <v>28</v>
      </c>
      <c r="F2110" s="20">
        <f t="shared" si="1"/>
        <v>700</v>
      </c>
      <c r="G2110" s="21" t="str">
        <f t="array" ref="G2110">XLOOKUP(C2110,stock!A:A,stock!C:C)</f>
        <v>T-Shirt</v>
      </c>
    </row>
    <row r="2111">
      <c r="A2111" s="7">
        <v>2021.0</v>
      </c>
      <c r="B2111" s="18">
        <v>8.0</v>
      </c>
      <c r="C2111" s="6" t="s">
        <v>414</v>
      </c>
      <c r="D2111" s="7">
        <v>14.0</v>
      </c>
      <c r="E2111" s="22">
        <f t="array" ref="E2111">XLOOKUP(C2111,stock!A:A,stock!J:J)</f>
        <v>18</v>
      </c>
      <c r="F2111" s="20">
        <f t="shared" si="1"/>
        <v>252</v>
      </c>
      <c r="G2111" s="21" t="str">
        <f t="array" ref="G2111">XLOOKUP(C2111,stock!A:A,stock!C:C)</f>
        <v>Top</v>
      </c>
    </row>
    <row r="2112">
      <c r="A2112" s="7">
        <v>2021.0</v>
      </c>
      <c r="B2112" s="18">
        <v>5.0</v>
      </c>
      <c r="C2112" s="6" t="s">
        <v>388</v>
      </c>
      <c r="D2112" s="7">
        <v>27.0</v>
      </c>
      <c r="E2112" s="22">
        <f t="array" ref="E2112">XLOOKUP(C2112,stock!A:A,stock!J:J)</f>
        <v>18</v>
      </c>
      <c r="F2112" s="20">
        <f t="shared" si="1"/>
        <v>486</v>
      </c>
      <c r="G2112" s="21" t="str">
        <f t="array" ref="G2112">XLOOKUP(C2112,stock!A:A,stock!C:C)</f>
        <v>Top</v>
      </c>
    </row>
    <row r="2113">
      <c r="A2113" s="7">
        <v>2021.0</v>
      </c>
      <c r="B2113" s="18">
        <v>6.0</v>
      </c>
      <c r="C2113" s="6" t="s">
        <v>498</v>
      </c>
      <c r="D2113" s="7">
        <v>12.0</v>
      </c>
      <c r="E2113" s="22">
        <f t="array" ref="E2113">XLOOKUP(C2113,stock!A:A,stock!J:J)</f>
        <v>16</v>
      </c>
      <c r="F2113" s="20">
        <f t="shared" si="1"/>
        <v>192</v>
      </c>
      <c r="G2113" s="21" t="str">
        <f t="array" ref="G2113">XLOOKUP(C2113,stock!A:A,stock!C:C)</f>
        <v>Top</v>
      </c>
    </row>
    <row r="2114">
      <c r="A2114" s="7">
        <v>2021.0</v>
      </c>
      <c r="B2114" s="18">
        <v>7.0</v>
      </c>
      <c r="C2114" s="6" t="s">
        <v>332</v>
      </c>
      <c r="D2114" s="7">
        <v>9.0</v>
      </c>
      <c r="E2114" s="22">
        <f t="array" ref="E2114">XLOOKUP(C2114,stock!A:A,stock!J:J)</f>
        <v>32</v>
      </c>
      <c r="F2114" s="20">
        <f t="shared" si="1"/>
        <v>288</v>
      </c>
      <c r="G2114" s="21" t="str">
        <f t="array" ref="G2114">XLOOKUP(C2114,stock!A:A,stock!C:C)</f>
        <v>Short</v>
      </c>
    </row>
    <row r="2115">
      <c r="A2115" s="7">
        <v>2021.0</v>
      </c>
      <c r="B2115" s="18">
        <v>5.0</v>
      </c>
      <c r="C2115" s="6" t="s">
        <v>337</v>
      </c>
      <c r="D2115" s="7">
        <v>1.0</v>
      </c>
      <c r="E2115" s="22">
        <f t="array" ref="E2115">XLOOKUP(C2115,stock!A:A,stock!J:J)</f>
        <v>32</v>
      </c>
      <c r="F2115" s="20">
        <f t="shared" si="1"/>
        <v>32</v>
      </c>
      <c r="G2115" s="21" t="str">
        <f t="array" ref="G2115">XLOOKUP(C2115,stock!A:A,stock!C:C)</f>
        <v>Short</v>
      </c>
    </row>
    <row r="2116">
      <c r="A2116" s="7">
        <v>2021.0</v>
      </c>
      <c r="B2116" s="18">
        <v>9.0</v>
      </c>
      <c r="C2116" s="6" t="s">
        <v>397</v>
      </c>
      <c r="D2116" s="7">
        <v>28.0</v>
      </c>
      <c r="E2116" s="22">
        <f t="array" ref="E2116">XLOOKUP(C2116,stock!A:A,stock!J:J)</f>
        <v>16</v>
      </c>
      <c r="F2116" s="20">
        <f t="shared" si="1"/>
        <v>448</v>
      </c>
      <c r="G2116" s="21" t="str">
        <f t="array" ref="G2116">XLOOKUP(C2116,stock!A:A,stock!C:C)</f>
        <v>Top</v>
      </c>
    </row>
    <row r="2117">
      <c r="A2117" s="7">
        <v>2021.0</v>
      </c>
      <c r="B2117" s="18">
        <v>5.0</v>
      </c>
      <c r="C2117" s="6" t="s">
        <v>398</v>
      </c>
      <c r="D2117" s="7">
        <v>11.0</v>
      </c>
      <c r="E2117" s="22">
        <f t="array" ref="E2117">XLOOKUP(C2117,stock!A:A,stock!J:J)</f>
        <v>32</v>
      </c>
      <c r="F2117" s="20">
        <f t="shared" si="1"/>
        <v>352</v>
      </c>
      <c r="G2117" s="21" t="str">
        <f t="array" ref="G2117">XLOOKUP(C2117,stock!A:A,stock!C:C)</f>
        <v>Top</v>
      </c>
    </row>
    <row r="2118">
      <c r="A2118" s="7">
        <v>2021.0</v>
      </c>
      <c r="B2118" s="18">
        <v>7.0</v>
      </c>
      <c r="C2118" s="6" t="s">
        <v>149</v>
      </c>
      <c r="D2118" s="7">
        <v>21.0</v>
      </c>
      <c r="E2118" s="22">
        <f t="array" ref="E2118">XLOOKUP(C2118,stock!A:A,stock!J:J)</f>
        <v>28</v>
      </c>
      <c r="F2118" s="20">
        <f t="shared" si="1"/>
        <v>588</v>
      </c>
      <c r="G2118" s="21" t="str">
        <f t="array" ref="G2118">XLOOKUP(C2118,stock!A:A,stock!C:C)</f>
        <v>T-Shirt</v>
      </c>
    </row>
    <row r="2119">
      <c r="A2119" s="7">
        <v>2021.0</v>
      </c>
      <c r="B2119" s="18">
        <v>7.0</v>
      </c>
      <c r="C2119" s="6" t="s">
        <v>160</v>
      </c>
      <c r="D2119" s="7">
        <v>13.0</v>
      </c>
      <c r="E2119" s="22">
        <f t="array" ref="E2119">XLOOKUP(C2119,stock!A:A,stock!J:J)</f>
        <v>23</v>
      </c>
      <c r="F2119" s="20">
        <f t="shared" si="1"/>
        <v>299</v>
      </c>
      <c r="G2119" s="21" t="str">
        <f t="array" ref="G2119">XLOOKUP(C2119,stock!A:A,stock!C:C)</f>
        <v>Legging</v>
      </c>
    </row>
    <row r="2120">
      <c r="A2120" s="7">
        <v>2021.0</v>
      </c>
      <c r="B2120" s="18">
        <v>9.0</v>
      </c>
      <c r="C2120" s="6" t="s">
        <v>479</v>
      </c>
      <c r="D2120" s="7">
        <v>3.0</v>
      </c>
      <c r="E2120" s="22">
        <f t="array" ref="E2120">XLOOKUP(C2120,stock!A:A,stock!J:J)</f>
        <v>20</v>
      </c>
      <c r="F2120" s="20">
        <f t="shared" si="1"/>
        <v>60</v>
      </c>
      <c r="G2120" s="21" t="str">
        <f t="array" ref="G2120">XLOOKUP(C2120,stock!A:A,stock!C:C)</f>
        <v>Top</v>
      </c>
    </row>
    <row r="2121">
      <c r="A2121" s="7">
        <v>2021.0</v>
      </c>
      <c r="B2121" s="18">
        <v>7.0</v>
      </c>
      <c r="C2121" s="6" t="s">
        <v>399</v>
      </c>
      <c r="D2121" s="7">
        <v>7.0</v>
      </c>
      <c r="E2121" s="22">
        <f t="array" ref="E2121">XLOOKUP(C2121,stock!A:A,stock!J:J)</f>
        <v>32</v>
      </c>
      <c r="F2121" s="20">
        <f t="shared" si="1"/>
        <v>224</v>
      </c>
      <c r="G2121" s="21" t="str">
        <f t="array" ref="G2121">XLOOKUP(C2121,stock!A:A,stock!C:C)</f>
        <v>Short</v>
      </c>
    </row>
    <row r="2122">
      <c r="A2122" s="7">
        <v>2021.0</v>
      </c>
      <c r="B2122" s="18">
        <v>6.0</v>
      </c>
      <c r="C2122" s="6" t="s">
        <v>448</v>
      </c>
      <c r="D2122" s="7">
        <v>39.0</v>
      </c>
      <c r="E2122" s="22">
        <f t="array" ref="E2122">XLOOKUP(C2122,stock!A:A,stock!J:J)</f>
        <v>20</v>
      </c>
      <c r="F2122" s="20">
        <f t="shared" si="1"/>
        <v>780</v>
      </c>
      <c r="G2122" s="21" t="str">
        <f t="array" ref="G2122">XLOOKUP(C2122,stock!A:A,stock!C:C)</f>
        <v>Top</v>
      </c>
    </row>
    <row r="2123">
      <c r="A2123" s="7">
        <v>2021.0</v>
      </c>
      <c r="B2123" s="18">
        <v>4.0</v>
      </c>
      <c r="C2123" s="6" t="s">
        <v>424</v>
      </c>
      <c r="D2123" s="7">
        <v>18.0</v>
      </c>
      <c r="E2123" s="22">
        <f t="array" ref="E2123">XLOOKUP(C2123,stock!A:A,stock!J:J)</f>
        <v>20</v>
      </c>
      <c r="F2123" s="20">
        <f t="shared" si="1"/>
        <v>360</v>
      </c>
      <c r="G2123" s="21" t="str">
        <f t="array" ref="G2123">XLOOKUP(C2123,stock!A:A,stock!C:C)</f>
        <v>Short</v>
      </c>
    </row>
    <row r="2124">
      <c r="A2124" s="7">
        <v>2021.0</v>
      </c>
      <c r="B2124" s="18">
        <v>9.0</v>
      </c>
      <c r="C2124" s="6" t="s">
        <v>402</v>
      </c>
      <c r="D2124" s="7">
        <v>8.0</v>
      </c>
      <c r="E2124" s="22">
        <f t="array" ref="E2124">XLOOKUP(C2124,stock!A:A,stock!J:J)</f>
        <v>16</v>
      </c>
      <c r="F2124" s="20">
        <f t="shared" si="1"/>
        <v>128</v>
      </c>
      <c r="G2124" s="21" t="str">
        <f t="array" ref="G2124">XLOOKUP(C2124,stock!A:A,stock!C:C)</f>
        <v>Top</v>
      </c>
    </row>
    <row r="2125">
      <c r="A2125" s="7">
        <v>2021.0</v>
      </c>
      <c r="B2125" s="18">
        <v>4.0</v>
      </c>
      <c r="C2125" s="6" t="s">
        <v>372</v>
      </c>
      <c r="D2125" s="7">
        <v>17.0</v>
      </c>
      <c r="E2125" s="22">
        <f t="array" ref="E2125">XLOOKUP(C2125,stock!A:A,stock!J:J)</f>
        <v>21</v>
      </c>
      <c r="F2125" s="20">
        <f t="shared" si="1"/>
        <v>357</v>
      </c>
      <c r="G2125" s="21" t="str">
        <f t="array" ref="G2125">XLOOKUP(C2125,stock!A:A,stock!C:C)</f>
        <v>Legging</v>
      </c>
    </row>
    <row r="2126">
      <c r="A2126" s="7">
        <v>2021.0</v>
      </c>
      <c r="B2126" s="18">
        <v>6.0</v>
      </c>
      <c r="C2126" s="6" t="s">
        <v>212</v>
      </c>
      <c r="D2126" s="7">
        <v>5.0</v>
      </c>
      <c r="E2126" s="22">
        <f t="array" ref="E2126">XLOOKUP(C2126,stock!A:A,stock!J:J)</f>
        <v>20</v>
      </c>
      <c r="F2126" s="20">
        <f t="shared" si="1"/>
        <v>100</v>
      </c>
      <c r="G2126" s="21" t="str">
        <f t="array" ref="G2126">XLOOKUP(C2126,stock!A:A,stock!C:C)</f>
        <v>T-Shirt</v>
      </c>
    </row>
    <row r="2127">
      <c r="A2127" s="7">
        <v>2021.0</v>
      </c>
      <c r="B2127" s="18">
        <v>8.0</v>
      </c>
      <c r="C2127" s="6" t="s">
        <v>427</v>
      </c>
      <c r="D2127" s="7">
        <v>18.0</v>
      </c>
      <c r="E2127" s="22">
        <f t="array" ref="E2127">XLOOKUP(C2127,stock!A:A,stock!J:J)</f>
        <v>21</v>
      </c>
      <c r="F2127" s="20">
        <f t="shared" si="1"/>
        <v>378</v>
      </c>
      <c r="G2127" s="21" t="str">
        <f t="array" ref="G2127">XLOOKUP(C2127,stock!A:A,stock!C:C)</f>
        <v>crop top</v>
      </c>
    </row>
    <row r="2128">
      <c r="A2128" s="7">
        <v>2021.0</v>
      </c>
      <c r="B2128" s="18">
        <v>9.0</v>
      </c>
      <c r="C2128" s="6" t="s">
        <v>282</v>
      </c>
      <c r="D2128" s="7">
        <v>26.0</v>
      </c>
      <c r="E2128" s="22">
        <f t="array" ref="E2128">XLOOKUP(C2128,stock!A:A,stock!J:J)</f>
        <v>20</v>
      </c>
      <c r="F2128" s="20">
        <f t="shared" si="1"/>
        <v>520</v>
      </c>
      <c r="G2128" s="21" t="str">
        <f t="array" ref="G2128">XLOOKUP(C2128,stock!A:A,stock!C:C)</f>
        <v>Short</v>
      </c>
    </row>
    <row r="2129">
      <c r="A2129" s="7">
        <v>2021.0</v>
      </c>
      <c r="B2129" s="18">
        <v>9.0</v>
      </c>
      <c r="C2129" s="6" t="s">
        <v>140</v>
      </c>
      <c r="D2129" s="7">
        <v>24.0</v>
      </c>
      <c r="E2129" s="22">
        <f t="array" ref="E2129">XLOOKUP(C2129,stock!A:A,stock!J:J)</f>
        <v>32</v>
      </c>
      <c r="F2129" s="20">
        <f t="shared" si="1"/>
        <v>768</v>
      </c>
      <c r="G2129" s="21" t="str">
        <f t="array" ref="G2129">XLOOKUP(C2129,stock!A:A,stock!C:C)</f>
        <v>Top</v>
      </c>
    </row>
    <row r="2130">
      <c r="A2130" s="7">
        <v>2021.0</v>
      </c>
      <c r="B2130" s="18">
        <v>7.0</v>
      </c>
      <c r="C2130" s="6" t="s">
        <v>164</v>
      </c>
      <c r="D2130" s="7">
        <v>51.0</v>
      </c>
      <c r="E2130" s="22">
        <f t="array" ref="E2130">XLOOKUP(C2130,stock!A:A,stock!J:J)</f>
        <v>24</v>
      </c>
      <c r="F2130" s="20">
        <f t="shared" si="1"/>
        <v>1224</v>
      </c>
      <c r="G2130" s="21" t="str">
        <f t="array" ref="G2130">XLOOKUP(C2130,stock!A:A,stock!C:C)</f>
        <v>T-Shirt</v>
      </c>
    </row>
    <row r="2131">
      <c r="A2131" s="7">
        <v>2021.0</v>
      </c>
      <c r="B2131" s="18">
        <v>5.0</v>
      </c>
      <c r="C2131" s="6" t="s">
        <v>165</v>
      </c>
      <c r="D2131" s="7">
        <v>5.0</v>
      </c>
      <c r="E2131" s="22">
        <f t="array" ref="E2131">XLOOKUP(C2131,stock!A:A,stock!J:J)</f>
        <v>21</v>
      </c>
      <c r="F2131" s="20">
        <f t="shared" si="1"/>
        <v>105</v>
      </c>
      <c r="G2131" s="21" t="str">
        <f t="array" ref="G2131">XLOOKUP(C2131,stock!A:A,stock!C:C)</f>
        <v>Legging</v>
      </c>
    </row>
    <row r="2132">
      <c r="A2132" s="7">
        <v>2021.0</v>
      </c>
      <c r="B2132" s="18">
        <v>6.0</v>
      </c>
      <c r="C2132" s="6" t="s">
        <v>175</v>
      </c>
      <c r="D2132" s="7">
        <v>20.0</v>
      </c>
      <c r="E2132" s="22">
        <f t="array" ref="E2132">XLOOKUP(C2132,stock!A:A,stock!J:J)</f>
        <v>32</v>
      </c>
      <c r="F2132" s="20">
        <f t="shared" si="1"/>
        <v>640</v>
      </c>
      <c r="G2132" s="21" t="str">
        <f t="array" ref="G2132">XLOOKUP(C2132,stock!A:A,stock!C:C)</f>
        <v>Short</v>
      </c>
    </row>
    <row r="2133">
      <c r="A2133" s="7">
        <v>2021.0</v>
      </c>
      <c r="B2133" s="18">
        <v>5.0</v>
      </c>
      <c r="C2133" s="6" t="s">
        <v>187</v>
      </c>
      <c r="D2133" s="7">
        <v>12.0</v>
      </c>
      <c r="E2133" s="22">
        <f t="array" ref="E2133">XLOOKUP(C2133,stock!A:A,stock!J:J)</f>
        <v>16</v>
      </c>
      <c r="F2133" s="20">
        <f t="shared" si="1"/>
        <v>192</v>
      </c>
      <c r="G2133" s="21" t="str">
        <f t="array" ref="G2133">XLOOKUP(C2133,stock!A:A,stock!C:C)</f>
        <v>Top</v>
      </c>
    </row>
    <row r="2134">
      <c r="A2134" s="7">
        <v>2021.0</v>
      </c>
      <c r="B2134" s="18">
        <v>5.0</v>
      </c>
      <c r="C2134" s="6" t="s">
        <v>503</v>
      </c>
      <c r="D2134" s="7">
        <v>4.0</v>
      </c>
      <c r="E2134" s="22">
        <f t="array" ref="E2134">XLOOKUP(C2134,stock!A:A,stock!J:J)</f>
        <v>18</v>
      </c>
      <c r="F2134" s="20">
        <f t="shared" si="1"/>
        <v>72</v>
      </c>
      <c r="G2134" s="21" t="str">
        <f t="array" ref="G2134">XLOOKUP(C2134,stock!A:A,stock!C:C)</f>
        <v>Top</v>
      </c>
    </row>
    <row r="2135">
      <c r="A2135" s="7">
        <v>2021.0</v>
      </c>
      <c r="B2135" s="18">
        <v>6.0</v>
      </c>
      <c r="C2135" s="6" t="s">
        <v>458</v>
      </c>
      <c r="D2135" s="7">
        <v>9.0</v>
      </c>
      <c r="E2135" s="22">
        <f t="array" ref="E2135">XLOOKUP(C2135,stock!A:A,stock!J:J)</f>
        <v>16</v>
      </c>
      <c r="F2135" s="20">
        <f t="shared" si="1"/>
        <v>144</v>
      </c>
      <c r="G2135" s="21" t="str">
        <f t="array" ref="G2135">XLOOKUP(C2135,stock!A:A,stock!C:C)</f>
        <v>Top</v>
      </c>
    </row>
    <row r="2136">
      <c r="A2136" s="7">
        <v>2021.0</v>
      </c>
      <c r="B2136" s="18">
        <v>5.0</v>
      </c>
      <c r="C2136" s="6" t="s">
        <v>230</v>
      </c>
      <c r="D2136" s="7">
        <v>29.0</v>
      </c>
      <c r="E2136" s="22">
        <f t="array" ref="E2136">XLOOKUP(C2136,stock!A:A,stock!J:J)</f>
        <v>21</v>
      </c>
      <c r="F2136" s="20">
        <f t="shared" si="1"/>
        <v>609</v>
      </c>
      <c r="G2136" s="21" t="str">
        <f t="array" ref="G2136">XLOOKUP(C2136,stock!A:A,stock!C:C)</f>
        <v>Legging</v>
      </c>
    </row>
    <row r="2137">
      <c r="A2137" s="7">
        <v>2021.0</v>
      </c>
      <c r="B2137" s="18">
        <v>9.0</v>
      </c>
      <c r="C2137" s="6" t="s">
        <v>243</v>
      </c>
      <c r="D2137" s="7">
        <v>11.0</v>
      </c>
      <c r="E2137" s="22">
        <f t="array" ref="E2137">XLOOKUP(C2137,stock!A:A,stock!J:J)</f>
        <v>21</v>
      </c>
      <c r="F2137" s="20">
        <f t="shared" si="1"/>
        <v>231</v>
      </c>
      <c r="G2137" s="21" t="str">
        <f t="array" ref="G2137">XLOOKUP(C2137,stock!A:A,stock!C:C)</f>
        <v>crop top</v>
      </c>
    </row>
    <row r="2138">
      <c r="A2138" s="7">
        <v>2021.0</v>
      </c>
      <c r="B2138" s="18">
        <v>5.0</v>
      </c>
      <c r="C2138" s="6" t="s">
        <v>417</v>
      </c>
      <c r="D2138" s="7">
        <v>8.0</v>
      </c>
      <c r="E2138" s="22">
        <f t="array" ref="E2138">XLOOKUP(C2138,stock!A:A,stock!J:J)</f>
        <v>32</v>
      </c>
      <c r="F2138" s="20">
        <f t="shared" si="1"/>
        <v>256</v>
      </c>
      <c r="G2138" s="21" t="str">
        <f t="array" ref="G2138">XLOOKUP(C2138,stock!A:A,stock!C:C)</f>
        <v>Short</v>
      </c>
    </row>
    <row r="2139">
      <c r="A2139" s="7">
        <v>2021.0</v>
      </c>
      <c r="B2139" s="18">
        <v>8.0</v>
      </c>
      <c r="C2139" s="6" t="s">
        <v>126</v>
      </c>
      <c r="D2139" s="7">
        <v>6.0</v>
      </c>
      <c r="E2139" s="22">
        <f t="array" ref="E2139">XLOOKUP(C2139,stock!A:A,stock!J:J)</f>
        <v>16</v>
      </c>
      <c r="F2139" s="20">
        <f t="shared" si="1"/>
        <v>96</v>
      </c>
      <c r="G2139" s="21" t="str">
        <f t="array" ref="G2139">XLOOKUP(C2139,stock!A:A,stock!C:C)</f>
        <v>crop top</v>
      </c>
    </row>
    <row r="2140">
      <c r="A2140" s="7">
        <v>2021.0</v>
      </c>
      <c r="B2140" s="18">
        <v>4.0</v>
      </c>
      <c r="C2140" s="6" t="s">
        <v>345</v>
      </c>
      <c r="D2140" s="7">
        <v>10.0</v>
      </c>
      <c r="E2140" s="22">
        <f t="array" ref="E2140">XLOOKUP(C2140,stock!A:A,stock!J:J)</f>
        <v>16</v>
      </c>
      <c r="F2140" s="20">
        <f t="shared" si="1"/>
        <v>160</v>
      </c>
      <c r="G2140" s="21" t="str">
        <f t="array" ref="G2140">XLOOKUP(C2140,stock!A:A,stock!C:C)</f>
        <v>crop top</v>
      </c>
    </row>
    <row r="2141">
      <c r="A2141" s="7">
        <v>2021.0</v>
      </c>
      <c r="B2141" s="18">
        <v>9.0</v>
      </c>
      <c r="C2141" s="6" t="s">
        <v>131</v>
      </c>
      <c r="D2141" s="7">
        <v>3.0</v>
      </c>
      <c r="E2141" s="22">
        <f t="array" ref="E2141">XLOOKUP(C2141,stock!A:A,stock!J:J)</f>
        <v>21</v>
      </c>
      <c r="F2141" s="20">
        <f t="shared" si="1"/>
        <v>63</v>
      </c>
      <c r="G2141" s="21" t="str">
        <f t="array" ref="G2141">XLOOKUP(C2141,stock!A:A,stock!C:C)</f>
        <v>T-Shirt</v>
      </c>
    </row>
    <row r="2142">
      <c r="A2142" s="7">
        <v>2021.0</v>
      </c>
      <c r="B2142" s="18">
        <v>6.0</v>
      </c>
      <c r="C2142" s="6" t="s">
        <v>432</v>
      </c>
      <c r="D2142" s="7">
        <v>65.0</v>
      </c>
      <c r="E2142" s="22">
        <f t="array" ref="E2142">XLOOKUP(C2142,stock!A:A,stock!J:J)</f>
        <v>32</v>
      </c>
      <c r="F2142" s="20">
        <f t="shared" si="1"/>
        <v>2080</v>
      </c>
      <c r="G2142" s="21" t="str">
        <f t="array" ref="G2142">XLOOKUP(C2142,stock!A:A,stock!C:C)</f>
        <v>Top</v>
      </c>
    </row>
    <row r="2143">
      <c r="A2143" s="7">
        <v>2021.0</v>
      </c>
      <c r="B2143" s="18">
        <v>7.0</v>
      </c>
      <c r="C2143" s="6" t="s">
        <v>217</v>
      </c>
      <c r="D2143" s="7">
        <v>11.0</v>
      </c>
      <c r="E2143" s="22">
        <f t="array" ref="E2143">XLOOKUP(C2143,stock!A:A,stock!J:J)</f>
        <v>20</v>
      </c>
      <c r="F2143" s="20">
        <f t="shared" si="1"/>
        <v>220</v>
      </c>
      <c r="G2143" s="21" t="str">
        <f t="array" ref="G2143">XLOOKUP(C2143,stock!A:A,stock!C:C)</f>
        <v>T-Shirt</v>
      </c>
    </row>
    <row r="2144">
      <c r="A2144" s="7">
        <v>2021.0</v>
      </c>
      <c r="B2144" s="18">
        <v>4.0</v>
      </c>
      <c r="C2144" s="6" t="s">
        <v>461</v>
      </c>
      <c r="D2144" s="7">
        <v>34.0</v>
      </c>
      <c r="E2144" s="22">
        <f t="array" ref="E2144">XLOOKUP(C2144,stock!A:A,stock!J:J)</f>
        <v>20</v>
      </c>
      <c r="F2144" s="20">
        <f t="shared" si="1"/>
        <v>680</v>
      </c>
      <c r="G2144" s="21" t="str">
        <f t="array" ref="G2144">XLOOKUP(C2144,stock!A:A,stock!C:C)</f>
        <v>Top</v>
      </c>
    </row>
    <row r="2145">
      <c r="A2145" s="7">
        <v>2021.0</v>
      </c>
      <c r="B2145" s="18">
        <v>6.0</v>
      </c>
      <c r="C2145" s="6" t="s">
        <v>463</v>
      </c>
      <c r="D2145" s="7">
        <v>11.0</v>
      </c>
      <c r="E2145" s="22">
        <f t="array" ref="E2145">XLOOKUP(C2145,stock!A:A,stock!J:J)</f>
        <v>21</v>
      </c>
      <c r="F2145" s="20">
        <f t="shared" si="1"/>
        <v>231</v>
      </c>
      <c r="G2145" s="21" t="str">
        <f t="array" ref="G2145">XLOOKUP(C2145,stock!A:A,stock!C:C)</f>
        <v>crop top</v>
      </c>
    </row>
    <row r="2146">
      <c r="A2146" s="7">
        <v>2021.0</v>
      </c>
      <c r="B2146" s="18">
        <v>6.0</v>
      </c>
      <c r="C2146" s="6" t="s">
        <v>381</v>
      </c>
      <c r="D2146" s="7">
        <v>25.0</v>
      </c>
      <c r="E2146" s="22">
        <f t="array" ref="E2146">XLOOKUP(C2146,stock!A:A,stock!J:J)</f>
        <v>21</v>
      </c>
      <c r="F2146" s="20">
        <f t="shared" si="1"/>
        <v>525</v>
      </c>
      <c r="G2146" s="21" t="str">
        <f t="array" ref="G2146">XLOOKUP(C2146,stock!A:A,stock!C:C)</f>
        <v>crop top</v>
      </c>
    </row>
    <row r="2147">
      <c r="A2147" s="7">
        <v>2021.0</v>
      </c>
      <c r="B2147" s="18">
        <v>5.0</v>
      </c>
      <c r="C2147" s="6" t="s">
        <v>414</v>
      </c>
      <c r="D2147" s="7">
        <v>5.0</v>
      </c>
      <c r="E2147" s="22">
        <f t="array" ref="E2147">XLOOKUP(C2147,stock!A:A,stock!J:J)</f>
        <v>18</v>
      </c>
      <c r="F2147" s="20">
        <f t="shared" si="1"/>
        <v>90</v>
      </c>
      <c r="G2147" s="21" t="str">
        <f t="array" ref="G2147">XLOOKUP(C2147,stock!A:A,stock!C:C)</f>
        <v>Top</v>
      </c>
    </row>
    <row r="2148">
      <c r="A2148" s="7">
        <v>2021.0</v>
      </c>
      <c r="B2148" s="18">
        <v>5.0</v>
      </c>
      <c r="C2148" s="6" t="s">
        <v>424</v>
      </c>
      <c r="D2148" s="7">
        <v>2.0</v>
      </c>
      <c r="E2148" s="22">
        <f t="array" ref="E2148">XLOOKUP(C2148,stock!A:A,stock!J:J)</f>
        <v>20</v>
      </c>
      <c r="F2148" s="20">
        <f t="shared" si="1"/>
        <v>40</v>
      </c>
      <c r="G2148" s="21" t="str">
        <f t="array" ref="G2148">XLOOKUP(C2148,stock!A:A,stock!C:C)</f>
        <v>Short</v>
      </c>
    </row>
    <row r="2149">
      <c r="A2149" s="7">
        <v>2021.0</v>
      </c>
      <c r="B2149" s="18">
        <v>8.0</v>
      </c>
      <c r="C2149" s="6" t="s">
        <v>465</v>
      </c>
      <c r="D2149" s="7">
        <v>7.0</v>
      </c>
      <c r="E2149" s="22">
        <f t="array" ref="E2149">XLOOKUP(C2149,stock!A:A,stock!J:J)</f>
        <v>20</v>
      </c>
      <c r="F2149" s="20">
        <f t="shared" si="1"/>
        <v>140</v>
      </c>
      <c r="G2149" s="21" t="str">
        <f t="array" ref="G2149">XLOOKUP(C2149,stock!A:A,stock!C:C)</f>
        <v>Short</v>
      </c>
    </row>
    <row r="2150">
      <c r="A2150" s="7">
        <v>2021.0</v>
      </c>
      <c r="B2150" s="18">
        <v>8.0</v>
      </c>
      <c r="C2150" s="6" t="s">
        <v>363</v>
      </c>
      <c r="D2150" s="7">
        <v>5.0</v>
      </c>
      <c r="E2150" s="22">
        <f t="array" ref="E2150">XLOOKUP(C2150,stock!A:A,stock!J:J)</f>
        <v>20</v>
      </c>
      <c r="F2150" s="20">
        <f t="shared" si="1"/>
        <v>100</v>
      </c>
      <c r="G2150" s="21" t="str">
        <f t="array" ref="G2150">XLOOKUP(C2150,stock!A:A,stock!C:C)</f>
        <v>Short</v>
      </c>
    </row>
    <row r="2151">
      <c r="A2151" s="7">
        <v>2021.0</v>
      </c>
      <c r="B2151" s="18">
        <v>4.0</v>
      </c>
      <c r="C2151" s="6" t="s">
        <v>503</v>
      </c>
      <c r="D2151" s="7">
        <v>10.0</v>
      </c>
      <c r="E2151" s="22">
        <f t="array" ref="E2151">XLOOKUP(C2151,stock!A:A,stock!J:J)</f>
        <v>18</v>
      </c>
      <c r="F2151" s="20">
        <f t="shared" si="1"/>
        <v>180</v>
      </c>
      <c r="G2151" s="21" t="str">
        <f t="array" ref="G2151">XLOOKUP(C2151,stock!A:A,stock!C:C)</f>
        <v>Top</v>
      </c>
    </row>
    <row r="2152">
      <c r="A2152" s="7">
        <v>2021.0</v>
      </c>
      <c r="B2152" s="18">
        <v>8.0</v>
      </c>
      <c r="C2152" s="6" t="s">
        <v>370</v>
      </c>
      <c r="D2152" s="7">
        <v>1.0</v>
      </c>
      <c r="E2152" s="22">
        <f t="array" ref="E2152">XLOOKUP(C2152,stock!A:A,stock!J:J)</f>
        <v>20</v>
      </c>
      <c r="F2152" s="20">
        <f t="shared" si="1"/>
        <v>20</v>
      </c>
      <c r="G2152" s="21" t="str">
        <f t="array" ref="G2152">XLOOKUP(C2152,stock!A:A,stock!C:C)</f>
        <v>Top</v>
      </c>
    </row>
    <row r="2153">
      <c r="A2153" s="7">
        <v>2021.0</v>
      </c>
      <c r="B2153" s="18">
        <v>8.0</v>
      </c>
      <c r="C2153" s="6" t="s">
        <v>498</v>
      </c>
      <c r="D2153" s="7">
        <v>11.0</v>
      </c>
      <c r="E2153" s="22">
        <f t="array" ref="E2153">XLOOKUP(C2153,stock!A:A,stock!J:J)</f>
        <v>16</v>
      </c>
      <c r="F2153" s="20">
        <f t="shared" si="1"/>
        <v>176</v>
      </c>
      <c r="G2153" s="21" t="str">
        <f t="array" ref="G2153">XLOOKUP(C2153,stock!A:A,stock!C:C)</f>
        <v>Top</v>
      </c>
    </row>
    <row r="2154">
      <c r="A2154" s="7">
        <v>2021.0</v>
      </c>
      <c r="B2154" s="18">
        <v>4.0</v>
      </c>
      <c r="C2154" s="6" t="s">
        <v>467</v>
      </c>
      <c r="D2154" s="7">
        <v>6.0</v>
      </c>
      <c r="E2154" s="22">
        <f t="array" ref="E2154">XLOOKUP(C2154,stock!A:A,stock!J:J)</f>
        <v>20</v>
      </c>
      <c r="F2154" s="20">
        <f t="shared" si="1"/>
        <v>120</v>
      </c>
      <c r="G2154" s="21" t="str">
        <f t="array" ref="G2154">XLOOKUP(C2154,stock!A:A,stock!C:C)</f>
        <v>T-Shirt</v>
      </c>
    </row>
    <row r="2155">
      <c r="A2155" s="7">
        <v>2021.0</v>
      </c>
      <c r="B2155" s="18">
        <v>8.0</v>
      </c>
      <c r="C2155" s="6" t="s">
        <v>211</v>
      </c>
      <c r="D2155" s="7">
        <v>3.0</v>
      </c>
      <c r="E2155" s="22">
        <f t="array" ref="E2155">XLOOKUP(C2155,stock!A:A,stock!J:J)</f>
        <v>20</v>
      </c>
      <c r="F2155" s="20">
        <f t="shared" si="1"/>
        <v>60</v>
      </c>
      <c r="G2155" s="21" t="str">
        <f t="array" ref="G2155">XLOOKUP(C2155,stock!A:A,stock!C:C)</f>
        <v>T-Shirt</v>
      </c>
    </row>
    <row r="2156">
      <c r="A2156" s="7">
        <v>2021.0</v>
      </c>
      <c r="B2156" s="18">
        <v>7.0</v>
      </c>
      <c r="C2156" s="6" t="s">
        <v>212</v>
      </c>
      <c r="D2156" s="7">
        <v>9.0</v>
      </c>
      <c r="E2156" s="22">
        <f t="array" ref="E2156">XLOOKUP(C2156,stock!A:A,stock!J:J)</f>
        <v>20</v>
      </c>
      <c r="F2156" s="20">
        <f t="shared" si="1"/>
        <v>180</v>
      </c>
      <c r="G2156" s="21" t="str">
        <f t="array" ref="G2156">XLOOKUP(C2156,stock!A:A,stock!C:C)</f>
        <v>T-Shirt</v>
      </c>
    </row>
    <row r="2157">
      <c r="A2157" s="7">
        <v>2021.0</v>
      </c>
      <c r="B2157" s="18">
        <v>5.0</v>
      </c>
      <c r="C2157" s="6" t="s">
        <v>437</v>
      </c>
      <c r="D2157" s="7">
        <v>4.0</v>
      </c>
      <c r="E2157" s="22">
        <f t="array" ref="E2157">XLOOKUP(C2157,stock!A:A,stock!J:J)</f>
        <v>20</v>
      </c>
      <c r="F2157" s="20">
        <f t="shared" si="1"/>
        <v>80</v>
      </c>
      <c r="G2157" s="21" t="str">
        <f t="array" ref="G2157">XLOOKUP(C2157,stock!A:A,stock!C:C)</f>
        <v>T-Shirt</v>
      </c>
    </row>
    <row r="2158">
      <c r="A2158" s="7">
        <v>2021.0</v>
      </c>
      <c r="B2158" s="18">
        <v>6.0</v>
      </c>
      <c r="C2158" s="6" t="s">
        <v>376</v>
      </c>
      <c r="D2158" s="7">
        <v>27.0</v>
      </c>
      <c r="E2158" s="22">
        <f t="array" ref="E2158">XLOOKUP(C2158,stock!A:A,stock!J:J)</f>
        <v>21</v>
      </c>
      <c r="F2158" s="20">
        <f t="shared" si="1"/>
        <v>567</v>
      </c>
      <c r="G2158" s="21" t="str">
        <f t="array" ref="G2158">XLOOKUP(C2158,stock!A:A,stock!C:C)</f>
        <v>Legging</v>
      </c>
    </row>
    <row r="2159">
      <c r="A2159" s="7">
        <v>2021.0</v>
      </c>
      <c r="B2159" s="18">
        <v>6.0</v>
      </c>
      <c r="C2159" s="6" t="s">
        <v>257</v>
      </c>
      <c r="D2159" s="7">
        <v>23.0</v>
      </c>
      <c r="E2159" s="22">
        <f t="array" ref="E2159">XLOOKUP(C2159,stock!A:A,stock!J:J)</f>
        <v>28</v>
      </c>
      <c r="F2159" s="20">
        <f t="shared" si="1"/>
        <v>644</v>
      </c>
      <c r="G2159" s="21" t="str">
        <f t="array" ref="G2159">XLOOKUP(C2159,stock!A:A,stock!C:C)</f>
        <v>T-Shirt</v>
      </c>
    </row>
    <row r="2160">
      <c r="A2160" s="7">
        <v>2021.0</v>
      </c>
      <c r="B2160" s="18">
        <v>8.0</v>
      </c>
      <c r="C2160" s="6" t="s">
        <v>384</v>
      </c>
      <c r="D2160" s="7">
        <v>13.0</v>
      </c>
      <c r="E2160" s="22">
        <f t="array" ref="E2160">XLOOKUP(C2160,stock!A:A,stock!J:J)</f>
        <v>28</v>
      </c>
      <c r="F2160" s="20">
        <f t="shared" si="1"/>
        <v>364</v>
      </c>
      <c r="G2160" s="21" t="str">
        <f t="array" ref="G2160">XLOOKUP(C2160,stock!A:A,stock!C:C)</f>
        <v>T-Shirt</v>
      </c>
    </row>
    <row r="2161">
      <c r="A2161" s="7">
        <v>2021.0</v>
      </c>
      <c r="B2161" s="18">
        <v>9.0</v>
      </c>
      <c r="C2161" s="6" t="s">
        <v>199</v>
      </c>
      <c r="D2161" s="7">
        <v>8.0</v>
      </c>
      <c r="E2161" s="22">
        <f t="array" ref="E2161">XLOOKUP(C2161,stock!A:A,stock!J:J)</f>
        <v>24</v>
      </c>
      <c r="F2161" s="20">
        <f t="shared" si="1"/>
        <v>192</v>
      </c>
      <c r="G2161" s="21" t="str">
        <f t="array" ref="G2161">XLOOKUP(C2161,stock!A:A,stock!C:C)</f>
        <v>crop top</v>
      </c>
    </row>
    <row r="2162">
      <c r="A2162" s="7">
        <v>2021.0</v>
      </c>
      <c r="B2162" s="18">
        <v>8.0</v>
      </c>
      <c r="C2162" s="6" t="s">
        <v>442</v>
      </c>
      <c r="D2162" s="7">
        <v>8.0</v>
      </c>
      <c r="E2162" s="22">
        <f t="array" ref="E2162">XLOOKUP(C2162,stock!A:A,stock!J:J)</f>
        <v>30</v>
      </c>
      <c r="F2162" s="20">
        <f t="shared" si="1"/>
        <v>240</v>
      </c>
      <c r="G2162" s="21" t="str">
        <f t="array" ref="G2162">XLOOKUP(C2162,stock!A:A,stock!C:C)</f>
        <v>T-Shirt</v>
      </c>
    </row>
    <row r="2163">
      <c r="A2163" s="7">
        <v>2021.0</v>
      </c>
      <c r="B2163" s="18">
        <v>8.0</v>
      </c>
      <c r="C2163" s="6" t="s">
        <v>412</v>
      </c>
      <c r="D2163" s="7">
        <v>16.0</v>
      </c>
      <c r="E2163" s="22">
        <f t="array" ref="E2163">XLOOKUP(C2163,stock!A:A,stock!J:J)</f>
        <v>30</v>
      </c>
      <c r="F2163" s="20">
        <f t="shared" si="1"/>
        <v>480</v>
      </c>
      <c r="G2163" s="21" t="str">
        <f t="array" ref="G2163">XLOOKUP(C2163,stock!A:A,stock!C:C)</f>
        <v>T-Shirt</v>
      </c>
    </row>
    <row r="2164">
      <c r="A2164" s="7">
        <v>2021.0</v>
      </c>
      <c r="B2164" s="18">
        <v>8.0</v>
      </c>
      <c r="C2164" s="6" t="s">
        <v>445</v>
      </c>
      <c r="D2164" s="7">
        <v>13.0</v>
      </c>
      <c r="E2164" s="22">
        <f t="array" ref="E2164">XLOOKUP(C2164,stock!A:A,stock!J:J)</f>
        <v>32</v>
      </c>
      <c r="F2164" s="20">
        <f t="shared" si="1"/>
        <v>416</v>
      </c>
      <c r="G2164" s="21" t="str">
        <f t="array" ref="G2164">XLOOKUP(C2164,stock!A:A,stock!C:C)</f>
        <v>Short</v>
      </c>
    </row>
    <row r="2165">
      <c r="A2165" s="7">
        <v>2021.0</v>
      </c>
      <c r="B2165" s="18">
        <v>4.0</v>
      </c>
      <c r="C2165" s="6" t="s">
        <v>447</v>
      </c>
      <c r="D2165" s="7">
        <v>14.0</v>
      </c>
      <c r="E2165" s="22">
        <f t="array" ref="E2165">XLOOKUP(C2165,stock!A:A,stock!J:J)</f>
        <v>16</v>
      </c>
      <c r="F2165" s="20">
        <f t="shared" si="1"/>
        <v>224</v>
      </c>
      <c r="G2165" s="21" t="str">
        <f t="array" ref="G2165">XLOOKUP(C2165,stock!A:A,stock!C:C)</f>
        <v>Top</v>
      </c>
    </row>
    <row r="2166">
      <c r="A2166" s="7">
        <v>2021.0</v>
      </c>
      <c r="B2166" s="18">
        <v>9.0</v>
      </c>
      <c r="C2166" s="6" t="s">
        <v>462</v>
      </c>
      <c r="D2166" s="7">
        <v>1.0</v>
      </c>
      <c r="E2166" s="22">
        <f t="array" ref="E2166">XLOOKUP(C2166,stock!A:A,stock!J:J)</f>
        <v>23</v>
      </c>
      <c r="F2166" s="20">
        <f t="shared" si="1"/>
        <v>23</v>
      </c>
      <c r="G2166" s="21" t="str">
        <f t="array" ref="G2166">XLOOKUP(C2166,stock!A:A,stock!C:C)</f>
        <v>Legging</v>
      </c>
    </row>
    <row r="2167">
      <c r="A2167" s="7">
        <v>2021.0</v>
      </c>
      <c r="B2167" s="18">
        <v>8.0</v>
      </c>
      <c r="C2167" s="6" t="s">
        <v>363</v>
      </c>
      <c r="D2167" s="7">
        <v>3.0</v>
      </c>
      <c r="E2167" s="22">
        <f t="array" ref="E2167">XLOOKUP(C2167,stock!A:A,stock!J:J)</f>
        <v>20</v>
      </c>
      <c r="F2167" s="20">
        <f t="shared" si="1"/>
        <v>60</v>
      </c>
      <c r="G2167" s="21" t="str">
        <f t="array" ref="G2167">XLOOKUP(C2167,stock!A:A,stock!C:C)</f>
        <v>Short</v>
      </c>
    </row>
    <row r="2168">
      <c r="A2168" s="7">
        <v>2021.0</v>
      </c>
      <c r="B2168" s="18">
        <v>5.0</v>
      </c>
      <c r="C2168" s="6" t="s">
        <v>343</v>
      </c>
      <c r="D2168" s="7">
        <v>14.0</v>
      </c>
      <c r="E2168" s="22">
        <f t="array" ref="E2168">XLOOKUP(C2168,stock!A:A,stock!J:J)</f>
        <v>16</v>
      </c>
      <c r="F2168" s="20">
        <f t="shared" si="1"/>
        <v>224</v>
      </c>
      <c r="G2168" s="21" t="str">
        <f t="array" ref="G2168">XLOOKUP(C2168,stock!A:A,stock!C:C)</f>
        <v>Top</v>
      </c>
    </row>
    <row r="2169">
      <c r="A2169" s="7">
        <v>2021.0</v>
      </c>
      <c r="B2169" s="18">
        <v>7.0</v>
      </c>
      <c r="C2169" s="6" t="s">
        <v>462</v>
      </c>
      <c r="D2169" s="7">
        <v>2.0</v>
      </c>
      <c r="E2169" s="22">
        <f t="array" ref="E2169">XLOOKUP(C2169,stock!A:A,stock!J:J)</f>
        <v>23</v>
      </c>
      <c r="F2169" s="20">
        <f t="shared" si="1"/>
        <v>46</v>
      </c>
      <c r="G2169" s="21" t="str">
        <f t="array" ref="G2169">XLOOKUP(C2169,stock!A:A,stock!C:C)</f>
        <v>Legging</v>
      </c>
    </row>
    <row r="2170">
      <c r="A2170" s="7">
        <v>2021.0</v>
      </c>
      <c r="B2170" s="18">
        <v>5.0</v>
      </c>
      <c r="C2170" s="6" t="s">
        <v>308</v>
      </c>
      <c r="D2170" s="7">
        <v>4.0</v>
      </c>
      <c r="E2170" s="22">
        <f t="array" ref="E2170">XLOOKUP(C2170,stock!A:A,stock!J:J)</f>
        <v>6</v>
      </c>
      <c r="F2170" s="20">
        <f t="shared" si="1"/>
        <v>24</v>
      </c>
      <c r="G2170" s="21" t="str">
        <f t="array" ref="G2170">XLOOKUP(C2170,stock!A:A,stock!C:C)</f>
        <v>Accessories</v>
      </c>
    </row>
    <row r="2171">
      <c r="A2171" s="7">
        <v>2021.0</v>
      </c>
      <c r="B2171" s="18">
        <v>5.0</v>
      </c>
      <c r="C2171" s="6" t="s">
        <v>483</v>
      </c>
      <c r="D2171" s="7">
        <v>2.0</v>
      </c>
      <c r="E2171" s="22">
        <f t="array" ref="E2171">XLOOKUP(C2171,stock!A:A,stock!J:J)</f>
        <v>20</v>
      </c>
      <c r="F2171" s="20">
        <f t="shared" si="1"/>
        <v>40</v>
      </c>
      <c r="G2171" s="21" t="str">
        <f t="array" ref="G2171">XLOOKUP(C2171,stock!A:A,stock!C:C)</f>
        <v>T-Shirt</v>
      </c>
    </row>
    <row r="2172">
      <c r="A2172" s="7">
        <v>2021.0</v>
      </c>
      <c r="B2172" s="18">
        <v>8.0</v>
      </c>
      <c r="C2172" s="6" t="s">
        <v>489</v>
      </c>
      <c r="D2172" s="7">
        <v>2.0</v>
      </c>
      <c r="E2172" s="22">
        <f t="array" ref="E2172">XLOOKUP(C2172,stock!A:A,stock!J:J)</f>
        <v>21</v>
      </c>
      <c r="F2172" s="20">
        <f t="shared" si="1"/>
        <v>42</v>
      </c>
      <c r="G2172" s="21" t="str">
        <f t="array" ref="G2172">XLOOKUP(C2172,stock!A:A,stock!C:C)</f>
        <v>crop top</v>
      </c>
    </row>
    <row r="2173">
      <c r="A2173" s="7">
        <v>2021.0</v>
      </c>
      <c r="B2173" s="18">
        <v>6.0</v>
      </c>
      <c r="C2173" s="6" t="s">
        <v>421</v>
      </c>
      <c r="D2173" s="7">
        <v>10.0</v>
      </c>
      <c r="E2173" s="22">
        <f t="array" ref="E2173">XLOOKUP(C2173,stock!A:A,stock!J:J)</f>
        <v>16</v>
      </c>
      <c r="F2173" s="20">
        <f t="shared" si="1"/>
        <v>160</v>
      </c>
      <c r="G2173" s="21" t="str">
        <f t="array" ref="G2173">XLOOKUP(C2173,stock!A:A,stock!C:C)</f>
        <v>crop top</v>
      </c>
    </row>
    <row r="2174">
      <c r="A2174" s="7">
        <v>2021.0</v>
      </c>
      <c r="B2174" s="18">
        <v>9.0</v>
      </c>
      <c r="C2174" s="6" t="s">
        <v>312</v>
      </c>
      <c r="D2174" s="7">
        <v>5.0</v>
      </c>
      <c r="E2174" s="22">
        <f t="array" ref="E2174">XLOOKUP(C2174,stock!A:A,stock!J:J)</f>
        <v>20</v>
      </c>
      <c r="F2174" s="20">
        <f t="shared" si="1"/>
        <v>100</v>
      </c>
      <c r="G2174" s="21" t="str">
        <f t="array" ref="G2174">XLOOKUP(C2174,stock!A:A,stock!C:C)</f>
        <v>Short</v>
      </c>
    </row>
    <row r="2175">
      <c r="A2175" s="7">
        <v>2021.0</v>
      </c>
      <c r="B2175" s="18">
        <v>8.0</v>
      </c>
      <c r="C2175" s="6" t="s">
        <v>257</v>
      </c>
      <c r="D2175" s="7">
        <v>4.0</v>
      </c>
      <c r="E2175" s="22">
        <f t="array" ref="E2175">XLOOKUP(C2175,stock!A:A,stock!J:J)</f>
        <v>28</v>
      </c>
      <c r="F2175" s="20">
        <f t="shared" si="1"/>
        <v>112</v>
      </c>
      <c r="G2175" s="21" t="str">
        <f t="array" ref="G2175">XLOOKUP(C2175,stock!A:A,stock!C:C)</f>
        <v>T-Shirt</v>
      </c>
    </row>
    <row r="2176">
      <c r="A2176" s="7">
        <v>2021.0</v>
      </c>
      <c r="B2176" s="18">
        <v>6.0</v>
      </c>
      <c r="C2176" s="6" t="s">
        <v>470</v>
      </c>
      <c r="D2176" s="7">
        <v>53.0</v>
      </c>
      <c r="E2176" s="22">
        <f t="array" ref="E2176">XLOOKUP(C2176,stock!A:A,stock!J:J)</f>
        <v>23</v>
      </c>
      <c r="F2176" s="20">
        <f t="shared" si="1"/>
        <v>1219</v>
      </c>
      <c r="G2176" s="21" t="str">
        <f t="array" ref="G2176">XLOOKUP(C2176,stock!A:A,stock!C:C)</f>
        <v>Accessories</v>
      </c>
    </row>
    <row r="2177">
      <c r="A2177" s="7">
        <v>2021.0</v>
      </c>
      <c r="B2177" s="18">
        <v>4.0</v>
      </c>
      <c r="C2177" s="6" t="s">
        <v>364</v>
      </c>
      <c r="D2177" s="7">
        <v>5.0</v>
      </c>
      <c r="E2177" s="22">
        <f t="array" ref="E2177">XLOOKUP(C2177,stock!A:A,stock!J:J)</f>
        <v>20</v>
      </c>
      <c r="F2177" s="20">
        <f t="shared" si="1"/>
        <v>100</v>
      </c>
      <c r="G2177" s="21" t="str">
        <f t="array" ref="G2177">XLOOKUP(C2177,stock!A:A,stock!C:C)</f>
        <v>Short</v>
      </c>
    </row>
    <row r="2178">
      <c r="A2178" s="7">
        <v>2021.0</v>
      </c>
      <c r="B2178" s="18">
        <v>4.0</v>
      </c>
      <c r="C2178" s="6" t="s">
        <v>426</v>
      </c>
      <c r="D2178" s="7">
        <v>1.0</v>
      </c>
      <c r="E2178" s="22">
        <f t="array" ref="E2178">XLOOKUP(C2178,stock!A:A,stock!J:J)</f>
        <v>20</v>
      </c>
      <c r="F2178" s="20">
        <f t="shared" si="1"/>
        <v>20</v>
      </c>
      <c r="G2178" s="21" t="str">
        <f t="array" ref="G2178">XLOOKUP(C2178,stock!A:A,stock!C:C)</f>
        <v>Short</v>
      </c>
    </row>
    <row r="2179">
      <c r="A2179" s="7">
        <v>2021.0</v>
      </c>
      <c r="B2179" s="18">
        <v>6.0</v>
      </c>
      <c r="C2179" s="6" t="s">
        <v>403</v>
      </c>
      <c r="D2179" s="7">
        <v>1.0</v>
      </c>
      <c r="E2179" s="22">
        <f t="array" ref="E2179">XLOOKUP(C2179,stock!A:A,stock!J:J)</f>
        <v>20</v>
      </c>
      <c r="F2179" s="20">
        <f t="shared" si="1"/>
        <v>20</v>
      </c>
      <c r="G2179" s="21" t="str">
        <f t="array" ref="G2179">XLOOKUP(C2179,stock!A:A,stock!C:C)</f>
        <v>T-Shirt</v>
      </c>
    </row>
    <row r="2180">
      <c r="A2180" s="7">
        <v>2021.0</v>
      </c>
      <c r="B2180" s="18">
        <v>7.0</v>
      </c>
      <c r="C2180" s="6" t="s">
        <v>424</v>
      </c>
      <c r="D2180" s="7">
        <v>5.0</v>
      </c>
      <c r="E2180" s="22">
        <f t="array" ref="E2180">XLOOKUP(C2180,stock!A:A,stock!J:J)</f>
        <v>20</v>
      </c>
      <c r="F2180" s="20">
        <f t="shared" si="1"/>
        <v>100</v>
      </c>
      <c r="G2180" s="21" t="str">
        <f t="array" ref="G2180">XLOOKUP(C2180,stock!A:A,stock!C:C)</f>
        <v>Short</v>
      </c>
    </row>
    <row r="2181">
      <c r="A2181" s="7">
        <v>2021.0</v>
      </c>
      <c r="B2181" s="18">
        <v>9.0</v>
      </c>
      <c r="C2181" s="6" t="s">
        <v>451</v>
      </c>
      <c r="D2181" s="7">
        <v>4.0</v>
      </c>
      <c r="E2181" s="22">
        <f t="array" ref="E2181">XLOOKUP(C2181,stock!A:A,stock!J:J)</f>
        <v>28</v>
      </c>
      <c r="F2181" s="20">
        <f t="shared" si="1"/>
        <v>112</v>
      </c>
      <c r="G2181" s="21" t="str">
        <f t="array" ref="G2181">XLOOKUP(C2181,stock!A:A,stock!C:C)</f>
        <v>T-Shirt</v>
      </c>
    </row>
    <row r="2182">
      <c r="A2182" s="7">
        <v>2021.0</v>
      </c>
      <c r="B2182" s="18">
        <v>5.0</v>
      </c>
      <c r="C2182" s="6" t="s">
        <v>403</v>
      </c>
      <c r="D2182" s="7">
        <v>3.0</v>
      </c>
      <c r="E2182" s="22">
        <f t="array" ref="E2182">XLOOKUP(C2182,stock!A:A,stock!J:J)</f>
        <v>20</v>
      </c>
      <c r="F2182" s="20">
        <f t="shared" si="1"/>
        <v>60</v>
      </c>
      <c r="G2182" s="21" t="str">
        <f t="array" ref="G2182">XLOOKUP(C2182,stock!A:A,stock!C:C)</f>
        <v>T-Shirt</v>
      </c>
    </row>
    <row r="2183">
      <c r="A2183" s="7">
        <v>2021.0</v>
      </c>
      <c r="B2183" s="18">
        <v>6.0</v>
      </c>
      <c r="C2183" s="6" t="s">
        <v>187</v>
      </c>
      <c r="D2183" s="7">
        <v>4.0</v>
      </c>
      <c r="E2183" s="22">
        <f t="array" ref="E2183">XLOOKUP(C2183,stock!A:A,stock!J:J)</f>
        <v>16</v>
      </c>
      <c r="F2183" s="20">
        <f t="shared" si="1"/>
        <v>64</v>
      </c>
      <c r="G2183" s="21" t="str">
        <f t="array" ref="G2183">XLOOKUP(C2183,stock!A:A,stock!C:C)</f>
        <v>Top</v>
      </c>
    </row>
    <row r="2184">
      <c r="A2184" s="7">
        <v>2021.0</v>
      </c>
      <c r="B2184" s="18">
        <v>7.0</v>
      </c>
      <c r="C2184" s="6" t="s">
        <v>341</v>
      </c>
      <c r="D2184" s="7">
        <v>2.0</v>
      </c>
      <c r="E2184" s="22">
        <f t="array" ref="E2184">XLOOKUP(C2184,stock!A:A,stock!J:J)</f>
        <v>20</v>
      </c>
      <c r="F2184" s="20">
        <f t="shared" si="1"/>
        <v>40</v>
      </c>
      <c r="G2184" s="21" t="str">
        <f t="array" ref="G2184">XLOOKUP(C2184,stock!A:A,stock!C:C)</f>
        <v>Top</v>
      </c>
    </row>
    <row r="2185">
      <c r="A2185" s="7">
        <v>2021.0</v>
      </c>
      <c r="B2185" s="18">
        <v>4.0</v>
      </c>
      <c r="C2185" s="6" t="s">
        <v>344</v>
      </c>
      <c r="D2185" s="7">
        <v>2.0</v>
      </c>
      <c r="E2185" s="22">
        <f t="array" ref="E2185">XLOOKUP(C2185,stock!A:A,stock!J:J)</f>
        <v>6</v>
      </c>
      <c r="F2185" s="20">
        <f t="shared" si="1"/>
        <v>12</v>
      </c>
      <c r="G2185" s="21" t="str">
        <f t="array" ref="G2185">XLOOKUP(C2185,stock!A:A,stock!C:C)</f>
        <v>Accessories</v>
      </c>
    </row>
    <row r="2186">
      <c r="A2186" s="7">
        <v>2021.0</v>
      </c>
      <c r="B2186" s="18">
        <v>7.0</v>
      </c>
      <c r="C2186" s="6" t="s">
        <v>341</v>
      </c>
      <c r="D2186" s="7">
        <v>1.0</v>
      </c>
      <c r="E2186" s="22">
        <f t="array" ref="E2186">XLOOKUP(C2186,stock!A:A,stock!J:J)</f>
        <v>20</v>
      </c>
      <c r="F2186" s="20">
        <f t="shared" si="1"/>
        <v>20</v>
      </c>
      <c r="G2186" s="21" t="str">
        <f t="array" ref="G2186">XLOOKUP(C2186,stock!A:A,stock!C:C)</f>
        <v>Top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3</v>
      </c>
      <c r="B1" s="23" t="s">
        <v>2</v>
      </c>
      <c r="C1" s="23" t="s">
        <v>5</v>
      </c>
      <c r="D1" s="23" t="s">
        <v>121</v>
      </c>
      <c r="E1" s="23" t="s">
        <v>505</v>
      </c>
      <c r="F1" s="23" t="s">
        <v>506</v>
      </c>
      <c r="G1" s="23" t="s">
        <v>507</v>
      </c>
      <c r="H1" s="23" t="s">
        <v>508</v>
      </c>
      <c r="I1" s="23" t="s">
        <v>509</v>
      </c>
      <c r="J1" s="23" t="s">
        <v>510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6" t="s">
        <v>511</v>
      </c>
      <c r="B2" s="6" t="s">
        <v>114</v>
      </c>
      <c r="C2" s="6" t="s">
        <v>18</v>
      </c>
      <c r="D2" s="7">
        <v>1.0</v>
      </c>
      <c r="E2" s="6" t="s">
        <v>512</v>
      </c>
      <c r="F2" s="6" t="s">
        <v>513</v>
      </c>
      <c r="G2" s="6"/>
      <c r="H2" s="25">
        <v>44564.0</v>
      </c>
      <c r="I2" s="6" t="s">
        <v>514</v>
      </c>
      <c r="J2" s="6" t="s">
        <v>514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6" t="s">
        <v>511</v>
      </c>
      <c r="B3" s="6" t="s">
        <v>114</v>
      </c>
      <c r="C3" s="6" t="s">
        <v>36</v>
      </c>
      <c r="D3" s="7">
        <v>1.0</v>
      </c>
      <c r="E3" s="6" t="s">
        <v>512</v>
      </c>
      <c r="F3" s="6" t="s">
        <v>515</v>
      </c>
      <c r="G3" s="6" t="s">
        <v>516</v>
      </c>
      <c r="H3" s="25">
        <v>44564.0</v>
      </c>
      <c r="I3" s="6" t="s">
        <v>514</v>
      </c>
      <c r="J3" s="6" t="s">
        <v>514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6" t="s">
        <v>511</v>
      </c>
      <c r="B4" s="6" t="s">
        <v>114</v>
      </c>
      <c r="C4" s="6" t="s">
        <v>27</v>
      </c>
      <c r="D4" s="7">
        <v>1.0</v>
      </c>
      <c r="E4" s="6" t="s">
        <v>512</v>
      </c>
      <c r="F4" s="6" t="s">
        <v>515</v>
      </c>
      <c r="G4" s="6" t="s">
        <v>517</v>
      </c>
      <c r="H4" s="25">
        <v>44564.0</v>
      </c>
      <c r="I4" s="6" t="s">
        <v>514</v>
      </c>
      <c r="J4" s="6" t="s">
        <v>514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6" t="s">
        <v>511</v>
      </c>
      <c r="B5" s="6" t="s">
        <v>114</v>
      </c>
      <c r="C5" s="6" t="s">
        <v>18</v>
      </c>
      <c r="D5" s="7">
        <v>1.0</v>
      </c>
      <c r="E5" s="6" t="s">
        <v>518</v>
      </c>
      <c r="F5" s="6" t="s">
        <v>515</v>
      </c>
      <c r="G5" s="6" t="s">
        <v>517</v>
      </c>
      <c r="H5" s="25">
        <v>44564.0</v>
      </c>
      <c r="I5" s="6" t="s">
        <v>514</v>
      </c>
      <c r="J5" s="6" t="s">
        <v>514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6" t="s">
        <v>511</v>
      </c>
      <c r="B6" s="6" t="s">
        <v>114</v>
      </c>
      <c r="C6" s="6" t="s">
        <v>18</v>
      </c>
      <c r="D6" s="7">
        <v>1.0</v>
      </c>
      <c r="E6" s="6" t="s">
        <v>518</v>
      </c>
      <c r="F6" s="6" t="s">
        <v>515</v>
      </c>
      <c r="G6" s="6" t="s">
        <v>516</v>
      </c>
      <c r="H6" s="25">
        <v>44564.0</v>
      </c>
      <c r="I6" s="6" t="s">
        <v>514</v>
      </c>
      <c r="J6" s="6" t="s">
        <v>514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6" t="s">
        <v>511</v>
      </c>
      <c r="B7" s="6" t="s">
        <v>114</v>
      </c>
      <c r="C7" s="6" t="s">
        <v>18</v>
      </c>
      <c r="D7" s="7">
        <v>2.0</v>
      </c>
      <c r="E7" s="6" t="s">
        <v>518</v>
      </c>
      <c r="F7" s="6" t="s">
        <v>515</v>
      </c>
      <c r="G7" s="6" t="s">
        <v>516</v>
      </c>
      <c r="H7" s="25">
        <v>44564.0</v>
      </c>
      <c r="I7" s="6" t="s">
        <v>514</v>
      </c>
      <c r="J7" s="6" t="s">
        <v>514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6" t="s">
        <v>511</v>
      </c>
      <c r="B8" s="6" t="s">
        <v>114</v>
      </c>
      <c r="C8" s="6" t="s">
        <v>18</v>
      </c>
      <c r="D8" s="7">
        <v>1.0</v>
      </c>
      <c r="E8" s="6" t="s">
        <v>512</v>
      </c>
      <c r="F8" s="6" t="s">
        <v>513</v>
      </c>
      <c r="G8" s="6"/>
      <c r="H8" s="25">
        <v>44564.0</v>
      </c>
      <c r="I8" s="6" t="s">
        <v>514</v>
      </c>
      <c r="J8" s="6" t="s">
        <v>514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6" t="s">
        <v>511</v>
      </c>
      <c r="B9" s="6" t="s">
        <v>114</v>
      </c>
      <c r="C9" s="6" t="s">
        <v>18</v>
      </c>
      <c r="D9" s="7">
        <v>1.0</v>
      </c>
      <c r="E9" s="6" t="s">
        <v>512</v>
      </c>
      <c r="F9" s="6" t="s">
        <v>515</v>
      </c>
      <c r="G9" s="6" t="s">
        <v>516</v>
      </c>
      <c r="H9" s="25">
        <v>44564.0</v>
      </c>
      <c r="I9" s="6" t="s">
        <v>514</v>
      </c>
      <c r="J9" s="6" t="s">
        <v>514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6" t="s">
        <v>519</v>
      </c>
      <c r="B10" s="6" t="s">
        <v>115</v>
      </c>
      <c r="C10" s="6" t="s">
        <v>18</v>
      </c>
      <c r="D10" s="7">
        <v>1.0</v>
      </c>
      <c r="E10" s="6" t="s">
        <v>518</v>
      </c>
      <c r="F10" s="6" t="s">
        <v>520</v>
      </c>
      <c r="G10" s="6" t="s">
        <v>521</v>
      </c>
      <c r="H10" s="25">
        <v>44564.0</v>
      </c>
      <c r="I10" s="6" t="s">
        <v>514</v>
      </c>
      <c r="J10" s="6" t="s">
        <v>514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6" t="s">
        <v>519</v>
      </c>
      <c r="B11" s="6" t="s">
        <v>115</v>
      </c>
      <c r="C11" s="6" t="s">
        <v>18</v>
      </c>
      <c r="D11" s="7">
        <v>1.0</v>
      </c>
      <c r="E11" s="6" t="s">
        <v>518</v>
      </c>
      <c r="F11" s="6" t="s">
        <v>515</v>
      </c>
      <c r="G11" s="6" t="s">
        <v>516</v>
      </c>
      <c r="H11" s="25">
        <v>44564.0</v>
      </c>
      <c r="I11" s="6" t="s">
        <v>514</v>
      </c>
      <c r="J11" s="6" t="s">
        <v>514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6" t="s">
        <v>519</v>
      </c>
      <c r="B12" s="6" t="s">
        <v>115</v>
      </c>
      <c r="C12" s="6" t="s">
        <v>18</v>
      </c>
      <c r="D12" s="7">
        <v>1.0</v>
      </c>
      <c r="E12" s="6" t="s">
        <v>518</v>
      </c>
      <c r="F12" s="6" t="s">
        <v>515</v>
      </c>
      <c r="G12" s="6" t="s">
        <v>516</v>
      </c>
      <c r="H12" s="25">
        <v>44564.0</v>
      </c>
      <c r="I12" s="6" t="s">
        <v>514</v>
      </c>
      <c r="J12" s="6" t="s">
        <v>514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6" t="s">
        <v>519</v>
      </c>
      <c r="B13" s="6" t="s">
        <v>115</v>
      </c>
      <c r="C13" s="6" t="s">
        <v>36</v>
      </c>
      <c r="D13" s="7">
        <v>1.0</v>
      </c>
      <c r="E13" s="6" t="s">
        <v>518</v>
      </c>
      <c r="F13" s="6" t="s">
        <v>515</v>
      </c>
      <c r="G13" s="6" t="s">
        <v>516</v>
      </c>
      <c r="H13" s="25">
        <v>44564.0</v>
      </c>
      <c r="I13" s="6" t="s">
        <v>514</v>
      </c>
      <c r="J13" s="6" t="s">
        <v>514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6" t="s">
        <v>519</v>
      </c>
      <c r="B14" s="6" t="s">
        <v>115</v>
      </c>
      <c r="C14" s="6" t="s">
        <v>18</v>
      </c>
      <c r="D14" s="7">
        <v>2.0</v>
      </c>
      <c r="E14" s="6" t="s">
        <v>518</v>
      </c>
      <c r="F14" s="6" t="s">
        <v>520</v>
      </c>
      <c r="G14" s="6" t="s">
        <v>521</v>
      </c>
      <c r="H14" s="25">
        <v>44564.0</v>
      </c>
      <c r="I14" s="6" t="s">
        <v>514</v>
      </c>
      <c r="J14" s="6" t="s">
        <v>514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6" t="s">
        <v>519</v>
      </c>
      <c r="B15" s="6" t="s">
        <v>115</v>
      </c>
      <c r="C15" s="6" t="s">
        <v>18</v>
      </c>
      <c r="D15" s="7">
        <v>1.0</v>
      </c>
      <c r="E15" s="6" t="s">
        <v>518</v>
      </c>
      <c r="F15" s="6" t="s">
        <v>520</v>
      </c>
      <c r="G15" s="6" t="s">
        <v>521</v>
      </c>
      <c r="H15" s="25">
        <v>44564.0</v>
      </c>
      <c r="I15" s="6" t="s">
        <v>514</v>
      </c>
      <c r="J15" s="6" t="s">
        <v>514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6" t="s">
        <v>519</v>
      </c>
      <c r="B16" s="6" t="s">
        <v>115</v>
      </c>
      <c r="C16" s="6" t="s">
        <v>18</v>
      </c>
      <c r="D16" s="7">
        <v>1.0</v>
      </c>
      <c r="E16" s="6" t="s">
        <v>518</v>
      </c>
      <c r="F16" s="6" t="s">
        <v>515</v>
      </c>
      <c r="G16" s="6" t="s">
        <v>516</v>
      </c>
      <c r="H16" s="25">
        <v>44564.0</v>
      </c>
      <c r="I16" s="6" t="s">
        <v>514</v>
      </c>
      <c r="J16" s="6" t="s">
        <v>514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6" t="s">
        <v>522</v>
      </c>
      <c r="B17" s="6" t="s">
        <v>116</v>
      </c>
      <c r="C17" s="6" t="s">
        <v>18</v>
      </c>
      <c r="D17" s="7">
        <v>1.0</v>
      </c>
      <c r="E17" s="6" t="s">
        <v>512</v>
      </c>
      <c r="F17" s="6" t="s">
        <v>515</v>
      </c>
      <c r="G17" s="6" t="s">
        <v>516</v>
      </c>
      <c r="H17" s="25">
        <v>44564.0</v>
      </c>
      <c r="I17" s="6" t="s">
        <v>514</v>
      </c>
      <c r="J17" s="6" t="s">
        <v>514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6" t="s">
        <v>523</v>
      </c>
      <c r="B18" s="6" t="s">
        <v>116</v>
      </c>
      <c r="C18" s="6" t="s">
        <v>14</v>
      </c>
      <c r="D18" s="7">
        <v>1.0</v>
      </c>
      <c r="E18" s="6" t="s">
        <v>518</v>
      </c>
      <c r="F18" s="6" t="s">
        <v>515</v>
      </c>
      <c r="G18" s="6" t="s">
        <v>516</v>
      </c>
      <c r="H18" s="25">
        <v>44564.0</v>
      </c>
      <c r="I18" s="6" t="s">
        <v>514</v>
      </c>
      <c r="J18" s="6" t="s">
        <v>514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6" t="s">
        <v>524</v>
      </c>
      <c r="B19" s="6" t="s">
        <v>113</v>
      </c>
      <c r="C19" s="6" t="s">
        <v>35</v>
      </c>
      <c r="D19" s="7">
        <v>1.0</v>
      </c>
      <c r="E19" s="6" t="s">
        <v>512</v>
      </c>
      <c r="F19" s="6" t="s">
        <v>515</v>
      </c>
      <c r="G19" s="6" t="s">
        <v>516</v>
      </c>
      <c r="H19" s="25">
        <v>44564.0</v>
      </c>
      <c r="I19" s="6" t="s">
        <v>514</v>
      </c>
      <c r="J19" s="6" t="s">
        <v>514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6" t="s">
        <v>524</v>
      </c>
      <c r="B20" s="6" t="s">
        <v>113</v>
      </c>
      <c r="C20" s="6" t="s">
        <v>27</v>
      </c>
      <c r="D20" s="7">
        <v>1.0</v>
      </c>
      <c r="E20" s="6" t="s">
        <v>512</v>
      </c>
      <c r="F20" s="6" t="s">
        <v>525</v>
      </c>
      <c r="G20" s="6" t="s">
        <v>517</v>
      </c>
      <c r="H20" s="25">
        <v>44564.0</v>
      </c>
      <c r="I20" s="6" t="s">
        <v>514</v>
      </c>
      <c r="J20" s="6" t="s">
        <v>514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6" t="s">
        <v>524</v>
      </c>
      <c r="B21" s="6" t="s">
        <v>113</v>
      </c>
      <c r="C21" s="6" t="s">
        <v>14</v>
      </c>
      <c r="D21" s="7">
        <v>5.0</v>
      </c>
      <c r="E21" s="6" t="s">
        <v>512</v>
      </c>
      <c r="F21" s="6" t="s">
        <v>515</v>
      </c>
      <c r="G21" s="6" t="s">
        <v>516</v>
      </c>
      <c r="H21" s="25">
        <v>44564.0</v>
      </c>
      <c r="I21" s="6" t="s">
        <v>514</v>
      </c>
      <c r="J21" s="6" t="s">
        <v>514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6" t="s">
        <v>524</v>
      </c>
      <c r="B22" s="6" t="s">
        <v>113</v>
      </c>
      <c r="C22" s="6" t="s">
        <v>35</v>
      </c>
      <c r="D22" s="7">
        <v>1.0</v>
      </c>
      <c r="E22" s="6" t="s">
        <v>518</v>
      </c>
      <c r="F22" s="6" t="s">
        <v>515</v>
      </c>
      <c r="G22" s="6" t="s">
        <v>517</v>
      </c>
      <c r="H22" s="25">
        <v>44564.0</v>
      </c>
      <c r="I22" s="6" t="s">
        <v>514</v>
      </c>
      <c r="J22" s="6" t="s">
        <v>514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6" t="s">
        <v>526</v>
      </c>
      <c r="B23" s="6" t="s">
        <v>113</v>
      </c>
      <c r="C23" s="6" t="s">
        <v>27</v>
      </c>
      <c r="D23" s="7">
        <v>1.0</v>
      </c>
      <c r="E23" s="6" t="s">
        <v>518</v>
      </c>
      <c r="F23" s="6" t="s">
        <v>525</v>
      </c>
      <c r="G23" s="6" t="s">
        <v>527</v>
      </c>
      <c r="H23" s="25">
        <v>44564.0</v>
      </c>
      <c r="I23" s="6" t="s">
        <v>514</v>
      </c>
      <c r="J23" s="6" t="s">
        <v>514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6" t="s">
        <v>519</v>
      </c>
      <c r="B24" s="6" t="s">
        <v>115</v>
      </c>
      <c r="C24" s="6" t="s">
        <v>18</v>
      </c>
      <c r="D24" s="7">
        <v>1.0</v>
      </c>
      <c r="E24" s="6" t="s">
        <v>518</v>
      </c>
      <c r="F24" s="6" t="s">
        <v>520</v>
      </c>
      <c r="G24" s="6" t="s">
        <v>528</v>
      </c>
      <c r="H24" s="25">
        <v>44574.0</v>
      </c>
      <c r="I24" s="6" t="s">
        <v>514</v>
      </c>
      <c r="J24" s="6" t="s">
        <v>514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6" t="s">
        <v>522</v>
      </c>
      <c r="B25" s="6" t="s">
        <v>116</v>
      </c>
      <c r="C25" s="6" t="s">
        <v>14</v>
      </c>
      <c r="D25" s="7">
        <v>1.0</v>
      </c>
      <c r="E25" s="6" t="s">
        <v>512</v>
      </c>
      <c r="F25" s="6" t="s">
        <v>513</v>
      </c>
      <c r="G25" s="6"/>
      <c r="H25" s="25">
        <v>44574.0</v>
      </c>
      <c r="I25" s="6" t="s">
        <v>514</v>
      </c>
      <c r="J25" s="6" t="s">
        <v>514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6" t="s">
        <v>524</v>
      </c>
      <c r="B26" s="6" t="s">
        <v>113</v>
      </c>
      <c r="C26" s="6" t="s">
        <v>27</v>
      </c>
      <c r="D26" s="7">
        <v>1.0</v>
      </c>
      <c r="E26" s="6" t="s">
        <v>518</v>
      </c>
      <c r="F26" s="6" t="s">
        <v>529</v>
      </c>
      <c r="G26" s="6" t="s">
        <v>530</v>
      </c>
      <c r="H26" s="25">
        <v>44574.0</v>
      </c>
      <c r="I26" s="6" t="s">
        <v>514</v>
      </c>
      <c r="J26" s="6" t="s">
        <v>514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6" t="s">
        <v>524</v>
      </c>
      <c r="B27" s="6" t="s">
        <v>113</v>
      </c>
      <c r="C27" s="6" t="s">
        <v>27</v>
      </c>
      <c r="D27" s="7">
        <v>3.0</v>
      </c>
      <c r="E27" s="6" t="s">
        <v>512</v>
      </c>
      <c r="F27" s="6" t="s">
        <v>525</v>
      </c>
      <c r="G27" s="6" t="s">
        <v>531</v>
      </c>
      <c r="H27" s="25">
        <v>44574.0</v>
      </c>
      <c r="I27" s="6" t="s">
        <v>514</v>
      </c>
      <c r="J27" s="6" t="s">
        <v>514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6" t="s">
        <v>524</v>
      </c>
      <c r="B28" s="6" t="s">
        <v>113</v>
      </c>
      <c r="C28" s="6" t="s">
        <v>14</v>
      </c>
      <c r="D28" s="7">
        <v>1.0</v>
      </c>
      <c r="E28" s="6" t="s">
        <v>512</v>
      </c>
      <c r="F28" s="6" t="s">
        <v>513</v>
      </c>
      <c r="G28" s="6"/>
      <c r="H28" s="25">
        <v>44574.0</v>
      </c>
      <c r="I28" s="6" t="s">
        <v>514</v>
      </c>
      <c r="J28" s="6" t="s">
        <v>514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6" t="s">
        <v>524</v>
      </c>
      <c r="B29" s="6" t="s">
        <v>113</v>
      </c>
      <c r="C29" s="6" t="s">
        <v>14</v>
      </c>
      <c r="D29" s="7">
        <v>1.0</v>
      </c>
      <c r="E29" s="6" t="s">
        <v>512</v>
      </c>
      <c r="F29" s="6" t="s">
        <v>513</v>
      </c>
      <c r="G29" s="6"/>
      <c r="H29" s="25">
        <v>44574.0</v>
      </c>
      <c r="I29" s="6" t="s">
        <v>514</v>
      </c>
      <c r="J29" s="6" t="s">
        <v>514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6" t="s">
        <v>526</v>
      </c>
      <c r="B30" s="6" t="s">
        <v>113</v>
      </c>
      <c r="C30" s="6" t="s">
        <v>27</v>
      </c>
      <c r="D30" s="7">
        <v>1.0</v>
      </c>
      <c r="E30" s="6" t="s">
        <v>512</v>
      </c>
      <c r="F30" s="6" t="s">
        <v>525</v>
      </c>
      <c r="G30" s="6" t="s">
        <v>531</v>
      </c>
      <c r="H30" s="25">
        <v>44574.0</v>
      </c>
      <c r="I30" s="6" t="s">
        <v>514</v>
      </c>
      <c r="J30" s="6" t="s">
        <v>514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6" t="s">
        <v>511</v>
      </c>
      <c r="B31" s="6" t="s">
        <v>114</v>
      </c>
      <c r="C31" s="6" t="s">
        <v>27</v>
      </c>
      <c r="D31" s="7">
        <v>1.0</v>
      </c>
      <c r="E31" s="6" t="s">
        <v>512</v>
      </c>
      <c r="F31" s="6" t="s">
        <v>525</v>
      </c>
      <c r="G31" s="6" t="s">
        <v>531</v>
      </c>
      <c r="H31" s="25">
        <v>44579.0</v>
      </c>
      <c r="I31" s="6" t="s">
        <v>514</v>
      </c>
      <c r="J31" s="6" t="s">
        <v>514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6" t="s">
        <v>519</v>
      </c>
      <c r="B32" s="6" t="s">
        <v>115</v>
      </c>
      <c r="C32" s="6" t="s">
        <v>27</v>
      </c>
      <c r="D32" s="7">
        <v>1.0</v>
      </c>
      <c r="E32" s="6" t="s">
        <v>518</v>
      </c>
      <c r="F32" s="6" t="s">
        <v>515</v>
      </c>
      <c r="G32" s="6" t="s">
        <v>516</v>
      </c>
      <c r="H32" s="25">
        <v>44579.0</v>
      </c>
      <c r="I32" s="6" t="s">
        <v>514</v>
      </c>
      <c r="J32" s="6" t="s">
        <v>514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6" t="s">
        <v>519</v>
      </c>
      <c r="B33" s="6" t="s">
        <v>115</v>
      </c>
      <c r="C33" s="6" t="s">
        <v>27</v>
      </c>
      <c r="D33" s="7">
        <v>1.0</v>
      </c>
      <c r="E33" s="6" t="s">
        <v>518</v>
      </c>
      <c r="F33" s="6" t="s">
        <v>532</v>
      </c>
      <c r="G33" s="6" t="s">
        <v>533</v>
      </c>
      <c r="H33" s="25">
        <v>44579.0</v>
      </c>
      <c r="I33" s="6" t="s">
        <v>514</v>
      </c>
      <c r="J33" s="6" t="s">
        <v>514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6" t="s">
        <v>519</v>
      </c>
      <c r="B34" s="6" t="s">
        <v>115</v>
      </c>
      <c r="C34" s="6" t="s">
        <v>27</v>
      </c>
      <c r="D34" s="7">
        <v>1.0</v>
      </c>
      <c r="E34" s="6" t="s">
        <v>518</v>
      </c>
      <c r="F34" s="6" t="s">
        <v>532</v>
      </c>
      <c r="G34" s="6" t="s">
        <v>533</v>
      </c>
      <c r="H34" s="25">
        <v>44579.0</v>
      </c>
      <c r="I34" s="6" t="s">
        <v>514</v>
      </c>
      <c r="J34" s="6" t="s">
        <v>514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6" t="s">
        <v>522</v>
      </c>
      <c r="B35" s="6" t="s">
        <v>116</v>
      </c>
      <c r="C35" s="6" t="s">
        <v>18</v>
      </c>
      <c r="D35" s="7">
        <v>1.0</v>
      </c>
      <c r="E35" s="6" t="s">
        <v>512</v>
      </c>
      <c r="F35" s="6" t="s">
        <v>525</v>
      </c>
      <c r="G35" s="6" t="s">
        <v>531</v>
      </c>
      <c r="H35" s="25">
        <v>44579.0</v>
      </c>
      <c r="I35" s="6" t="s">
        <v>514</v>
      </c>
      <c r="J35" s="6" t="s">
        <v>514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6" t="s">
        <v>519</v>
      </c>
      <c r="B36" s="6" t="s">
        <v>115</v>
      </c>
      <c r="C36" s="6" t="s">
        <v>18</v>
      </c>
      <c r="D36" s="7">
        <v>1.0</v>
      </c>
      <c r="E36" s="6" t="s">
        <v>518</v>
      </c>
      <c r="F36" s="6" t="s">
        <v>515</v>
      </c>
      <c r="G36" s="6" t="s">
        <v>516</v>
      </c>
      <c r="H36" s="25">
        <v>44585.0</v>
      </c>
      <c r="I36" s="6" t="s">
        <v>514</v>
      </c>
      <c r="J36" s="6" t="s">
        <v>514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6" t="s">
        <v>519</v>
      </c>
      <c r="B37" s="6" t="s">
        <v>115</v>
      </c>
      <c r="C37" s="6" t="s">
        <v>18</v>
      </c>
      <c r="D37" s="7">
        <v>1.0</v>
      </c>
      <c r="E37" s="6" t="s">
        <v>518</v>
      </c>
      <c r="F37" s="6" t="s">
        <v>515</v>
      </c>
      <c r="G37" s="6" t="s">
        <v>516</v>
      </c>
      <c r="H37" s="25">
        <v>44585.0</v>
      </c>
      <c r="I37" s="6" t="s">
        <v>514</v>
      </c>
      <c r="J37" s="6" t="s">
        <v>514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6" t="s">
        <v>524</v>
      </c>
      <c r="B38" s="6" t="s">
        <v>113</v>
      </c>
      <c r="C38" s="6" t="s">
        <v>27</v>
      </c>
      <c r="D38" s="7">
        <v>1.0</v>
      </c>
      <c r="E38" s="6" t="s">
        <v>518</v>
      </c>
      <c r="F38" s="6" t="s">
        <v>515</v>
      </c>
      <c r="G38" s="6" t="s">
        <v>517</v>
      </c>
      <c r="H38" s="25">
        <v>44585.0</v>
      </c>
      <c r="I38" s="6" t="s">
        <v>514</v>
      </c>
      <c r="J38" s="6" t="s">
        <v>514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6" t="s">
        <v>524</v>
      </c>
      <c r="B39" s="6" t="s">
        <v>113</v>
      </c>
      <c r="C39" s="6" t="s">
        <v>18</v>
      </c>
      <c r="D39" s="7">
        <v>1.0</v>
      </c>
      <c r="E39" s="6" t="s">
        <v>512</v>
      </c>
      <c r="F39" s="6" t="s">
        <v>515</v>
      </c>
      <c r="G39" s="6" t="s">
        <v>517</v>
      </c>
      <c r="H39" s="25">
        <v>44585.0</v>
      </c>
      <c r="I39" s="6" t="s">
        <v>514</v>
      </c>
      <c r="J39" s="6" t="s">
        <v>514</v>
      </c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6" t="s">
        <v>519</v>
      </c>
      <c r="B40" s="6" t="s">
        <v>115</v>
      </c>
      <c r="C40" s="6" t="s">
        <v>27</v>
      </c>
      <c r="D40" s="7">
        <v>1.0</v>
      </c>
      <c r="E40" s="6" t="s">
        <v>518</v>
      </c>
      <c r="F40" s="6" t="s">
        <v>515</v>
      </c>
      <c r="G40" s="6" t="s">
        <v>517</v>
      </c>
      <c r="H40" s="25">
        <v>44592.0</v>
      </c>
      <c r="I40" s="6" t="s">
        <v>514</v>
      </c>
      <c r="J40" s="6" t="s">
        <v>514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6" t="s">
        <v>524</v>
      </c>
      <c r="B41" s="6" t="s">
        <v>113</v>
      </c>
      <c r="C41" s="6" t="s">
        <v>27</v>
      </c>
      <c r="D41" s="7">
        <v>1.0</v>
      </c>
      <c r="E41" s="6" t="s">
        <v>518</v>
      </c>
      <c r="F41" s="6" t="s">
        <v>520</v>
      </c>
      <c r="G41" s="6" t="s">
        <v>528</v>
      </c>
      <c r="H41" s="25">
        <v>44592.0</v>
      </c>
      <c r="I41" s="6" t="s">
        <v>514</v>
      </c>
      <c r="J41" s="6" t="s">
        <v>514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6" t="s">
        <v>519</v>
      </c>
      <c r="B42" s="6" t="s">
        <v>115</v>
      </c>
      <c r="C42" s="6" t="s">
        <v>18</v>
      </c>
      <c r="D42" s="7">
        <v>2.0</v>
      </c>
      <c r="E42" s="6" t="s">
        <v>512</v>
      </c>
      <c r="F42" s="6" t="s">
        <v>515</v>
      </c>
      <c r="G42" s="6" t="s">
        <v>516</v>
      </c>
      <c r="H42" s="25">
        <v>44593.0</v>
      </c>
      <c r="I42" s="6" t="s">
        <v>514</v>
      </c>
      <c r="J42" s="6" t="s">
        <v>514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6" t="s">
        <v>526</v>
      </c>
      <c r="B43" s="6" t="s">
        <v>113</v>
      </c>
      <c r="C43" s="6" t="s">
        <v>18</v>
      </c>
      <c r="D43" s="7">
        <v>1.0</v>
      </c>
      <c r="E43" s="6" t="s">
        <v>518</v>
      </c>
      <c r="F43" s="6" t="s">
        <v>520</v>
      </c>
      <c r="G43" s="6" t="s">
        <v>528</v>
      </c>
      <c r="H43" s="25">
        <v>44593.0</v>
      </c>
      <c r="I43" s="6" t="s">
        <v>514</v>
      </c>
      <c r="J43" s="6" t="s">
        <v>514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6" t="s">
        <v>519</v>
      </c>
      <c r="B44" s="6" t="s">
        <v>115</v>
      </c>
      <c r="C44" s="6" t="s">
        <v>27</v>
      </c>
      <c r="D44" s="7">
        <v>1.0</v>
      </c>
      <c r="E44" s="6" t="s">
        <v>518</v>
      </c>
      <c r="F44" s="6" t="s">
        <v>532</v>
      </c>
      <c r="G44" s="6" t="s">
        <v>534</v>
      </c>
      <c r="H44" s="25">
        <v>44595.0</v>
      </c>
      <c r="I44" s="6" t="s">
        <v>514</v>
      </c>
      <c r="J44" s="6" t="s">
        <v>514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6" t="s">
        <v>523</v>
      </c>
      <c r="B45" s="6" t="s">
        <v>116</v>
      </c>
      <c r="C45" s="6" t="s">
        <v>27</v>
      </c>
      <c r="D45" s="7">
        <v>1.0</v>
      </c>
      <c r="E45" s="6" t="s">
        <v>512</v>
      </c>
      <c r="F45" s="6" t="s">
        <v>525</v>
      </c>
      <c r="G45" s="6" t="s">
        <v>531</v>
      </c>
      <c r="H45" s="25">
        <v>44595.0</v>
      </c>
      <c r="I45" s="6" t="s">
        <v>514</v>
      </c>
      <c r="J45" s="6" t="s">
        <v>514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6" t="s">
        <v>511</v>
      </c>
      <c r="B46" s="6" t="s">
        <v>114</v>
      </c>
      <c r="C46" s="6" t="s">
        <v>35</v>
      </c>
      <c r="D46" s="7">
        <v>1.0</v>
      </c>
      <c r="E46" s="6" t="s">
        <v>518</v>
      </c>
      <c r="F46" s="6" t="s">
        <v>515</v>
      </c>
      <c r="G46" s="6" t="s">
        <v>517</v>
      </c>
      <c r="H46" s="25">
        <v>44605.0</v>
      </c>
      <c r="I46" s="6" t="s">
        <v>514</v>
      </c>
      <c r="J46" s="6" t="s">
        <v>514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6" t="s">
        <v>511</v>
      </c>
      <c r="B47" s="6" t="s">
        <v>114</v>
      </c>
      <c r="C47" s="6" t="s">
        <v>27</v>
      </c>
      <c r="D47" s="7">
        <v>1.0</v>
      </c>
      <c r="E47" s="6" t="s">
        <v>512</v>
      </c>
      <c r="F47" s="6" t="s">
        <v>520</v>
      </c>
      <c r="G47" s="6" t="s">
        <v>528</v>
      </c>
      <c r="H47" s="25">
        <v>44605.0</v>
      </c>
      <c r="I47" s="6" t="s">
        <v>514</v>
      </c>
      <c r="J47" s="6" t="s">
        <v>514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6" t="s">
        <v>519</v>
      </c>
      <c r="B48" s="6" t="s">
        <v>115</v>
      </c>
      <c r="C48" s="6" t="s">
        <v>18</v>
      </c>
      <c r="D48" s="7">
        <v>1.0</v>
      </c>
      <c r="E48" s="6" t="s">
        <v>518</v>
      </c>
      <c r="F48" s="6" t="s">
        <v>515</v>
      </c>
      <c r="G48" s="6" t="s">
        <v>516</v>
      </c>
      <c r="H48" s="25">
        <v>44605.0</v>
      </c>
      <c r="I48" s="6" t="s">
        <v>514</v>
      </c>
      <c r="J48" s="6" t="s">
        <v>514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6" t="s">
        <v>519</v>
      </c>
      <c r="B49" s="6" t="s">
        <v>115</v>
      </c>
      <c r="C49" s="6" t="s">
        <v>18</v>
      </c>
      <c r="D49" s="7">
        <v>1.0</v>
      </c>
      <c r="E49" s="6" t="s">
        <v>518</v>
      </c>
      <c r="F49" s="6" t="s">
        <v>515</v>
      </c>
      <c r="G49" s="6" t="s">
        <v>516</v>
      </c>
      <c r="H49" s="25">
        <v>44605.0</v>
      </c>
      <c r="I49" s="6" t="s">
        <v>514</v>
      </c>
      <c r="J49" s="6" t="s">
        <v>514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6" t="s">
        <v>522</v>
      </c>
      <c r="B50" s="6" t="s">
        <v>116</v>
      </c>
      <c r="C50" s="6" t="s">
        <v>27</v>
      </c>
      <c r="D50" s="7">
        <v>1.0</v>
      </c>
      <c r="E50" s="6" t="s">
        <v>512</v>
      </c>
      <c r="F50" s="6" t="s">
        <v>525</v>
      </c>
      <c r="G50" s="6" t="s">
        <v>531</v>
      </c>
      <c r="H50" s="25">
        <v>44605.0</v>
      </c>
      <c r="I50" s="6" t="s">
        <v>514</v>
      </c>
      <c r="J50" s="6" t="s">
        <v>514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6" t="s">
        <v>519</v>
      </c>
      <c r="B51" s="6" t="s">
        <v>115</v>
      </c>
      <c r="C51" s="6" t="s">
        <v>18</v>
      </c>
      <c r="D51" s="7">
        <v>1.0</v>
      </c>
      <c r="E51" s="6" t="s">
        <v>518</v>
      </c>
      <c r="F51" s="6" t="s">
        <v>515</v>
      </c>
      <c r="G51" s="6" t="s">
        <v>516</v>
      </c>
      <c r="H51" s="25">
        <v>44607.0</v>
      </c>
      <c r="I51" s="6" t="s">
        <v>514</v>
      </c>
      <c r="J51" s="6" t="s">
        <v>514</v>
      </c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6" t="s">
        <v>519</v>
      </c>
      <c r="B52" s="6" t="s">
        <v>115</v>
      </c>
      <c r="C52" s="6" t="s">
        <v>35</v>
      </c>
      <c r="D52" s="7">
        <v>1.0</v>
      </c>
      <c r="E52" s="6" t="s">
        <v>518</v>
      </c>
      <c r="F52" s="6" t="s">
        <v>515</v>
      </c>
      <c r="G52" s="6" t="s">
        <v>516</v>
      </c>
      <c r="H52" s="25">
        <v>44613.0</v>
      </c>
      <c r="I52" s="6" t="s">
        <v>514</v>
      </c>
      <c r="J52" s="6" t="s">
        <v>514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6" t="s">
        <v>519</v>
      </c>
      <c r="B53" s="6" t="s">
        <v>115</v>
      </c>
      <c r="C53" s="6" t="s">
        <v>36</v>
      </c>
      <c r="D53" s="7">
        <v>1.0</v>
      </c>
      <c r="E53" s="6" t="s">
        <v>518</v>
      </c>
      <c r="F53" s="6" t="s">
        <v>515</v>
      </c>
      <c r="G53" s="6" t="s">
        <v>516</v>
      </c>
      <c r="H53" s="25">
        <v>44613.0</v>
      </c>
      <c r="I53" s="6" t="s">
        <v>514</v>
      </c>
      <c r="J53" s="6" t="s">
        <v>514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6" t="s">
        <v>524</v>
      </c>
      <c r="B54" s="6" t="s">
        <v>113</v>
      </c>
      <c r="C54" s="6" t="s">
        <v>18</v>
      </c>
      <c r="D54" s="7">
        <v>1.0</v>
      </c>
      <c r="E54" s="6" t="s">
        <v>512</v>
      </c>
      <c r="F54" s="6" t="s">
        <v>515</v>
      </c>
      <c r="G54" s="6" t="s">
        <v>516</v>
      </c>
      <c r="H54" s="25">
        <v>44613.0</v>
      </c>
      <c r="I54" s="6" t="s">
        <v>514</v>
      </c>
      <c r="J54" s="6" t="s">
        <v>514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6" t="s">
        <v>519</v>
      </c>
      <c r="B55" s="6" t="s">
        <v>115</v>
      </c>
      <c r="C55" s="6" t="s">
        <v>27</v>
      </c>
      <c r="D55" s="7">
        <v>1.0</v>
      </c>
      <c r="E55" s="6" t="s">
        <v>518</v>
      </c>
      <c r="F55" s="6" t="s">
        <v>532</v>
      </c>
      <c r="G55" s="6" t="s">
        <v>534</v>
      </c>
      <c r="H55" s="25">
        <v>44616.0</v>
      </c>
      <c r="I55" s="6" t="s">
        <v>514</v>
      </c>
      <c r="J55" s="6" t="s">
        <v>514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6" t="s">
        <v>524</v>
      </c>
      <c r="B56" s="6" t="s">
        <v>113</v>
      </c>
      <c r="C56" s="6" t="s">
        <v>18</v>
      </c>
      <c r="D56" s="7">
        <v>1.0</v>
      </c>
      <c r="E56" s="6" t="s">
        <v>512</v>
      </c>
      <c r="F56" s="6" t="s">
        <v>515</v>
      </c>
      <c r="G56" s="6" t="s">
        <v>517</v>
      </c>
      <c r="H56" s="25">
        <v>44616.0</v>
      </c>
      <c r="I56" s="6" t="s">
        <v>514</v>
      </c>
      <c r="J56" s="6" t="s">
        <v>514</v>
      </c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6" t="s">
        <v>511</v>
      </c>
      <c r="B57" s="6" t="s">
        <v>114</v>
      </c>
      <c r="C57" s="6" t="s">
        <v>27</v>
      </c>
      <c r="D57" s="7">
        <v>1.0</v>
      </c>
      <c r="E57" s="6" t="s">
        <v>518</v>
      </c>
      <c r="F57" s="6" t="s">
        <v>515</v>
      </c>
      <c r="G57" s="6" t="s">
        <v>517</v>
      </c>
      <c r="H57" s="25">
        <v>44617.0</v>
      </c>
      <c r="I57" s="6" t="s">
        <v>514</v>
      </c>
      <c r="J57" s="6" t="s">
        <v>514</v>
      </c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6" t="s">
        <v>511</v>
      </c>
      <c r="B58" s="6" t="s">
        <v>114</v>
      </c>
      <c r="C58" s="6" t="s">
        <v>18</v>
      </c>
      <c r="D58" s="7">
        <v>1.0</v>
      </c>
      <c r="E58" s="6" t="s">
        <v>518</v>
      </c>
      <c r="F58" s="6" t="s">
        <v>515</v>
      </c>
      <c r="G58" s="6" t="s">
        <v>516</v>
      </c>
      <c r="H58" s="25">
        <v>44621.0</v>
      </c>
      <c r="I58" s="6" t="s">
        <v>514</v>
      </c>
      <c r="J58" s="6" t="s">
        <v>514</v>
      </c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6" t="s">
        <v>519</v>
      </c>
      <c r="B59" s="6" t="s">
        <v>115</v>
      </c>
      <c r="C59" s="6" t="s">
        <v>18</v>
      </c>
      <c r="D59" s="7">
        <v>1.0</v>
      </c>
      <c r="E59" s="6" t="s">
        <v>518</v>
      </c>
      <c r="F59" s="6" t="s">
        <v>515</v>
      </c>
      <c r="G59" s="6" t="s">
        <v>516</v>
      </c>
      <c r="H59" s="25">
        <v>44621.0</v>
      </c>
      <c r="I59" s="6" t="s">
        <v>514</v>
      </c>
      <c r="J59" s="6" t="s">
        <v>514</v>
      </c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6" t="s">
        <v>523</v>
      </c>
      <c r="B60" s="6" t="s">
        <v>116</v>
      </c>
      <c r="C60" s="6" t="s">
        <v>27</v>
      </c>
      <c r="D60" s="7">
        <v>1.0</v>
      </c>
      <c r="E60" s="6" t="s">
        <v>518</v>
      </c>
      <c r="F60" s="6" t="s">
        <v>515</v>
      </c>
      <c r="G60" s="6" t="s">
        <v>516</v>
      </c>
      <c r="H60" s="25">
        <v>44621.0</v>
      </c>
      <c r="I60" s="6" t="s">
        <v>514</v>
      </c>
      <c r="J60" s="6" t="s">
        <v>514</v>
      </c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6" t="s">
        <v>511</v>
      </c>
      <c r="B61" s="6" t="s">
        <v>114</v>
      </c>
      <c r="C61" s="6" t="s">
        <v>36</v>
      </c>
      <c r="D61" s="7">
        <v>2.0</v>
      </c>
      <c r="E61" s="6" t="s">
        <v>512</v>
      </c>
      <c r="F61" s="6" t="s">
        <v>515</v>
      </c>
      <c r="G61" s="6" t="s">
        <v>516</v>
      </c>
      <c r="H61" s="25">
        <v>44636.0</v>
      </c>
      <c r="I61" s="6" t="s">
        <v>514</v>
      </c>
      <c r="J61" s="6" t="s">
        <v>514</v>
      </c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6" t="s">
        <v>511</v>
      </c>
      <c r="B62" s="6" t="s">
        <v>114</v>
      </c>
      <c r="C62" s="6" t="s">
        <v>18</v>
      </c>
      <c r="D62" s="7">
        <v>1.0</v>
      </c>
      <c r="E62" s="6" t="s">
        <v>512</v>
      </c>
      <c r="F62" s="6" t="s">
        <v>525</v>
      </c>
      <c r="G62" s="6" t="s">
        <v>531</v>
      </c>
      <c r="H62" s="25">
        <v>44636.0</v>
      </c>
      <c r="I62" s="6" t="s">
        <v>514</v>
      </c>
      <c r="J62" s="6" t="s">
        <v>514</v>
      </c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6" t="s">
        <v>511</v>
      </c>
      <c r="B63" s="6" t="s">
        <v>114</v>
      </c>
      <c r="C63" s="6" t="s">
        <v>27</v>
      </c>
      <c r="D63" s="7">
        <v>1.0</v>
      </c>
      <c r="E63" s="6" t="s">
        <v>512</v>
      </c>
      <c r="F63" s="6" t="s">
        <v>525</v>
      </c>
      <c r="G63" s="6" t="s">
        <v>531</v>
      </c>
      <c r="H63" s="25">
        <v>44636.0</v>
      </c>
      <c r="I63" s="6" t="s">
        <v>514</v>
      </c>
      <c r="J63" s="6" t="s">
        <v>514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6" t="s">
        <v>511</v>
      </c>
      <c r="B64" s="6" t="s">
        <v>114</v>
      </c>
      <c r="C64" s="6" t="s">
        <v>27</v>
      </c>
      <c r="D64" s="7">
        <v>1.0</v>
      </c>
      <c r="E64" s="6" t="s">
        <v>512</v>
      </c>
      <c r="F64" s="6" t="s">
        <v>525</v>
      </c>
      <c r="G64" s="6" t="s">
        <v>531</v>
      </c>
      <c r="H64" s="25">
        <v>44636.0</v>
      </c>
      <c r="I64" s="6" t="s">
        <v>514</v>
      </c>
      <c r="J64" s="6" t="s">
        <v>514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6" t="s">
        <v>511</v>
      </c>
      <c r="B65" s="6" t="s">
        <v>114</v>
      </c>
      <c r="C65" s="6" t="s">
        <v>27</v>
      </c>
      <c r="D65" s="7">
        <v>1.0</v>
      </c>
      <c r="E65" s="6" t="s">
        <v>512</v>
      </c>
      <c r="F65" s="6" t="s">
        <v>525</v>
      </c>
      <c r="G65" s="6" t="s">
        <v>531</v>
      </c>
      <c r="H65" s="25">
        <v>44636.0</v>
      </c>
      <c r="I65" s="6" t="s">
        <v>514</v>
      </c>
      <c r="J65" s="6" t="s">
        <v>514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6" t="s">
        <v>519</v>
      </c>
      <c r="B66" s="6" t="s">
        <v>115</v>
      </c>
      <c r="C66" s="6" t="s">
        <v>18</v>
      </c>
      <c r="D66" s="7">
        <v>1.0</v>
      </c>
      <c r="E66" s="6" t="s">
        <v>512</v>
      </c>
      <c r="F66" s="6" t="s">
        <v>513</v>
      </c>
      <c r="G66" s="6"/>
      <c r="H66" s="25">
        <v>44636.0</v>
      </c>
      <c r="I66" s="6" t="s">
        <v>514</v>
      </c>
      <c r="J66" s="6" t="s">
        <v>514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6" t="s">
        <v>519</v>
      </c>
      <c r="B67" s="6" t="s">
        <v>115</v>
      </c>
      <c r="C67" s="6" t="s">
        <v>27</v>
      </c>
      <c r="D67" s="7">
        <v>1.0</v>
      </c>
      <c r="E67" s="6" t="s">
        <v>512</v>
      </c>
      <c r="F67" s="6" t="s">
        <v>520</v>
      </c>
      <c r="G67" s="6" t="s">
        <v>535</v>
      </c>
      <c r="H67" s="25">
        <v>44636.0</v>
      </c>
      <c r="I67" s="6" t="s">
        <v>514</v>
      </c>
      <c r="J67" s="6" t="s">
        <v>514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6" t="s">
        <v>519</v>
      </c>
      <c r="B68" s="6" t="s">
        <v>115</v>
      </c>
      <c r="C68" s="6" t="s">
        <v>18</v>
      </c>
      <c r="D68" s="7">
        <v>1.0</v>
      </c>
      <c r="E68" s="6" t="s">
        <v>512</v>
      </c>
      <c r="F68" s="6" t="s">
        <v>525</v>
      </c>
      <c r="G68" s="6" t="s">
        <v>531</v>
      </c>
      <c r="H68" s="25">
        <v>44636.0</v>
      </c>
      <c r="I68" s="6" t="s">
        <v>514</v>
      </c>
      <c r="J68" s="6" t="s">
        <v>514</v>
      </c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6" t="s">
        <v>519</v>
      </c>
      <c r="B69" s="6" t="s">
        <v>115</v>
      </c>
      <c r="C69" s="6" t="s">
        <v>18</v>
      </c>
      <c r="D69" s="7">
        <v>1.0</v>
      </c>
      <c r="E69" s="6" t="s">
        <v>518</v>
      </c>
      <c r="F69" s="6" t="s">
        <v>525</v>
      </c>
      <c r="G69" s="6" t="s">
        <v>531</v>
      </c>
      <c r="H69" s="25">
        <v>44636.0</v>
      </c>
      <c r="I69" s="6" t="s">
        <v>514</v>
      </c>
      <c r="J69" s="6" t="s">
        <v>514</v>
      </c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6" t="s">
        <v>519</v>
      </c>
      <c r="B70" s="6" t="s">
        <v>115</v>
      </c>
      <c r="C70" s="6" t="s">
        <v>18</v>
      </c>
      <c r="D70" s="7">
        <v>1.0</v>
      </c>
      <c r="E70" s="6" t="s">
        <v>512</v>
      </c>
      <c r="F70" s="6" t="s">
        <v>532</v>
      </c>
      <c r="G70" s="6" t="s">
        <v>533</v>
      </c>
      <c r="H70" s="25">
        <v>44636.0</v>
      </c>
      <c r="I70" s="6" t="s">
        <v>514</v>
      </c>
      <c r="J70" s="6" t="s">
        <v>514</v>
      </c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6" t="s">
        <v>519</v>
      </c>
      <c r="B71" s="6" t="s">
        <v>115</v>
      </c>
      <c r="C71" s="6" t="s">
        <v>14</v>
      </c>
      <c r="D71" s="7">
        <v>1.0</v>
      </c>
      <c r="E71" s="6" t="s">
        <v>512</v>
      </c>
      <c r="F71" s="6" t="s">
        <v>513</v>
      </c>
      <c r="G71" s="6"/>
      <c r="H71" s="25">
        <v>44636.0</v>
      </c>
      <c r="I71" s="6" t="s">
        <v>514</v>
      </c>
      <c r="J71" s="6" t="s">
        <v>514</v>
      </c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6" t="s">
        <v>519</v>
      </c>
      <c r="B72" s="6" t="s">
        <v>115</v>
      </c>
      <c r="C72" s="6" t="s">
        <v>18</v>
      </c>
      <c r="D72" s="7">
        <v>1.0</v>
      </c>
      <c r="E72" s="6" t="s">
        <v>518</v>
      </c>
      <c r="F72" s="6" t="s">
        <v>532</v>
      </c>
      <c r="G72" s="6" t="s">
        <v>534</v>
      </c>
      <c r="H72" s="25">
        <v>44636.0</v>
      </c>
      <c r="I72" s="6" t="s">
        <v>514</v>
      </c>
      <c r="J72" s="6" t="s">
        <v>514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6" t="s">
        <v>524</v>
      </c>
      <c r="B73" s="6" t="s">
        <v>113</v>
      </c>
      <c r="C73" s="6" t="s">
        <v>14</v>
      </c>
      <c r="D73" s="7">
        <v>1.0</v>
      </c>
      <c r="E73" s="6" t="s">
        <v>518</v>
      </c>
      <c r="F73" s="6" t="s">
        <v>520</v>
      </c>
      <c r="G73" s="6"/>
      <c r="H73" s="25">
        <v>44636.0</v>
      </c>
      <c r="I73" s="6" t="s">
        <v>514</v>
      </c>
      <c r="J73" s="6" t="s">
        <v>514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6" t="s">
        <v>511</v>
      </c>
      <c r="B74" s="6" t="s">
        <v>114</v>
      </c>
      <c r="C74" s="6" t="s">
        <v>18</v>
      </c>
      <c r="D74" s="7">
        <v>1.0</v>
      </c>
      <c r="E74" s="6" t="s">
        <v>518</v>
      </c>
      <c r="F74" s="6" t="s">
        <v>520</v>
      </c>
      <c r="G74" s="6" t="s">
        <v>528</v>
      </c>
      <c r="H74" s="25">
        <v>44637.0</v>
      </c>
      <c r="I74" s="6" t="s">
        <v>514</v>
      </c>
      <c r="J74" s="6" t="s">
        <v>514</v>
      </c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6" t="s">
        <v>511</v>
      </c>
      <c r="B75" s="6" t="s">
        <v>114</v>
      </c>
      <c r="C75" s="6" t="s">
        <v>27</v>
      </c>
      <c r="D75" s="7">
        <v>1.0</v>
      </c>
      <c r="E75" s="6" t="s">
        <v>512</v>
      </c>
      <c r="F75" s="6" t="s">
        <v>515</v>
      </c>
      <c r="G75" s="6" t="s">
        <v>517</v>
      </c>
      <c r="H75" s="25">
        <v>44637.0</v>
      </c>
      <c r="I75" s="6" t="s">
        <v>514</v>
      </c>
      <c r="J75" s="6" t="s">
        <v>514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6" t="s">
        <v>519</v>
      </c>
      <c r="B76" s="6" t="s">
        <v>115</v>
      </c>
      <c r="C76" s="6" t="s">
        <v>27</v>
      </c>
      <c r="D76" s="7">
        <v>1.0</v>
      </c>
      <c r="E76" s="6" t="s">
        <v>518</v>
      </c>
      <c r="F76" s="6" t="s">
        <v>520</v>
      </c>
      <c r="G76" s="6" t="s">
        <v>528</v>
      </c>
      <c r="H76" s="25">
        <v>44637.0</v>
      </c>
      <c r="I76" s="6" t="s">
        <v>514</v>
      </c>
      <c r="J76" s="6" t="s">
        <v>514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6" t="s">
        <v>519</v>
      </c>
      <c r="B77" s="6" t="s">
        <v>115</v>
      </c>
      <c r="C77" s="6" t="s">
        <v>18</v>
      </c>
      <c r="D77" s="7">
        <v>1.0</v>
      </c>
      <c r="E77" s="6" t="s">
        <v>518</v>
      </c>
      <c r="F77" s="6" t="s">
        <v>532</v>
      </c>
      <c r="G77" s="6" t="s">
        <v>534</v>
      </c>
      <c r="H77" s="25">
        <v>44637.0</v>
      </c>
      <c r="I77" s="6" t="s">
        <v>514</v>
      </c>
      <c r="J77" s="6" t="s">
        <v>514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6" t="s">
        <v>511</v>
      </c>
      <c r="B78" s="6" t="s">
        <v>114</v>
      </c>
      <c r="C78" s="6" t="s">
        <v>14</v>
      </c>
      <c r="D78" s="7">
        <v>1.0</v>
      </c>
      <c r="E78" s="6" t="s">
        <v>512</v>
      </c>
      <c r="F78" s="6" t="s">
        <v>525</v>
      </c>
      <c r="G78" s="6" t="s">
        <v>531</v>
      </c>
      <c r="H78" s="25">
        <v>44641.0</v>
      </c>
      <c r="I78" s="6" t="s">
        <v>514</v>
      </c>
      <c r="J78" s="6" t="s">
        <v>514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6" t="s">
        <v>519</v>
      </c>
      <c r="B79" s="6" t="s">
        <v>115</v>
      </c>
      <c r="C79" s="6" t="s">
        <v>18</v>
      </c>
      <c r="D79" s="7">
        <v>1.0</v>
      </c>
      <c r="E79" s="6" t="s">
        <v>512</v>
      </c>
      <c r="F79" s="6" t="s">
        <v>525</v>
      </c>
      <c r="G79" s="6" t="s">
        <v>531</v>
      </c>
      <c r="H79" s="25">
        <v>44641.0</v>
      </c>
      <c r="I79" s="6" t="s">
        <v>514</v>
      </c>
      <c r="J79" s="6" t="s">
        <v>514</v>
      </c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6" t="s">
        <v>519</v>
      </c>
      <c r="B80" s="6" t="s">
        <v>115</v>
      </c>
      <c r="C80" s="6" t="s">
        <v>14</v>
      </c>
      <c r="D80" s="7">
        <v>1.0</v>
      </c>
      <c r="E80" s="6" t="s">
        <v>512</v>
      </c>
      <c r="F80" s="6" t="s">
        <v>525</v>
      </c>
      <c r="G80" s="6" t="s">
        <v>531</v>
      </c>
      <c r="H80" s="25">
        <v>44641.0</v>
      </c>
      <c r="I80" s="6" t="s">
        <v>514</v>
      </c>
      <c r="J80" s="6" t="s">
        <v>514</v>
      </c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6" t="s">
        <v>519</v>
      </c>
      <c r="B81" s="6" t="s">
        <v>115</v>
      </c>
      <c r="C81" s="6" t="s">
        <v>18</v>
      </c>
      <c r="D81" s="7">
        <v>1.0</v>
      </c>
      <c r="E81" s="6" t="s">
        <v>512</v>
      </c>
      <c r="F81" s="6" t="s">
        <v>525</v>
      </c>
      <c r="G81" s="6" t="s">
        <v>531</v>
      </c>
      <c r="H81" s="25">
        <v>44641.0</v>
      </c>
      <c r="I81" s="6" t="s">
        <v>514</v>
      </c>
      <c r="J81" s="6" t="s">
        <v>514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6" t="s">
        <v>523</v>
      </c>
      <c r="B82" s="6" t="s">
        <v>116</v>
      </c>
      <c r="C82" s="6" t="s">
        <v>14</v>
      </c>
      <c r="D82" s="7">
        <v>1.0</v>
      </c>
      <c r="E82" s="6" t="s">
        <v>512</v>
      </c>
      <c r="F82" s="6" t="s">
        <v>525</v>
      </c>
      <c r="G82" s="6" t="s">
        <v>531</v>
      </c>
      <c r="H82" s="25">
        <v>44641.0</v>
      </c>
      <c r="I82" s="6" t="s">
        <v>514</v>
      </c>
      <c r="J82" s="6" t="s">
        <v>514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6" t="s">
        <v>524</v>
      </c>
      <c r="B83" s="6" t="s">
        <v>113</v>
      </c>
      <c r="C83" s="6" t="s">
        <v>27</v>
      </c>
      <c r="D83" s="7">
        <v>1.0</v>
      </c>
      <c r="E83" s="6" t="s">
        <v>512</v>
      </c>
      <c r="F83" s="6" t="s">
        <v>525</v>
      </c>
      <c r="G83" s="6" t="s">
        <v>531</v>
      </c>
      <c r="H83" s="25">
        <v>44641.0</v>
      </c>
      <c r="I83" s="6" t="s">
        <v>514</v>
      </c>
      <c r="J83" s="6" t="s">
        <v>514</v>
      </c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6" t="s">
        <v>511</v>
      </c>
      <c r="B84" s="6" t="s">
        <v>114</v>
      </c>
      <c r="C84" s="6" t="s">
        <v>27</v>
      </c>
      <c r="D84" s="7">
        <v>1.0</v>
      </c>
      <c r="E84" s="6" t="s">
        <v>518</v>
      </c>
      <c r="F84" s="6" t="s">
        <v>515</v>
      </c>
      <c r="G84" s="6" t="s">
        <v>517</v>
      </c>
      <c r="H84" s="25">
        <v>44647.0</v>
      </c>
      <c r="I84" s="6" t="s">
        <v>514</v>
      </c>
      <c r="J84" s="6" t="s">
        <v>514</v>
      </c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6" t="s">
        <v>511</v>
      </c>
      <c r="B85" s="6" t="s">
        <v>114</v>
      </c>
      <c r="C85" s="6" t="s">
        <v>14</v>
      </c>
      <c r="D85" s="7">
        <v>1.0</v>
      </c>
      <c r="E85" s="6" t="s">
        <v>512</v>
      </c>
      <c r="F85" s="6" t="s">
        <v>525</v>
      </c>
      <c r="G85" s="6" t="s">
        <v>531</v>
      </c>
      <c r="H85" s="25">
        <v>44647.0</v>
      </c>
      <c r="I85" s="6" t="s">
        <v>514</v>
      </c>
      <c r="J85" s="6" t="s">
        <v>514</v>
      </c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6" t="s">
        <v>519</v>
      </c>
      <c r="B86" s="6" t="s">
        <v>115</v>
      </c>
      <c r="C86" s="6" t="s">
        <v>18</v>
      </c>
      <c r="D86" s="7">
        <v>1.0</v>
      </c>
      <c r="E86" s="6" t="s">
        <v>512</v>
      </c>
      <c r="F86" s="6" t="s">
        <v>515</v>
      </c>
      <c r="G86" s="6" t="s">
        <v>516</v>
      </c>
      <c r="H86" s="25">
        <v>44647.0</v>
      </c>
      <c r="I86" s="6" t="s">
        <v>514</v>
      </c>
      <c r="J86" s="6" t="s">
        <v>514</v>
      </c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6" t="s">
        <v>519</v>
      </c>
      <c r="B87" s="6" t="s">
        <v>115</v>
      </c>
      <c r="C87" s="6" t="s">
        <v>18</v>
      </c>
      <c r="D87" s="7">
        <v>2.0</v>
      </c>
      <c r="E87" s="6" t="s">
        <v>518</v>
      </c>
      <c r="F87" s="6" t="s">
        <v>515</v>
      </c>
      <c r="G87" s="6" t="s">
        <v>516</v>
      </c>
      <c r="H87" s="25">
        <v>44647.0</v>
      </c>
      <c r="I87" s="6" t="s">
        <v>514</v>
      </c>
      <c r="J87" s="6" t="s">
        <v>514</v>
      </c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6" t="s">
        <v>519</v>
      </c>
      <c r="B88" s="6" t="s">
        <v>115</v>
      </c>
      <c r="C88" s="6" t="s">
        <v>14</v>
      </c>
      <c r="D88" s="7">
        <v>1.0</v>
      </c>
      <c r="E88" s="6" t="s">
        <v>518</v>
      </c>
      <c r="F88" s="6" t="s">
        <v>515</v>
      </c>
      <c r="G88" s="6" t="s">
        <v>516</v>
      </c>
      <c r="H88" s="25">
        <v>44647.0</v>
      </c>
      <c r="I88" s="6" t="s">
        <v>514</v>
      </c>
      <c r="J88" s="6" t="s">
        <v>514</v>
      </c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6" t="s">
        <v>522</v>
      </c>
      <c r="B89" s="6" t="s">
        <v>116</v>
      </c>
      <c r="C89" s="6" t="s">
        <v>36</v>
      </c>
      <c r="D89" s="7">
        <v>1.0</v>
      </c>
      <c r="E89" s="6" t="s">
        <v>518</v>
      </c>
      <c r="F89" s="6" t="s">
        <v>515</v>
      </c>
      <c r="G89" s="6" t="s">
        <v>516</v>
      </c>
      <c r="H89" s="25">
        <v>44647.0</v>
      </c>
      <c r="I89" s="6" t="s">
        <v>514</v>
      </c>
      <c r="J89" s="6" t="s">
        <v>514</v>
      </c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6" t="s">
        <v>522</v>
      </c>
      <c r="B90" s="6" t="s">
        <v>116</v>
      </c>
      <c r="C90" s="6" t="s">
        <v>18</v>
      </c>
      <c r="D90" s="7">
        <v>1.0</v>
      </c>
      <c r="E90" s="6" t="s">
        <v>512</v>
      </c>
      <c r="F90" s="6" t="s">
        <v>532</v>
      </c>
      <c r="G90" s="6" t="s">
        <v>533</v>
      </c>
      <c r="H90" s="25">
        <v>44647.0</v>
      </c>
      <c r="I90" s="6" t="s">
        <v>514</v>
      </c>
      <c r="J90" s="6" t="s">
        <v>514</v>
      </c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6" t="s">
        <v>522</v>
      </c>
      <c r="B91" s="6" t="s">
        <v>116</v>
      </c>
      <c r="C91" s="6" t="s">
        <v>18</v>
      </c>
      <c r="D91" s="7">
        <v>1.0</v>
      </c>
      <c r="E91" s="6" t="s">
        <v>512</v>
      </c>
      <c r="F91" s="6" t="s">
        <v>515</v>
      </c>
      <c r="G91" s="6" t="s">
        <v>516</v>
      </c>
      <c r="H91" s="25">
        <v>44647.0</v>
      </c>
      <c r="I91" s="6" t="s">
        <v>514</v>
      </c>
      <c r="J91" s="6" t="s">
        <v>514</v>
      </c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6" t="s">
        <v>522</v>
      </c>
      <c r="B92" s="6" t="s">
        <v>116</v>
      </c>
      <c r="C92" s="6" t="s">
        <v>27</v>
      </c>
      <c r="D92" s="7">
        <v>1.0</v>
      </c>
      <c r="E92" s="6" t="s">
        <v>518</v>
      </c>
      <c r="F92" s="6" t="s">
        <v>515</v>
      </c>
      <c r="G92" s="6" t="s">
        <v>516</v>
      </c>
      <c r="H92" s="25">
        <v>44647.0</v>
      </c>
      <c r="I92" s="6" t="s">
        <v>514</v>
      </c>
      <c r="J92" s="6" t="s">
        <v>514</v>
      </c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6" t="s">
        <v>523</v>
      </c>
      <c r="B93" s="6" t="s">
        <v>116</v>
      </c>
      <c r="C93" s="6" t="s">
        <v>18</v>
      </c>
      <c r="D93" s="7">
        <v>1.0</v>
      </c>
      <c r="E93" s="6" t="s">
        <v>512</v>
      </c>
      <c r="F93" s="6" t="s">
        <v>525</v>
      </c>
      <c r="G93" s="6" t="s">
        <v>531</v>
      </c>
      <c r="H93" s="25">
        <v>44647.0</v>
      </c>
      <c r="I93" s="6" t="s">
        <v>514</v>
      </c>
      <c r="J93" s="6" t="s">
        <v>514</v>
      </c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6" t="s">
        <v>511</v>
      </c>
      <c r="B94" s="6" t="s">
        <v>114</v>
      </c>
      <c r="C94" s="6" t="s">
        <v>27</v>
      </c>
      <c r="D94" s="7">
        <v>1.0</v>
      </c>
      <c r="E94" s="6" t="s">
        <v>518</v>
      </c>
      <c r="F94" s="6" t="s">
        <v>525</v>
      </c>
      <c r="G94" s="6" t="s">
        <v>531</v>
      </c>
      <c r="H94" s="25">
        <v>44658.0</v>
      </c>
      <c r="I94" s="6" t="s">
        <v>514</v>
      </c>
      <c r="J94" s="6" t="s">
        <v>514</v>
      </c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6" t="s">
        <v>511</v>
      </c>
      <c r="B95" s="6" t="s">
        <v>114</v>
      </c>
      <c r="C95" s="6" t="s">
        <v>27</v>
      </c>
      <c r="D95" s="7">
        <v>1.0</v>
      </c>
      <c r="E95" s="6" t="s">
        <v>512</v>
      </c>
      <c r="F95" s="6" t="s">
        <v>525</v>
      </c>
      <c r="G95" s="6" t="s">
        <v>531</v>
      </c>
      <c r="H95" s="25">
        <v>44663.0</v>
      </c>
      <c r="I95" s="6" t="s">
        <v>514</v>
      </c>
      <c r="J95" s="6" t="s">
        <v>514</v>
      </c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6" t="s">
        <v>519</v>
      </c>
      <c r="B96" s="6" t="s">
        <v>115</v>
      </c>
      <c r="C96" s="6" t="s">
        <v>14</v>
      </c>
      <c r="D96" s="7">
        <v>1.0</v>
      </c>
      <c r="E96" s="6" t="s">
        <v>512</v>
      </c>
      <c r="F96" s="6" t="s">
        <v>525</v>
      </c>
      <c r="G96" s="6" t="s">
        <v>531</v>
      </c>
      <c r="H96" s="25">
        <v>44663.0</v>
      </c>
      <c r="I96" s="6" t="s">
        <v>514</v>
      </c>
      <c r="J96" s="6" t="s">
        <v>514</v>
      </c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6" t="s">
        <v>522</v>
      </c>
      <c r="B97" s="6" t="s">
        <v>116</v>
      </c>
      <c r="C97" s="6" t="s">
        <v>14</v>
      </c>
      <c r="D97" s="7">
        <v>1.0</v>
      </c>
      <c r="E97" s="6" t="s">
        <v>512</v>
      </c>
      <c r="F97" s="6" t="s">
        <v>525</v>
      </c>
      <c r="G97" s="6" t="s">
        <v>531</v>
      </c>
      <c r="H97" s="25">
        <v>44663.0</v>
      </c>
      <c r="I97" s="6" t="s">
        <v>514</v>
      </c>
      <c r="J97" s="6" t="s">
        <v>514</v>
      </c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6" t="s">
        <v>522</v>
      </c>
      <c r="B98" s="6" t="s">
        <v>116</v>
      </c>
      <c r="C98" s="6" t="s">
        <v>27</v>
      </c>
      <c r="D98" s="7">
        <v>1.0</v>
      </c>
      <c r="E98" s="6" t="s">
        <v>518</v>
      </c>
      <c r="F98" s="6" t="s">
        <v>515</v>
      </c>
      <c r="G98" s="6" t="s">
        <v>516</v>
      </c>
      <c r="H98" s="25">
        <v>44665.0</v>
      </c>
      <c r="I98" s="6" t="s">
        <v>514</v>
      </c>
      <c r="J98" s="6" t="s">
        <v>514</v>
      </c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6" t="s">
        <v>519</v>
      </c>
      <c r="B99" s="6" t="s">
        <v>115</v>
      </c>
      <c r="C99" s="6" t="s">
        <v>18</v>
      </c>
      <c r="D99" s="7">
        <v>1.0</v>
      </c>
      <c r="E99" s="6" t="s">
        <v>512</v>
      </c>
      <c r="F99" s="6" t="s">
        <v>515</v>
      </c>
      <c r="G99" s="6" t="s">
        <v>516</v>
      </c>
      <c r="H99" s="25">
        <v>44666.0</v>
      </c>
      <c r="I99" s="6" t="s">
        <v>514</v>
      </c>
      <c r="J99" s="6" t="s">
        <v>514</v>
      </c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6" t="s">
        <v>511</v>
      </c>
      <c r="B100" s="6" t="s">
        <v>114</v>
      </c>
      <c r="C100" s="6" t="s">
        <v>27</v>
      </c>
      <c r="D100" s="7">
        <v>1.0</v>
      </c>
      <c r="E100" s="6" t="s">
        <v>512</v>
      </c>
      <c r="F100" s="6" t="s">
        <v>525</v>
      </c>
      <c r="G100" s="6" t="s">
        <v>531</v>
      </c>
      <c r="H100" s="25">
        <v>44670.0</v>
      </c>
      <c r="I100" s="6" t="s">
        <v>514</v>
      </c>
      <c r="J100" s="6" t="s">
        <v>514</v>
      </c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6" t="s">
        <v>519</v>
      </c>
      <c r="B101" s="6" t="s">
        <v>115</v>
      </c>
      <c r="C101" s="6" t="s">
        <v>27</v>
      </c>
      <c r="D101" s="7">
        <v>1.0</v>
      </c>
      <c r="E101" s="6" t="s">
        <v>512</v>
      </c>
      <c r="F101" s="6" t="s">
        <v>515</v>
      </c>
      <c r="G101" s="6" t="s">
        <v>516</v>
      </c>
      <c r="H101" s="25">
        <v>44670.0</v>
      </c>
      <c r="I101" s="6" t="s">
        <v>514</v>
      </c>
      <c r="J101" s="6" t="s">
        <v>514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6" t="s">
        <v>523</v>
      </c>
      <c r="B102" s="6" t="s">
        <v>116</v>
      </c>
      <c r="C102" s="6" t="s">
        <v>18</v>
      </c>
      <c r="D102" s="7">
        <v>1.0</v>
      </c>
      <c r="E102" s="6" t="s">
        <v>518</v>
      </c>
      <c r="F102" s="6" t="s">
        <v>515</v>
      </c>
      <c r="G102" s="6" t="s">
        <v>516</v>
      </c>
      <c r="H102" s="25">
        <v>44670.0</v>
      </c>
      <c r="I102" s="6" t="s">
        <v>514</v>
      </c>
      <c r="J102" s="6" t="s">
        <v>514</v>
      </c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6" t="s">
        <v>519</v>
      </c>
      <c r="B103" s="6" t="s">
        <v>115</v>
      </c>
      <c r="C103" s="6" t="s">
        <v>18</v>
      </c>
      <c r="D103" s="7">
        <v>1.0</v>
      </c>
      <c r="E103" s="6" t="s">
        <v>518</v>
      </c>
      <c r="F103" s="6" t="s">
        <v>515</v>
      </c>
      <c r="G103" s="6" t="s">
        <v>517</v>
      </c>
      <c r="H103" s="25">
        <v>44676.0</v>
      </c>
      <c r="I103" s="6" t="s">
        <v>514</v>
      </c>
      <c r="J103" s="6" t="s">
        <v>514</v>
      </c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6" t="s">
        <v>524</v>
      </c>
      <c r="B104" s="6" t="s">
        <v>113</v>
      </c>
      <c r="C104" s="6" t="s">
        <v>18</v>
      </c>
      <c r="D104" s="7">
        <v>1.0</v>
      </c>
      <c r="E104" s="6" t="s">
        <v>518</v>
      </c>
      <c r="F104" s="6" t="s">
        <v>515</v>
      </c>
      <c r="G104" s="6" t="s">
        <v>517</v>
      </c>
      <c r="H104" s="25">
        <v>44676.0</v>
      </c>
      <c r="I104" s="6" t="s">
        <v>514</v>
      </c>
      <c r="J104" s="6" t="s">
        <v>514</v>
      </c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6" t="s">
        <v>519</v>
      </c>
      <c r="B105" s="6" t="s">
        <v>115</v>
      </c>
      <c r="C105" s="6" t="s">
        <v>27</v>
      </c>
      <c r="D105" s="7">
        <v>1.0</v>
      </c>
      <c r="E105" s="6" t="s">
        <v>518</v>
      </c>
      <c r="F105" s="6" t="s">
        <v>515</v>
      </c>
      <c r="G105" s="6" t="s">
        <v>516</v>
      </c>
      <c r="H105" s="25">
        <v>44677.0</v>
      </c>
      <c r="I105" s="6" t="s">
        <v>514</v>
      </c>
      <c r="J105" s="6" t="s">
        <v>514</v>
      </c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6" t="s">
        <v>522</v>
      </c>
      <c r="B106" s="6" t="s">
        <v>116</v>
      </c>
      <c r="C106" s="6" t="s">
        <v>27</v>
      </c>
      <c r="D106" s="7">
        <v>1.0</v>
      </c>
      <c r="E106" s="6" t="s">
        <v>518</v>
      </c>
      <c r="F106" s="6" t="s">
        <v>515</v>
      </c>
      <c r="G106" s="6" t="s">
        <v>516</v>
      </c>
      <c r="H106" s="25">
        <v>44677.0</v>
      </c>
      <c r="I106" s="6" t="s">
        <v>514</v>
      </c>
      <c r="J106" s="6" t="s">
        <v>514</v>
      </c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6" t="s">
        <v>519</v>
      </c>
      <c r="B107" s="6" t="s">
        <v>115</v>
      </c>
      <c r="C107" s="6" t="s">
        <v>27</v>
      </c>
      <c r="D107" s="7">
        <v>1.0</v>
      </c>
      <c r="E107" s="6" t="s">
        <v>518</v>
      </c>
      <c r="F107" s="6" t="s">
        <v>520</v>
      </c>
      <c r="G107" s="6"/>
      <c r="H107" s="25">
        <v>44680.0</v>
      </c>
      <c r="I107" s="6" t="s">
        <v>514</v>
      </c>
      <c r="J107" s="6" t="s">
        <v>514</v>
      </c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6" t="s">
        <v>519</v>
      </c>
      <c r="B108" s="6" t="s">
        <v>115</v>
      </c>
      <c r="C108" s="6" t="s">
        <v>18</v>
      </c>
      <c r="D108" s="7">
        <v>1.0</v>
      </c>
      <c r="E108" s="6" t="s">
        <v>512</v>
      </c>
      <c r="F108" s="6" t="s">
        <v>515</v>
      </c>
      <c r="G108" s="6" t="s">
        <v>516</v>
      </c>
      <c r="H108" s="25">
        <v>44680.0</v>
      </c>
      <c r="I108" s="6" t="s">
        <v>514</v>
      </c>
      <c r="J108" s="6" t="s">
        <v>514</v>
      </c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6" t="s">
        <v>523</v>
      </c>
      <c r="B109" s="6" t="s">
        <v>116</v>
      </c>
      <c r="C109" s="6" t="s">
        <v>36</v>
      </c>
      <c r="D109" s="7">
        <v>1.0</v>
      </c>
      <c r="E109" s="6" t="s">
        <v>512</v>
      </c>
      <c r="F109" s="6" t="s">
        <v>515</v>
      </c>
      <c r="G109" s="6" t="s">
        <v>516</v>
      </c>
      <c r="H109" s="25">
        <v>44680.0</v>
      </c>
      <c r="I109" s="6" t="s">
        <v>536</v>
      </c>
      <c r="J109" s="6" t="s">
        <v>536</v>
      </c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6" t="s">
        <v>523</v>
      </c>
      <c r="B110" s="6" t="s">
        <v>116</v>
      </c>
      <c r="C110" s="6" t="s">
        <v>18</v>
      </c>
      <c r="D110" s="7">
        <v>1.0</v>
      </c>
      <c r="E110" s="6" t="s">
        <v>512</v>
      </c>
      <c r="F110" s="6" t="s">
        <v>515</v>
      </c>
      <c r="G110" s="6" t="s">
        <v>516</v>
      </c>
      <c r="H110" s="25">
        <v>44680.0</v>
      </c>
      <c r="I110" s="6" t="s">
        <v>514</v>
      </c>
      <c r="J110" s="6" t="s">
        <v>514</v>
      </c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6" t="s">
        <v>523</v>
      </c>
      <c r="B111" s="6" t="s">
        <v>116</v>
      </c>
      <c r="C111" s="6" t="s">
        <v>27</v>
      </c>
      <c r="D111" s="7">
        <v>1.0</v>
      </c>
      <c r="E111" s="6" t="s">
        <v>518</v>
      </c>
      <c r="F111" s="6" t="s">
        <v>515</v>
      </c>
      <c r="G111" s="6" t="s">
        <v>516</v>
      </c>
      <c r="H111" s="26">
        <v>44682.0</v>
      </c>
      <c r="I111" s="6" t="s">
        <v>514</v>
      </c>
      <c r="J111" s="6" t="s">
        <v>514</v>
      </c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6" t="s">
        <v>511</v>
      </c>
      <c r="B112" s="6" t="s">
        <v>114</v>
      </c>
      <c r="C112" s="6" t="s">
        <v>18</v>
      </c>
      <c r="D112" s="7">
        <v>1.0</v>
      </c>
      <c r="E112" s="6" t="s">
        <v>512</v>
      </c>
      <c r="F112" s="6" t="s">
        <v>532</v>
      </c>
      <c r="G112" s="6"/>
      <c r="H112" s="25">
        <v>44683.0</v>
      </c>
      <c r="I112" s="6" t="s">
        <v>514</v>
      </c>
      <c r="J112" s="6" t="s">
        <v>514</v>
      </c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6" t="s">
        <v>519</v>
      </c>
      <c r="B113" s="6" t="s">
        <v>115</v>
      </c>
      <c r="C113" s="6" t="s">
        <v>18</v>
      </c>
      <c r="D113" s="7">
        <v>1.0</v>
      </c>
      <c r="E113" s="6" t="s">
        <v>512</v>
      </c>
      <c r="F113" s="6" t="s">
        <v>525</v>
      </c>
      <c r="G113" s="6" t="s">
        <v>531</v>
      </c>
      <c r="H113" s="25">
        <v>44683.0</v>
      </c>
      <c r="I113" s="6" t="s">
        <v>514</v>
      </c>
      <c r="J113" s="6" t="s">
        <v>514</v>
      </c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6" t="s">
        <v>524</v>
      </c>
      <c r="B114" s="6" t="s">
        <v>113</v>
      </c>
      <c r="C114" s="6" t="s">
        <v>27</v>
      </c>
      <c r="D114" s="7">
        <v>1.0</v>
      </c>
      <c r="E114" s="6" t="s">
        <v>512</v>
      </c>
      <c r="F114" s="6" t="s">
        <v>525</v>
      </c>
      <c r="G114" s="6" t="s">
        <v>531</v>
      </c>
      <c r="H114" s="25">
        <v>44683.0</v>
      </c>
      <c r="I114" s="6" t="s">
        <v>514</v>
      </c>
      <c r="J114" s="6" t="s">
        <v>514</v>
      </c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6" t="s">
        <v>523</v>
      </c>
      <c r="B115" s="6" t="s">
        <v>116</v>
      </c>
      <c r="C115" s="6" t="s">
        <v>18</v>
      </c>
      <c r="D115" s="7">
        <v>1.0</v>
      </c>
      <c r="E115" s="6" t="s">
        <v>518</v>
      </c>
      <c r="F115" s="6" t="s">
        <v>515</v>
      </c>
      <c r="G115" s="6" t="s">
        <v>516</v>
      </c>
      <c r="H115" s="25">
        <v>44686.0</v>
      </c>
      <c r="I115" s="6" t="s">
        <v>514</v>
      </c>
      <c r="J115" s="6" t="s">
        <v>514</v>
      </c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6" t="s">
        <v>511</v>
      </c>
      <c r="B116" s="6" t="s">
        <v>114</v>
      </c>
      <c r="C116" s="6" t="s">
        <v>18</v>
      </c>
      <c r="D116" s="7">
        <v>1.0</v>
      </c>
      <c r="E116" s="6" t="s">
        <v>512</v>
      </c>
      <c r="F116" s="6" t="s">
        <v>525</v>
      </c>
      <c r="G116" s="6" t="s">
        <v>531</v>
      </c>
      <c r="H116" s="25">
        <v>44690.0</v>
      </c>
      <c r="I116" s="6" t="s">
        <v>514</v>
      </c>
      <c r="J116" s="6" t="s">
        <v>514</v>
      </c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6" t="s">
        <v>522</v>
      </c>
      <c r="B117" s="6" t="s">
        <v>116</v>
      </c>
      <c r="C117" s="6" t="s">
        <v>14</v>
      </c>
      <c r="D117" s="7">
        <v>1.0</v>
      </c>
      <c r="E117" s="6" t="s">
        <v>512</v>
      </c>
      <c r="F117" s="6" t="s">
        <v>513</v>
      </c>
      <c r="G117" s="6"/>
      <c r="H117" s="25">
        <v>44691.0</v>
      </c>
      <c r="I117" s="6" t="s">
        <v>514</v>
      </c>
      <c r="J117" s="6" t="s">
        <v>514</v>
      </c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6" t="s">
        <v>523</v>
      </c>
      <c r="B118" s="6" t="s">
        <v>116</v>
      </c>
      <c r="C118" s="6" t="s">
        <v>14</v>
      </c>
      <c r="D118" s="7">
        <v>1.0</v>
      </c>
      <c r="E118" s="6" t="s">
        <v>512</v>
      </c>
      <c r="F118" s="6" t="s">
        <v>513</v>
      </c>
      <c r="G118" s="6"/>
      <c r="H118" s="25">
        <v>44691.0</v>
      </c>
      <c r="I118" s="6" t="s">
        <v>514</v>
      </c>
      <c r="J118" s="6" t="s">
        <v>514</v>
      </c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6" t="s">
        <v>522</v>
      </c>
      <c r="B119" s="6" t="s">
        <v>116</v>
      </c>
      <c r="C119" s="6" t="s">
        <v>14</v>
      </c>
      <c r="D119" s="7">
        <v>1.0</v>
      </c>
      <c r="E119" s="6" t="s">
        <v>518</v>
      </c>
      <c r="F119" s="6" t="s">
        <v>520</v>
      </c>
      <c r="G119" s="6"/>
      <c r="H119" s="25">
        <v>44697.0</v>
      </c>
      <c r="I119" s="6" t="s">
        <v>514</v>
      </c>
      <c r="J119" s="6" t="s">
        <v>514</v>
      </c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6" t="s">
        <v>522</v>
      </c>
      <c r="B120" s="6" t="s">
        <v>116</v>
      </c>
      <c r="C120" s="6" t="s">
        <v>27</v>
      </c>
      <c r="D120" s="7">
        <v>1.0</v>
      </c>
      <c r="E120" s="6" t="s">
        <v>512</v>
      </c>
      <c r="F120" s="6" t="s">
        <v>525</v>
      </c>
      <c r="G120" s="6" t="s">
        <v>531</v>
      </c>
      <c r="H120" s="25">
        <v>44697.0</v>
      </c>
      <c r="I120" s="6" t="s">
        <v>536</v>
      </c>
      <c r="J120" s="6" t="s">
        <v>536</v>
      </c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6" t="s">
        <v>524</v>
      </c>
      <c r="B121" s="6" t="s">
        <v>113</v>
      </c>
      <c r="C121" s="6" t="s">
        <v>27</v>
      </c>
      <c r="D121" s="7">
        <v>1.0</v>
      </c>
      <c r="E121" s="6" t="s">
        <v>512</v>
      </c>
      <c r="F121" s="6" t="s">
        <v>525</v>
      </c>
      <c r="G121" s="6" t="s">
        <v>531</v>
      </c>
      <c r="H121" s="25">
        <v>44697.0</v>
      </c>
      <c r="I121" s="6" t="s">
        <v>514</v>
      </c>
      <c r="J121" s="6" t="s">
        <v>514</v>
      </c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6" t="s">
        <v>524</v>
      </c>
      <c r="B122" s="6" t="s">
        <v>113</v>
      </c>
      <c r="C122" s="6" t="s">
        <v>14</v>
      </c>
      <c r="D122" s="7">
        <v>1.0</v>
      </c>
      <c r="E122" s="6" t="s">
        <v>512</v>
      </c>
      <c r="F122" s="6" t="s">
        <v>525</v>
      </c>
      <c r="G122" s="6" t="s">
        <v>531</v>
      </c>
      <c r="H122" s="25">
        <v>44697.0</v>
      </c>
      <c r="I122" s="6" t="s">
        <v>514</v>
      </c>
      <c r="J122" s="6" t="s">
        <v>514</v>
      </c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6" t="s">
        <v>524</v>
      </c>
      <c r="B123" s="6" t="s">
        <v>113</v>
      </c>
      <c r="C123" s="6" t="s">
        <v>27</v>
      </c>
      <c r="D123" s="7">
        <v>1.0</v>
      </c>
      <c r="E123" s="6" t="s">
        <v>512</v>
      </c>
      <c r="F123" s="6" t="s">
        <v>525</v>
      </c>
      <c r="G123" s="6" t="s">
        <v>531</v>
      </c>
      <c r="H123" s="25">
        <v>44697.0</v>
      </c>
      <c r="I123" s="6" t="s">
        <v>514</v>
      </c>
      <c r="J123" s="6" t="s">
        <v>514</v>
      </c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6" t="s">
        <v>523</v>
      </c>
      <c r="B124" s="6" t="s">
        <v>116</v>
      </c>
      <c r="C124" s="6" t="s">
        <v>36</v>
      </c>
      <c r="D124" s="7">
        <v>1.0</v>
      </c>
      <c r="E124" s="6" t="s">
        <v>518</v>
      </c>
      <c r="F124" s="6" t="s">
        <v>515</v>
      </c>
      <c r="G124" s="6" t="s">
        <v>516</v>
      </c>
      <c r="H124" s="25">
        <v>44698.0</v>
      </c>
      <c r="I124" s="6" t="s">
        <v>514</v>
      </c>
      <c r="J124" s="6" t="s">
        <v>514</v>
      </c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6" t="s">
        <v>511</v>
      </c>
      <c r="B125" s="6" t="s">
        <v>114</v>
      </c>
      <c r="C125" s="6" t="s">
        <v>14</v>
      </c>
      <c r="D125" s="7">
        <v>1.0</v>
      </c>
      <c r="E125" s="6" t="s">
        <v>518</v>
      </c>
      <c r="F125" s="6" t="s">
        <v>515</v>
      </c>
      <c r="G125" s="6" t="s">
        <v>517</v>
      </c>
      <c r="H125" s="25">
        <v>44701.0</v>
      </c>
      <c r="I125" s="6" t="s">
        <v>514</v>
      </c>
      <c r="J125" s="6" t="s">
        <v>514</v>
      </c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6" t="s">
        <v>511</v>
      </c>
      <c r="B126" s="6" t="s">
        <v>114</v>
      </c>
      <c r="C126" s="6" t="s">
        <v>18</v>
      </c>
      <c r="D126" s="7">
        <v>1.0</v>
      </c>
      <c r="E126" s="6" t="s">
        <v>512</v>
      </c>
      <c r="F126" s="6" t="s">
        <v>515</v>
      </c>
      <c r="G126" s="6" t="s">
        <v>517</v>
      </c>
      <c r="H126" s="25">
        <v>44701.0</v>
      </c>
      <c r="I126" s="6" t="s">
        <v>514</v>
      </c>
      <c r="J126" s="6" t="s">
        <v>514</v>
      </c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6" t="s">
        <v>519</v>
      </c>
      <c r="B127" s="6" t="s">
        <v>115</v>
      </c>
      <c r="C127" s="6" t="s">
        <v>27</v>
      </c>
      <c r="D127" s="7">
        <v>1.0</v>
      </c>
      <c r="E127" s="6" t="s">
        <v>512</v>
      </c>
      <c r="F127" s="6" t="s">
        <v>515</v>
      </c>
      <c r="G127" s="6" t="s">
        <v>516</v>
      </c>
      <c r="H127" s="25">
        <v>44701.0</v>
      </c>
      <c r="I127" s="6" t="s">
        <v>514</v>
      </c>
      <c r="J127" s="6" t="s">
        <v>514</v>
      </c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6" t="s">
        <v>519</v>
      </c>
      <c r="B128" s="6" t="s">
        <v>115</v>
      </c>
      <c r="C128" s="6" t="s">
        <v>27</v>
      </c>
      <c r="D128" s="7">
        <v>3.0</v>
      </c>
      <c r="E128" s="6" t="s">
        <v>512</v>
      </c>
      <c r="F128" s="6" t="s">
        <v>515</v>
      </c>
      <c r="G128" s="6" t="s">
        <v>516</v>
      </c>
      <c r="H128" s="25">
        <v>44701.0</v>
      </c>
      <c r="I128" s="6" t="s">
        <v>514</v>
      </c>
      <c r="J128" s="6" t="s">
        <v>514</v>
      </c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6" t="s">
        <v>522</v>
      </c>
      <c r="B129" s="6" t="s">
        <v>116</v>
      </c>
      <c r="C129" s="6" t="s">
        <v>18</v>
      </c>
      <c r="D129" s="7">
        <v>1.0</v>
      </c>
      <c r="E129" s="6" t="s">
        <v>512</v>
      </c>
      <c r="F129" s="6" t="s">
        <v>515</v>
      </c>
      <c r="G129" s="6" t="s">
        <v>516</v>
      </c>
      <c r="H129" s="25">
        <v>44701.0</v>
      </c>
      <c r="I129" s="6" t="s">
        <v>514</v>
      </c>
      <c r="J129" s="6" t="s">
        <v>514</v>
      </c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6" t="s">
        <v>523</v>
      </c>
      <c r="B130" s="6" t="s">
        <v>116</v>
      </c>
      <c r="C130" s="6" t="s">
        <v>14</v>
      </c>
      <c r="D130" s="7">
        <v>1.0</v>
      </c>
      <c r="E130" s="6" t="s">
        <v>518</v>
      </c>
      <c r="F130" s="6" t="s">
        <v>515</v>
      </c>
      <c r="G130" s="6" t="s">
        <v>516</v>
      </c>
      <c r="H130" s="25">
        <v>44701.0</v>
      </c>
      <c r="I130" s="6" t="s">
        <v>514</v>
      </c>
      <c r="J130" s="6" t="s">
        <v>514</v>
      </c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6" t="s">
        <v>524</v>
      </c>
      <c r="B131" s="6" t="s">
        <v>113</v>
      </c>
      <c r="C131" s="6" t="s">
        <v>27</v>
      </c>
      <c r="D131" s="7">
        <v>2.0</v>
      </c>
      <c r="E131" s="6" t="s">
        <v>518</v>
      </c>
      <c r="F131" s="6" t="s">
        <v>515</v>
      </c>
      <c r="G131" s="6" t="s">
        <v>516</v>
      </c>
      <c r="H131" s="25">
        <v>44705.0</v>
      </c>
      <c r="I131" s="6" t="s">
        <v>536</v>
      </c>
      <c r="J131" s="6" t="s">
        <v>514</v>
      </c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6" t="s">
        <v>523</v>
      </c>
      <c r="B132" s="6" t="s">
        <v>116</v>
      </c>
      <c r="C132" s="6" t="s">
        <v>18</v>
      </c>
      <c r="D132" s="7">
        <v>1.0</v>
      </c>
      <c r="E132" s="6" t="s">
        <v>518</v>
      </c>
      <c r="F132" s="6" t="s">
        <v>515</v>
      </c>
      <c r="G132" s="6" t="s">
        <v>516</v>
      </c>
      <c r="H132" s="25">
        <v>44705.0</v>
      </c>
      <c r="I132" s="6" t="s">
        <v>514</v>
      </c>
      <c r="J132" s="6" t="s">
        <v>514</v>
      </c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6" t="s">
        <v>522</v>
      </c>
      <c r="B133" s="6" t="s">
        <v>116</v>
      </c>
      <c r="C133" s="6" t="s">
        <v>18</v>
      </c>
      <c r="D133" s="7">
        <v>1.0</v>
      </c>
      <c r="E133" s="6" t="s">
        <v>518</v>
      </c>
      <c r="F133" s="6" t="s">
        <v>515</v>
      </c>
      <c r="G133" s="6" t="s">
        <v>516</v>
      </c>
      <c r="H133" s="25">
        <v>44706.0</v>
      </c>
      <c r="I133" s="6" t="s">
        <v>514</v>
      </c>
      <c r="J133" s="6" t="s">
        <v>514</v>
      </c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6" t="s">
        <v>522</v>
      </c>
      <c r="B134" s="6" t="s">
        <v>116</v>
      </c>
      <c r="C134" s="6" t="s">
        <v>18</v>
      </c>
      <c r="D134" s="7">
        <v>1.0</v>
      </c>
      <c r="E134" s="6" t="s">
        <v>518</v>
      </c>
      <c r="F134" s="6" t="s">
        <v>515</v>
      </c>
      <c r="G134" s="6" t="s">
        <v>516</v>
      </c>
      <c r="H134" s="25">
        <v>44711.0</v>
      </c>
      <c r="I134" s="6" t="s">
        <v>514</v>
      </c>
      <c r="J134" s="6" t="s">
        <v>514</v>
      </c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6" t="s">
        <v>519</v>
      </c>
      <c r="B135" s="6" t="s">
        <v>115</v>
      </c>
      <c r="C135" s="6" t="s">
        <v>36</v>
      </c>
      <c r="D135" s="7">
        <v>1.0</v>
      </c>
      <c r="E135" s="6" t="s">
        <v>518</v>
      </c>
      <c r="F135" s="6" t="s">
        <v>515</v>
      </c>
      <c r="G135" s="6" t="s">
        <v>516</v>
      </c>
      <c r="H135" s="25">
        <v>44719.0</v>
      </c>
      <c r="I135" s="6" t="s">
        <v>514</v>
      </c>
      <c r="J135" s="6" t="s">
        <v>514</v>
      </c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6" t="s">
        <v>523</v>
      </c>
      <c r="B136" s="6" t="s">
        <v>116</v>
      </c>
      <c r="C136" s="6" t="s">
        <v>14</v>
      </c>
      <c r="D136" s="7">
        <v>1.0</v>
      </c>
      <c r="E136" s="6" t="s">
        <v>518</v>
      </c>
      <c r="F136" s="6" t="s">
        <v>515</v>
      </c>
      <c r="G136" s="6" t="s">
        <v>516</v>
      </c>
      <c r="H136" s="25">
        <v>44719.0</v>
      </c>
      <c r="I136" s="6" t="s">
        <v>514</v>
      </c>
      <c r="J136" s="6" t="s">
        <v>514</v>
      </c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6" t="s">
        <v>524</v>
      </c>
      <c r="B137" s="6" t="s">
        <v>113</v>
      </c>
      <c r="C137" s="6" t="s">
        <v>27</v>
      </c>
      <c r="D137" s="7">
        <v>1.0</v>
      </c>
      <c r="E137" s="6" t="s">
        <v>518</v>
      </c>
      <c r="F137" s="6" t="s">
        <v>515</v>
      </c>
      <c r="G137" s="6" t="s">
        <v>516</v>
      </c>
      <c r="H137" s="25">
        <v>44719.0</v>
      </c>
      <c r="I137" s="6" t="s">
        <v>514</v>
      </c>
      <c r="J137" s="6" t="s">
        <v>514</v>
      </c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6" t="s">
        <v>511</v>
      </c>
      <c r="B138" s="6" t="s">
        <v>114</v>
      </c>
      <c r="C138" s="6" t="s">
        <v>18</v>
      </c>
      <c r="D138" s="7">
        <v>1.0</v>
      </c>
      <c r="E138" s="6" t="s">
        <v>512</v>
      </c>
      <c r="F138" s="6" t="s">
        <v>525</v>
      </c>
      <c r="G138" s="6" t="s">
        <v>531</v>
      </c>
      <c r="H138" s="25">
        <v>44725.0</v>
      </c>
      <c r="I138" s="6" t="s">
        <v>514</v>
      </c>
      <c r="J138" s="6" t="s">
        <v>514</v>
      </c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6" t="s">
        <v>511</v>
      </c>
      <c r="B139" s="6" t="s">
        <v>114</v>
      </c>
      <c r="C139" s="6" t="s">
        <v>18</v>
      </c>
      <c r="D139" s="7">
        <v>1.0</v>
      </c>
      <c r="E139" s="6" t="s">
        <v>512</v>
      </c>
      <c r="F139" s="6" t="s">
        <v>515</v>
      </c>
      <c r="G139" s="6" t="s">
        <v>516</v>
      </c>
      <c r="H139" s="25">
        <v>44725.0</v>
      </c>
      <c r="I139" s="6" t="s">
        <v>514</v>
      </c>
      <c r="J139" s="6" t="s">
        <v>514</v>
      </c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6" t="s">
        <v>519</v>
      </c>
      <c r="B140" s="6" t="s">
        <v>115</v>
      </c>
      <c r="C140" s="6" t="s">
        <v>27</v>
      </c>
      <c r="D140" s="7">
        <v>1.0</v>
      </c>
      <c r="E140" s="6" t="s">
        <v>512</v>
      </c>
      <c r="F140" s="6" t="s">
        <v>513</v>
      </c>
      <c r="G140" s="6"/>
      <c r="H140" s="25">
        <v>44725.0</v>
      </c>
      <c r="I140" s="6" t="s">
        <v>536</v>
      </c>
      <c r="J140" s="6" t="s">
        <v>536</v>
      </c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6" t="s">
        <v>519</v>
      </c>
      <c r="B141" s="6" t="s">
        <v>115</v>
      </c>
      <c r="C141" s="6" t="s">
        <v>18</v>
      </c>
      <c r="D141" s="7">
        <v>1.0</v>
      </c>
      <c r="E141" s="6" t="s">
        <v>512</v>
      </c>
      <c r="F141" s="6" t="s">
        <v>515</v>
      </c>
      <c r="G141" s="6" t="s">
        <v>516</v>
      </c>
      <c r="H141" s="25">
        <v>44725.0</v>
      </c>
      <c r="I141" s="6" t="s">
        <v>514</v>
      </c>
      <c r="J141" s="6" t="s">
        <v>514</v>
      </c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6" t="s">
        <v>522</v>
      </c>
      <c r="B142" s="6" t="s">
        <v>116</v>
      </c>
      <c r="C142" s="6" t="s">
        <v>18</v>
      </c>
      <c r="D142" s="7">
        <v>1.0</v>
      </c>
      <c r="E142" s="6" t="s">
        <v>512</v>
      </c>
      <c r="F142" s="6" t="s">
        <v>515</v>
      </c>
      <c r="G142" s="6" t="s">
        <v>516</v>
      </c>
      <c r="H142" s="25">
        <v>44725.0</v>
      </c>
      <c r="I142" s="6" t="s">
        <v>514</v>
      </c>
      <c r="J142" s="6" t="s">
        <v>514</v>
      </c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6" t="s">
        <v>511</v>
      </c>
      <c r="B143" s="6" t="s">
        <v>114</v>
      </c>
      <c r="C143" s="6" t="s">
        <v>18</v>
      </c>
      <c r="D143" s="7">
        <v>1.0</v>
      </c>
      <c r="E143" s="6" t="s">
        <v>518</v>
      </c>
      <c r="F143" s="6" t="s">
        <v>515</v>
      </c>
      <c r="G143" s="6" t="s">
        <v>516</v>
      </c>
      <c r="H143" s="25">
        <v>44728.0</v>
      </c>
      <c r="I143" s="6" t="s">
        <v>536</v>
      </c>
      <c r="J143" s="6" t="s">
        <v>514</v>
      </c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6" t="s">
        <v>511</v>
      </c>
      <c r="B144" s="6" t="s">
        <v>114</v>
      </c>
      <c r="C144" s="6" t="s">
        <v>18</v>
      </c>
      <c r="D144" s="7">
        <v>1.0</v>
      </c>
      <c r="E144" s="6" t="s">
        <v>512</v>
      </c>
      <c r="F144" s="6" t="s">
        <v>525</v>
      </c>
      <c r="G144" s="6" t="s">
        <v>531</v>
      </c>
      <c r="H144" s="25">
        <v>44728.0</v>
      </c>
      <c r="I144" s="6" t="s">
        <v>514</v>
      </c>
      <c r="J144" s="6" t="s">
        <v>514</v>
      </c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6" t="s">
        <v>511</v>
      </c>
      <c r="B145" s="6" t="s">
        <v>114</v>
      </c>
      <c r="C145" s="6" t="s">
        <v>18</v>
      </c>
      <c r="D145" s="7">
        <v>1.0</v>
      </c>
      <c r="E145" s="6" t="s">
        <v>512</v>
      </c>
      <c r="F145" s="6" t="s">
        <v>525</v>
      </c>
      <c r="G145" s="6" t="s">
        <v>531</v>
      </c>
      <c r="H145" s="25">
        <v>44728.0</v>
      </c>
      <c r="I145" s="6" t="s">
        <v>514</v>
      </c>
      <c r="J145" s="6" t="s">
        <v>514</v>
      </c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6" t="s">
        <v>519</v>
      </c>
      <c r="B146" s="6" t="s">
        <v>115</v>
      </c>
      <c r="C146" s="6" t="s">
        <v>27</v>
      </c>
      <c r="D146" s="7">
        <v>1.0</v>
      </c>
      <c r="E146" s="6" t="s">
        <v>512</v>
      </c>
      <c r="F146" s="6" t="s">
        <v>520</v>
      </c>
      <c r="G146" s="6" t="s">
        <v>535</v>
      </c>
      <c r="H146" s="25">
        <v>44728.0</v>
      </c>
      <c r="I146" s="6" t="s">
        <v>514</v>
      </c>
      <c r="J146" s="6" t="s">
        <v>514</v>
      </c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6" t="s">
        <v>519</v>
      </c>
      <c r="B147" s="6" t="s">
        <v>115</v>
      </c>
      <c r="C147" s="6" t="s">
        <v>18</v>
      </c>
      <c r="D147" s="7">
        <v>1.0</v>
      </c>
      <c r="E147" s="6" t="s">
        <v>518</v>
      </c>
      <c r="F147" s="6" t="s">
        <v>515</v>
      </c>
      <c r="G147" s="6" t="s">
        <v>516</v>
      </c>
      <c r="H147" s="25">
        <v>44728.0</v>
      </c>
      <c r="I147" s="6" t="s">
        <v>514</v>
      </c>
      <c r="J147" s="6" t="s">
        <v>514</v>
      </c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6" t="s">
        <v>519</v>
      </c>
      <c r="B148" s="6" t="s">
        <v>115</v>
      </c>
      <c r="C148" s="6" t="s">
        <v>18</v>
      </c>
      <c r="D148" s="7">
        <v>5.0</v>
      </c>
      <c r="E148" s="6" t="s">
        <v>512</v>
      </c>
      <c r="F148" s="6" t="s">
        <v>520</v>
      </c>
      <c r="G148" s="6" t="s">
        <v>535</v>
      </c>
      <c r="H148" s="25">
        <v>44728.0</v>
      </c>
      <c r="I148" s="6" t="s">
        <v>514</v>
      </c>
      <c r="J148" s="6" t="s">
        <v>514</v>
      </c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6" t="s">
        <v>519</v>
      </c>
      <c r="B149" s="6" t="s">
        <v>115</v>
      </c>
      <c r="C149" s="6" t="s">
        <v>18</v>
      </c>
      <c r="D149" s="7">
        <v>1.0</v>
      </c>
      <c r="E149" s="6" t="s">
        <v>512</v>
      </c>
      <c r="F149" s="6" t="s">
        <v>525</v>
      </c>
      <c r="G149" s="6" t="s">
        <v>531</v>
      </c>
      <c r="H149" s="25">
        <v>44728.0</v>
      </c>
      <c r="I149" s="6" t="s">
        <v>514</v>
      </c>
      <c r="J149" s="6" t="s">
        <v>514</v>
      </c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6" t="s">
        <v>519</v>
      </c>
      <c r="B150" s="6" t="s">
        <v>115</v>
      </c>
      <c r="C150" s="6" t="s">
        <v>35</v>
      </c>
      <c r="D150" s="7">
        <v>1.0</v>
      </c>
      <c r="E150" s="6" t="s">
        <v>518</v>
      </c>
      <c r="F150" s="6" t="s">
        <v>532</v>
      </c>
      <c r="G150" s="6" t="s">
        <v>534</v>
      </c>
      <c r="H150" s="25">
        <v>44732.0</v>
      </c>
      <c r="I150" s="6" t="s">
        <v>514</v>
      </c>
      <c r="J150" s="6" t="s">
        <v>514</v>
      </c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6" t="s">
        <v>522</v>
      </c>
      <c r="B151" s="6" t="s">
        <v>116</v>
      </c>
      <c r="C151" s="6" t="s">
        <v>27</v>
      </c>
      <c r="D151" s="7">
        <v>1.0</v>
      </c>
      <c r="E151" s="6" t="s">
        <v>518</v>
      </c>
      <c r="F151" s="6" t="s">
        <v>515</v>
      </c>
      <c r="G151" s="6" t="s">
        <v>516</v>
      </c>
      <c r="H151" s="25">
        <v>44732.0</v>
      </c>
      <c r="I151" s="6" t="s">
        <v>514</v>
      </c>
      <c r="J151" s="6" t="s">
        <v>514</v>
      </c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6" t="s">
        <v>522</v>
      </c>
      <c r="B152" s="6" t="s">
        <v>116</v>
      </c>
      <c r="C152" s="6" t="s">
        <v>35</v>
      </c>
      <c r="D152" s="7">
        <v>1.0</v>
      </c>
      <c r="E152" s="6" t="s">
        <v>512</v>
      </c>
      <c r="F152" s="6" t="s">
        <v>515</v>
      </c>
      <c r="G152" s="6" t="s">
        <v>516</v>
      </c>
      <c r="H152" s="25">
        <v>44732.0</v>
      </c>
      <c r="I152" s="6" t="s">
        <v>514</v>
      </c>
      <c r="J152" s="6" t="s">
        <v>514</v>
      </c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6" t="s">
        <v>523</v>
      </c>
      <c r="B153" s="6" t="s">
        <v>116</v>
      </c>
      <c r="C153" s="6" t="s">
        <v>18</v>
      </c>
      <c r="D153" s="7">
        <v>1.0</v>
      </c>
      <c r="E153" s="6" t="s">
        <v>512</v>
      </c>
      <c r="F153" s="6" t="s">
        <v>513</v>
      </c>
      <c r="G153" s="6"/>
      <c r="H153" s="25">
        <v>44732.0</v>
      </c>
      <c r="I153" s="6" t="s">
        <v>514</v>
      </c>
      <c r="J153" s="6" t="s">
        <v>514</v>
      </c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6" t="s">
        <v>526</v>
      </c>
      <c r="B154" s="6" t="s">
        <v>113</v>
      </c>
      <c r="C154" s="6" t="s">
        <v>27</v>
      </c>
      <c r="D154" s="7">
        <v>1.0</v>
      </c>
      <c r="E154" s="6" t="s">
        <v>518</v>
      </c>
      <c r="F154" s="6" t="s">
        <v>515</v>
      </c>
      <c r="G154" s="6" t="s">
        <v>516</v>
      </c>
      <c r="H154" s="25">
        <v>44732.0</v>
      </c>
      <c r="I154" s="6" t="s">
        <v>514</v>
      </c>
      <c r="J154" s="6" t="s">
        <v>514</v>
      </c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6" t="s">
        <v>519</v>
      </c>
      <c r="B155" s="6" t="s">
        <v>115</v>
      </c>
      <c r="C155" s="6" t="s">
        <v>18</v>
      </c>
      <c r="D155" s="7">
        <v>1.0</v>
      </c>
      <c r="E155" s="6" t="s">
        <v>518</v>
      </c>
      <c r="F155" s="6" t="s">
        <v>515</v>
      </c>
      <c r="G155" s="6" t="s">
        <v>516</v>
      </c>
      <c r="H155" s="25">
        <v>44735.0</v>
      </c>
      <c r="I155" s="6" t="s">
        <v>514</v>
      </c>
      <c r="J155" s="6" t="s">
        <v>514</v>
      </c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6" t="s">
        <v>519</v>
      </c>
      <c r="B156" s="6" t="s">
        <v>115</v>
      </c>
      <c r="C156" s="6" t="s">
        <v>18</v>
      </c>
      <c r="D156" s="7">
        <v>1.0</v>
      </c>
      <c r="E156" s="6" t="s">
        <v>518</v>
      </c>
      <c r="F156" s="6" t="s">
        <v>515</v>
      </c>
      <c r="G156" s="6" t="s">
        <v>516</v>
      </c>
      <c r="H156" s="25">
        <v>44735.0</v>
      </c>
      <c r="I156" s="6" t="s">
        <v>514</v>
      </c>
      <c r="J156" s="6" t="s">
        <v>514</v>
      </c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6" t="s">
        <v>519</v>
      </c>
      <c r="B157" s="6" t="s">
        <v>115</v>
      </c>
      <c r="C157" s="6" t="s">
        <v>18</v>
      </c>
      <c r="D157" s="7">
        <v>1.0</v>
      </c>
      <c r="E157" s="6" t="s">
        <v>518</v>
      </c>
      <c r="F157" s="6" t="s">
        <v>515</v>
      </c>
      <c r="G157" s="6" t="s">
        <v>516</v>
      </c>
      <c r="H157" s="25">
        <v>44735.0</v>
      </c>
      <c r="I157" s="6" t="s">
        <v>514</v>
      </c>
      <c r="J157" s="6" t="s">
        <v>514</v>
      </c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6" t="s">
        <v>519</v>
      </c>
      <c r="B158" s="6" t="s">
        <v>115</v>
      </c>
      <c r="C158" s="6" t="s">
        <v>36</v>
      </c>
      <c r="D158" s="7">
        <v>1.0</v>
      </c>
      <c r="E158" s="6" t="s">
        <v>518</v>
      </c>
      <c r="F158" s="6" t="s">
        <v>515</v>
      </c>
      <c r="G158" s="6" t="s">
        <v>516</v>
      </c>
      <c r="H158" s="25">
        <v>44739.0</v>
      </c>
      <c r="I158" s="6" t="s">
        <v>514</v>
      </c>
      <c r="J158" s="6" t="s">
        <v>514</v>
      </c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6" t="s">
        <v>511</v>
      </c>
      <c r="B159" s="6" t="s">
        <v>114</v>
      </c>
      <c r="C159" s="6" t="s">
        <v>27</v>
      </c>
      <c r="D159" s="7">
        <v>1.0</v>
      </c>
      <c r="E159" s="6" t="s">
        <v>512</v>
      </c>
      <c r="F159" s="6" t="s">
        <v>525</v>
      </c>
      <c r="G159" s="6" t="s">
        <v>531</v>
      </c>
      <c r="H159" s="25">
        <v>44740.0</v>
      </c>
      <c r="I159" s="6" t="s">
        <v>514</v>
      </c>
      <c r="J159" s="6" t="s">
        <v>514</v>
      </c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6" t="s">
        <v>519</v>
      </c>
      <c r="B160" s="6" t="s">
        <v>115</v>
      </c>
      <c r="C160" s="6" t="s">
        <v>14</v>
      </c>
      <c r="D160" s="7">
        <v>1.0</v>
      </c>
      <c r="E160" s="6" t="s">
        <v>518</v>
      </c>
      <c r="F160" s="6" t="s">
        <v>532</v>
      </c>
      <c r="G160" s="6" t="s">
        <v>534</v>
      </c>
      <c r="H160" s="25">
        <v>44740.0</v>
      </c>
      <c r="I160" s="6" t="s">
        <v>514</v>
      </c>
      <c r="J160" s="6" t="s">
        <v>514</v>
      </c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6" t="s">
        <v>519</v>
      </c>
      <c r="B161" s="6" t="s">
        <v>115</v>
      </c>
      <c r="C161" s="6" t="s">
        <v>27</v>
      </c>
      <c r="D161" s="7">
        <v>1.0</v>
      </c>
      <c r="E161" s="6" t="s">
        <v>512</v>
      </c>
      <c r="F161" s="6" t="s">
        <v>525</v>
      </c>
      <c r="G161" s="6" t="s">
        <v>531</v>
      </c>
      <c r="H161" s="25">
        <v>44740.0</v>
      </c>
      <c r="I161" s="6" t="s">
        <v>514</v>
      </c>
      <c r="J161" s="6" t="s">
        <v>514</v>
      </c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6" t="s">
        <v>511</v>
      </c>
      <c r="B162" s="6" t="s">
        <v>114</v>
      </c>
      <c r="C162" s="6" t="s">
        <v>27</v>
      </c>
      <c r="D162" s="7">
        <v>1.0</v>
      </c>
      <c r="E162" s="6" t="s">
        <v>518</v>
      </c>
      <c r="F162" s="6" t="s">
        <v>515</v>
      </c>
      <c r="G162" s="6" t="s">
        <v>517</v>
      </c>
      <c r="H162" s="25">
        <v>44742.0</v>
      </c>
      <c r="I162" s="6" t="s">
        <v>536</v>
      </c>
      <c r="J162" s="6" t="s">
        <v>514</v>
      </c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6" t="s">
        <v>511</v>
      </c>
      <c r="B163" s="6" t="s">
        <v>114</v>
      </c>
      <c r="C163" s="6" t="s">
        <v>18</v>
      </c>
      <c r="D163" s="7">
        <v>1.0</v>
      </c>
      <c r="E163" s="6" t="s">
        <v>512</v>
      </c>
      <c r="F163" s="6" t="s">
        <v>525</v>
      </c>
      <c r="G163" s="6" t="s">
        <v>531</v>
      </c>
      <c r="H163" s="25">
        <v>44742.0</v>
      </c>
      <c r="I163" s="6" t="s">
        <v>514</v>
      </c>
      <c r="J163" s="6" t="s">
        <v>514</v>
      </c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6" t="s">
        <v>511</v>
      </c>
      <c r="B164" s="6" t="s">
        <v>114</v>
      </c>
      <c r="C164" s="6" t="s">
        <v>27</v>
      </c>
      <c r="D164" s="7">
        <v>1.0</v>
      </c>
      <c r="E164" s="6" t="s">
        <v>512</v>
      </c>
      <c r="F164" s="6" t="s">
        <v>515</v>
      </c>
      <c r="G164" s="6" t="s">
        <v>517</v>
      </c>
      <c r="H164" s="25">
        <v>44742.0</v>
      </c>
      <c r="I164" s="6" t="s">
        <v>514</v>
      </c>
      <c r="J164" s="6" t="s">
        <v>514</v>
      </c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6" t="s">
        <v>519</v>
      </c>
      <c r="B165" s="6" t="s">
        <v>115</v>
      </c>
      <c r="C165" s="6" t="s">
        <v>18</v>
      </c>
      <c r="D165" s="7">
        <v>1.0</v>
      </c>
      <c r="E165" s="6" t="s">
        <v>512</v>
      </c>
      <c r="F165" s="6" t="s">
        <v>525</v>
      </c>
      <c r="G165" s="6" t="s">
        <v>531</v>
      </c>
      <c r="H165" s="25">
        <v>44742.0</v>
      </c>
      <c r="I165" s="6" t="s">
        <v>514</v>
      </c>
      <c r="J165" s="6" t="s">
        <v>514</v>
      </c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6" t="s">
        <v>519</v>
      </c>
      <c r="B166" s="6" t="s">
        <v>115</v>
      </c>
      <c r="C166" s="6" t="s">
        <v>18</v>
      </c>
      <c r="D166" s="7">
        <v>1.0</v>
      </c>
      <c r="E166" s="6" t="s">
        <v>512</v>
      </c>
      <c r="F166" s="6" t="s">
        <v>525</v>
      </c>
      <c r="G166" s="6" t="s">
        <v>531</v>
      </c>
      <c r="H166" s="25">
        <v>44742.0</v>
      </c>
      <c r="I166" s="6" t="s">
        <v>514</v>
      </c>
      <c r="J166" s="6" t="s">
        <v>514</v>
      </c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6" t="s">
        <v>519</v>
      </c>
      <c r="B167" s="6" t="s">
        <v>115</v>
      </c>
      <c r="C167" s="6" t="s">
        <v>18</v>
      </c>
      <c r="D167" s="7">
        <v>1.0</v>
      </c>
      <c r="E167" s="6" t="s">
        <v>518</v>
      </c>
      <c r="F167" s="6" t="s">
        <v>515</v>
      </c>
      <c r="G167" s="6" t="s">
        <v>516</v>
      </c>
      <c r="H167" s="25">
        <v>44743.0</v>
      </c>
      <c r="I167" s="6" t="s">
        <v>514</v>
      </c>
      <c r="J167" s="6" t="s">
        <v>514</v>
      </c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6" t="s">
        <v>519</v>
      </c>
      <c r="B168" s="6" t="s">
        <v>115</v>
      </c>
      <c r="C168" s="6" t="s">
        <v>18</v>
      </c>
      <c r="D168" s="7">
        <v>1.0</v>
      </c>
      <c r="E168" s="6" t="s">
        <v>512</v>
      </c>
      <c r="F168" s="6" t="s">
        <v>525</v>
      </c>
      <c r="G168" s="6" t="s">
        <v>531</v>
      </c>
      <c r="H168" s="25">
        <v>44743.0</v>
      </c>
      <c r="I168" s="6" t="s">
        <v>514</v>
      </c>
      <c r="J168" s="6" t="s">
        <v>514</v>
      </c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6" t="s">
        <v>522</v>
      </c>
      <c r="B169" s="6" t="s">
        <v>116</v>
      </c>
      <c r="C169" s="6" t="s">
        <v>27</v>
      </c>
      <c r="D169" s="7">
        <v>1.0</v>
      </c>
      <c r="E169" s="6" t="s">
        <v>512</v>
      </c>
      <c r="F169" s="6" t="s">
        <v>525</v>
      </c>
      <c r="G169" s="6" t="s">
        <v>531</v>
      </c>
      <c r="H169" s="25">
        <v>44743.0</v>
      </c>
      <c r="I169" s="6" t="s">
        <v>514</v>
      </c>
      <c r="J169" s="6" t="s">
        <v>514</v>
      </c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6" t="s">
        <v>523</v>
      </c>
      <c r="B170" s="6" t="s">
        <v>116</v>
      </c>
      <c r="C170" s="6" t="s">
        <v>35</v>
      </c>
      <c r="D170" s="7">
        <v>1.0</v>
      </c>
      <c r="E170" s="6" t="s">
        <v>518</v>
      </c>
      <c r="F170" s="6" t="s">
        <v>515</v>
      </c>
      <c r="G170" s="6" t="s">
        <v>516</v>
      </c>
      <c r="H170" s="25">
        <v>44743.0</v>
      </c>
      <c r="I170" s="6" t="s">
        <v>514</v>
      </c>
      <c r="J170" s="6" t="s">
        <v>514</v>
      </c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6" t="s">
        <v>524</v>
      </c>
      <c r="B171" s="6" t="s">
        <v>113</v>
      </c>
      <c r="C171" s="6" t="s">
        <v>18</v>
      </c>
      <c r="D171" s="7">
        <v>1.0</v>
      </c>
      <c r="E171" s="6" t="s">
        <v>518</v>
      </c>
      <c r="F171" s="6" t="s">
        <v>515</v>
      </c>
      <c r="G171" s="6" t="s">
        <v>517</v>
      </c>
      <c r="H171" s="25">
        <v>44743.0</v>
      </c>
      <c r="I171" s="6" t="s">
        <v>514</v>
      </c>
      <c r="J171" s="6" t="s">
        <v>514</v>
      </c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6" t="s">
        <v>524</v>
      </c>
      <c r="B172" s="6" t="s">
        <v>113</v>
      </c>
      <c r="C172" s="6" t="s">
        <v>18</v>
      </c>
      <c r="D172" s="7">
        <v>1.0</v>
      </c>
      <c r="E172" s="6" t="s">
        <v>512</v>
      </c>
      <c r="F172" s="6" t="s">
        <v>525</v>
      </c>
      <c r="G172" s="6" t="s">
        <v>531</v>
      </c>
      <c r="H172" s="25">
        <v>44743.0</v>
      </c>
      <c r="I172" s="6" t="s">
        <v>514</v>
      </c>
      <c r="J172" s="6" t="s">
        <v>514</v>
      </c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6" t="s">
        <v>511</v>
      </c>
      <c r="B173" s="6" t="s">
        <v>114</v>
      </c>
      <c r="C173" s="6" t="s">
        <v>18</v>
      </c>
      <c r="D173" s="7">
        <v>1.0</v>
      </c>
      <c r="E173" s="6" t="s">
        <v>512</v>
      </c>
      <c r="F173" s="6" t="s">
        <v>525</v>
      </c>
      <c r="G173" s="6" t="s">
        <v>531</v>
      </c>
      <c r="H173" s="25">
        <v>44746.0</v>
      </c>
      <c r="I173" s="6" t="s">
        <v>514</v>
      </c>
      <c r="J173" s="6" t="s">
        <v>514</v>
      </c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6" t="s">
        <v>511</v>
      </c>
      <c r="B174" s="6" t="s">
        <v>114</v>
      </c>
      <c r="C174" s="6" t="s">
        <v>14</v>
      </c>
      <c r="D174" s="7">
        <v>1.0</v>
      </c>
      <c r="E174" s="6" t="s">
        <v>518</v>
      </c>
      <c r="F174" s="6" t="s">
        <v>515</v>
      </c>
      <c r="G174" s="6" t="s">
        <v>517</v>
      </c>
      <c r="H174" s="25">
        <v>44746.0</v>
      </c>
      <c r="I174" s="6" t="s">
        <v>514</v>
      </c>
      <c r="J174" s="6" t="s">
        <v>514</v>
      </c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6" t="s">
        <v>511</v>
      </c>
      <c r="B175" s="6" t="s">
        <v>114</v>
      </c>
      <c r="C175" s="6" t="s">
        <v>35</v>
      </c>
      <c r="D175" s="7">
        <v>1.0</v>
      </c>
      <c r="E175" s="6" t="s">
        <v>512</v>
      </c>
      <c r="F175" s="6" t="s">
        <v>515</v>
      </c>
      <c r="G175" s="6" t="s">
        <v>517</v>
      </c>
      <c r="H175" s="25">
        <v>44746.0</v>
      </c>
      <c r="I175" s="6" t="s">
        <v>514</v>
      </c>
      <c r="J175" s="6" t="s">
        <v>514</v>
      </c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6" t="s">
        <v>519</v>
      </c>
      <c r="B176" s="6" t="s">
        <v>115</v>
      </c>
      <c r="C176" s="6" t="s">
        <v>36</v>
      </c>
      <c r="D176" s="7">
        <v>1.0</v>
      </c>
      <c r="E176" s="6" t="s">
        <v>512</v>
      </c>
      <c r="F176" s="6" t="s">
        <v>515</v>
      </c>
      <c r="G176" s="6" t="s">
        <v>516</v>
      </c>
      <c r="H176" s="25">
        <v>44746.0</v>
      </c>
      <c r="I176" s="6" t="s">
        <v>514</v>
      </c>
      <c r="J176" s="6" t="s">
        <v>514</v>
      </c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6" t="s">
        <v>519</v>
      </c>
      <c r="B177" s="6" t="s">
        <v>115</v>
      </c>
      <c r="C177" s="6" t="s">
        <v>18</v>
      </c>
      <c r="D177" s="7">
        <v>1.0</v>
      </c>
      <c r="E177" s="6" t="s">
        <v>512</v>
      </c>
      <c r="F177" s="6" t="s">
        <v>525</v>
      </c>
      <c r="G177" s="6" t="s">
        <v>531</v>
      </c>
      <c r="H177" s="25">
        <v>44746.0</v>
      </c>
      <c r="I177" s="6" t="s">
        <v>514</v>
      </c>
      <c r="J177" s="6" t="s">
        <v>514</v>
      </c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6" t="s">
        <v>519</v>
      </c>
      <c r="B178" s="6" t="s">
        <v>115</v>
      </c>
      <c r="C178" s="6" t="s">
        <v>36</v>
      </c>
      <c r="D178" s="7">
        <v>1.0</v>
      </c>
      <c r="E178" s="6" t="s">
        <v>518</v>
      </c>
      <c r="F178" s="6" t="s">
        <v>515</v>
      </c>
      <c r="G178" s="6" t="s">
        <v>516</v>
      </c>
      <c r="H178" s="25">
        <v>44746.0</v>
      </c>
      <c r="I178" s="6" t="s">
        <v>514</v>
      </c>
      <c r="J178" s="6" t="s">
        <v>514</v>
      </c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6" t="s">
        <v>519</v>
      </c>
      <c r="B179" s="6" t="s">
        <v>115</v>
      </c>
      <c r="C179" s="6" t="s">
        <v>18</v>
      </c>
      <c r="D179" s="7">
        <v>1.0</v>
      </c>
      <c r="E179" s="6" t="s">
        <v>512</v>
      </c>
      <c r="F179" s="6" t="s">
        <v>513</v>
      </c>
      <c r="G179" s="6"/>
      <c r="H179" s="25">
        <v>44746.0</v>
      </c>
      <c r="I179" s="6" t="s">
        <v>514</v>
      </c>
      <c r="J179" s="6" t="s">
        <v>514</v>
      </c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6" t="s">
        <v>526</v>
      </c>
      <c r="B180" s="6" t="s">
        <v>113</v>
      </c>
      <c r="C180" s="6" t="s">
        <v>27</v>
      </c>
      <c r="D180" s="7">
        <v>1.0</v>
      </c>
      <c r="E180" s="6" t="s">
        <v>518</v>
      </c>
      <c r="F180" s="6" t="s">
        <v>515</v>
      </c>
      <c r="G180" s="6" t="s">
        <v>517</v>
      </c>
      <c r="H180" s="25">
        <v>44746.0</v>
      </c>
      <c r="I180" s="6" t="s">
        <v>514</v>
      </c>
      <c r="J180" s="6" t="s">
        <v>514</v>
      </c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6" t="s">
        <v>526</v>
      </c>
      <c r="B181" s="6" t="s">
        <v>113</v>
      </c>
      <c r="C181" s="6" t="s">
        <v>27</v>
      </c>
      <c r="D181" s="7">
        <v>1.0</v>
      </c>
      <c r="E181" s="6" t="s">
        <v>512</v>
      </c>
      <c r="F181" s="6" t="s">
        <v>525</v>
      </c>
      <c r="G181" s="6" t="s">
        <v>531</v>
      </c>
      <c r="H181" s="25">
        <v>44746.0</v>
      </c>
      <c r="I181" s="6" t="s">
        <v>514</v>
      </c>
      <c r="J181" s="6" t="s">
        <v>514</v>
      </c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6" t="s">
        <v>519</v>
      </c>
      <c r="B182" s="6" t="s">
        <v>115</v>
      </c>
      <c r="C182" s="6" t="s">
        <v>14</v>
      </c>
      <c r="D182" s="7">
        <v>1.0</v>
      </c>
      <c r="E182" s="6" t="s">
        <v>518</v>
      </c>
      <c r="F182" s="6" t="s">
        <v>515</v>
      </c>
      <c r="G182" s="6" t="s">
        <v>516</v>
      </c>
      <c r="H182" s="25">
        <v>44749.0</v>
      </c>
      <c r="I182" s="6" t="s">
        <v>514</v>
      </c>
      <c r="J182" s="6" t="s">
        <v>536</v>
      </c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6" t="s">
        <v>511</v>
      </c>
      <c r="B183" s="6" t="s">
        <v>114</v>
      </c>
      <c r="C183" s="6" t="s">
        <v>27</v>
      </c>
      <c r="D183" s="7">
        <v>1.0</v>
      </c>
      <c r="E183" s="6" t="s">
        <v>518</v>
      </c>
      <c r="F183" s="6" t="s">
        <v>515</v>
      </c>
      <c r="G183" s="6" t="s">
        <v>517</v>
      </c>
      <c r="H183" s="25">
        <v>44754.0</v>
      </c>
      <c r="I183" s="6" t="s">
        <v>514</v>
      </c>
      <c r="J183" s="6" t="s">
        <v>514</v>
      </c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6" t="s">
        <v>519</v>
      </c>
      <c r="B184" s="6" t="s">
        <v>115</v>
      </c>
      <c r="C184" s="6" t="s">
        <v>18</v>
      </c>
      <c r="D184" s="7">
        <v>1.0</v>
      </c>
      <c r="E184" s="6" t="s">
        <v>518</v>
      </c>
      <c r="F184" s="6" t="s">
        <v>515</v>
      </c>
      <c r="G184" s="6" t="s">
        <v>516</v>
      </c>
      <c r="H184" s="25">
        <v>44754.0</v>
      </c>
      <c r="I184" s="6" t="s">
        <v>514</v>
      </c>
      <c r="J184" s="6" t="s">
        <v>514</v>
      </c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6" t="s">
        <v>519</v>
      </c>
      <c r="B185" s="6" t="s">
        <v>115</v>
      </c>
      <c r="C185" s="6" t="s">
        <v>27</v>
      </c>
      <c r="D185" s="7">
        <v>1.0</v>
      </c>
      <c r="E185" s="6" t="s">
        <v>518</v>
      </c>
      <c r="F185" s="6" t="s">
        <v>515</v>
      </c>
      <c r="G185" s="6" t="s">
        <v>517</v>
      </c>
      <c r="H185" s="25">
        <v>44754.0</v>
      </c>
      <c r="I185" s="6" t="s">
        <v>514</v>
      </c>
      <c r="J185" s="6" t="s">
        <v>514</v>
      </c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6" t="s">
        <v>519</v>
      </c>
      <c r="B186" s="6" t="s">
        <v>115</v>
      </c>
      <c r="C186" s="6" t="s">
        <v>18</v>
      </c>
      <c r="D186" s="7">
        <v>1.0</v>
      </c>
      <c r="E186" s="6" t="s">
        <v>512</v>
      </c>
      <c r="F186" s="6" t="s">
        <v>525</v>
      </c>
      <c r="G186" s="6" t="s">
        <v>531</v>
      </c>
      <c r="H186" s="25">
        <v>44754.0</v>
      </c>
      <c r="I186" s="6" t="s">
        <v>514</v>
      </c>
      <c r="J186" s="6" t="s">
        <v>514</v>
      </c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6" t="s">
        <v>522</v>
      </c>
      <c r="B187" s="6" t="s">
        <v>116</v>
      </c>
      <c r="C187" s="6" t="s">
        <v>14</v>
      </c>
      <c r="D187" s="7">
        <v>1.0</v>
      </c>
      <c r="E187" s="6" t="s">
        <v>518</v>
      </c>
      <c r="F187" s="6" t="s">
        <v>515</v>
      </c>
      <c r="G187" s="6" t="s">
        <v>516</v>
      </c>
      <c r="H187" s="25">
        <v>44754.0</v>
      </c>
      <c r="I187" s="6" t="s">
        <v>514</v>
      </c>
      <c r="J187" s="6" t="s">
        <v>514</v>
      </c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6" t="s">
        <v>519</v>
      </c>
      <c r="B188" s="6" t="s">
        <v>115</v>
      </c>
      <c r="C188" s="6" t="s">
        <v>18</v>
      </c>
      <c r="D188" s="7">
        <v>1.0</v>
      </c>
      <c r="E188" s="6" t="s">
        <v>518</v>
      </c>
      <c r="F188" s="6" t="s">
        <v>515</v>
      </c>
      <c r="G188" s="6" t="s">
        <v>516</v>
      </c>
      <c r="H188" s="25">
        <v>44755.0</v>
      </c>
      <c r="I188" s="6" t="s">
        <v>514</v>
      </c>
      <c r="J188" s="6" t="s">
        <v>514</v>
      </c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6" t="s">
        <v>522</v>
      </c>
      <c r="B189" s="6" t="s">
        <v>116</v>
      </c>
      <c r="C189" s="6" t="s">
        <v>27</v>
      </c>
      <c r="D189" s="7">
        <v>1.0</v>
      </c>
      <c r="E189" s="6" t="s">
        <v>512</v>
      </c>
      <c r="F189" s="6" t="s">
        <v>515</v>
      </c>
      <c r="G189" s="6" t="s">
        <v>516</v>
      </c>
      <c r="H189" s="25">
        <v>44755.0</v>
      </c>
      <c r="I189" s="6" t="s">
        <v>514</v>
      </c>
      <c r="J189" s="6" t="s">
        <v>514</v>
      </c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6" t="s">
        <v>522</v>
      </c>
      <c r="B190" s="6" t="s">
        <v>116</v>
      </c>
      <c r="C190" s="6" t="s">
        <v>27</v>
      </c>
      <c r="D190" s="7">
        <v>1.0</v>
      </c>
      <c r="E190" s="6" t="s">
        <v>518</v>
      </c>
      <c r="F190" s="6" t="s">
        <v>515</v>
      </c>
      <c r="G190" s="6" t="s">
        <v>517</v>
      </c>
      <c r="H190" s="25">
        <v>44755.0</v>
      </c>
      <c r="I190" s="6" t="s">
        <v>514</v>
      </c>
      <c r="J190" s="6" t="s">
        <v>514</v>
      </c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6" t="s">
        <v>524</v>
      </c>
      <c r="B191" s="6" t="s">
        <v>113</v>
      </c>
      <c r="C191" s="6" t="s">
        <v>14</v>
      </c>
      <c r="D191" s="7">
        <v>1.0</v>
      </c>
      <c r="E191" s="6" t="s">
        <v>518</v>
      </c>
      <c r="F191" s="6" t="s">
        <v>515</v>
      </c>
      <c r="G191" s="6" t="s">
        <v>517</v>
      </c>
      <c r="H191" s="25">
        <v>44755.0</v>
      </c>
      <c r="I191" s="6" t="s">
        <v>514</v>
      </c>
      <c r="J191" s="6" t="s">
        <v>514</v>
      </c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6" t="s">
        <v>522</v>
      </c>
      <c r="B192" s="6" t="s">
        <v>116</v>
      </c>
      <c r="C192" s="6" t="s">
        <v>18</v>
      </c>
      <c r="D192" s="7">
        <v>1.0</v>
      </c>
      <c r="E192" s="6" t="s">
        <v>518</v>
      </c>
      <c r="F192" s="6" t="s">
        <v>515</v>
      </c>
      <c r="G192" s="6" t="s">
        <v>516</v>
      </c>
      <c r="H192" s="25">
        <v>44762.0</v>
      </c>
      <c r="I192" s="6" t="s">
        <v>514</v>
      </c>
      <c r="J192" s="6" t="s">
        <v>514</v>
      </c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6" t="s">
        <v>511</v>
      </c>
      <c r="B193" s="6" t="s">
        <v>114</v>
      </c>
      <c r="C193" s="6" t="s">
        <v>36</v>
      </c>
      <c r="D193" s="7">
        <v>1.0</v>
      </c>
      <c r="E193" s="6" t="s">
        <v>518</v>
      </c>
      <c r="F193" s="6" t="s">
        <v>515</v>
      </c>
      <c r="G193" s="6" t="s">
        <v>516</v>
      </c>
      <c r="H193" s="25">
        <v>44762.0</v>
      </c>
      <c r="I193" s="6" t="s">
        <v>514</v>
      </c>
      <c r="J193" s="6" t="s">
        <v>514</v>
      </c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6" t="s">
        <v>511</v>
      </c>
      <c r="B194" s="6" t="s">
        <v>114</v>
      </c>
      <c r="C194" s="6" t="s">
        <v>18</v>
      </c>
      <c r="D194" s="7">
        <v>1.0</v>
      </c>
      <c r="E194" s="6" t="s">
        <v>518</v>
      </c>
      <c r="F194" s="6" t="s">
        <v>515</v>
      </c>
      <c r="G194" s="6" t="s">
        <v>516</v>
      </c>
      <c r="H194" s="25">
        <v>44762.0</v>
      </c>
      <c r="I194" s="6" t="s">
        <v>514</v>
      </c>
      <c r="J194" s="6" t="s">
        <v>514</v>
      </c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6" t="s">
        <v>519</v>
      </c>
      <c r="B195" s="6" t="s">
        <v>115</v>
      </c>
      <c r="C195" s="6" t="s">
        <v>18</v>
      </c>
      <c r="D195" s="7">
        <v>1.0</v>
      </c>
      <c r="E195" s="6" t="s">
        <v>518</v>
      </c>
      <c r="F195" s="6" t="s">
        <v>515</v>
      </c>
      <c r="G195" s="6" t="s">
        <v>516</v>
      </c>
      <c r="H195" s="25">
        <v>44762.0</v>
      </c>
      <c r="I195" s="6" t="s">
        <v>514</v>
      </c>
      <c r="J195" s="6" t="s">
        <v>514</v>
      </c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6" t="s">
        <v>522</v>
      </c>
      <c r="B196" s="6" t="s">
        <v>116</v>
      </c>
      <c r="C196" s="6" t="s">
        <v>18</v>
      </c>
      <c r="D196" s="7">
        <v>1.0</v>
      </c>
      <c r="E196" s="6" t="s">
        <v>518</v>
      </c>
      <c r="F196" s="6" t="s">
        <v>515</v>
      </c>
      <c r="G196" s="6" t="s">
        <v>516</v>
      </c>
      <c r="H196" s="25">
        <v>44762.0</v>
      </c>
      <c r="I196" s="6" t="s">
        <v>514</v>
      </c>
      <c r="J196" s="6" t="s">
        <v>514</v>
      </c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6" t="s">
        <v>524</v>
      </c>
      <c r="B197" s="6" t="s">
        <v>113</v>
      </c>
      <c r="C197" s="6" t="s">
        <v>18</v>
      </c>
      <c r="D197" s="7">
        <v>1.0</v>
      </c>
      <c r="E197" s="6" t="s">
        <v>512</v>
      </c>
      <c r="F197" s="6" t="s">
        <v>515</v>
      </c>
      <c r="G197" s="6" t="s">
        <v>517</v>
      </c>
      <c r="H197" s="25">
        <v>44762.0</v>
      </c>
      <c r="I197" s="6" t="s">
        <v>514</v>
      </c>
      <c r="J197" s="6" t="s">
        <v>514</v>
      </c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6" t="s">
        <v>519</v>
      </c>
      <c r="B198" s="6" t="s">
        <v>115</v>
      </c>
      <c r="C198" s="6" t="s">
        <v>18</v>
      </c>
      <c r="D198" s="7">
        <v>1.0</v>
      </c>
      <c r="E198" s="6" t="s">
        <v>518</v>
      </c>
      <c r="F198" s="6" t="s">
        <v>515</v>
      </c>
      <c r="G198" s="6" t="s">
        <v>517</v>
      </c>
      <c r="H198" s="25">
        <v>44769.0</v>
      </c>
      <c r="I198" s="6" t="s">
        <v>514</v>
      </c>
      <c r="J198" s="6" t="s">
        <v>514</v>
      </c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6" t="s">
        <v>522</v>
      </c>
      <c r="B199" s="6" t="s">
        <v>116</v>
      </c>
      <c r="C199" s="6" t="s">
        <v>35</v>
      </c>
      <c r="D199" s="7">
        <v>1.0</v>
      </c>
      <c r="E199" s="6" t="s">
        <v>512</v>
      </c>
      <c r="F199" s="6" t="s">
        <v>525</v>
      </c>
      <c r="G199" s="6" t="s">
        <v>531</v>
      </c>
      <c r="H199" s="25">
        <v>44769.0</v>
      </c>
      <c r="I199" s="6" t="s">
        <v>514</v>
      </c>
      <c r="J199" s="6" t="s">
        <v>514</v>
      </c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6" t="s">
        <v>522</v>
      </c>
      <c r="B200" s="6" t="s">
        <v>116</v>
      </c>
      <c r="C200" s="6" t="s">
        <v>36</v>
      </c>
      <c r="D200" s="7">
        <v>2.0</v>
      </c>
      <c r="E200" s="6" t="s">
        <v>518</v>
      </c>
      <c r="F200" s="6" t="s">
        <v>515</v>
      </c>
      <c r="G200" s="6" t="s">
        <v>516</v>
      </c>
      <c r="H200" s="25">
        <v>44769.0</v>
      </c>
      <c r="I200" s="6" t="s">
        <v>514</v>
      </c>
      <c r="J200" s="6" t="s">
        <v>514</v>
      </c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6" t="s">
        <v>526</v>
      </c>
      <c r="B201" s="6" t="s">
        <v>113</v>
      </c>
      <c r="C201" s="6" t="s">
        <v>14</v>
      </c>
      <c r="D201" s="7">
        <v>1.0</v>
      </c>
      <c r="E201" s="6" t="s">
        <v>512</v>
      </c>
      <c r="F201" s="6" t="s">
        <v>525</v>
      </c>
      <c r="G201" s="6" t="s">
        <v>531</v>
      </c>
      <c r="H201" s="25">
        <v>44769.0</v>
      </c>
      <c r="I201" s="6" t="s">
        <v>514</v>
      </c>
      <c r="J201" s="6" t="s">
        <v>514</v>
      </c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6" t="s">
        <v>526</v>
      </c>
      <c r="B202" s="6" t="s">
        <v>113</v>
      </c>
      <c r="C202" s="6" t="s">
        <v>14</v>
      </c>
      <c r="D202" s="7">
        <v>1.0</v>
      </c>
      <c r="E202" s="6" t="s">
        <v>512</v>
      </c>
      <c r="F202" s="6" t="s">
        <v>525</v>
      </c>
      <c r="G202" s="6" t="s">
        <v>527</v>
      </c>
      <c r="H202" s="25">
        <v>44769.0</v>
      </c>
      <c r="I202" s="6" t="s">
        <v>514</v>
      </c>
      <c r="J202" s="6" t="s">
        <v>514</v>
      </c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6" t="s">
        <v>519</v>
      </c>
      <c r="B203" s="6" t="s">
        <v>115</v>
      </c>
      <c r="C203" s="6" t="s">
        <v>27</v>
      </c>
      <c r="D203" s="7">
        <v>1.0</v>
      </c>
      <c r="E203" s="6" t="s">
        <v>518</v>
      </c>
      <c r="F203" s="6" t="s">
        <v>515</v>
      </c>
      <c r="G203" s="6" t="s">
        <v>516</v>
      </c>
      <c r="H203" s="25">
        <v>44776.0</v>
      </c>
      <c r="I203" s="6" t="s">
        <v>514</v>
      </c>
      <c r="J203" s="6" t="s">
        <v>514</v>
      </c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6" t="s">
        <v>511</v>
      </c>
      <c r="B204" s="6" t="s">
        <v>114</v>
      </c>
      <c r="C204" s="6" t="s">
        <v>18</v>
      </c>
      <c r="D204" s="7">
        <v>1.0</v>
      </c>
      <c r="E204" s="6" t="s">
        <v>512</v>
      </c>
      <c r="F204" s="6" t="s">
        <v>525</v>
      </c>
      <c r="G204" s="6" t="s">
        <v>531</v>
      </c>
      <c r="H204" s="25">
        <v>44778.0</v>
      </c>
      <c r="I204" s="6" t="s">
        <v>514</v>
      </c>
      <c r="J204" s="6" t="s">
        <v>514</v>
      </c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6" t="s">
        <v>511</v>
      </c>
      <c r="B205" s="6" t="s">
        <v>114</v>
      </c>
      <c r="C205" s="6" t="s">
        <v>18</v>
      </c>
      <c r="D205" s="7">
        <v>1.0</v>
      </c>
      <c r="E205" s="6" t="s">
        <v>512</v>
      </c>
      <c r="F205" s="6" t="s">
        <v>520</v>
      </c>
      <c r="G205" s="6" t="s">
        <v>535</v>
      </c>
      <c r="H205" s="25">
        <v>44778.0</v>
      </c>
      <c r="I205" s="6" t="s">
        <v>536</v>
      </c>
      <c r="J205" s="6" t="s">
        <v>514</v>
      </c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6" t="s">
        <v>519</v>
      </c>
      <c r="B206" s="6" t="s">
        <v>115</v>
      </c>
      <c r="C206" s="6" t="s">
        <v>27</v>
      </c>
      <c r="D206" s="7">
        <v>1.0</v>
      </c>
      <c r="E206" s="6" t="s">
        <v>512</v>
      </c>
      <c r="F206" s="6" t="s">
        <v>525</v>
      </c>
      <c r="G206" s="6" t="s">
        <v>531</v>
      </c>
      <c r="H206" s="25">
        <v>44778.0</v>
      </c>
      <c r="I206" s="6" t="s">
        <v>536</v>
      </c>
      <c r="J206" s="6" t="s">
        <v>514</v>
      </c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6" t="s">
        <v>519</v>
      </c>
      <c r="B207" s="6" t="s">
        <v>115</v>
      </c>
      <c r="C207" s="6" t="s">
        <v>18</v>
      </c>
      <c r="D207" s="7">
        <v>1.0</v>
      </c>
      <c r="E207" s="6" t="s">
        <v>537</v>
      </c>
      <c r="F207" s="6" t="s">
        <v>525</v>
      </c>
      <c r="G207" s="6" t="s">
        <v>531</v>
      </c>
      <c r="H207" s="25">
        <v>44778.0</v>
      </c>
      <c r="I207" s="6" t="s">
        <v>514</v>
      </c>
      <c r="J207" s="6" t="s">
        <v>514</v>
      </c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6" t="s">
        <v>519</v>
      </c>
      <c r="B208" s="6" t="s">
        <v>115</v>
      </c>
      <c r="C208" s="6" t="s">
        <v>18</v>
      </c>
      <c r="D208" s="7">
        <v>1.0</v>
      </c>
      <c r="E208" s="6" t="s">
        <v>512</v>
      </c>
      <c r="F208" s="6" t="s">
        <v>525</v>
      </c>
      <c r="G208" s="6" t="s">
        <v>531</v>
      </c>
      <c r="H208" s="25">
        <v>44778.0</v>
      </c>
      <c r="I208" s="6" t="s">
        <v>536</v>
      </c>
      <c r="J208" s="6" t="s">
        <v>536</v>
      </c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6" t="s">
        <v>523</v>
      </c>
      <c r="B209" s="6" t="s">
        <v>116</v>
      </c>
      <c r="C209" s="6" t="s">
        <v>18</v>
      </c>
      <c r="D209" s="7">
        <v>1.0</v>
      </c>
      <c r="E209" s="6" t="s">
        <v>512</v>
      </c>
      <c r="F209" s="6" t="s">
        <v>515</v>
      </c>
      <c r="G209" s="6" t="s">
        <v>516</v>
      </c>
      <c r="H209" s="25">
        <v>44778.0</v>
      </c>
      <c r="I209" s="6" t="s">
        <v>536</v>
      </c>
      <c r="J209" s="6" t="s">
        <v>536</v>
      </c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6" t="s">
        <v>523</v>
      </c>
      <c r="B210" s="6" t="s">
        <v>116</v>
      </c>
      <c r="C210" s="6" t="s">
        <v>18</v>
      </c>
      <c r="D210" s="7">
        <v>1.0</v>
      </c>
      <c r="E210" s="6" t="s">
        <v>512</v>
      </c>
      <c r="F210" s="6" t="s">
        <v>525</v>
      </c>
      <c r="G210" s="6" t="s">
        <v>531</v>
      </c>
      <c r="H210" s="25">
        <v>44778.0</v>
      </c>
      <c r="I210" s="6" t="s">
        <v>536</v>
      </c>
      <c r="J210" s="6" t="s">
        <v>536</v>
      </c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6" t="s">
        <v>526</v>
      </c>
      <c r="B211" s="6" t="s">
        <v>113</v>
      </c>
      <c r="C211" s="6" t="s">
        <v>14</v>
      </c>
      <c r="D211" s="7">
        <v>1.0</v>
      </c>
      <c r="E211" s="6" t="s">
        <v>518</v>
      </c>
      <c r="F211" s="6" t="s">
        <v>520</v>
      </c>
      <c r="G211" s="6" t="s">
        <v>535</v>
      </c>
      <c r="H211" s="25">
        <v>44778.0</v>
      </c>
      <c r="I211" s="6" t="s">
        <v>536</v>
      </c>
      <c r="J211" s="6" t="s">
        <v>514</v>
      </c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6" t="s">
        <v>524</v>
      </c>
      <c r="B212" s="6" t="s">
        <v>113</v>
      </c>
      <c r="C212" s="6" t="s">
        <v>18</v>
      </c>
      <c r="D212" s="7">
        <v>1.0</v>
      </c>
      <c r="E212" s="6" t="s">
        <v>512</v>
      </c>
      <c r="F212" s="6" t="s">
        <v>525</v>
      </c>
      <c r="G212" s="6" t="s">
        <v>531</v>
      </c>
      <c r="H212" s="25">
        <v>44778.0</v>
      </c>
      <c r="I212" s="6" t="s">
        <v>514</v>
      </c>
      <c r="J212" s="6" t="s">
        <v>514</v>
      </c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6" t="s">
        <v>511</v>
      </c>
      <c r="B213" s="6" t="s">
        <v>114</v>
      </c>
      <c r="C213" s="6" t="s">
        <v>27</v>
      </c>
      <c r="D213" s="7">
        <v>1.0</v>
      </c>
      <c r="E213" s="6" t="s">
        <v>518</v>
      </c>
      <c r="F213" s="6" t="s">
        <v>515</v>
      </c>
      <c r="G213" s="6" t="s">
        <v>517</v>
      </c>
      <c r="H213" s="25">
        <v>44817.0</v>
      </c>
      <c r="I213" s="6" t="s">
        <v>536</v>
      </c>
      <c r="J213" s="6" t="s">
        <v>536</v>
      </c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6" t="s">
        <v>519</v>
      </c>
      <c r="B214" s="6" t="s">
        <v>115</v>
      </c>
      <c r="C214" s="6" t="s">
        <v>27</v>
      </c>
      <c r="D214" s="7">
        <v>1.0</v>
      </c>
      <c r="E214" s="6" t="s">
        <v>518</v>
      </c>
      <c r="F214" s="6" t="s">
        <v>515</v>
      </c>
      <c r="G214" s="6" t="s">
        <v>516</v>
      </c>
      <c r="H214" s="25">
        <v>44817.0</v>
      </c>
      <c r="I214" s="6" t="s">
        <v>536</v>
      </c>
      <c r="J214" s="6" t="s">
        <v>536</v>
      </c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6" t="s">
        <v>519</v>
      </c>
      <c r="B215" s="6" t="s">
        <v>115</v>
      </c>
      <c r="C215" s="6" t="s">
        <v>14</v>
      </c>
      <c r="D215" s="7">
        <v>1.0</v>
      </c>
      <c r="E215" s="6" t="s">
        <v>512</v>
      </c>
      <c r="F215" s="6" t="s">
        <v>515</v>
      </c>
      <c r="G215" s="6" t="s">
        <v>516</v>
      </c>
      <c r="H215" s="25">
        <v>44817.0</v>
      </c>
      <c r="I215" s="6" t="s">
        <v>536</v>
      </c>
      <c r="J215" s="6" t="s">
        <v>536</v>
      </c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6" t="s">
        <v>522</v>
      </c>
      <c r="B216" s="6" t="s">
        <v>116</v>
      </c>
      <c r="C216" s="6" t="s">
        <v>18</v>
      </c>
      <c r="D216" s="7">
        <v>1.0</v>
      </c>
      <c r="E216" s="6" t="s">
        <v>518</v>
      </c>
      <c r="F216" s="6" t="s">
        <v>515</v>
      </c>
      <c r="G216" s="6" t="s">
        <v>516</v>
      </c>
      <c r="H216" s="25">
        <v>44817.0</v>
      </c>
      <c r="I216" s="6" t="s">
        <v>536</v>
      </c>
      <c r="J216" s="6" t="s">
        <v>536</v>
      </c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6" t="s">
        <v>522</v>
      </c>
      <c r="B217" s="6" t="s">
        <v>116</v>
      </c>
      <c r="C217" s="6" t="s">
        <v>27</v>
      </c>
      <c r="D217" s="7">
        <v>1.0</v>
      </c>
      <c r="E217" s="6" t="s">
        <v>518</v>
      </c>
      <c r="F217" s="6" t="s">
        <v>515</v>
      </c>
      <c r="G217" s="6" t="s">
        <v>517</v>
      </c>
      <c r="H217" s="25">
        <v>44817.0</v>
      </c>
      <c r="I217" s="6" t="s">
        <v>536</v>
      </c>
      <c r="J217" s="6" t="s">
        <v>536</v>
      </c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6" t="s">
        <v>511</v>
      </c>
      <c r="B218" s="6" t="s">
        <v>114</v>
      </c>
      <c r="C218" s="6" t="s">
        <v>14</v>
      </c>
      <c r="D218" s="7">
        <v>1.0</v>
      </c>
      <c r="E218" s="6" t="s">
        <v>512</v>
      </c>
      <c r="F218" s="6" t="s">
        <v>525</v>
      </c>
      <c r="G218" s="6" t="s">
        <v>531</v>
      </c>
      <c r="H218" s="25">
        <v>44818.0</v>
      </c>
      <c r="I218" s="6" t="s">
        <v>536</v>
      </c>
      <c r="J218" s="6" t="s">
        <v>536</v>
      </c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6" t="s">
        <v>522</v>
      </c>
      <c r="B219" s="6" t="s">
        <v>116</v>
      </c>
      <c r="C219" s="6" t="s">
        <v>35</v>
      </c>
      <c r="D219" s="7">
        <v>1.0</v>
      </c>
      <c r="E219" s="6" t="s">
        <v>512</v>
      </c>
      <c r="F219" s="6" t="s">
        <v>525</v>
      </c>
      <c r="G219" s="6" t="s">
        <v>531</v>
      </c>
      <c r="H219" s="25">
        <v>44818.0</v>
      </c>
      <c r="I219" s="6" t="s">
        <v>536</v>
      </c>
      <c r="J219" s="6" t="s">
        <v>536</v>
      </c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6" t="s">
        <v>511</v>
      </c>
      <c r="B220" s="6" t="s">
        <v>114</v>
      </c>
      <c r="C220" s="6" t="s">
        <v>18</v>
      </c>
      <c r="D220" s="7">
        <v>2.0</v>
      </c>
      <c r="E220" s="6" t="s">
        <v>518</v>
      </c>
      <c r="F220" s="6" t="s">
        <v>515</v>
      </c>
      <c r="G220" s="6" t="s">
        <v>517</v>
      </c>
      <c r="H220" s="27">
        <v>44866.0</v>
      </c>
      <c r="I220" s="6" t="s">
        <v>514</v>
      </c>
      <c r="J220" s="6" t="s">
        <v>536</v>
      </c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6" t="s">
        <v>524</v>
      </c>
      <c r="B221" s="6" t="s">
        <v>113</v>
      </c>
      <c r="C221" s="6" t="s">
        <v>14</v>
      </c>
      <c r="D221" s="7">
        <v>1.0</v>
      </c>
      <c r="E221" s="6" t="s">
        <v>518</v>
      </c>
      <c r="F221" s="6" t="s">
        <v>520</v>
      </c>
      <c r="G221" s="6" t="s">
        <v>528</v>
      </c>
      <c r="H221" s="27">
        <v>44866.0</v>
      </c>
      <c r="I221" s="6" t="s">
        <v>514</v>
      </c>
      <c r="J221" s="6" t="s">
        <v>536</v>
      </c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6" t="s">
        <v>511</v>
      </c>
      <c r="B222" s="6" t="s">
        <v>114</v>
      </c>
      <c r="C222" s="6" t="s">
        <v>18</v>
      </c>
      <c r="D222" s="7">
        <v>1.0</v>
      </c>
      <c r="E222" s="6" t="s">
        <v>518</v>
      </c>
      <c r="F222" s="6" t="s">
        <v>529</v>
      </c>
      <c r="G222" s="6" t="s">
        <v>530</v>
      </c>
      <c r="H222" s="27">
        <v>44896.0</v>
      </c>
      <c r="I222" s="6" t="s">
        <v>514</v>
      </c>
      <c r="J222" s="6" t="s">
        <v>536</v>
      </c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6" t="s">
        <v>519</v>
      </c>
      <c r="B223" s="6" t="s">
        <v>115</v>
      </c>
      <c r="C223" s="6" t="s">
        <v>18</v>
      </c>
      <c r="D223" s="7">
        <v>1.0</v>
      </c>
      <c r="E223" s="6" t="s">
        <v>512</v>
      </c>
      <c r="F223" s="6" t="s">
        <v>525</v>
      </c>
      <c r="G223" s="6" t="s">
        <v>531</v>
      </c>
      <c r="H223" s="27">
        <v>44896.0</v>
      </c>
      <c r="I223" s="6" t="s">
        <v>514</v>
      </c>
      <c r="J223" s="6" t="s">
        <v>514</v>
      </c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6" t="s">
        <v>519</v>
      </c>
      <c r="B224" s="6" t="s">
        <v>115</v>
      </c>
      <c r="C224" s="6" t="s">
        <v>35</v>
      </c>
      <c r="D224" s="7">
        <v>1.0</v>
      </c>
      <c r="E224" s="6" t="s">
        <v>518</v>
      </c>
      <c r="F224" s="6" t="s">
        <v>529</v>
      </c>
      <c r="G224" s="6" t="s">
        <v>530</v>
      </c>
      <c r="H224" s="27">
        <v>44896.0</v>
      </c>
      <c r="I224" s="6" t="s">
        <v>514</v>
      </c>
      <c r="J224" s="6" t="s">
        <v>514</v>
      </c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6" t="s">
        <v>526</v>
      </c>
      <c r="B225" s="6" t="s">
        <v>113</v>
      </c>
      <c r="C225" s="6" t="s">
        <v>27</v>
      </c>
      <c r="D225" s="7">
        <v>1.0</v>
      </c>
      <c r="E225" s="6" t="s">
        <v>518</v>
      </c>
      <c r="F225" s="6" t="s">
        <v>529</v>
      </c>
      <c r="G225" s="6" t="s">
        <v>530</v>
      </c>
      <c r="H225" s="27">
        <v>44896.0</v>
      </c>
      <c r="I225" s="6" t="s">
        <v>514</v>
      </c>
      <c r="J225" s="6" t="s">
        <v>514</v>
      </c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J$22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538</v>
      </c>
      <c r="B1" s="28" t="s">
        <v>539</v>
      </c>
      <c r="C1" s="28" t="s">
        <v>121</v>
      </c>
    </row>
    <row r="2">
      <c r="A2" s="26">
        <v>44393.0</v>
      </c>
      <c r="B2" s="6" t="s">
        <v>522</v>
      </c>
      <c r="C2" s="7">
        <v>1.0</v>
      </c>
    </row>
    <row r="3">
      <c r="A3" s="26">
        <v>44398.0</v>
      </c>
      <c r="B3" s="6" t="s">
        <v>522</v>
      </c>
      <c r="C3" s="7">
        <v>4.0</v>
      </c>
    </row>
    <row r="4">
      <c r="A4" s="26">
        <v>44333.0</v>
      </c>
      <c r="B4" s="6" t="s">
        <v>522</v>
      </c>
      <c r="C4" s="7">
        <v>62.0</v>
      </c>
    </row>
    <row r="5">
      <c r="A5" s="26">
        <v>44359.0</v>
      </c>
      <c r="B5" s="6" t="s">
        <v>519</v>
      </c>
      <c r="C5" s="7">
        <v>3.0</v>
      </c>
    </row>
    <row r="6">
      <c r="A6" s="26">
        <v>44321.0</v>
      </c>
      <c r="B6" s="6" t="s">
        <v>519</v>
      </c>
      <c r="C6" s="7">
        <v>20.0</v>
      </c>
    </row>
    <row r="7">
      <c r="A7" s="26">
        <v>44407.0</v>
      </c>
      <c r="B7" s="6" t="s">
        <v>519</v>
      </c>
      <c r="C7" s="7">
        <v>4.0</v>
      </c>
    </row>
    <row r="8">
      <c r="A8" s="26">
        <v>44319.0</v>
      </c>
      <c r="B8" s="6" t="s">
        <v>519</v>
      </c>
      <c r="C8" s="7">
        <v>13.0</v>
      </c>
    </row>
    <row r="9">
      <c r="A9" s="26">
        <v>44382.0</v>
      </c>
      <c r="B9" s="6" t="s">
        <v>519</v>
      </c>
      <c r="C9" s="7">
        <v>8.0</v>
      </c>
    </row>
    <row r="10">
      <c r="A10" s="26">
        <v>44345.0</v>
      </c>
      <c r="B10" s="6" t="s">
        <v>511</v>
      </c>
      <c r="C10" s="7">
        <v>4.0</v>
      </c>
    </row>
    <row r="11">
      <c r="A11" s="26">
        <v>44296.0</v>
      </c>
      <c r="B11" s="6" t="s">
        <v>511</v>
      </c>
      <c r="C11" s="7">
        <v>9.0</v>
      </c>
    </row>
    <row r="12">
      <c r="A12" s="26">
        <v>44347.0</v>
      </c>
      <c r="B12" s="6" t="s">
        <v>511</v>
      </c>
      <c r="C12" s="7">
        <v>12.0</v>
      </c>
    </row>
    <row r="13">
      <c r="A13" s="26">
        <v>44429.0</v>
      </c>
      <c r="B13" s="6" t="s">
        <v>511</v>
      </c>
      <c r="C13" s="7">
        <v>3.0</v>
      </c>
    </row>
    <row r="14">
      <c r="A14" s="26">
        <v>44346.0</v>
      </c>
      <c r="B14" s="6" t="s">
        <v>511</v>
      </c>
      <c r="C14" s="7">
        <v>11.0</v>
      </c>
    </row>
    <row r="15">
      <c r="A15" s="26">
        <v>44432.0</v>
      </c>
      <c r="B15" s="6" t="s">
        <v>511</v>
      </c>
      <c r="C15" s="7">
        <v>10.0</v>
      </c>
    </row>
    <row r="16">
      <c r="A16" s="26">
        <v>44289.0</v>
      </c>
      <c r="B16" s="6" t="s">
        <v>511</v>
      </c>
      <c r="C16" s="7">
        <v>7.0</v>
      </c>
    </row>
    <row r="17">
      <c r="A17" s="26">
        <v>44331.0</v>
      </c>
      <c r="B17" s="6" t="s">
        <v>511</v>
      </c>
      <c r="C17" s="7">
        <v>12.0</v>
      </c>
    </row>
    <row r="18">
      <c r="A18" s="26">
        <v>44469.0</v>
      </c>
      <c r="B18" s="6" t="s">
        <v>511</v>
      </c>
      <c r="C18" s="7">
        <v>5.0</v>
      </c>
    </row>
    <row r="19">
      <c r="A19" s="26">
        <v>44317.0</v>
      </c>
      <c r="B19" s="6" t="s">
        <v>511</v>
      </c>
      <c r="C19" s="7">
        <v>2.0</v>
      </c>
    </row>
    <row r="20">
      <c r="A20" s="26">
        <v>44308.0</v>
      </c>
      <c r="B20" s="6" t="s">
        <v>511</v>
      </c>
      <c r="C20" s="7">
        <v>11.0</v>
      </c>
    </row>
    <row r="21">
      <c r="A21" s="26">
        <v>44362.0</v>
      </c>
      <c r="B21" s="6" t="s">
        <v>524</v>
      </c>
      <c r="C21" s="7">
        <v>4.0</v>
      </c>
    </row>
    <row r="22">
      <c r="A22" s="26">
        <v>44421.0</v>
      </c>
      <c r="B22" s="6" t="s">
        <v>524</v>
      </c>
      <c r="C22" s="7">
        <v>4.0</v>
      </c>
    </row>
    <row r="23">
      <c r="A23" s="26">
        <v>44316.0</v>
      </c>
      <c r="B23" s="6" t="s">
        <v>524</v>
      </c>
      <c r="C23" s="7">
        <v>9.0</v>
      </c>
    </row>
    <row r="24">
      <c r="A24" s="26">
        <v>44303.0</v>
      </c>
      <c r="B24" s="6" t="s">
        <v>524</v>
      </c>
      <c r="C24" s="7">
        <v>2.0</v>
      </c>
    </row>
    <row r="25">
      <c r="A25" s="26">
        <v>44439.0</v>
      </c>
      <c r="B25" s="6" t="s">
        <v>522</v>
      </c>
      <c r="C25" s="7">
        <v>2.0</v>
      </c>
    </row>
    <row r="26">
      <c r="A26" s="26">
        <v>44298.0</v>
      </c>
      <c r="B26" s="6" t="s">
        <v>522</v>
      </c>
      <c r="C26" s="7">
        <v>33.0</v>
      </c>
    </row>
    <row r="27">
      <c r="A27" s="26">
        <v>44308.0</v>
      </c>
      <c r="B27" s="6" t="s">
        <v>519</v>
      </c>
      <c r="C27" s="7">
        <v>5.0</v>
      </c>
    </row>
    <row r="28">
      <c r="A28" s="26">
        <v>44377.0</v>
      </c>
      <c r="B28" s="6" t="s">
        <v>519</v>
      </c>
      <c r="C28" s="7">
        <v>4.0</v>
      </c>
    </row>
    <row r="29">
      <c r="A29" s="26">
        <v>44360.0</v>
      </c>
      <c r="B29" s="6" t="s">
        <v>519</v>
      </c>
      <c r="C29" s="7">
        <v>3.0</v>
      </c>
    </row>
    <row r="30">
      <c r="A30" s="26">
        <v>44353.0</v>
      </c>
      <c r="B30" s="6" t="s">
        <v>519</v>
      </c>
      <c r="C30" s="7">
        <v>16.0</v>
      </c>
    </row>
    <row r="31">
      <c r="A31" s="26">
        <v>44407.0</v>
      </c>
      <c r="B31" s="6" t="s">
        <v>511</v>
      </c>
      <c r="C31" s="7">
        <v>5.0</v>
      </c>
    </row>
    <row r="32">
      <c r="A32" s="26">
        <v>44434.0</v>
      </c>
      <c r="B32" s="6" t="s">
        <v>511</v>
      </c>
      <c r="C32" s="7">
        <v>3.0</v>
      </c>
    </row>
    <row r="33">
      <c r="A33" s="26">
        <v>44290.0</v>
      </c>
      <c r="B33" s="6" t="s">
        <v>511</v>
      </c>
      <c r="C33" s="7">
        <v>8.0</v>
      </c>
    </row>
    <row r="34">
      <c r="A34" s="26">
        <v>44405.0</v>
      </c>
      <c r="B34" s="6" t="s">
        <v>524</v>
      </c>
      <c r="C34" s="7">
        <v>1.0</v>
      </c>
    </row>
    <row r="35">
      <c r="A35" s="26">
        <v>44434.0</v>
      </c>
      <c r="B35" s="6" t="s">
        <v>524</v>
      </c>
      <c r="C35" s="7">
        <v>2.0</v>
      </c>
    </row>
    <row r="36">
      <c r="A36" s="26">
        <v>44368.0</v>
      </c>
      <c r="B36" s="6" t="s">
        <v>524</v>
      </c>
      <c r="C36" s="7">
        <v>1.0</v>
      </c>
    </row>
    <row r="37">
      <c r="A37" s="26">
        <v>44404.0</v>
      </c>
      <c r="B37" s="6" t="s">
        <v>522</v>
      </c>
      <c r="C37" s="7">
        <v>2.0</v>
      </c>
    </row>
    <row r="38">
      <c r="A38" s="26">
        <v>44354.0</v>
      </c>
      <c r="B38" s="6" t="s">
        <v>519</v>
      </c>
      <c r="C38" s="7">
        <v>10.0</v>
      </c>
    </row>
    <row r="39">
      <c r="A39" s="26">
        <v>44467.0</v>
      </c>
      <c r="B39" s="6" t="s">
        <v>519</v>
      </c>
      <c r="C39" s="7">
        <v>3.0</v>
      </c>
    </row>
    <row r="40">
      <c r="A40" s="26">
        <v>44352.0</v>
      </c>
      <c r="B40" s="6" t="s">
        <v>526</v>
      </c>
      <c r="C40" s="7">
        <v>1.0</v>
      </c>
    </row>
    <row r="41">
      <c r="A41" s="26">
        <v>44439.0</v>
      </c>
      <c r="B41" s="6" t="s">
        <v>523</v>
      </c>
      <c r="C41" s="7">
        <v>1.0</v>
      </c>
    </row>
    <row r="42">
      <c r="A42" s="26">
        <v>44417.0</v>
      </c>
      <c r="B42" s="6" t="s">
        <v>523</v>
      </c>
      <c r="C42" s="7">
        <v>2.0</v>
      </c>
    </row>
    <row r="43">
      <c r="A43" s="26">
        <v>44435.0</v>
      </c>
      <c r="B43" s="6" t="s">
        <v>511</v>
      </c>
      <c r="C43" s="7">
        <v>20.0</v>
      </c>
    </row>
    <row r="44">
      <c r="A44" s="26">
        <v>44313.0</v>
      </c>
      <c r="B44" s="6" t="s">
        <v>524</v>
      </c>
      <c r="C44" s="7">
        <v>8.0</v>
      </c>
    </row>
    <row r="45">
      <c r="A45" s="26">
        <v>44407.0</v>
      </c>
      <c r="B45" s="6" t="s">
        <v>524</v>
      </c>
      <c r="C45" s="7">
        <v>3.0</v>
      </c>
    </row>
    <row r="46">
      <c r="A46" s="26">
        <v>44353.0</v>
      </c>
      <c r="B46" s="6" t="s">
        <v>522</v>
      </c>
      <c r="C46" s="7">
        <v>8.0</v>
      </c>
    </row>
    <row r="47">
      <c r="A47" s="26">
        <v>44421.0</v>
      </c>
      <c r="B47" s="6" t="s">
        <v>522</v>
      </c>
      <c r="C47" s="7">
        <v>1.0</v>
      </c>
    </row>
    <row r="48">
      <c r="A48" s="26">
        <v>44431.0</v>
      </c>
      <c r="B48" s="6" t="s">
        <v>522</v>
      </c>
      <c r="C48" s="7">
        <v>5.0</v>
      </c>
    </row>
    <row r="49">
      <c r="A49" s="26">
        <v>44346.0</v>
      </c>
      <c r="B49" s="6" t="s">
        <v>522</v>
      </c>
      <c r="C49" s="7">
        <v>15.0</v>
      </c>
    </row>
    <row r="50">
      <c r="A50" s="26">
        <v>44366.0</v>
      </c>
      <c r="B50" s="6" t="s">
        <v>519</v>
      </c>
      <c r="C50" s="7">
        <v>1.0</v>
      </c>
    </row>
    <row r="51">
      <c r="A51" s="26">
        <v>44459.0</v>
      </c>
      <c r="B51" s="6" t="s">
        <v>519</v>
      </c>
      <c r="C51" s="7">
        <v>6.0</v>
      </c>
    </row>
    <row r="52">
      <c r="A52" s="26">
        <v>44287.0</v>
      </c>
      <c r="B52" s="6" t="s">
        <v>526</v>
      </c>
      <c r="C52" s="7">
        <v>2.0</v>
      </c>
    </row>
    <row r="53">
      <c r="A53" s="26">
        <v>44429.0</v>
      </c>
      <c r="B53" s="6" t="s">
        <v>523</v>
      </c>
      <c r="C53" s="7">
        <v>1.0</v>
      </c>
    </row>
    <row r="54">
      <c r="A54" s="26">
        <v>44291.0</v>
      </c>
      <c r="B54" s="6" t="s">
        <v>523</v>
      </c>
      <c r="C54" s="7">
        <v>3.0</v>
      </c>
    </row>
    <row r="55">
      <c r="A55" s="26">
        <v>44294.0</v>
      </c>
      <c r="B55" s="6" t="s">
        <v>511</v>
      </c>
      <c r="C55" s="7">
        <v>9.0</v>
      </c>
    </row>
    <row r="56">
      <c r="A56" s="26">
        <v>44419.0</v>
      </c>
      <c r="B56" s="6" t="s">
        <v>511</v>
      </c>
      <c r="C56" s="7">
        <v>1.0</v>
      </c>
    </row>
    <row r="57">
      <c r="A57" s="26">
        <v>44374.0</v>
      </c>
      <c r="B57" s="6" t="s">
        <v>511</v>
      </c>
      <c r="C57" s="7">
        <v>5.0</v>
      </c>
    </row>
    <row r="58">
      <c r="A58" s="26">
        <v>44442.0</v>
      </c>
      <c r="B58" s="6" t="s">
        <v>522</v>
      </c>
      <c r="C58" s="7">
        <v>7.0</v>
      </c>
    </row>
    <row r="59">
      <c r="A59" s="26">
        <v>44413.0</v>
      </c>
      <c r="B59" s="6" t="s">
        <v>522</v>
      </c>
      <c r="C59" s="7">
        <v>2.0</v>
      </c>
    </row>
    <row r="60">
      <c r="A60" s="26">
        <v>44440.0</v>
      </c>
      <c r="B60" s="6" t="s">
        <v>519</v>
      </c>
      <c r="C60" s="7">
        <v>2.0</v>
      </c>
    </row>
    <row r="61">
      <c r="A61" s="26">
        <v>44326.0</v>
      </c>
      <c r="B61" s="6" t="s">
        <v>519</v>
      </c>
      <c r="C61" s="7">
        <v>7.0</v>
      </c>
    </row>
    <row r="62">
      <c r="A62" s="26">
        <v>44438.0</v>
      </c>
      <c r="B62" s="6" t="s">
        <v>519</v>
      </c>
      <c r="C62" s="7">
        <v>2.0</v>
      </c>
    </row>
    <row r="63">
      <c r="A63" s="26">
        <v>44292.0</v>
      </c>
      <c r="B63" s="6" t="s">
        <v>519</v>
      </c>
      <c r="C63" s="7">
        <v>9.0</v>
      </c>
    </row>
    <row r="64">
      <c r="A64" s="26">
        <v>44430.0</v>
      </c>
      <c r="B64" s="6" t="s">
        <v>523</v>
      </c>
      <c r="C64" s="7">
        <v>1.0</v>
      </c>
    </row>
    <row r="65">
      <c r="A65" s="26">
        <v>44311.0</v>
      </c>
      <c r="B65" s="6" t="s">
        <v>511</v>
      </c>
      <c r="C65" s="7">
        <v>3.0</v>
      </c>
    </row>
    <row r="66">
      <c r="A66" s="26">
        <v>44348.0</v>
      </c>
      <c r="B66" s="6" t="s">
        <v>511</v>
      </c>
      <c r="C66" s="7">
        <v>19.0</v>
      </c>
    </row>
    <row r="67">
      <c r="A67" s="26">
        <v>44373.0</v>
      </c>
      <c r="B67" s="6" t="s">
        <v>511</v>
      </c>
      <c r="C67" s="7">
        <v>2.0</v>
      </c>
    </row>
    <row r="68">
      <c r="A68" s="26">
        <v>44397.0</v>
      </c>
      <c r="B68" s="6" t="s">
        <v>511</v>
      </c>
      <c r="C68" s="7">
        <v>2.0</v>
      </c>
    </row>
    <row r="69">
      <c r="A69" s="26">
        <v>44292.0</v>
      </c>
      <c r="B69" s="6" t="s">
        <v>511</v>
      </c>
      <c r="C69" s="7">
        <v>20.0</v>
      </c>
    </row>
    <row r="70">
      <c r="A70" s="26">
        <v>44374.0</v>
      </c>
      <c r="B70" s="6" t="s">
        <v>524</v>
      </c>
      <c r="C70" s="7">
        <v>5.0</v>
      </c>
    </row>
    <row r="71">
      <c r="A71" s="26">
        <v>44430.0</v>
      </c>
      <c r="B71" s="6" t="s">
        <v>524</v>
      </c>
      <c r="C71" s="7">
        <v>4.0</v>
      </c>
    </row>
    <row r="72">
      <c r="A72" s="26">
        <v>44320.0</v>
      </c>
      <c r="B72" s="6" t="s">
        <v>522</v>
      </c>
      <c r="C72" s="7">
        <v>16.0</v>
      </c>
    </row>
    <row r="73">
      <c r="A73" s="26">
        <v>44350.0</v>
      </c>
      <c r="B73" s="6" t="s">
        <v>519</v>
      </c>
      <c r="C73" s="7">
        <v>14.0</v>
      </c>
    </row>
    <row r="74">
      <c r="A74" s="26">
        <v>44335.0</v>
      </c>
      <c r="B74" s="6" t="s">
        <v>519</v>
      </c>
      <c r="C74" s="7">
        <v>4.0</v>
      </c>
    </row>
    <row r="75">
      <c r="A75" s="26">
        <v>44291.0</v>
      </c>
      <c r="B75" s="6" t="s">
        <v>526</v>
      </c>
      <c r="C75" s="7">
        <v>1.0</v>
      </c>
    </row>
    <row r="76">
      <c r="A76" s="26">
        <v>44321.0</v>
      </c>
      <c r="B76" s="6" t="s">
        <v>526</v>
      </c>
      <c r="C76" s="7">
        <v>5.0</v>
      </c>
    </row>
    <row r="77">
      <c r="A77" s="26">
        <v>44334.0</v>
      </c>
      <c r="B77" s="6" t="s">
        <v>511</v>
      </c>
      <c r="C77" s="7">
        <v>5.0</v>
      </c>
    </row>
    <row r="78">
      <c r="A78" s="26">
        <v>44442.0</v>
      </c>
      <c r="B78" s="6" t="s">
        <v>511</v>
      </c>
      <c r="C78" s="7">
        <v>6.0</v>
      </c>
    </row>
    <row r="79">
      <c r="A79" s="26">
        <v>44457.0</v>
      </c>
      <c r="B79" s="6" t="s">
        <v>511</v>
      </c>
      <c r="C79" s="7">
        <v>6.0</v>
      </c>
    </row>
    <row r="80">
      <c r="A80" s="26">
        <v>44296.0</v>
      </c>
      <c r="B80" s="6" t="s">
        <v>524</v>
      </c>
      <c r="C80" s="7">
        <v>4.0</v>
      </c>
    </row>
    <row r="81">
      <c r="A81" s="26">
        <v>44293.0</v>
      </c>
      <c r="B81" s="6" t="s">
        <v>524</v>
      </c>
      <c r="C81" s="7">
        <v>4.0</v>
      </c>
    </row>
    <row r="82">
      <c r="A82" s="26">
        <v>44381.0</v>
      </c>
      <c r="B82" s="6" t="s">
        <v>524</v>
      </c>
      <c r="C82" s="7">
        <v>7.0</v>
      </c>
    </row>
    <row r="83">
      <c r="A83" s="26">
        <v>44298.0</v>
      </c>
      <c r="B83" s="6" t="s">
        <v>524</v>
      </c>
      <c r="C83" s="7">
        <v>2.0</v>
      </c>
    </row>
    <row r="84">
      <c r="A84" s="26">
        <v>44365.0</v>
      </c>
      <c r="B84" s="6" t="s">
        <v>524</v>
      </c>
      <c r="C84" s="7">
        <v>2.0</v>
      </c>
    </row>
    <row r="85">
      <c r="A85" s="26">
        <v>44448.0</v>
      </c>
      <c r="B85" s="6" t="s">
        <v>519</v>
      </c>
      <c r="C85" s="7">
        <v>2.0</v>
      </c>
    </row>
    <row r="86">
      <c r="A86" s="26">
        <v>44410.0</v>
      </c>
      <c r="B86" s="6" t="s">
        <v>519</v>
      </c>
      <c r="C86" s="7">
        <v>5.0</v>
      </c>
    </row>
    <row r="87">
      <c r="A87" s="26">
        <v>44361.0</v>
      </c>
      <c r="B87" s="6" t="s">
        <v>519</v>
      </c>
      <c r="C87" s="7">
        <v>15.0</v>
      </c>
    </row>
    <row r="88">
      <c r="A88" s="26">
        <v>44377.0</v>
      </c>
      <c r="B88" s="6" t="s">
        <v>523</v>
      </c>
      <c r="C88" s="7">
        <v>1.0</v>
      </c>
    </row>
    <row r="89">
      <c r="A89" s="26">
        <v>44300.0</v>
      </c>
      <c r="B89" s="6" t="s">
        <v>511</v>
      </c>
      <c r="C89" s="7">
        <v>17.0</v>
      </c>
    </row>
    <row r="90">
      <c r="A90" s="26">
        <v>44368.0</v>
      </c>
      <c r="B90" s="6" t="s">
        <v>511</v>
      </c>
      <c r="C90" s="7">
        <v>6.0</v>
      </c>
    </row>
    <row r="91">
      <c r="A91" s="26">
        <v>44437.0</v>
      </c>
      <c r="B91" s="6" t="s">
        <v>524</v>
      </c>
      <c r="C91" s="7">
        <v>2.0</v>
      </c>
    </row>
    <row r="92">
      <c r="A92" s="26">
        <v>44413.0</v>
      </c>
      <c r="B92" s="6" t="s">
        <v>524</v>
      </c>
      <c r="C92" s="7">
        <v>2.0</v>
      </c>
    </row>
    <row r="93">
      <c r="A93" s="26">
        <v>44411.0</v>
      </c>
      <c r="B93" s="6" t="s">
        <v>522</v>
      </c>
      <c r="C93" s="7">
        <v>4.0</v>
      </c>
    </row>
    <row r="94">
      <c r="A94" s="26">
        <v>44289.0</v>
      </c>
      <c r="B94" s="6" t="s">
        <v>522</v>
      </c>
      <c r="C94" s="7">
        <v>2.0</v>
      </c>
    </row>
    <row r="95">
      <c r="A95" s="26">
        <v>44400.0</v>
      </c>
      <c r="B95" s="6" t="s">
        <v>522</v>
      </c>
      <c r="C95" s="7">
        <v>5.0</v>
      </c>
    </row>
    <row r="96">
      <c r="A96" s="26">
        <v>44363.0</v>
      </c>
      <c r="B96" s="6" t="s">
        <v>522</v>
      </c>
      <c r="C96" s="7">
        <v>8.0</v>
      </c>
    </row>
    <row r="97">
      <c r="A97" s="26">
        <v>44362.0</v>
      </c>
      <c r="B97" s="6" t="s">
        <v>519</v>
      </c>
      <c r="C97" s="7">
        <v>5.0</v>
      </c>
    </row>
    <row r="98">
      <c r="A98" s="26">
        <v>44419.0</v>
      </c>
      <c r="B98" s="6" t="s">
        <v>524</v>
      </c>
      <c r="C98" s="7">
        <v>4.0</v>
      </c>
    </row>
    <row r="99">
      <c r="A99" s="26">
        <v>44290.0</v>
      </c>
      <c r="B99" s="6" t="s">
        <v>519</v>
      </c>
      <c r="C99" s="7">
        <v>3.0</v>
      </c>
    </row>
    <row r="100">
      <c r="A100" s="26">
        <v>44287.0</v>
      </c>
      <c r="B100" s="6" t="s">
        <v>519</v>
      </c>
      <c r="C100" s="7">
        <v>2.0</v>
      </c>
    </row>
    <row r="101">
      <c r="A101" s="26">
        <v>44304.0</v>
      </c>
      <c r="B101" s="6" t="s">
        <v>519</v>
      </c>
      <c r="C101" s="7">
        <v>9.0</v>
      </c>
    </row>
    <row r="102">
      <c r="A102" s="26">
        <v>44327.0</v>
      </c>
      <c r="B102" s="6" t="s">
        <v>511</v>
      </c>
      <c r="C102" s="7">
        <v>3.0</v>
      </c>
    </row>
    <row r="103">
      <c r="A103" s="26">
        <v>44364.0</v>
      </c>
      <c r="B103" s="6" t="s">
        <v>511</v>
      </c>
      <c r="C103" s="7">
        <v>4.0</v>
      </c>
    </row>
    <row r="104">
      <c r="A104" s="26">
        <v>44420.0</v>
      </c>
      <c r="B104" s="6" t="s">
        <v>511</v>
      </c>
      <c r="C104" s="7">
        <v>9.0</v>
      </c>
    </row>
    <row r="105">
      <c r="A105" s="26">
        <v>44355.0</v>
      </c>
      <c r="B105" s="6" t="s">
        <v>511</v>
      </c>
      <c r="C105" s="7">
        <v>14.0</v>
      </c>
    </row>
    <row r="106">
      <c r="A106" s="26">
        <v>44410.0</v>
      </c>
      <c r="B106" s="6" t="s">
        <v>524</v>
      </c>
      <c r="C106" s="7">
        <v>3.0</v>
      </c>
    </row>
    <row r="107">
      <c r="A107" s="26">
        <v>44360.0</v>
      </c>
      <c r="B107" s="6" t="s">
        <v>524</v>
      </c>
      <c r="C107" s="7">
        <v>3.0</v>
      </c>
    </row>
    <row r="108">
      <c r="A108" s="26">
        <v>44356.0</v>
      </c>
      <c r="B108" s="6" t="s">
        <v>522</v>
      </c>
      <c r="C108" s="7">
        <v>3.0</v>
      </c>
    </row>
    <row r="109">
      <c r="A109" s="26">
        <v>44343.0</v>
      </c>
      <c r="B109" s="6" t="s">
        <v>511</v>
      </c>
      <c r="C109" s="7">
        <v>1.0</v>
      </c>
    </row>
    <row r="110">
      <c r="A110" s="26">
        <v>44295.0</v>
      </c>
      <c r="B110" s="6" t="s">
        <v>511</v>
      </c>
      <c r="C110" s="7">
        <v>7.0</v>
      </c>
    </row>
    <row r="111">
      <c r="A111" s="26">
        <v>44289.0</v>
      </c>
      <c r="B111" s="6" t="s">
        <v>524</v>
      </c>
      <c r="C111" s="7">
        <v>3.0</v>
      </c>
    </row>
    <row r="112">
      <c r="A112" s="26">
        <v>44411.0</v>
      </c>
      <c r="B112" s="6" t="s">
        <v>524</v>
      </c>
      <c r="C112" s="7">
        <v>4.0</v>
      </c>
    </row>
    <row r="113">
      <c r="A113" s="26">
        <v>44461.0</v>
      </c>
      <c r="B113" s="6" t="s">
        <v>524</v>
      </c>
      <c r="C113" s="7">
        <v>1.0</v>
      </c>
    </row>
    <row r="114">
      <c r="A114" s="26">
        <v>44367.0</v>
      </c>
      <c r="B114" s="6" t="s">
        <v>524</v>
      </c>
      <c r="C114" s="7">
        <v>5.0</v>
      </c>
    </row>
    <row r="115">
      <c r="A115" s="26">
        <v>44388.0</v>
      </c>
      <c r="B115" s="6" t="s">
        <v>524</v>
      </c>
      <c r="C115" s="7">
        <v>2.0</v>
      </c>
    </row>
    <row r="116">
      <c r="A116" s="26">
        <v>44288.0</v>
      </c>
      <c r="B116" s="6" t="s">
        <v>524</v>
      </c>
      <c r="C116" s="7">
        <v>6.0</v>
      </c>
    </row>
    <row r="117">
      <c r="A117" s="26">
        <v>44425.0</v>
      </c>
      <c r="B117" s="6" t="s">
        <v>524</v>
      </c>
      <c r="C117" s="7">
        <v>1.0</v>
      </c>
    </row>
    <row r="118">
      <c r="A118" s="26">
        <v>44375.0</v>
      </c>
      <c r="B118" s="6" t="s">
        <v>522</v>
      </c>
      <c r="C118" s="7">
        <v>4.0</v>
      </c>
    </row>
    <row r="119">
      <c r="A119" s="26">
        <v>44384.0</v>
      </c>
      <c r="B119" s="6" t="s">
        <v>522</v>
      </c>
      <c r="C119" s="7">
        <v>1.0</v>
      </c>
    </row>
    <row r="120">
      <c r="A120" s="26">
        <v>44287.0</v>
      </c>
      <c r="B120" s="6" t="s">
        <v>522</v>
      </c>
      <c r="C120" s="7">
        <v>5.0</v>
      </c>
    </row>
    <row r="121">
      <c r="A121" s="26">
        <v>44345.0</v>
      </c>
      <c r="B121" s="6" t="s">
        <v>522</v>
      </c>
      <c r="C121" s="7">
        <v>9.0</v>
      </c>
    </row>
    <row r="122">
      <c r="A122" s="26">
        <v>44363.0</v>
      </c>
      <c r="B122" s="6" t="s">
        <v>519</v>
      </c>
      <c r="C122" s="7">
        <v>2.0</v>
      </c>
    </row>
    <row r="123">
      <c r="A123" s="26">
        <v>44306.0</v>
      </c>
      <c r="B123" s="6" t="s">
        <v>519</v>
      </c>
      <c r="C123" s="7">
        <v>3.0</v>
      </c>
    </row>
    <row r="124">
      <c r="A124" s="26">
        <v>44313.0</v>
      </c>
      <c r="B124" s="6" t="s">
        <v>511</v>
      </c>
      <c r="C124" s="7">
        <v>7.0</v>
      </c>
    </row>
    <row r="125">
      <c r="A125" s="26">
        <v>44404.0</v>
      </c>
      <c r="B125" s="6" t="s">
        <v>511</v>
      </c>
      <c r="C125" s="7">
        <v>3.0</v>
      </c>
    </row>
    <row r="126">
      <c r="A126" s="26">
        <v>44429.0</v>
      </c>
      <c r="B126" s="6" t="s">
        <v>524</v>
      </c>
      <c r="C126" s="7">
        <v>2.0</v>
      </c>
    </row>
    <row r="127">
      <c r="A127" s="26">
        <v>44422.0</v>
      </c>
      <c r="B127" s="6" t="s">
        <v>522</v>
      </c>
      <c r="C127" s="7">
        <v>1.0</v>
      </c>
    </row>
    <row r="128">
      <c r="A128" s="26">
        <v>44398.0</v>
      </c>
      <c r="B128" s="6" t="s">
        <v>519</v>
      </c>
      <c r="C128" s="7">
        <v>4.0</v>
      </c>
    </row>
    <row r="129">
      <c r="A129" s="26">
        <v>44468.0</v>
      </c>
      <c r="B129" s="6" t="s">
        <v>519</v>
      </c>
      <c r="C129" s="7">
        <v>8.0</v>
      </c>
    </row>
    <row r="130">
      <c r="A130" s="26">
        <v>44325.0</v>
      </c>
      <c r="B130" s="6" t="s">
        <v>526</v>
      </c>
      <c r="C130" s="7">
        <v>1.0</v>
      </c>
    </row>
    <row r="131">
      <c r="A131" s="26">
        <v>44451.0</v>
      </c>
      <c r="B131" s="6" t="s">
        <v>523</v>
      </c>
      <c r="C131" s="7">
        <v>1.0</v>
      </c>
    </row>
    <row r="132">
      <c r="A132" s="26">
        <v>44388.0</v>
      </c>
      <c r="B132" s="6" t="s">
        <v>523</v>
      </c>
      <c r="C132" s="7">
        <v>1.0</v>
      </c>
    </row>
    <row r="133">
      <c r="A133" s="26">
        <v>44376.0</v>
      </c>
      <c r="B133" s="6" t="s">
        <v>523</v>
      </c>
      <c r="C133" s="7">
        <v>1.0</v>
      </c>
    </row>
    <row r="134">
      <c r="A134" s="26">
        <v>44458.0</v>
      </c>
      <c r="B134" s="6" t="s">
        <v>511</v>
      </c>
      <c r="C134" s="7">
        <v>3.0</v>
      </c>
    </row>
    <row r="135">
      <c r="A135" s="26">
        <v>44379.0</v>
      </c>
      <c r="B135" s="6" t="s">
        <v>524</v>
      </c>
      <c r="C135" s="7">
        <v>2.0</v>
      </c>
    </row>
    <row r="136">
      <c r="A136" s="26">
        <v>44459.0</v>
      </c>
      <c r="B136" s="6" t="s">
        <v>522</v>
      </c>
      <c r="C136" s="7">
        <v>6.0</v>
      </c>
    </row>
    <row r="137">
      <c r="A137" s="26">
        <v>44315.0</v>
      </c>
      <c r="B137" s="6" t="s">
        <v>522</v>
      </c>
      <c r="C137" s="7">
        <v>9.0</v>
      </c>
    </row>
    <row r="138">
      <c r="A138" s="26">
        <v>44406.0</v>
      </c>
      <c r="B138" s="6" t="s">
        <v>519</v>
      </c>
      <c r="C138" s="7">
        <v>4.0</v>
      </c>
    </row>
    <row r="139">
      <c r="A139" s="26">
        <v>44306.0</v>
      </c>
      <c r="B139" s="6" t="s">
        <v>524</v>
      </c>
      <c r="C139" s="7">
        <v>5.0</v>
      </c>
    </row>
    <row r="140">
      <c r="A140" s="26">
        <v>44296.0</v>
      </c>
      <c r="B140" s="6" t="s">
        <v>522</v>
      </c>
      <c r="C140" s="7">
        <v>4.0</v>
      </c>
    </row>
    <row r="141">
      <c r="A141" s="26">
        <v>44397.0</v>
      </c>
      <c r="B141" s="6" t="s">
        <v>519</v>
      </c>
      <c r="C141" s="7">
        <v>1.0</v>
      </c>
    </row>
    <row r="142">
      <c r="A142" s="26">
        <v>44445.0</v>
      </c>
      <c r="B142" s="6" t="s">
        <v>519</v>
      </c>
      <c r="C142" s="7">
        <v>3.0</v>
      </c>
    </row>
    <row r="143">
      <c r="A143" s="26">
        <v>44349.0</v>
      </c>
      <c r="B143" s="6" t="s">
        <v>526</v>
      </c>
      <c r="C143" s="7">
        <v>1.0</v>
      </c>
    </row>
    <row r="144">
      <c r="A144" s="26">
        <v>44403.0</v>
      </c>
      <c r="B144" s="6" t="s">
        <v>511</v>
      </c>
      <c r="C144" s="7">
        <v>1.0</v>
      </c>
    </row>
    <row r="145">
      <c r="A145" s="26">
        <v>44305.0</v>
      </c>
      <c r="B145" s="6" t="s">
        <v>524</v>
      </c>
      <c r="C145" s="7">
        <v>2.0</v>
      </c>
    </row>
    <row r="146">
      <c r="A146" s="26">
        <v>44310.0</v>
      </c>
      <c r="B146" s="6" t="s">
        <v>524</v>
      </c>
      <c r="C146" s="7">
        <v>2.0</v>
      </c>
    </row>
    <row r="147">
      <c r="A147" s="26">
        <v>44302.0</v>
      </c>
      <c r="B147" s="6" t="s">
        <v>524</v>
      </c>
      <c r="C147" s="7">
        <v>2.0</v>
      </c>
    </row>
    <row r="148">
      <c r="A148" s="26">
        <v>44364.0</v>
      </c>
      <c r="B148" s="6" t="s">
        <v>522</v>
      </c>
      <c r="C148" s="7">
        <v>19.0</v>
      </c>
    </row>
    <row r="149">
      <c r="A149" s="26">
        <v>44347.0</v>
      </c>
      <c r="B149" s="6" t="s">
        <v>523</v>
      </c>
      <c r="C149" s="7">
        <v>3.0</v>
      </c>
    </row>
    <row r="150">
      <c r="A150" s="26">
        <v>44377.0</v>
      </c>
      <c r="B150" s="6" t="s">
        <v>511</v>
      </c>
      <c r="C150" s="7">
        <v>4.0</v>
      </c>
    </row>
    <row r="151">
      <c r="A151" s="26">
        <v>44294.0</v>
      </c>
      <c r="B151" s="6" t="s">
        <v>524</v>
      </c>
      <c r="C151" s="7">
        <v>5.0</v>
      </c>
    </row>
    <row r="152">
      <c r="A152" s="26">
        <v>44453.0</v>
      </c>
      <c r="B152" s="6" t="s">
        <v>524</v>
      </c>
      <c r="C152" s="7">
        <v>6.0</v>
      </c>
    </row>
    <row r="153">
      <c r="A153" s="26">
        <v>44420.0</v>
      </c>
      <c r="B153" s="6" t="s">
        <v>522</v>
      </c>
      <c r="C153" s="7">
        <v>7.0</v>
      </c>
    </row>
    <row r="154">
      <c r="A154" s="26">
        <v>44300.0</v>
      </c>
      <c r="B154" s="6" t="s">
        <v>522</v>
      </c>
      <c r="C154" s="7">
        <v>1.0</v>
      </c>
    </row>
    <row r="155">
      <c r="A155" s="26">
        <v>44305.0</v>
      </c>
      <c r="B155" s="6" t="s">
        <v>519</v>
      </c>
      <c r="C155" s="7">
        <v>6.0</v>
      </c>
    </row>
    <row r="156">
      <c r="A156" s="26">
        <v>44383.0</v>
      </c>
      <c r="B156" s="6" t="s">
        <v>524</v>
      </c>
      <c r="C156" s="7">
        <v>7.0</v>
      </c>
    </row>
    <row r="157">
      <c r="A157" s="26">
        <v>44454.0</v>
      </c>
      <c r="B157" s="6" t="s">
        <v>522</v>
      </c>
      <c r="C157" s="7">
        <v>12.0</v>
      </c>
    </row>
    <row r="158">
      <c r="A158" s="26">
        <v>44396.0</v>
      </c>
      <c r="B158" s="6" t="s">
        <v>524</v>
      </c>
      <c r="C158" s="7">
        <v>3.0</v>
      </c>
    </row>
    <row r="159">
      <c r="A159" s="26">
        <v>44322.0</v>
      </c>
      <c r="B159" s="6" t="s">
        <v>522</v>
      </c>
      <c r="C159" s="7">
        <v>1.0</v>
      </c>
    </row>
    <row r="160">
      <c r="A160" s="26">
        <v>44389.0</v>
      </c>
      <c r="B160" s="6" t="s">
        <v>522</v>
      </c>
      <c r="C160" s="7">
        <v>2.0</v>
      </c>
    </row>
    <row r="161">
      <c r="A161" s="26">
        <v>44301.0</v>
      </c>
      <c r="B161" s="6" t="s">
        <v>519</v>
      </c>
      <c r="C161" s="7">
        <v>7.0</v>
      </c>
    </row>
    <row r="162">
      <c r="A162" s="26">
        <v>44297.0</v>
      </c>
      <c r="B162" s="6" t="s">
        <v>526</v>
      </c>
      <c r="C162" s="7">
        <v>1.0</v>
      </c>
    </row>
    <row r="163">
      <c r="A163" s="26">
        <v>44329.0</v>
      </c>
      <c r="B163" s="6" t="s">
        <v>511</v>
      </c>
      <c r="C163" s="7">
        <v>6.0</v>
      </c>
    </row>
    <row r="164">
      <c r="A164" s="26">
        <v>44414.0</v>
      </c>
      <c r="B164" s="6" t="s">
        <v>524</v>
      </c>
      <c r="C164" s="7">
        <v>1.0</v>
      </c>
    </row>
    <row r="165">
      <c r="A165" s="26">
        <v>44326.0</v>
      </c>
      <c r="B165" s="6" t="s">
        <v>522</v>
      </c>
      <c r="C165" s="7">
        <v>3.0</v>
      </c>
    </row>
    <row r="166">
      <c r="A166" s="26">
        <v>44336.0</v>
      </c>
      <c r="B166" s="6" t="s">
        <v>519</v>
      </c>
      <c r="C166" s="7">
        <v>2.0</v>
      </c>
    </row>
    <row r="167">
      <c r="A167" s="26">
        <v>44393.0</v>
      </c>
      <c r="B167" s="6" t="s">
        <v>519</v>
      </c>
      <c r="C167" s="7">
        <v>1.0</v>
      </c>
    </row>
    <row r="168">
      <c r="A168" s="26">
        <v>44419.0</v>
      </c>
      <c r="B168" s="6" t="s">
        <v>523</v>
      </c>
      <c r="C168" s="7">
        <v>1.0</v>
      </c>
    </row>
    <row r="169">
      <c r="A169" s="26">
        <v>44395.0</v>
      </c>
      <c r="B169" s="6" t="s">
        <v>511</v>
      </c>
      <c r="C169" s="7">
        <v>4.0</v>
      </c>
    </row>
    <row r="170">
      <c r="A170" s="26">
        <v>44427.0</v>
      </c>
      <c r="B170" s="6" t="s">
        <v>511</v>
      </c>
      <c r="C170" s="7">
        <v>4.0</v>
      </c>
    </row>
    <row r="171">
      <c r="A171" s="26">
        <v>44439.0</v>
      </c>
      <c r="B171" s="6" t="s">
        <v>524</v>
      </c>
      <c r="C171" s="7">
        <v>2.0</v>
      </c>
    </row>
    <row r="172">
      <c r="A172" s="26">
        <v>44328.0</v>
      </c>
      <c r="B172" s="6" t="s">
        <v>526</v>
      </c>
      <c r="C172" s="7">
        <v>2.0</v>
      </c>
    </row>
    <row r="173">
      <c r="A173" s="26">
        <v>44386.0</v>
      </c>
      <c r="B173" s="6" t="s">
        <v>523</v>
      </c>
      <c r="C173" s="7">
        <v>1.0</v>
      </c>
    </row>
    <row r="174">
      <c r="A174" s="26">
        <v>44428.0</v>
      </c>
      <c r="B174" s="6" t="s">
        <v>511</v>
      </c>
      <c r="C174" s="7">
        <v>5.0</v>
      </c>
    </row>
    <row r="175">
      <c r="A175" s="26">
        <v>44346.0</v>
      </c>
      <c r="B175" s="6" t="s">
        <v>524</v>
      </c>
      <c r="C175" s="7">
        <v>1.0</v>
      </c>
    </row>
    <row r="176">
      <c r="A176" s="26">
        <v>44403.0</v>
      </c>
      <c r="B176" s="6" t="s">
        <v>522</v>
      </c>
      <c r="C176" s="7">
        <v>26.0</v>
      </c>
    </row>
    <row r="177">
      <c r="A177" s="26">
        <v>44358.0</v>
      </c>
      <c r="B177" s="6" t="s">
        <v>523</v>
      </c>
      <c r="C177" s="7">
        <v>1.0</v>
      </c>
    </row>
    <row r="178">
      <c r="A178" s="26">
        <v>44350.0</v>
      </c>
      <c r="B178" s="6" t="s">
        <v>524</v>
      </c>
      <c r="C178" s="7">
        <v>2.0</v>
      </c>
    </row>
    <row r="179">
      <c r="A179" s="26">
        <v>44300.0</v>
      </c>
      <c r="B179" s="6" t="s">
        <v>524</v>
      </c>
      <c r="C179" s="7">
        <v>13.0</v>
      </c>
    </row>
    <row r="180">
      <c r="A180" s="26">
        <v>44379.0</v>
      </c>
      <c r="B180" s="6" t="s">
        <v>519</v>
      </c>
      <c r="C180" s="7">
        <v>2.0</v>
      </c>
    </row>
    <row r="181">
      <c r="A181" s="26">
        <v>44297.0</v>
      </c>
      <c r="B181" s="6" t="s">
        <v>523</v>
      </c>
      <c r="C181" s="7">
        <v>4.0</v>
      </c>
    </row>
    <row r="182">
      <c r="A182" s="26">
        <v>44382.0</v>
      </c>
      <c r="B182" s="6" t="s">
        <v>523</v>
      </c>
      <c r="C182" s="7">
        <v>2.0</v>
      </c>
    </row>
    <row r="183">
      <c r="A183" s="26">
        <v>44341.0</v>
      </c>
      <c r="B183" s="6" t="s">
        <v>523</v>
      </c>
      <c r="C183" s="7">
        <v>1.0</v>
      </c>
    </row>
    <row r="184">
      <c r="A184" s="26">
        <v>44418.0</v>
      </c>
      <c r="B184" s="6" t="s">
        <v>522</v>
      </c>
      <c r="C184" s="7">
        <v>2.0</v>
      </c>
    </row>
    <row r="185">
      <c r="A185" s="26">
        <v>44317.0</v>
      </c>
      <c r="B185" s="6" t="s">
        <v>522</v>
      </c>
      <c r="C185" s="7">
        <v>6.0</v>
      </c>
    </row>
    <row r="186">
      <c r="A186" s="26">
        <v>44340.0</v>
      </c>
      <c r="B186" s="6" t="s">
        <v>524</v>
      </c>
      <c r="C186" s="7">
        <v>1.0</v>
      </c>
    </row>
    <row r="187">
      <c r="A187" s="26">
        <v>44398.0</v>
      </c>
      <c r="B187" s="6" t="s">
        <v>511</v>
      </c>
      <c r="C187" s="7">
        <v>2.0</v>
      </c>
    </row>
    <row r="188">
      <c r="A188" s="26">
        <v>44456.0</v>
      </c>
      <c r="B188" s="6" t="s">
        <v>511</v>
      </c>
      <c r="C188" s="7">
        <v>3.0</v>
      </c>
    </row>
    <row r="189">
      <c r="A189" s="26">
        <v>44433.0</v>
      </c>
      <c r="B189" s="6" t="s">
        <v>524</v>
      </c>
      <c r="C189" s="7">
        <v>4.0</v>
      </c>
    </row>
    <row r="190">
      <c r="A190" s="26">
        <v>44327.0</v>
      </c>
      <c r="B190" s="6" t="s">
        <v>524</v>
      </c>
      <c r="C190" s="7">
        <v>6.0</v>
      </c>
    </row>
    <row r="191">
      <c r="A191" s="26">
        <v>44440.0</v>
      </c>
      <c r="B191" s="6" t="s">
        <v>523</v>
      </c>
      <c r="C191" s="7">
        <v>1.0</v>
      </c>
    </row>
    <row r="192">
      <c r="A192" s="26">
        <v>44378.0</v>
      </c>
      <c r="B192" s="6" t="s">
        <v>511</v>
      </c>
      <c r="C192" s="7">
        <v>4.0</v>
      </c>
    </row>
    <row r="193">
      <c r="A193" s="26">
        <v>44468.0</v>
      </c>
      <c r="B193" s="6" t="s">
        <v>524</v>
      </c>
      <c r="C193" s="7">
        <v>1.0</v>
      </c>
    </row>
    <row r="194">
      <c r="A194" s="26">
        <v>44396.0</v>
      </c>
      <c r="B194" s="6" t="s">
        <v>522</v>
      </c>
      <c r="C194" s="7">
        <v>2.0</v>
      </c>
    </row>
    <row r="195">
      <c r="A195" s="26">
        <v>44293.0</v>
      </c>
      <c r="B195" s="6" t="s">
        <v>523</v>
      </c>
      <c r="C195" s="7">
        <v>1.0</v>
      </c>
    </row>
    <row r="196">
      <c r="A196" s="26">
        <v>44463.0</v>
      </c>
      <c r="B196" s="6" t="s">
        <v>523</v>
      </c>
      <c r="C196" s="7">
        <v>1.0</v>
      </c>
    </row>
    <row r="197">
      <c r="A197" s="26">
        <v>44389.0</v>
      </c>
      <c r="B197" s="6" t="s">
        <v>523</v>
      </c>
      <c r="C197" s="7">
        <v>1.0</v>
      </c>
    </row>
    <row r="198">
      <c r="A198" s="26">
        <v>44389.0</v>
      </c>
      <c r="B198" s="6" t="s">
        <v>524</v>
      </c>
      <c r="C198" s="7">
        <v>1.0</v>
      </c>
    </row>
    <row r="199">
      <c r="A199" s="26">
        <v>44435.0</v>
      </c>
      <c r="B199" s="6" t="s">
        <v>524</v>
      </c>
      <c r="C199" s="7">
        <v>1.0</v>
      </c>
    </row>
    <row r="200">
      <c r="A200" s="26">
        <v>44370.0</v>
      </c>
      <c r="B200" s="6" t="s">
        <v>522</v>
      </c>
      <c r="C200" s="7">
        <v>1.0</v>
      </c>
    </row>
    <row r="201">
      <c r="A201" s="26">
        <v>44440.0</v>
      </c>
      <c r="B201" s="6" t="s">
        <v>522</v>
      </c>
      <c r="C201" s="7">
        <v>1.0</v>
      </c>
    </row>
    <row r="202">
      <c r="A202" s="26">
        <v>44295.0</v>
      </c>
      <c r="B202" s="6" t="s">
        <v>526</v>
      </c>
      <c r="C202" s="7">
        <v>1.0</v>
      </c>
    </row>
    <row r="203">
      <c r="A203" s="26">
        <v>44438.0</v>
      </c>
      <c r="B203" s="6" t="s">
        <v>511</v>
      </c>
      <c r="C203" s="7">
        <v>1.0</v>
      </c>
    </row>
    <row r="204">
      <c r="A204" s="26">
        <v>44424.0</v>
      </c>
      <c r="B204" s="6" t="s">
        <v>524</v>
      </c>
      <c r="C204" s="7">
        <v>2.0</v>
      </c>
    </row>
    <row r="205">
      <c r="A205" s="26">
        <v>44364.0</v>
      </c>
      <c r="B205" s="6" t="s">
        <v>524</v>
      </c>
      <c r="C205" s="7">
        <v>1.0</v>
      </c>
    </row>
    <row r="206">
      <c r="A206" s="26">
        <v>44376.0</v>
      </c>
      <c r="B206" s="6" t="s">
        <v>519</v>
      </c>
      <c r="C206" s="7">
        <v>1.0</v>
      </c>
    </row>
    <row r="207">
      <c r="A207" s="26">
        <v>44362.0</v>
      </c>
      <c r="B207" s="6" t="s">
        <v>523</v>
      </c>
      <c r="C207" s="7">
        <v>1.0</v>
      </c>
    </row>
    <row r="208">
      <c r="A208" s="26">
        <v>44441.0</v>
      </c>
      <c r="B208" s="6" t="s">
        <v>511</v>
      </c>
      <c r="C208" s="7">
        <v>1.0</v>
      </c>
    </row>
    <row r="209">
      <c r="A209" s="26">
        <v>44378.0</v>
      </c>
      <c r="B209" s="6" t="s">
        <v>519</v>
      </c>
      <c r="C209" s="7">
        <v>2.0</v>
      </c>
    </row>
    <row r="210">
      <c r="A210" s="26">
        <v>44422.0</v>
      </c>
      <c r="B210" s="6" t="s">
        <v>511</v>
      </c>
      <c r="C210" s="7">
        <v>2.0</v>
      </c>
    </row>
    <row r="211">
      <c r="A211" s="26">
        <v>44342.0</v>
      </c>
      <c r="B211" s="6" t="s">
        <v>511</v>
      </c>
      <c r="C211" s="7">
        <v>4.0</v>
      </c>
    </row>
    <row r="212">
      <c r="A212" s="26">
        <v>44466.0</v>
      </c>
      <c r="B212" s="6" t="s">
        <v>524</v>
      </c>
      <c r="C212" s="7">
        <v>1.0</v>
      </c>
    </row>
    <row r="213">
      <c r="A213" s="26">
        <v>44344.0</v>
      </c>
      <c r="B213" s="6" t="s">
        <v>524</v>
      </c>
      <c r="C213" s="7">
        <v>2.0</v>
      </c>
    </row>
    <row r="214">
      <c r="A214" s="26">
        <v>44417.0</v>
      </c>
      <c r="B214" s="6" t="s">
        <v>522</v>
      </c>
      <c r="C214" s="7">
        <v>2.0</v>
      </c>
    </row>
    <row r="215">
      <c r="A215" s="26">
        <v>44374.0</v>
      </c>
      <c r="B215" s="6" t="s">
        <v>522</v>
      </c>
      <c r="C215" s="7">
        <v>1.0</v>
      </c>
    </row>
    <row r="216">
      <c r="A216" s="26">
        <v>44459.0</v>
      </c>
      <c r="B216" s="6" t="s">
        <v>511</v>
      </c>
      <c r="C216" s="7">
        <v>3.0</v>
      </c>
    </row>
    <row r="217">
      <c r="A217" s="26">
        <v>44397.0</v>
      </c>
      <c r="B217" s="6" t="s">
        <v>522</v>
      </c>
      <c r="C217" s="7">
        <v>5.0</v>
      </c>
    </row>
    <row r="218">
      <c r="A218" s="26">
        <v>44349.0</v>
      </c>
      <c r="B218" s="6" t="s">
        <v>519</v>
      </c>
      <c r="C218" s="7">
        <v>4.0</v>
      </c>
    </row>
    <row r="219">
      <c r="A219" s="26">
        <v>44353.0</v>
      </c>
      <c r="B219" s="6" t="s">
        <v>523</v>
      </c>
      <c r="C219" s="7">
        <v>1.0</v>
      </c>
    </row>
    <row r="220">
      <c r="A220" s="26">
        <v>44387.0</v>
      </c>
      <c r="B220" s="6" t="s">
        <v>519</v>
      </c>
      <c r="C220" s="7">
        <v>2.0</v>
      </c>
    </row>
    <row r="221">
      <c r="A221" s="26">
        <v>44418.0</v>
      </c>
      <c r="B221" s="6" t="s">
        <v>523</v>
      </c>
      <c r="C221" s="7">
        <v>1.0</v>
      </c>
    </row>
    <row r="222">
      <c r="A222" s="26">
        <v>44449.0</v>
      </c>
      <c r="B222" s="6" t="s">
        <v>522</v>
      </c>
      <c r="C222" s="7">
        <v>3.0</v>
      </c>
    </row>
    <row r="223">
      <c r="A223" s="26">
        <v>44453.0</v>
      </c>
      <c r="B223" s="6" t="s">
        <v>522</v>
      </c>
      <c r="C223" s="7">
        <v>4.0</v>
      </c>
    </row>
    <row r="224">
      <c r="A224" s="26">
        <v>44330.0</v>
      </c>
      <c r="B224" s="6" t="s">
        <v>519</v>
      </c>
      <c r="C224" s="7">
        <v>1.0</v>
      </c>
    </row>
    <row r="225">
      <c r="A225" s="26">
        <v>44467.0</v>
      </c>
      <c r="B225" s="6" t="s">
        <v>523</v>
      </c>
      <c r="C225" s="7">
        <v>1.0</v>
      </c>
    </row>
    <row r="226">
      <c r="A226" s="26">
        <v>44444.0</v>
      </c>
      <c r="B226" s="6" t="s">
        <v>523</v>
      </c>
      <c r="C226" s="7">
        <v>1.0</v>
      </c>
    </row>
    <row r="227">
      <c r="A227" s="26">
        <v>44393.0</v>
      </c>
      <c r="B227" s="6" t="s">
        <v>523</v>
      </c>
      <c r="C227" s="7">
        <v>1.0</v>
      </c>
    </row>
    <row r="228">
      <c r="A228" s="26">
        <v>44395.0</v>
      </c>
      <c r="B228" s="6" t="s">
        <v>519</v>
      </c>
      <c r="C228" s="7">
        <v>2.0</v>
      </c>
    </row>
    <row r="229">
      <c r="A229" s="26">
        <v>44469.0</v>
      </c>
      <c r="B229" s="6" t="s">
        <v>524</v>
      </c>
      <c r="C229" s="7">
        <v>1.0</v>
      </c>
    </row>
    <row r="230">
      <c r="A230" s="26">
        <v>44377.0</v>
      </c>
      <c r="B230" s="6" t="s">
        <v>524</v>
      </c>
      <c r="C230" s="7">
        <v>1.0</v>
      </c>
    </row>
    <row r="231">
      <c r="A231" s="26">
        <v>44292.0</v>
      </c>
      <c r="B231" s="6" t="s">
        <v>526</v>
      </c>
      <c r="C231" s="7">
        <v>1.0</v>
      </c>
    </row>
    <row r="232">
      <c r="A232" s="26">
        <v>44454.0</v>
      </c>
      <c r="B232" s="6" t="s">
        <v>511</v>
      </c>
      <c r="C232" s="7">
        <v>1.0</v>
      </c>
    </row>
    <row r="233">
      <c r="A233" s="26">
        <v>44385.0</v>
      </c>
      <c r="B233" s="6" t="s">
        <v>511</v>
      </c>
      <c r="C233" s="7">
        <v>1.0</v>
      </c>
    </row>
    <row r="234">
      <c r="A234" s="26">
        <v>44336.0</v>
      </c>
      <c r="B234" s="6" t="s">
        <v>522</v>
      </c>
      <c r="C234" s="7">
        <v>1.0</v>
      </c>
    </row>
    <row r="235">
      <c r="A235" s="26">
        <v>44303.0</v>
      </c>
      <c r="B235" s="6" t="s">
        <v>522</v>
      </c>
      <c r="C235" s="7">
        <v>2.0</v>
      </c>
    </row>
    <row r="236">
      <c r="A236" s="26">
        <v>44447.0</v>
      </c>
      <c r="B236" s="6" t="s">
        <v>522</v>
      </c>
      <c r="C236" s="7">
        <v>18.0</v>
      </c>
    </row>
    <row r="237">
      <c r="A237" s="26">
        <v>44315.0</v>
      </c>
      <c r="B237" s="6" t="s">
        <v>519</v>
      </c>
      <c r="C237" s="7">
        <v>6.0</v>
      </c>
    </row>
    <row r="238">
      <c r="A238" s="26">
        <v>44466.0</v>
      </c>
      <c r="B238" s="6" t="s">
        <v>519</v>
      </c>
      <c r="C238" s="7">
        <v>12.0</v>
      </c>
    </row>
    <row r="239">
      <c r="A239" s="26">
        <v>44455.0</v>
      </c>
      <c r="B239" s="6" t="s">
        <v>511</v>
      </c>
      <c r="C239" s="7">
        <v>1.0</v>
      </c>
    </row>
    <row r="240">
      <c r="A240" s="26">
        <v>44426.0</v>
      </c>
      <c r="B240" s="6" t="s">
        <v>511</v>
      </c>
      <c r="C240" s="7">
        <v>3.0</v>
      </c>
    </row>
    <row r="241">
      <c r="A241" s="26">
        <v>44381.0</v>
      </c>
      <c r="B241" s="6" t="s">
        <v>511</v>
      </c>
      <c r="C241" s="7">
        <v>4.0</v>
      </c>
    </row>
    <row r="242">
      <c r="A242" s="26">
        <v>44312.0</v>
      </c>
      <c r="B242" s="6" t="s">
        <v>511</v>
      </c>
      <c r="C242" s="7">
        <v>15.0</v>
      </c>
    </row>
    <row r="243">
      <c r="A243" s="26">
        <v>44314.0</v>
      </c>
      <c r="B243" s="6" t="s">
        <v>511</v>
      </c>
      <c r="C243" s="7">
        <v>5.0</v>
      </c>
    </row>
    <row r="244">
      <c r="A244" s="26">
        <v>44439.0</v>
      </c>
      <c r="B244" s="6" t="s">
        <v>511</v>
      </c>
      <c r="C244" s="7">
        <v>7.0</v>
      </c>
    </row>
    <row r="245">
      <c r="A245" s="26">
        <v>44332.0</v>
      </c>
      <c r="B245" s="6" t="s">
        <v>511</v>
      </c>
      <c r="C245" s="7">
        <v>8.0</v>
      </c>
    </row>
    <row r="246">
      <c r="A246" s="26">
        <v>44336.0</v>
      </c>
      <c r="B246" s="6" t="s">
        <v>511</v>
      </c>
      <c r="C246" s="7">
        <v>19.0</v>
      </c>
    </row>
    <row r="247">
      <c r="A247" s="26">
        <v>44301.0</v>
      </c>
      <c r="B247" s="6" t="s">
        <v>524</v>
      </c>
      <c r="C247" s="7">
        <v>2.0</v>
      </c>
    </row>
    <row r="248">
      <c r="A248" s="26">
        <v>44320.0</v>
      </c>
      <c r="B248" s="6" t="s">
        <v>524</v>
      </c>
      <c r="C248" s="7">
        <v>2.0</v>
      </c>
    </row>
    <row r="249">
      <c r="A249" s="26">
        <v>44417.0</v>
      </c>
      <c r="B249" s="6" t="s">
        <v>524</v>
      </c>
      <c r="C249" s="7">
        <v>5.0</v>
      </c>
    </row>
    <row r="250">
      <c r="A250" s="26">
        <v>44375.0</v>
      </c>
      <c r="B250" s="6" t="s">
        <v>524</v>
      </c>
      <c r="C250" s="7">
        <v>4.0</v>
      </c>
    </row>
    <row r="251">
      <c r="A251" s="26">
        <v>44395.0</v>
      </c>
      <c r="B251" s="6" t="s">
        <v>522</v>
      </c>
      <c r="C251" s="7">
        <v>11.0</v>
      </c>
    </row>
    <row r="252">
      <c r="A252" s="26">
        <v>44311.0</v>
      </c>
      <c r="B252" s="6" t="s">
        <v>519</v>
      </c>
      <c r="C252" s="7">
        <v>11.0</v>
      </c>
    </row>
    <row r="253">
      <c r="A253" s="26">
        <v>44351.0</v>
      </c>
      <c r="B253" s="6" t="s">
        <v>519</v>
      </c>
      <c r="C253" s="7">
        <v>1.0</v>
      </c>
    </row>
    <row r="254">
      <c r="A254" s="26">
        <v>44325.0</v>
      </c>
      <c r="B254" s="6" t="s">
        <v>519</v>
      </c>
      <c r="C254" s="7">
        <v>10.0</v>
      </c>
    </row>
    <row r="255">
      <c r="A255" s="26">
        <v>44323.0</v>
      </c>
      <c r="B255" s="6" t="s">
        <v>519</v>
      </c>
      <c r="C255" s="7">
        <v>7.0</v>
      </c>
    </row>
    <row r="256">
      <c r="A256" s="26">
        <v>44326.0</v>
      </c>
      <c r="B256" s="6" t="s">
        <v>511</v>
      </c>
      <c r="C256" s="7">
        <v>12.0</v>
      </c>
    </row>
    <row r="257">
      <c r="A257" s="26">
        <v>44298.0</v>
      </c>
      <c r="B257" s="6" t="s">
        <v>511</v>
      </c>
      <c r="C257" s="7">
        <v>14.0</v>
      </c>
    </row>
    <row r="258">
      <c r="A258" s="26">
        <v>44304.0</v>
      </c>
      <c r="B258" s="6" t="s">
        <v>511</v>
      </c>
      <c r="C258" s="7">
        <v>19.0</v>
      </c>
    </row>
    <row r="259">
      <c r="A259" s="26">
        <v>44344.0</v>
      </c>
      <c r="B259" s="6" t="s">
        <v>511</v>
      </c>
      <c r="C259" s="7">
        <v>16.0</v>
      </c>
    </row>
    <row r="260">
      <c r="A260" s="26">
        <v>44328.0</v>
      </c>
      <c r="B260" s="6" t="s">
        <v>511</v>
      </c>
      <c r="C260" s="7">
        <v>5.0</v>
      </c>
    </row>
    <row r="261">
      <c r="A261" s="26">
        <v>44325.0</v>
      </c>
      <c r="B261" s="6" t="s">
        <v>524</v>
      </c>
      <c r="C261" s="7">
        <v>3.0</v>
      </c>
    </row>
    <row r="262">
      <c r="A262" s="26">
        <v>44448.0</v>
      </c>
      <c r="B262" s="6" t="s">
        <v>524</v>
      </c>
      <c r="C262" s="7">
        <v>4.0</v>
      </c>
    </row>
    <row r="263">
      <c r="A263" s="26">
        <v>44452.0</v>
      </c>
      <c r="B263" s="6" t="s">
        <v>524</v>
      </c>
      <c r="C263" s="7">
        <v>10.0</v>
      </c>
    </row>
    <row r="264">
      <c r="A264" s="26">
        <v>44307.0</v>
      </c>
      <c r="B264" s="6" t="s">
        <v>524</v>
      </c>
      <c r="C264" s="7">
        <v>3.0</v>
      </c>
    </row>
    <row r="265">
      <c r="A265" s="26">
        <v>44398.0</v>
      </c>
      <c r="B265" s="6" t="s">
        <v>524</v>
      </c>
      <c r="C265" s="7">
        <v>2.0</v>
      </c>
    </row>
    <row r="266">
      <c r="A266" s="26">
        <v>44302.0</v>
      </c>
      <c r="B266" s="6" t="s">
        <v>522</v>
      </c>
      <c r="C266" s="7">
        <v>4.0</v>
      </c>
    </row>
    <row r="267">
      <c r="A267" s="26">
        <v>44314.0</v>
      </c>
      <c r="B267" s="6" t="s">
        <v>519</v>
      </c>
      <c r="C267" s="7">
        <v>9.0</v>
      </c>
    </row>
    <row r="268">
      <c r="A268" s="26">
        <v>44365.0</v>
      </c>
      <c r="B268" s="6" t="s">
        <v>526</v>
      </c>
      <c r="C268" s="7">
        <v>1.0</v>
      </c>
    </row>
    <row r="269">
      <c r="A269" s="26">
        <v>44319.0</v>
      </c>
      <c r="B269" s="6" t="s">
        <v>511</v>
      </c>
      <c r="C269" s="7">
        <v>13.0</v>
      </c>
    </row>
    <row r="270">
      <c r="A270" s="26">
        <v>44463.0</v>
      </c>
      <c r="B270" s="6" t="s">
        <v>524</v>
      </c>
      <c r="C270" s="7">
        <v>4.0</v>
      </c>
    </row>
    <row r="271">
      <c r="A271" s="26">
        <v>44418.0</v>
      </c>
      <c r="B271" s="6" t="s">
        <v>524</v>
      </c>
      <c r="C271" s="7">
        <v>2.0</v>
      </c>
    </row>
    <row r="272">
      <c r="A272" s="26">
        <v>44378.0</v>
      </c>
      <c r="B272" s="6" t="s">
        <v>524</v>
      </c>
      <c r="C272" s="7">
        <v>3.0</v>
      </c>
    </row>
    <row r="273">
      <c r="A273" s="26">
        <v>44326.0</v>
      </c>
      <c r="B273" s="6" t="s">
        <v>524</v>
      </c>
      <c r="C273" s="7">
        <v>6.0</v>
      </c>
    </row>
    <row r="274">
      <c r="A274" s="26">
        <v>44312.0</v>
      </c>
      <c r="B274" s="6" t="s">
        <v>524</v>
      </c>
      <c r="C274" s="7">
        <v>2.0</v>
      </c>
    </row>
    <row r="275">
      <c r="A275" s="26">
        <v>44329.0</v>
      </c>
      <c r="B275" s="6" t="s">
        <v>522</v>
      </c>
      <c r="C275" s="7">
        <v>24.0</v>
      </c>
    </row>
    <row r="276">
      <c r="A276" s="26">
        <v>44365.0</v>
      </c>
      <c r="B276" s="6" t="s">
        <v>522</v>
      </c>
      <c r="C276" s="7">
        <v>14.0</v>
      </c>
    </row>
    <row r="277">
      <c r="A277" s="26">
        <v>44452.0</v>
      </c>
      <c r="B277" s="6" t="s">
        <v>522</v>
      </c>
      <c r="C277" s="7">
        <v>5.0</v>
      </c>
    </row>
    <row r="278">
      <c r="A278" s="26">
        <v>44441.0</v>
      </c>
      <c r="B278" s="6" t="s">
        <v>519</v>
      </c>
      <c r="C278" s="7">
        <v>3.0</v>
      </c>
    </row>
    <row r="279">
      <c r="A279" s="26">
        <v>44326.0</v>
      </c>
      <c r="B279" s="6" t="s">
        <v>526</v>
      </c>
      <c r="C279" s="7">
        <v>4.0</v>
      </c>
    </row>
    <row r="280">
      <c r="A280" s="26">
        <v>44420.0</v>
      </c>
      <c r="B280" s="6" t="s">
        <v>523</v>
      </c>
      <c r="C280" s="7">
        <v>1.0</v>
      </c>
    </row>
    <row r="281">
      <c r="A281" s="26">
        <v>44353.0</v>
      </c>
      <c r="B281" s="6" t="s">
        <v>511</v>
      </c>
      <c r="C281" s="7">
        <v>2.0</v>
      </c>
    </row>
    <row r="282">
      <c r="A282" s="26">
        <v>44412.0</v>
      </c>
      <c r="B282" s="6" t="s">
        <v>511</v>
      </c>
      <c r="C282" s="7">
        <v>5.0</v>
      </c>
    </row>
    <row r="283">
      <c r="A283" s="26">
        <v>44335.0</v>
      </c>
      <c r="B283" s="6" t="s">
        <v>511</v>
      </c>
      <c r="C283" s="7">
        <v>12.0</v>
      </c>
    </row>
    <row r="284">
      <c r="A284" s="26">
        <v>44354.0</v>
      </c>
      <c r="B284" s="6" t="s">
        <v>524</v>
      </c>
      <c r="C284" s="7">
        <v>3.0</v>
      </c>
    </row>
    <row r="285">
      <c r="A285" s="26">
        <v>44356.0</v>
      </c>
      <c r="B285" s="6" t="s">
        <v>524</v>
      </c>
      <c r="C285" s="7">
        <v>5.0</v>
      </c>
    </row>
    <row r="286">
      <c r="A286" s="26">
        <v>44432.0</v>
      </c>
      <c r="B286" s="6" t="s">
        <v>524</v>
      </c>
      <c r="C286" s="7">
        <v>15.0</v>
      </c>
    </row>
    <row r="287">
      <c r="A287" s="26">
        <v>44357.0</v>
      </c>
      <c r="B287" s="6" t="s">
        <v>522</v>
      </c>
      <c r="C287" s="7">
        <v>1.0</v>
      </c>
    </row>
    <row r="288">
      <c r="A288" s="26">
        <v>44337.0</v>
      </c>
      <c r="B288" s="6" t="s">
        <v>522</v>
      </c>
      <c r="C288" s="7">
        <v>5.0</v>
      </c>
    </row>
    <row r="289">
      <c r="A289" s="26">
        <v>44462.0</v>
      </c>
      <c r="B289" s="6" t="s">
        <v>519</v>
      </c>
      <c r="C289" s="7">
        <v>3.0</v>
      </c>
    </row>
    <row r="290">
      <c r="A290" s="26">
        <v>44390.0</v>
      </c>
      <c r="B290" s="6" t="s">
        <v>519</v>
      </c>
      <c r="C290" s="7">
        <v>3.0</v>
      </c>
    </row>
    <row r="291">
      <c r="A291" s="26">
        <v>44303.0</v>
      </c>
      <c r="B291" s="6" t="s">
        <v>511</v>
      </c>
      <c r="C291" s="7">
        <v>19.0</v>
      </c>
    </row>
    <row r="292">
      <c r="A292" s="26">
        <v>44422.0</v>
      </c>
      <c r="B292" s="6" t="s">
        <v>524</v>
      </c>
      <c r="C292" s="7">
        <v>3.0</v>
      </c>
    </row>
    <row r="293">
      <c r="A293" s="26">
        <v>44353.0</v>
      </c>
      <c r="B293" s="6" t="s">
        <v>524</v>
      </c>
      <c r="C293" s="7">
        <v>2.0</v>
      </c>
    </row>
    <row r="294">
      <c r="A294" s="26">
        <v>44394.0</v>
      </c>
      <c r="B294" s="6" t="s">
        <v>522</v>
      </c>
      <c r="C294" s="7">
        <v>8.0</v>
      </c>
    </row>
    <row r="295">
      <c r="A295" s="26">
        <v>44306.0</v>
      </c>
      <c r="B295" s="6" t="s">
        <v>526</v>
      </c>
      <c r="C295" s="7">
        <v>1.0</v>
      </c>
    </row>
    <row r="296">
      <c r="A296" s="26">
        <v>44304.0</v>
      </c>
      <c r="B296" s="6" t="s">
        <v>523</v>
      </c>
      <c r="C296" s="7">
        <v>3.0</v>
      </c>
    </row>
    <row r="297">
      <c r="A297" s="26">
        <v>44294.0</v>
      </c>
      <c r="B297" s="6" t="s">
        <v>523</v>
      </c>
      <c r="C297" s="7">
        <v>1.0</v>
      </c>
    </row>
    <row r="298">
      <c r="A298" s="26">
        <v>44322.0</v>
      </c>
      <c r="B298" s="6" t="s">
        <v>511</v>
      </c>
      <c r="C298" s="7">
        <v>11.0</v>
      </c>
    </row>
    <row r="299">
      <c r="A299" s="26">
        <v>44291.0</v>
      </c>
      <c r="B299" s="6" t="s">
        <v>511</v>
      </c>
      <c r="C299" s="7">
        <v>16.0</v>
      </c>
    </row>
    <row r="300">
      <c r="A300" s="26">
        <v>44467.0</v>
      </c>
      <c r="B300" s="6" t="s">
        <v>511</v>
      </c>
      <c r="C300" s="7">
        <v>1.0</v>
      </c>
    </row>
    <row r="301">
      <c r="A301" s="26">
        <v>44399.0</v>
      </c>
      <c r="B301" s="6" t="s">
        <v>524</v>
      </c>
      <c r="C301" s="7">
        <v>3.0</v>
      </c>
    </row>
    <row r="302">
      <c r="A302" s="26">
        <v>44287.0</v>
      </c>
      <c r="B302" s="6" t="s">
        <v>524</v>
      </c>
      <c r="C302" s="7">
        <v>6.0</v>
      </c>
    </row>
    <row r="303">
      <c r="A303" s="26">
        <v>44450.0</v>
      </c>
      <c r="B303" s="6" t="s">
        <v>524</v>
      </c>
      <c r="C303" s="7">
        <v>2.0</v>
      </c>
    </row>
    <row r="304">
      <c r="A304" s="26">
        <v>44339.0</v>
      </c>
      <c r="B304" s="6" t="s">
        <v>519</v>
      </c>
      <c r="C304" s="7">
        <v>3.0</v>
      </c>
    </row>
    <row r="305">
      <c r="A305" s="26">
        <v>44335.0</v>
      </c>
      <c r="B305" s="6" t="s">
        <v>523</v>
      </c>
      <c r="C305" s="7">
        <v>2.0</v>
      </c>
    </row>
    <row r="306">
      <c r="A306" s="26">
        <v>44448.0</v>
      </c>
      <c r="B306" s="6" t="s">
        <v>511</v>
      </c>
      <c r="C306" s="7">
        <v>2.0</v>
      </c>
    </row>
    <row r="307">
      <c r="A307" s="26">
        <v>44287.0</v>
      </c>
      <c r="B307" s="6" t="s">
        <v>511</v>
      </c>
      <c r="C307" s="7">
        <v>5.0</v>
      </c>
    </row>
    <row r="308">
      <c r="A308" s="26">
        <v>44402.0</v>
      </c>
      <c r="B308" s="6" t="s">
        <v>522</v>
      </c>
      <c r="C308" s="7">
        <v>3.0</v>
      </c>
    </row>
    <row r="309">
      <c r="A309" s="26">
        <v>44394.0</v>
      </c>
      <c r="B309" s="6" t="s">
        <v>519</v>
      </c>
      <c r="C309" s="7">
        <v>2.0</v>
      </c>
    </row>
    <row r="310">
      <c r="A310" s="26">
        <v>44416.0</v>
      </c>
      <c r="B310" s="6" t="s">
        <v>519</v>
      </c>
      <c r="C310" s="7">
        <v>3.0</v>
      </c>
    </row>
    <row r="311">
      <c r="A311" s="26">
        <v>44393.0</v>
      </c>
      <c r="B311" s="6" t="s">
        <v>511</v>
      </c>
      <c r="C311" s="7">
        <v>1.0</v>
      </c>
    </row>
    <row r="312">
      <c r="A312" s="26">
        <v>44416.0</v>
      </c>
      <c r="B312" s="6" t="s">
        <v>511</v>
      </c>
      <c r="C312" s="7">
        <v>3.0</v>
      </c>
    </row>
    <row r="313">
      <c r="A313" s="26">
        <v>44341.0</v>
      </c>
      <c r="B313" s="6" t="s">
        <v>524</v>
      </c>
      <c r="C313" s="7">
        <v>2.0</v>
      </c>
    </row>
    <row r="314">
      <c r="A314" s="26">
        <v>44436.0</v>
      </c>
      <c r="B314" s="6" t="s">
        <v>524</v>
      </c>
      <c r="C314" s="7">
        <v>1.0</v>
      </c>
    </row>
    <row r="315">
      <c r="A315" s="26">
        <v>44342.0</v>
      </c>
      <c r="B315" s="6" t="s">
        <v>524</v>
      </c>
      <c r="C315" s="7">
        <v>3.0</v>
      </c>
    </row>
    <row r="316">
      <c r="A316" s="26">
        <v>44467.0</v>
      </c>
      <c r="B316" s="6" t="s">
        <v>522</v>
      </c>
      <c r="C316" s="7">
        <v>4.0</v>
      </c>
    </row>
    <row r="317">
      <c r="A317" s="26">
        <v>44316.0</v>
      </c>
      <c r="B317" s="6" t="s">
        <v>519</v>
      </c>
      <c r="C317" s="7">
        <v>7.0</v>
      </c>
    </row>
    <row r="318">
      <c r="A318" s="26">
        <v>44295.0</v>
      </c>
      <c r="B318" s="6" t="s">
        <v>519</v>
      </c>
      <c r="C318" s="7">
        <v>8.0</v>
      </c>
    </row>
    <row r="319">
      <c r="A319" s="26">
        <v>44357.0</v>
      </c>
      <c r="B319" s="6" t="s">
        <v>519</v>
      </c>
      <c r="C319" s="7">
        <v>3.0</v>
      </c>
    </row>
    <row r="320">
      <c r="A320" s="26">
        <v>44340.0</v>
      </c>
      <c r="B320" s="6" t="s">
        <v>511</v>
      </c>
      <c r="C320" s="7">
        <v>13.0</v>
      </c>
    </row>
    <row r="321">
      <c r="A321" s="26">
        <v>44437.0</v>
      </c>
      <c r="B321" s="6" t="s">
        <v>511</v>
      </c>
      <c r="C321" s="7">
        <v>11.0</v>
      </c>
    </row>
    <row r="322">
      <c r="A322" s="26">
        <v>44324.0</v>
      </c>
      <c r="B322" s="6" t="s">
        <v>524</v>
      </c>
      <c r="C322" s="7">
        <v>5.0</v>
      </c>
    </row>
    <row r="323">
      <c r="A323" s="26">
        <v>44405.0</v>
      </c>
      <c r="B323" s="6" t="s">
        <v>522</v>
      </c>
      <c r="C323" s="7">
        <v>15.0</v>
      </c>
    </row>
    <row r="324">
      <c r="A324" s="26">
        <v>44399.0</v>
      </c>
      <c r="B324" s="6" t="s">
        <v>519</v>
      </c>
      <c r="C324" s="7">
        <v>2.0</v>
      </c>
    </row>
    <row r="325">
      <c r="A325" s="26">
        <v>44439.0</v>
      </c>
      <c r="B325" s="6" t="s">
        <v>519</v>
      </c>
      <c r="C325" s="7">
        <v>5.0</v>
      </c>
    </row>
    <row r="326">
      <c r="A326" s="26">
        <v>44316.0</v>
      </c>
      <c r="B326" s="6" t="s">
        <v>511</v>
      </c>
      <c r="C326" s="7">
        <v>2.0</v>
      </c>
    </row>
    <row r="327">
      <c r="A327" s="26">
        <v>44348.0</v>
      </c>
      <c r="B327" s="6" t="s">
        <v>524</v>
      </c>
      <c r="C327" s="7">
        <v>6.0</v>
      </c>
    </row>
    <row r="328">
      <c r="A328" s="26">
        <v>44309.0</v>
      </c>
      <c r="B328" s="6" t="s">
        <v>524</v>
      </c>
      <c r="C328" s="7">
        <v>1.0</v>
      </c>
    </row>
    <row r="329">
      <c r="A329" s="26">
        <v>44356.0</v>
      </c>
      <c r="B329" s="6" t="s">
        <v>519</v>
      </c>
      <c r="C329" s="7">
        <v>7.0</v>
      </c>
    </row>
    <row r="330">
      <c r="A330" s="26">
        <v>44290.0</v>
      </c>
      <c r="B330" s="6" t="s">
        <v>523</v>
      </c>
      <c r="C330" s="7">
        <v>1.0</v>
      </c>
    </row>
    <row r="331">
      <c r="A331" s="26">
        <v>44469.0</v>
      </c>
      <c r="B331" s="6" t="s">
        <v>523</v>
      </c>
      <c r="C331" s="7">
        <v>1.0</v>
      </c>
    </row>
    <row r="332">
      <c r="A332" s="26">
        <v>44363.0</v>
      </c>
      <c r="B332" s="6" t="s">
        <v>511</v>
      </c>
      <c r="C332" s="7">
        <v>8.0</v>
      </c>
    </row>
    <row r="333">
      <c r="A333" s="26">
        <v>44403.0</v>
      </c>
      <c r="B333" s="6" t="s">
        <v>524</v>
      </c>
      <c r="C333" s="7">
        <v>3.0</v>
      </c>
    </row>
    <row r="334">
      <c r="A334" s="26">
        <v>44315.0</v>
      </c>
      <c r="B334" s="6" t="s">
        <v>524</v>
      </c>
      <c r="C334" s="7">
        <v>2.0</v>
      </c>
    </row>
    <row r="335">
      <c r="A335" s="26">
        <v>44367.0</v>
      </c>
      <c r="B335" s="6" t="s">
        <v>519</v>
      </c>
      <c r="C335" s="7">
        <v>2.0</v>
      </c>
    </row>
    <row r="336">
      <c r="A336" s="26">
        <v>44303.0</v>
      </c>
      <c r="B336" s="6" t="s">
        <v>523</v>
      </c>
      <c r="C336" s="7">
        <v>2.0</v>
      </c>
    </row>
    <row r="337">
      <c r="A337" s="26">
        <v>44398.0</v>
      </c>
      <c r="B337" s="6" t="s">
        <v>523</v>
      </c>
      <c r="C337" s="7">
        <v>1.0</v>
      </c>
    </row>
    <row r="338">
      <c r="A338" s="26">
        <v>44400.0</v>
      </c>
      <c r="B338" s="6" t="s">
        <v>511</v>
      </c>
      <c r="C338" s="7">
        <v>2.0</v>
      </c>
    </row>
    <row r="339">
      <c r="A339" s="26">
        <v>44369.0</v>
      </c>
      <c r="B339" s="6" t="s">
        <v>524</v>
      </c>
      <c r="C339" s="7">
        <v>3.0</v>
      </c>
    </row>
    <row r="340">
      <c r="A340" s="26">
        <v>44415.0</v>
      </c>
      <c r="B340" s="6" t="s">
        <v>524</v>
      </c>
      <c r="C340" s="7">
        <v>6.0</v>
      </c>
    </row>
    <row r="341">
      <c r="A341" s="26">
        <v>44318.0</v>
      </c>
      <c r="B341" s="6" t="s">
        <v>511</v>
      </c>
      <c r="C341" s="7">
        <v>5.0</v>
      </c>
    </row>
    <row r="342">
      <c r="A342" s="26">
        <v>44406.0</v>
      </c>
      <c r="B342" s="6" t="s">
        <v>511</v>
      </c>
      <c r="C342" s="7">
        <v>9.0</v>
      </c>
    </row>
    <row r="343">
      <c r="A343" s="26">
        <v>44444.0</v>
      </c>
      <c r="B343" s="6" t="s">
        <v>511</v>
      </c>
      <c r="C343" s="7">
        <v>10.0</v>
      </c>
    </row>
    <row r="344">
      <c r="A344" s="26">
        <v>44357.0</v>
      </c>
      <c r="B344" s="6" t="s">
        <v>524</v>
      </c>
      <c r="C344" s="7">
        <v>2.0</v>
      </c>
    </row>
    <row r="345">
      <c r="A345" s="26">
        <v>44370.0</v>
      </c>
      <c r="B345" s="6" t="s">
        <v>524</v>
      </c>
      <c r="C345" s="7">
        <v>2.0</v>
      </c>
    </row>
    <row r="346">
      <c r="A346" s="26">
        <v>44349.0</v>
      </c>
      <c r="B346" s="6" t="s">
        <v>524</v>
      </c>
      <c r="C346" s="7">
        <v>1.0</v>
      </c>
    </row>
    <row r="347">
      <c r="A347" s="26">
        <v>44460.0</v>
      </c>
      <c r="B347" s="6" t="s">
        <v>519</v>
      </c>
      <c r="C347" s="7">
        <v>4.0</v>
      </c>
    </row>
    <row r="348">
      <c r="A348" s="26">
        <v>44358.0</v>
      </c>
      <c r="B348" s="6" t="s">
        <v>519</v>
      </c>
      <c r="C348" s="7">
        <v>8.0</v>
      </c>
    </row>
    <row r="349">
      <c r="A349" s="26">
        <v>44327.0</v>
      </c>
      <c r="B349" s="6" t="s">
        <v>519</v>
      </c>
      <c r="C349" s="7">
        <v>3.0</v>
      </c>
    </row>
    <row r="350">
      <c r="A350" s="26">
        <v>44367.0</v>
      </c>
      <c r="B350" s="6" t="s">
        <v>511</v>
      </c>
      <c r="C350" s="7">
        <v>4.0</v>
      </c>
    </row>
    <row r="351">
      <c r="A351" s="26">
        <v>44311.0</v>
      </c>
      <c r="B351" s="6" t="s">
        <v>524</v>
      </c>
      <c r="C351" s="7">
        <v>8.0</v>
      </c>
    </row>
    <row r="352">
      <c r="A352" s="26">
        <v>44385.0</v>
      </c>
      <c r="B352" s="6" t="s">
        <v>524</v>
      </c>
      <c r="C352" s="7">
        <v>3.0</v>
      </c>
    </row>
    <row r="353">
      <c r="A353" s="26">
        <v>44339.0</v>
      </c>
      <c r="B353" s="6" t="s">
        <v>524</v>
      </c>
      <c r="C353" s="7">
        <v>3.0</v>
      </c>
    </row>
    <row r="354">
      <c r="A354" s="26">
        <v>44395.0</v>
      </c>
      <c r="B354" s="6" t="s">
        <v>524</v>
      </c>
      <c r="C354" s="7">
        <v>1.0</v>
      </c>
    </row>
    <row r="355">
      <c r="A355" s="26">
        <v>44369.0</v>
      </c>
      <c r="B355" s="6" t="s">
        <v>522</v>
      </c>
      <c r="C355" s="7">
        <v>1.0</v>
      </c>
    </row>
    <row r="356">
      <c r="A356" s="26">
        <v>44450.0</v>
      </c>
      <c r="B356" s="6" t="s">
        <v>519</v>
      </c>
      <c r="C356" s="7">
        <v>2.0</v>
      </c>
    </row>
    <row r="357">
      <c r="A357" s="26">
        <v>44334.0</v>
      </c>
      <c r="B357" s="6" t="s">
        <v>519</v>
      </c>
      <c r="C357" s="7">
        <v>3.0</v>
      </c>
    </row>
    <row r="358">
      <c r="A358" s="26">
        <v>44357.0</v>
      </c>
      <c r="B358" s="6" t="s">
        <v>511</v>
      </c>
      <c r="C358" s="7">
        <v>6.0</v>
      </c>
    </row>
    <row r="359">
      <c r="A359" s="26">
        <v>44333.0</v>
      </c>
      <c r="B359" s="6" t="s">
        <v>511</v>
      </c>
      <c r="C359" s="7">
        <v>12.0</v>
      </c>
    </row>
    <row r="360">
      <c r="A360" s="26">
        <v>44358.0</v>
      </c>
      <c r="B360" s="6" t="s">
        <v>524</v>
      </c>
      <c r="C360" s="7">
        <v>2.0</v>
      </c>
    </row>
    <row r="361">
      <c r="A361" s="26">
        <v>44376.0</v>
      </c>
      <c r="B361" s="6" t="s">
        <v>522</v>
      </c>
      <c r="C361" s="7">
        <v>2.0</v>
      </c>
    </row>
    <row r="362">
      <c r="A362" s="26">
        <v>44328.0</v>
      </c>
      <c r="B362" s="6" t="s">
        <v>522</v>
      </c>
      <c r="C362" s="7">
        <v>3.0</v>
      </c>
    </row>
    <row r="363">
      <c r="A363" s="26">
        <v>44372.0</v>
      </c>
      <c r="B363" s="6" t="s">
        <v>519</v>
      </c>
      <c r="C363" s="7">
        <v>1.0</v>
      </c>
    </row>
    <row r="364">
      <c r="A364" s="26">
        <v>44297.0</v>
      </c>
      <c r="B364" s="6" t="s">
        <v>519</v>
      </c>
      <c r="C364" s="7">
        <v>8.0</v>
      </c>
    </row>
    <row r="365">
      <c r="A365" s="26">
        <v>44409.0</v>
      </c>
      <c r="B365" s="6" t="s">
        <v>523</v>
      </c>
      <c r="C365" s="7">
        <v>1.0</v>
      </c>
    </row>
    <row r="366">
      <c r="A366" s="26">
        <v>44370.0</v>
      </c>
      <c r="B366" s="6" t="s">
        <v>511</v>
      </c>
      <c r="C366" s="7">
        <v>7.0</v>
      </c>
    </row>
    <row r="367">
      <c r="A367" s="26">
        <v>44465.0</v>
      </c>
      <c r="B367" s="6" t="s">
        <v>511</v>
      </c>
      <c r="C367" s="7">
        <v>2.0</v>
      </c>
    </row>
    <row r="368">
      <c r="A368" s="26">
        <v>44350.0</v>
      </c>
      <c r="B368" s="6" t="s">
        <v>511</v>
      </c>
      <c r="C368" s="7">
        <v>2.0</v>
      </c>
    </row>
    <row r="369">
      <c r="A369" s="26">
        <v>44397.0</v>
      </c>
      <c r="B369" s="6" t="s">
        <v>524</v>
      </c>
      <c r="C369" s="7">
        <v>2.0</v>
      </c>
    </row>
    <row r="370">
      <c r="A370" s="26">
        <v>44328.0</v>
      </c>
      <c r="B370" s="6" t="s">
        <v>524</v>
      </c>
      <c r="C370" s="7">
        <v>2.0</v>
      </c>
    </row>
    <row r="371">
      <c r="A371" s="26">
        <v>44450.0</v>
      </c>
      <c r="B371" s="6" t="s">
        <v>522</v>
      </c>
      <c r="C371" s="7">
        <v>5.0</v>
      </c>
    </row>
    <row r="372">
      <c r="A372" s="26">
        <v>44338.0</v>
      </c>
      <c r="B372" s="6" t="s">
        <v>522</v>
      </c>
      <c r="C372" s="7">
        <v>16.0</v>
      </c>
    </row>
    <row r="373">
      <c r="A373" s="26">
        <v>44291.0</v>
      </c>
      <c r="B373" s="6" t="s">
        <v>519</v>
      </c>
      <c r="C373" s="7">
        <v>5.0</v>
      </c>
    </row>
    <row r="374">
      <c r="A374" s="26">
        <v>44380.0</v>
      </c>
      <c r="B374" s="6" t="s">
        <v>519</v>
      </c>
      <c r="C374" s="7">
        <v>1.0</v>
      </c>
    </row>
    <row r="375">
      <c r="A375" s="26">
        <v>44317.0</v>
      </c>
      <c r="B375" s="6" t="s">
        <v>519</v>
      </c>
      <c r="C375" s="7">
        <v>3.0</v>
      </c>
    </row>
    <row r="376">
      <c r="A376" s="26">
        <v>44414.0</v>
      </c>
      <c r="B376" s="6" t="s">
        <v>519</v>
      </c>
      <c r="C376" s="7">
        <v>1.0</v>
      </c>
    </row>
    <row r="377">
      <c r="A377" s="26">
        <v>44366.0</v>
      </c>
      <c r="B377" s="6" t="s">
        <v>511</v>
      </c>
      <c r="C377" s="7">
        <v>2.0</v>
      </c>
    </row>
    <row r="378">
      <c r="A378" s="26">
        <v>44451.0</v>
      </c>
      <c r="B378" s="6" t="s">
        <v>524</v>
      </c>
      <c r="C378" s="7">
        <v>3.0</v>
      </c>
    </row>
    <row r="379">
      <c r="A379" s="26">
        <v>44431.0</v>
      </c>
      <c r="B379" s="6" t="s">
        <v>524</v>
      </c>
      <c r="C379" s="7">
        <v>2.0</v>
      </c>
    </row>
    <row r="380">
      <c r="A380" s="26">
        <v>44438.0</v>
      </c>
      <c r="B380" s="6" t="s">
        <v>524</v>
      </c>
      <c r="C380" s="7">
        <v>6.0</v>
      </c>
    </row>
    <row r="381">
      <c r="A381" s="26">
        <v>44416.0</v>
      </c>
      <c r="B381" s="6" t="s">
        <v>524</v>
      </c>
      <c r="C381" s="7">
        <v>5.0</v>
      </c>
    </row>
    <row r="382">
      <c r="A382" s="26">
        <v>44349.0</v>
      </c>
      <c r="B382" s="6" t="s">
        <v>511</v>
      </c>
      <c r="C382" s="7">
        <v>6.0</v>
      </c>
    </row>
    <row r="383">
      <c r="A383" s="26">
        <v>44384.0</v>
      </c>
      <c r="B383" s="6" t="s">
        <v>524</v>
      </c>
      <c r="C383" s="7">
        <v>3.0</v>
      </c>
    </row>
    <row r="384">
      <c r="A384" s="26">
        <v>44295.0</v>
      </c>
      <c r="B384" s="6" t="s">
        <v>522</v>
      </c>
      <c r="C384" s="7">
        <v>10.0</v>
      </c>
    </row>
    <row r="385">
      <c r="A385" s="26">
        <v>44354.0</v>
      </c>
      <c r="B385" s="6" t="s">
        <v>526</v>
      </c>
      <c r="C385" s="7">
        <v>1.0</v>
      </c>
    </row>
    <row r="386">
      <c r="A386" s="26">
        <v>44314.0</v>
      </c>
      <c r="B386" s="6" t="s">
        <v>526</v>
      </c>
      <c r="C386" s="7">
        <v>1.0</v>
      </c>
    </row>
    <row r="387">
      <c r="A387" s="26">
        <v>44323.0</v>
      </c>
      <c r="B387" s="6" t="s">
        <v>524</v>
      </c>
      <c r="C387" s="7">
        <v>4.0</v>
      </c>
    </row>
    <row r="388">
      <c r="A388" s="26">
        <v>44288.0</v>
      </c>
      <c r="B388" s="6" t="s">
        <v>522</v>
      </c>
      <c r="C388" s="7">
        <v>2.0</v>
      </c>
    </row>
    <row r="389">
      <c r="A389" s="26">
        <v>44339.0</v>
      </c>
      <c r="B389" s="6" t="s">
        <v>526</v>
      </c>
      <c r="C389" s="7">
        <v>1.0</v>
      </c>
    </row>
    <row r="390">
      <c r="A390" s="26">
        <v>44433.0</v>
      </c>
      <c r="B390" s="6" t="s">
        <v>511</v>
      </c>
      <c r="C390" s="7">
        <v>5.0</v>
      </c>
    </row>
    <row r="391">
      <c r="A391" s="26">
        <v>44449.0</v>
      </c>
      <c r="B391" s="6" t="s">
        <v>511</v>
      </c>
      <c r="C391" s="7">
        <v>2.0</v>
      </c>
    </row>
    <row r="392">
      <c r="A392" s="26">
        <v>44450.0</v>
      </c>
      <c r="B392" s="6" t="s">
        <v>511</v>
      </c>
      <c r="C392" s="7">
        <v>2.0</v>
      </c>
    </row>
    <row r="393">
      <c r="A393" s="26">
        <v>44390.0</v>
      </c>
      <c r="B393" s="6" t="s">
        <v>511</v>
      </c>
      <c r="C393" s="7">
        <v>1.0</v>
      </c>
    </row>
    <row r="394">
      <c r="A394" s="26">
        <v>44351.0</v>
      </c>
      <c r="B394" s="6" t="s">
        <v>524</v>
      </c>
      <c r="C394" s="7">
        <v>2.0</v>
      </c>
    </row>
    <row r="395">
      <c r="A395" s="26">
        <v>44415.0</v>
      </c>
      <c r="B395" s="6" t="s">
        <v>522</v>
      </c>
      <c r="C395" s="7">
        <v>2.0</v>
      </c>
    </row>
    <row r="396">
      <c r="A396" s="26">
        <v>44339.0</v>
      </c>
      <c r="B396" s="6" t="s">
        <v>522</v>
      </c>
      <c r="C396" s="7">
        <v>18.0</v>
      </c>
    </row>
    <row r="397">
      <c r="A397" s="26">
        <v>44361.0</v>
      </c>
      <c r="B397" s="6" t="s">
        <v>523</v>
      </c>
      <c r="C397" s="7">
        <v>1.0</v>
      </c>
    </row>
    <row r="398">
      <c r="A398" s="26">
        <v>44464.0</v>
      </c>
      <c r="B398" s="6" t="s">
        <v>523</v>
      </c>
      <c r="C398" s="7">
        <v>1.0</v>
      </c>
    </row>
    <row r="399">
      <c r="A399" s="26">
        <v>44352.0</v>
      </c>
      <c r="B399" s="6" t="s">
        <v>511</v>
      </c>
      <c r="C399" s="7">
        <v>2.0</v>
      </c>
    </row>
    <row r="400">
      <c r="A400" s="26">
        <v>44423.0</v>
      </c>
      <c r="B400" s="6" t="s">
        <v>511</v>
      </c>
      <c r="C400" s="7">
        <v>1.0</v>
      </c>
    </row>
    <row r="401">
      <c r="A401" s="26">
        <v>44458.0</v>
      </c>
      <c r="B401" s="6" t="s">
        <v>524</v>
      </c>
      <c r="C401" s="7">
        <v>3.0</v>
      </c>
    </row>
    <row r="402">
      <c r="A402" s="26">
        <v>44465.0</v>
      </c>
      <c r="B402" s="6" t="s">
        <v>524</v>
      </c>
      <c r="C402" s="7">
        <v>5.0</v>
      </c>
    </row>
    <row r="403">
      <c r="A403" s="26">
        <v>44349.0</v>
      </c>
      <c r="B403" s="6" t="s">
        <v>522</v>
      </c>
      <c r="C403" s="7">
        <v>1.0</v>
      </c>
    </row>
    <row r="404">
      <c r="A404" s="26">
        <v>44410.0</v>
      </c>
      <c r="B404" s="6" t="s">
        <v>523</v>
      </c>
      <c r="C404" s="7">
        <v>1.0</v>
      </c>
    </row>
    <row r="405">
      <c r="A405" s="26">
        <v>44296.0</v>
      </c>
      <c r="B405" s="6" t="s">
        <v>519</v>
      </c>
      <c r="C405" s="7">
        <v>2.0</v>
      </c>
    </row>
    <row r="406">
      <c r="A406" s="26">
        <v>44447.0</v>
      </c>
      <c r="B406" s="6" t="s">
        <v>511</v>
      </c>
      <c r="C406" s="7">
        <v>2.0</v>
      </c>
    </row>
    <row r="407">
      <c r="A407" s="26">
        <v>44324.0</v>
      </c>
      <c r="B407" s="6" t="s">
        <v>511</v>
      </c>
      <c r="C407" s="7">
        <v>4.0</v>
      </c>
    </row>
    <row r="408">
      <c r="A408" s="26">
        <v>44371.0</v>
      </c>
      <c r="B408" s="6" t="s">
        <v>511</v>
      </c>
      <c r="C408" s="7">
        <v>1.0</v>
      </c>
    </row>
    <row r="409">
      <c r="A409" s="26">
        <v>44457.0</v>
      </c>
      <c r="B409" s="6" t="s">
        <v>519</v>
      </c>
      <c r="C409" s="7">
        <v>1.0</v>
      </c>
    </row>
    <row r="410">
      <c r="A410" s="26">
        <v>44449.0</v>
      </c>
      <c r="B410" s="6" t="s">
        <v>524</v>
      </c>
      <c r="C410" s="7">
        <v>2.0</v>
      </c>
    </row>
    <row r="411">
      <c r="A411" s="26">
        <v>44294.0</v>
      </c>
      <c r="B411" s="6" t="s">
        <v>519</v>
      </c>
      <c r="C411" s="7">
        <v>6.0</v>
      </c>
    </row>
    <row r="412">
      <c r="A412" s="26">
        <v>44415.0</v>
      </c>
      <c r="B412" s="6" t="s">
        <v>519</v>
      </c>
      <c r="C412" s="7">
        <v>7.0</v>
      </c>
    </row>
    <row r="413">
      <c r="A413" s="26">
        <v>44413.0</v>
      </c>
      <c r="B413" s="6" t="s">
        <v>519</v>
      </c>
      <c r="C413" s="7">
        <v>7.0</v>
      </c>
    </row>
    <row r="414">
      <c r="A414" s="26">
        <v>44295.0</v>
      </c>
      <c r="B414" s="6" t="s">
        <v>523</v>
      </c>
      <c r="C414" s="7">
        <v>1.0</v>
      </c>
    </row>
    <row r="415">
      <c r="A415" s="26">
        <v>44355.0</v>
      </c>
      <c r="B415" s="6" t="s">
        <v>524</v>
      </c>
      <c r="C415" s="7">
        <v>1.0</v>
      </c>
    </row>
    <row r="416">
      <c r="A416" s="26">
        <v>44306.0</v>
      </c>
      <c r="B416" s="6" t="s">
        <v>522</v>
      </c>
      <c r="C416" s="7">
        <v>2.0</v>
      </c>
    </row>
    <row r="417">
      <c r="A417" s="26">
        <v>44304.0</v>
      </c>
      <c r="B417" s="6" t="s">
        <v>522</v>
      </c>
      <c r="C417" s="7">
        <v>3.0</v>
      </c>
    </row>
    <row r="418">
      <c r="A418" s="26">
        <v>44348.0</v>
      </c>
      <c r="B418" s="6" t="s">
        <v>522</v>
      </c>
      <c r="C418" s="7">
        <v>3.0</v>
      </c>
    </row>
    <row r="419">
      <c r="A419" s="26">
        <v>44446.0</v>
      </c>
      <c r="B419" s="6" t="s">
        <v>511</v>
      </c>
      <c r="C419" s="7">
        <v>1.0</v>
      </c>
    </row>
    <row r="420">
      <c r="A420" s="26">
        <v>44464.0</v>
      </c>
      <c r="B420" s="6" t="s">
        <v>524</v>
      </c>
      <c r="C420" s="7">
        <v>1.0</v>
      </c>
    </row>
    <row r="421">
      <c r="A421" s="26">
        <v>44301.0</v>
      </c>
      <c r="B421" s="6" t="s">
        <v>523</v>
      </c>
      <c r="C421" s="7">
        <v>1.0</v>
      </c>
    </row>
    <row r="422">
      <c r="A422" s="26">
        <v>44310.0</v>
      </c>
      <c r="B422" s="6" t="s">
        <v>519</v>
      </c>
      <c r="C422" s="7">
        <v>1.0</v>
      </c>
    </row>
    <row r="423">
      <c r="A423" s="26">
        <v>44320.0</v>
      </c>
      <c r="B423" s="6" t="s">
        <v>511</v>
      </c>
      <c r="C423" s="7">
        <v>1.0</v>
      </c>
    </row>
    <row r="424">
      <c r="A424" s="26">
        <v>44356.0</v>
      </c>
      <c r="B424" s="6" t="s">
        <v>526</v>
      </c>
      <c r="C424" s="7">
        <v>1.0</v>
      </c>
    </row>
    <row r="425">
      <c r="A425" s="26">
        <v>44403.0</v>
      </c>
      <c r="B425" s="6" t="s">
        <v>519</v>
      </c>
      <c r="C425" s="7">
        <v>1.0</v>
      </c>
    </row>
    <row r="426">
      <c r="A426" s="26">
        <v>44466.0</v>
      </c>
      <c r="B426" s="6" t="s">
        <v>511</v>
      </c>
      <c r="C426" s="7">
        <v>2.0</v>
      </c>
    </row>
    <row r="427">
      <c r="A427" s="26">
        <v>44394.0</v>
      </c>
      <c r="B427" s="6" t="s">
        <v>524</v>
      </c>
      <c r="C427" s="7">
        <v>2.0</v>
      </c>
    </row>
    <row r="428">
      <c r="A428" s="26">
        <v>44441.0</v>
      </c>
      <c r="B428" s="6" t="s">
        <v>522</v>
      </c>
      <c r="C428" s="7">
        <v>1.0</v>
      </c>
    </row>
    <row r="429">
      <c r="A429" s="26">
        <v>44293.0</v>
      </c>
      <c r="B429" s="6" t="s">
        <v>522</v>
      </c>
      <c r="C429" s="7">
        <v>1.0</v>
      </c>
    </row>
    <row r="430">
      <c r="A430" s="26">
        <v>44421.0</v>
      </c>
      <c r="B430" s="6" t="s">
        <v>519</v>
      </c>
      <c r="C430" s="7">
        <v>1.0</v>
      </c>
    </row>
    <row r="431">
      <c r="A431" s="26">
        <v>44432.0</v>
      </c>
      <c r="B431" s="6" t="s">
        <v>522</v>
      </c>
      <c r="C431" s="7">
        <v>4.0</v>
      </c>
    </row>
    <row r="432">
      <c r="A432" s="26">
        <v>44294.0</v>
      </c>
      <c r="B432" s="6" t="s">
        <v>526</v>
      </c>
      <c r="C432" s="7">
        <v>1.0</v>
      </c>
    </row>
    <row r="433">
      <c r="A433" s="26">
        <v>44368.0</v>
      </c>
      <c r="B433" s="6" t="s">
        <v>526</v>
      </c>
      <c r="C433" s="7">
        <v>73.0</v>
      </c>
    </row>
    <row r="434">
      <c r="A434" s="26">
        <v>44416.0</v>
      </c>
      <c r="B434" s="6" t="s">
        <v>523</v>
      </c>
      <c r="C434" s="7">
        <v>1.0</v>
      </c>
    </row>
    <row r="435">
      <c r="A435" s="26">
        <v>44358.0</v>
      </c>
      <c r="B435" s="6" t="s">
        <v>511</v>
      </c>
      <c r="C435" s="7">
        <v>1.0</v>
      </c>
    </row>
    <row r="436">
      <c r="A436" s="26">
        <v>44338.0</v>
      </c>
      <c r="B436" s="6" t="s">
        <v>519</v>
      </c>
      <c r="C436" s="7">
        <v>1.0</v>
      </c>
    </row>
    <row r="437">
      <c r="A437" s="26">
        <v>44367.0</v>
      </c>
      <c r="B437" s="6" t="s">
        <v>522</v>
      </c>
      <c r="C437" s="7">
        <v>1.0</v>
      </c>
    </row>
    <row r="438">
      <c r="A438" s="26">
        <v>44360.0</v>
      </c>
      <c r="B438" s="6" t="s">
        <v>522</v>
      </c>
      <c r="C438" s="7">
        <v>8.0</v>
      </c>
    </row>
    <row r="439">
      <c r="A439" s="26">
        <v>44358.0</v>
      </c>
      <c r="B439" s="6" t="s">
        <v>522</v>
      </c>
      <c r="C439" s="7">
        <v>10.0</v>
      </c>
    </row>
    <row r="440">
      <c r="A440" s="26">
        <v>44391.0</v>
      </c>
      <c r="B440" s="6" t="s">
        <v>519</v>
      </c>
      <c r="C440" s="7">
        <v>8.0</v>
      </c>
    </row>
    <row r="441">
      <c r="A441" s="26">
        <v>44458.0</v>
      </c>
      <c r="B441" s="6" t="s">
        <v>519</v>
      </c>
      <c r="C441" s="7">
        <v>11.0</v>
      </c>
    </row>
    <row r="442">
      <c r="A442" s="26">
        <v>44420.0</v>
      </c>
      <c r="B442" s="6" t="s">
        <v>519</v>
      </c>
      <c r="C442" s="7">
        <v>9.0</v>
      </c>
    </row>
    <row r="443">
      <c r="A443" s="26">
        <v>44340.0</v>
      </c>
      <c r="B443" s="6" t="s">
        <v>526</v>
      </c>
      <c r="C443" s="7">
        <v>1.0</v>
      </c>
    </row>
    <row r="444">
      <c r="A444" s="26">
        <v>44360.0</v>
      </c>
      <c r="B444" s="6" t="s">
        <v>526</v>
      </c>
      <c r="C444" s="7">
        <v>1.0</v>
      </c>
    </row>
    <row r="445">
      <c r="A445" s="26">
        <v>44293.0</v>
      </c>
      <c r="B445" s="6" t="s">
        <v>511</v>
      </c>
      <c r="C445" s="7">
        <v>8.0</v>
      </c>
    </row>
    <row r="446">
      <c r="A446" s="26">
        <v>44392.0</v>
      </c>
      <c r="B446" s="6" t="s">
        <v>511</v>
      </c>
      <c r="C446" s="7">
        <v>2.0</v>
      </c>
    </row>
    <row r="447">
      <c r="A447" s="26">
        <v>44375.0</v>
      </c>
      <c r="B447" s="6" t="s">
        <v>511</v>
      </c>
      <c r="C447" s="7">
        <v>9.0</v>
      </c>
    </row>
    <row r="448">
      <c r="A448" s="26">
        <v>44366.0</v>
      </c>
      <c r="B448" s="6" t="s">
        <v>524</v>
      </c>
      <c r="C448" s="7">
        <v>8.0</v>
      </c>
    </row>
    <row r="449">
      <c r="A449" s="26">
        <v>44314.0</v>
      </c>
      <c r="B449" s="6" t="s">
        <v>524</v>
      </c>
      <c r="C449" s="7">
        <v>11.0</v>
      </c>
    </row>
    <row r="450">
      <c r="A450" s="26">
        <v>44333.0</v>
      </c>
      <c r="B450" s="6" t="s">
        <v>524</v>
      </c>
      <c r="C450" s="7">
        <v>8.0</v>
      </c>
    </row>
    <row r="451">
      <c r="A451" s="26">
        <v>44368.0</v>
      </c>
      <c r="B451" s="6" t="s">
        <v>522</v>
      </c>
      <c r="C451" s="7">
        <v>4.0</v>
      </c>
    </row>
    <row r="452">
      <c r="A452" s="26">
        <v>44362.0</v>
      </c>
      <c r="B452" s="6" t="s">
        <v>522</v>
      </c>
      <c r="C452" s="7">
        <v>67.0</v>
      </c>
    </row>
    <row r="453">
      <c r="A453" s="26">
        <v>44332.0</v>
      </c>
      <c r="B453" s="6" t="s">
        <v>519</v>
      </c>
      <c r="C453" s="7">
        <v>5.0</v>
      </c>
    </row>
    <row r="454">
      <c r="A454" s="26">
        <v>44404.0</v>
      </c>
      <c r="B454" s="6" t="s">
        <v>519</v>
      </c>
      <c r="C454" s="7">
        <v>6.0</v>
      </c>
    </row>
    <row r="455">
      <c r="A455" s="26">
        <v>44468.0</v>
      </c>
      <c r="B455" s="6" t="s">
        <v>523</v>
      </c>
      <c r="C455" s="7">
        <v>1.0</v>
      </c>
    </row>
    <row r="456">
      <c r="A456" s="26">
        <v>44452.0</v>
      </c>
      <c r="B456" s="6" t="s">
        <v>511</v>
      </c>
      <c r="C456" s="7">
        <v>4.0</v>
      </c>
    </row>
    <row r="457">
      <c r="A457" s="26">
        <v>44297.0</v>
      </c>
      <c r="B457" s="6" t="s">
        <v>511</v>
      </c>
      <c r="C457" s="7">
        <v>25.0</v>
      </c>
    </row>
    <row r="458">
      <c r="A458" s="26">
        <v>44361.0</v>
      </c>
      <c r="B458" s="6" t="s">
        <v>511</v>
      </c>
      <c r="C458" s="7">
        <v>6.0</v>
      </c>
    </row>
    <row r="459">
      <c r="A459" s="26">
        <v>44354.0</v>
      </c>
      <c r="B459" s="6" t="s">
        <v>511</v>
      </c>
      <c r="C459" s="7">
        <v>8.0</v>
      </c>
    </row>
    <row r="460">
      <c r="A460" s="26">
        <v>44445.0</v>
      </c>
      <c r="B460" s="6" t="s">
        <v>524</v>
      </c>
      <c r="C460" s="7">
        <v>8.0</v>
      </c>
    </row>
    <row r="461">
      <c r="A461" s="26">
        <v>44319.0</v>
      </c>
      <c r="B461" s="6" t="s">
        <v>522</v>
      </c>
      <c r="C461" s="7">
        <v>6.0</v>
      </c>
    </row>
    <row r="462">
      <c r="A462" s="26">
        <v>44292.0</v>
      </c>
      <c r="B462" s="6" t="s">
        <v>522</v>
      </c>
      <c r="C462" s="7">
        <v>11.0</v>
      </c>
    </row>
    <row r="463">
      <c r="A463" s="26">
        <v>44451.0</v>
      </c>
      <c r="B463" s="6" t="s">
        <v>522</v>
      </c>
      <c r="C463" s="7">
        <v>1.0</v>
      </c>
    </row>
    <row r="464">
      <c r="A464" s="26">
        <v>44288.0</v>
      </c>
      <c r="B464" s="6" t="s">
        <v>519</v>
      </c>
      <c r="C464" s="7">
        <v>12.0</v>
      </c>
    </row>
    <row r="465">
      <c r="A465" s="26">
        <v>44320.0</v>
      </c>
      <c r="B465" s="6" t="s">
        <v>519</v>
      </c>
      <c r="C465" s="7">
        <v>10.0</v>
      </c>
    </row>
    <row r="466">
      <c r="A466" s="26">
        <v>44330.0</v>
      </c>
      <c r="B466" s="6" t="s">
        <v>511</v>
      </c>
      <c r="C466" s="7">
        <v>7.0</v>
      </c>
    </row>
    <row r="467">
      <c r="A467" s="26">
        <v>44310.0</v>
      </c>
      <c r="B467" s="6" t="s">
        <v>511</v>
      </c>
      <c r="C467" s="7">
        <v>4.0</v>
      </c>
    </row>
    <row r="468">
      <c r="A468" s="26">
        <v>44302.0</v>
      </c>
      <c r="B468" s="6" t="s">
        <v>511</v>
      </c>
      <c r="C468" s="7">
        <v>19.0</v>
      </c>
    </row>
    <row r="469">
      <c r="A469" s="26">
        <v>44321.0</v>
      </c>
      <c r="B469" s="6" t="s">
        <v>511</v>
      </c>
      <c r="C469" s="7">
        <v>2.0</v>
      </c>
    </row>
    <row r="470">
      <c r="A470" s="26">
        <v>44335.0</v>
      </c>
      <c r="B470" s="6" t="s">
        <v>524</v>
      </c>
      <c r="C470" s="7">
        <v>2.0</v>
      </c>
    </row>
    <row r="471">
      <c r="A471" s="26">
        <v>44292.0</v>
      </c>
      <c r="B471" s="6" t="s">
        <v>524</v>
      </c>
      <c r="C471" s="7">
        <v>8.0</v>
      </c>
    </row>
    <row r="472">
      <c r="A472" s="26">
        <v>44414.0</v>
      </c>
      <c r="B472" s="6" t="s">
        <v>522</v>
      </c>
      <c r="C472" s="7">
        <v>2.0</v>
      </c>
    </row>
    <row r="473">
      <c r="A473" s="26">
        <v>44465.0</v>
      </c>
      <c r="B473" s="6" t="s">
        <v>519</v>
      </c>
      <c r="C473" s="7">
        <v>7.0</v>
      </c>
    </row>
    <row r="474">
      <c r="A474" s="26">
        <v>44449.0</v>
      </c>
      <c r="B474" s="6" t="s">
        <v>519</v>
      </c>
      <c r="C474" s="7">
        <v>1.0</v>
      </c>
    </row>
    <row r="475">
      <c r="A475" s="26">
        <v>44333.0</v>
      </c>
      <c r="B475" s="6" t="s">
        <v>519</v>
      </c>
      <c r="C475" s="7">
        <v>2.0</v>
      </c>
    </row>
    <row r="476">
      <c r="A476" s="26">
        <v>44300.0</v>
      </c>
      <c r="B476" s="6" t="s">
        <v>523</v>
      </c>
      <c r="C476" s="7">
        <v>2.0</v>
      </c>
    </row>
    <row r="477">
      <c r="A477" s="26">
        <v>44451.0</v>
      </c>
      <c r="B477" s="6" t="s">
        <v>511</v>
      </c>
      <c r="C477" s="7">
        <v>6.0</v>
      </c>
    </row>
    <row r="478">
      <c r="A478" s="26">
        <v>44410.0</v>
      </c>
      <c r="B478" s="6" t="s">
        <v>511</v>
      </c>
      <c r="C478" s="7">
        <v>9.0</v>
      </c>
    </row>
    <row r="479">
      <c r="A479" s="26">
        <v>44299.0</v>
      </c>
      <c r="B479" s="6" t="s">
        <v>511</v>
      </c>
      <c r="C479" s="7">
        <v>15.0</v>
      </c>
    </row>
    <row r="480">
      <c r="A480" s="26">
        <v>44332.0</v>
      </c>
      <c r="B480" s="6" t="s">
        <v>524</v>
      </c>
      <c r="C480" s="7">
        <v>2.0</v>
      </c>
    </row>
    <row r="481">
      <c r="A481" s="26">
        <v>44427.0</v>
      </c>
      <c r="B481" s="6" t="s">
        <v>524</v>
      </c>
      <c r="C481" s="7">
        <v>5.0</v>
      </c>
    </row>
    <row r="482">
      <c r="A482" s="26">
        <v>44426.0</v>
      </c>
      <c r="B482" s="6" t="s">
        <v>524</v>
      </c>
      <c r="C482" s="7">
        <v>3.0</v>
      </c>
    </row>
    <row r="483">
      <c r="A483" s="26">
        <v>44332.0</v>
      </c>
      <c r="B483" s="6" t="s">
        <v>522</v>
      </c>
      <c r="C483" s="7">
        <v>19.0</v>
      </c>
    </row>
    <row r="484">
      <c r="A484" s="26">
        <v>44321.0</v>
      </c>
      <c r="B484" s="6" t="s">
        <v>522</v>
      </c>
      <c r="C484" s="7">
        <v>4.0</v>
      </c>
    </row>
    <row r="485">
      <c r="A485" s="26">
        <v>44446.0</v>
      </c>
      <c r="B485" s="6" t="s">
        <v>519</v>
      </c>
      <c r="C485" s="7">
        <v>4.0</v>
      </c>
    </row>
    <row r="486">
      <c r="A486" s="26">
        <v>44408.0</v>
      </c>
      <c r="B486" s="6" t="s">
        <v>519</v>
      </c>
      <c r="C486" s="7">
        <v>2.0</v>
      </c>
    </row>
    <row r="487">
      <c r="A487" s="26">
        <v>44464.0</v>
      </c>
      <c r="B487" s="6" t="s">
        <v>519</v>
      </c>
      <c r="C487" s="7">
        <v>1.0</v>
      </c>
    </row>
    <row r="488">
      <c r="A488" s="26">
        <v>44327.0</v>
      </c>
      <c r="B488" s="6" t="s">
        <v>526</v>
      </c>
      <c r="C488" s="7">
        <v>1.0</v>
      </c>
    </row>
    <row r="489">
      <c r="A489" s="26">
        <v>44336.0</v>
      </c>
      <c r="B489" s="6" t="s">
        <v>526</v>
      </c>
      <c r="C489" s="7">
        <v>1.0</v>
      </c>
    </row>
    <row r="490">
      <c r="A490" s="26">
        <v>44403.0</v>
      </c>
      <c r="B490" s="6" t="s">
        <v>523</v>
      </c>
      <c r="C490" s="7">
        <v>1.0</v>
      </c>
    </row>
    <row r="491">
      <c r="A491" s="26">
        <v>44351.0</v>
      </c>
      <c r="B491" s="6" t="s">
        <v>511</v>
      </c>
      <c r="C491" s="7">
        <v>8.0</v>
      </c>
    </row>
    <row r="492">
      <c r="A492" s="26">
        <v>44468.0</v>
      </c>
      <c r="B492" s="6" t="s">
        <v>511</v>
      </c>
      <c r="C492" s="7">
        <v>4.0</v>
      </c>
    </row>
    <row r="493">
      <c r="A493" s="26">
        <v>44436.0</v>
      </c>
      <c r="B493" s="6" t="s">
        <v>511</v>
      </c>
      <c r="C493" s="7">
        <v>4.0</v>
      </c>
    </row>
    <row r="494">
      <c r="A494" s="26">
        <v>44306.0</v>
      </c>
      <c r="B494" s="6" t="s">
        <v>511</v>
      </c>
      <c r="C494" s="7">
        <v>22.0</v>
      </c>
    </row>
    <row r="495">
      <c r="A495" s="26">
        <v>44305.0</v>
      </c>
      <c r="B495" s="6" t="s">
        <v>511</v>
      </c>
      <c r="C495" s="7">
        <v>12.0</v>
      </c>
    </row>
    <row r="496">
      <c r="A496" s="26">
        <v>44297.0</v>
      </c>
      <c r="B496" s="6" t="s">
        <v>524</v>
      </c>
      <c r="C496" s="7">
        <v>10.0</v>
      </c>
    </row>
    <row r="497">
      <c r="A497" s="26">
        <v>44334.0</v>
      </c>
      <c r="B497" s="6" t="s">
        <v>524</v>
      </c>
      <c r="C497" s="7">
        <v>1.0</v>
      </c>
    </row>
    <row r="498">
      <c r="A498" s="26">
        <v>44298.0</v>
      </c>
      <c r="B498" s="6" t="s">
        <v>519</v>
      </c>
      <c r="C498" s="7">
        <v>2.0</v>
      </c>
    </row>
    <row r="499">
      <c r="A499" s="26">
        <v>44409.0</v>
      </c>
      <c r="B499" s="6" t="s">
        <v>519</v>
      </c>
      <c r="C499" s="7">
        <v>11.0</v>
      </c>
    </row>
    <row r="500">
      <c r="A500" s="26">
        <v>44440.0</v>
      </c>
      <c r="B500" s="6" t="s">
        <v>511</v>
      </c>
      <c r="C500" s="7">
        <v>4.0</v>
      </c>
    </row>
    <row r="501">
      <c r="A501" s="26">
        <v>44424.0</v>
      </c>
      <c r="B501" s="6" t="s">
        <v>511</v>
      </c>
      <c r="C501" s="7">
        <v>2.0</v>
      </c>
    </row>
    <row r="502">
      <c r="A502" s="26">
        <v>44415.0</v>
      </c>
      <c r="B502" s="6" t="s">
        <v>511</v>
      </c>
      <c r="C502" s="7">
        <v>1.0</v>
      </c>
    </row>
    <row r="503">
      <c r="A503" s="26">
        <v>44446.0</v>
      </c>
      <c r="B503" s="6" t="s">
        <v>524</v>
      </c>
      <c r="C503" s="7">
        <v>4.0</v>
      </c>
    </row>
    <row r="504">
      <c r="A504" s="26">
        <v>44329.0</v>
      </c>
      <c r="B504" s="6" t="s">
        <v>519</v>
      </c>
      <c r="C504" s="7">
        <v>2.0</v>
      </c>
    </row>
    <row r="505">
      <c r="A505" s="26">
        <v>44307.0</v>
      </c>
      <c r="B505" s="6" t="s">
        <v>511</v>
      </c>
      <c r="C505" s="7">
        <v>10.0</v>
      </c>
    </row>
    <row r="506">
      <c r="A506" s="26">
        <v>44399.0</v>
      </c>
      <c r="B506" s="6" t="s">
        <v>511</v>
      </c>
      <c r="C506" s="7">
        <v>5.0</v>
      </c>
    </row>
    <row r="507">
      <c r="A507" s="26">
        <v>44453.0</v>
      </c>
      <c r="B507" s="6" t="s">
        <v>511</v>
      </c>
      <c r="C507" s="7">
        <v>5.0</v>
      </c>
    </row>
    <row r="508">
      <c r="A508" s="26">
        <v>44392.0</v>
      </c>
      <c r="B508" s="6" t="s">
        <v>524</v>
      </c>
      <c r="C508" s="7">
        <v>1.0</v>
      </c>
    </row>
    <row r="509">
      <c r="A509" s="26">
        <v>44442.0</v>
      </c>
      <c r="B509" s="6" t="s">
        <v>519</v>
      </c>
      <c r="C509" s="7">
        <v>1.0</v>
      </c>
    </row>
    <row r="510">
      <c r="A510" s="26">
        <v>44307.0</v>
      </c>
      <c r="B510" s="6" t="s">
        <v>519</v>
      </c>
      <c r="C510" s="7">
        <v>2.0</v>
      </c>
    </row>
    <row r="511">
      <c r="A511" s="26">
        <v>44352.0</v>
      </c>
      <c r="B511" s="6" t="s">
        <v>519</v>
      </c>
      <c r="C511" s="7">
        <v>3.0</v>
      </c>
    </row>
    <row r="512">
      <c r="A512" s="26">
        <v>44374.0</v>
      </c>
      <c r="B512" s="6" t="s">
        <v>519</v>
      </c>
      <c r="C512" s="7">
        <v>4.0</v>
      </c>
    </row>
    <row r="513">
      <c r="A513" s="26">
        <v>44367.0</v>
      </c>
      <c r="B513" s="6" t="s">
        <v>523</v>
      </c>
      <c r="C513" s="7">
        <v>1.0</v>
      </c>
    </row>
    <row r="514">
      <c r="A514" s="26">
        <v>44302.0</v>
      </c>
      <c r="B514" s="6" t="s">
        <v>523</v>
      </c>
      <c r="C514" s="7">
        <v>5.0</v>
      </c>
    </row>
    <row r="515">
      <c r="A515" s="26">
        <v>44301.0</v>
      </c>
      <c r="B515" s="6" t="s">
        <v>511</v>
      </c>
      <c r="C515" s="7">
        <v>15.0</v>
      </c>
    </row>
    <row r="516">
      <c r="A516" s="26">
        <v>44425.0</v>
      </c>
      <c r="B516" s="6" t="s">
        <v>511</v>
      </c>
      <c r="C516" s="7">
        <v>6.0</v>
      </c>
    </row>
    <row r="517">
      <c r="A517" s="26">
        <v>44365.0</v>
      </c>
      <c r="B517" s="6" t="s">
        <v>511</v>
      </c>
      <c r="C517" s="7">
        <v>5.0</v>
      </c>
    </row>
    <row r="518">
      <c r="A518" s="26">
        <v>44411.0</v>
      </c>
      <c r="B518" s="6" t="s">
        <v>511</v>
      </c>
      <c r="C518" s="7">
        <v>2.0</v>
      </c>
    </row>
    <row r="519">
      <c r="A519" s="26">
        <v>44440.0</v>
      </c>
      <c r="B519" s="6" t="s">
        <v>524</v>
      </c>
      <c r="C519" s="7">
        <v>2.0</v>
      </c>
    </row>
    <row r="520">
      <c r="A520" s="26">
        <v>44466.0</v>
      </c>
      <c r="B520" s="6" t="s">
        <v>522</v>
      </c>
      <c r="C520" s="7">
        <v>6.0</v>
      </c>
    </row>
    <row r="521">
      <c r="A521" s="26">
        <v>44392.0</v>
      </c>
      <c r="B521" s="6" t="s">
        <v>519</v>
      </c>
      <c r="C521" s="7">
        <v>3.0</v>
      </c>
    </row>
    <row r="522">
      <c r="A522" s="26">
        <v>44417.0</v>
      </c>
      <c r="B522" s="6" t="s">
        <v>519</v>
      </c>
      <c r="C522" s="7">
        <v>6.0</v>
      </c>
    </row>
    <row r="523">
      <c r="A523" s="26">
        <v>44430.0</v>
      </c>
      <c r="B523" s="6" t="s">
        <v>511</v>
      </c>
      <c r="C523" s="7">
        <v>6.0</v>
      </c>
    </row>
    <row r="524">
      <c r="A524" s="26">
        <v>44341.0</v>
      </c>
      <c r="B524" s="6" t="s">
        <v>511</v>
      </c>
      <c r="C524" s="7">
        <v>5.0</v>
      </c>
    </row>
    <row r="525">
      <c r="A525" s="26">
        <v>44290.0</v>
      </c>
      <c r="B525" s="6" t="s">
        <v>524</v>
      </c>
      <c r="C525" s="7">
        <v>6.0</v>
      </c>
    </row>
    <row r="526">
      <c r="A526" s="26">
        <v>44317.0</v>
      </c>
      <c r="B526" s="6" t="s">
        <v>524</v>
      </c>
      <c r="C526" s="7">
        <v>3.0</v>
      </c>
    </row>
    <row r="527">
      <c r="A527" s="26">
        <v>44305.0</v>
      </c>
      <c r="B527" s="6" t="s">
        <v>522</v>
      </c>
      <c r="C527" s="7">
        <v>15.0</v>
      </c>
    </row>
    <row r="528">
      <c r="A528" s="26">
        <v>44301.0</v>
      </c>
      <c r="B528" s="6" t="s">
        <v>522</v>
      </c>
      <c r="C528" s="7">
        <v>2.0</v>
      </c>
    </row>
    <row r="529">
      <c r="A529" s="26">
        <v>44293.0</v>
      </c>
      <c r="B529" s="6" t="s">
        <v>519</v>
      </c>
      <c r="C529" s="7">
        <v>4.0</v>
      </c>
    </row>
    <row r="530">
      <c r="A530" s="26">
        <v>44418.0</v>
      </c>
      <c r="B530" s="6" t="s">
        <v>519</v>
      </c>
      <c r="C530" s="7">
        <v>8.0</v>
      </c>
    </row>
    <row r="531">
      <c r="A531" s="26">
        <v>44426.0</v>
      </c>
      <c r="B531" s="6" t="s">
        <v>523</v>
      </c>
      <c r="C531" s="7">
        <v>1.0</v>
      </c>
    </row>
    <row r="532">
      <c r="A532" s="26">
        <v>44298.0</v>
      </c>
      <c r="B532" s="6" t="s">
        <v>523</v>
      </c>
      <c r="C532" s="7">
        <v>2.0</v>
      </c>
    </row>
    <row r="533">
      <c r="A533" s="26">
        <v>44350.0</v>
      </c>
      <c r="B533" s="6" t="s">
        <v>523</v>
      </c>
      <c r="C533" s="7">
        <v>1.0</v>
      </c>
    </row>
    <row r="534">
      <c r="A534" s="26">
        <v>44339.0</v>
      </c>
      <c r="B534" s="6" t="s">
        <v>511</v>
      </c>
      <c r="C534" s="7">
        <v>6.0</v>
      </c>
    </row>
    <row r="535">
      <c r="A535" s="26">
        <v>44337.0</v>
      </c>
      <c r="B535" s="6" t="s">
        <v>511</v>
      </c>
      <c r="C535" s="7">
        <v>2.0</v>
      </c>
    </row>
    <row r="536">
      <c r="A536" s="26">
        <v>44459.0</v>
      </c>
      <c r="B536" s="6" t="s">
        <v>524</v>
      </c>
      <c r="C536" s="7">
        <v>2.0</v>
      </c>
    </row>
    <row r="537">
      <c r="A537" s="26">
        <v>44297.0</v>
      </c>
      <c r="B537" s="6" t="s">
        <v>522</v>
      </c>
      <c r="C537" s="7">
        <v>1.0</v>
      </c>
    </row>
    <row r="538">
      <c r="A538" s="26">
        <v>44373.0</v>
      </c>
      <c r="B538" s="6" t="s">
        <v>522</v>
      </c>
      <c r="C538" s="7">
        <v>6.0</v>
      </c>
    </row>
    <row r="539">
      <c r="A539" s="26">
        <v>44385.0</v>
      </c>
      <c r="B539" s="6" t="s">
        <v>522</v>
      </c>
      <c r="C539" s="7">
        <v>4.0</v>
      </c>
    </row>
    <row r="540">
      <c r="A540" s="26">
        <v>44309.0</v>
      </c>
      <c r="B540" s="6" t="s">
        <v>519</v>
      </c>
      <c r="C540" s="7">
        <v>7.0</v>
      </c>
    </row>
    <row r="541">
      <c r="A541" s="26">
        <v>44402.0</v>
      </c>
      <c r="B541" s="6" t="s">
        <v>519</v>
      </c>
      <c r="C541" s="7">
        <v>4.0</v>
      </c>
    </row>
    <row r="542">
      <c r="A542" s="26">
        <v>44456.0</v>
      </c>
      <c r="B542" s="6" t="s">
        <v>519</v>
      </c>
      <c r="C542" s="7">
        <v>1.0</v>
      </c>
    </row>
    <row r="543">
      <c r="A543" s="26">
        <v>44324.0</v>
      </c>
      <c r="B543" s="6" t="s">
        <v>519</v>
      </c>
      <c r="C543" s="7">
        <v>2.0</v>
      </c>
    </row>
    <row r="544">
      <c r="A544" s="26">
        <v>44383.0</v>
      </c>
      <c r="B544" s="6" t="s">
        <v>519</v>
      </c>
      <c r="C544" s="7">
        <v>4.0</v>
      </c>
    </row>
    <row r="545">
      <c r="A545" s="26">
        <v>44405.0</v>
      </c>
      <c r="B545" s="6" t="s">
        <v>523</v>
      </c>
      <c r="C545" s="7">
        <v>1.0</v>
      </c>
    </row>
    <row r="546">
      <c r="A546" s="26">
        <v>44382.0</v>
      </c>
      <c r="B546" s="6" t="s">
        <v>524</v>
      </c>
      <c r="C546" s="7">
        <v>9.0</v>
      </c>
    </row>
    <row r="547">
      <c r="A547" s="26">
        <v>44361.0</v>
      </c>
      <c r="B547" s="6" t="s">
        <v>524</v>
      </c>
      <c r="C547" s="7">
        <v>6.0</v>
      </c>
    </row>
    <row r="548">
      <c r="A548" s="26">
        <v>44380.0</v>
      </c>
      <c r="B548" s="6" t="s">
        <v>524</v>
      </c>
      <c r="C548" s="7">
        <v>1.0</v>
      </c>
    </row>
    <row r="549">
      <c r="A549" s="26">
        <v>44291.0</v>
      </c>
      <c r="B549" s="6" t="s">
        <v>524</v>
      </c>
      <c r="C549" s="7">
        <v>9.0</v>
      </c>
    </row>
    <row r="550">
      <c r="A550" s="26">
        <v>44377.0</v>
      </c>
      <c r="B550" s="6" t="s">
        <v>522</v>
      </c>
      <c r="C550" s="7">
        <v>6.0</v>
      </c>
    </row>
    <row r="551">
      <c r="A551" s="26">
        <v>44446.0</v>
      </c>
      <c r="B551" s="6" t="s">
        <v>522</v>
      </c>
      <c r="C551" s="7">
        <v>2.0</v>
      </c>
    </row>
    <row r="552">
      <c r="A552" s="26">
        <v>44313.0</v>
      </c>
      <c r="B552" s="6" t="s">
        <v>522</v>
      </c>
      <c r="C552" s="7">
        <v>6.0</v>
      </c>
    </row>
    <row r="553">
      <c r="A553" s="26">
        <v>44289.0</v>
      </c>
      <c r="B553" s="6" t="s">
        <v>519</v>
      </c>
      <c r="C553" s="7">
        <v>3.0</v>
      </c>
    </row>
    <row r="554">
      <c r="A554" s="26">
        <v>44402.0</v>
      </c>
      <c r="B554" s="6" t="s">
        <v>523</v>
      </c>
      <c r="C554" s="7">
        <v>2.0</v>
      </c>
    </row>
    <row r="555">
      <c r="A555" s="26">
        <v>44356.0</v>
      </c>
      <c r="B555" s="6" t="s">
        <v>511</v>
      </c>
      <c r="C555" s="7">
        <v>13.0</v>
      </c>
    </row>
    <row r="556">
      <c r="A556" s="26">
        <v>44329.0</v>
      </c>
      <c r="B556" s="6" t="s">
        <v>524</v>
      </c>
      <c r="C556" s="7">
        <v>6.0</v>
      </c>
    </row>
    <row r="557">
      <c r="A557" s="26">
        <v>44352.0</v>
      </c>
      <c r="B557" s="6" t="s">
        <v>524</v>
      </c>
      <c r="C557" s="7">
        <v>4.0</v>
      </c>
    </row>
    <row r="558">
      <c r="A558" s="26">
        <v>44419.0</v>
      </c>
      <c r="B558" s="6" t="s">
        <v>522</v>
      </c>
      <c r="C558" s="7">
        <v>2.0</v>
      </c>
    </row>
    <row r="559">
      <c r="A559" s="26">
        <v>44381.0</v>
      </c>
      <c r="B559" s="6" t="s">
        <v>519</v>
      </c>
      <c r="C559" s="7">
        <v>5.0</v>
      </c>
    </row>
    <row r="560">
      <c r="A560" s="26">
        <v>44371.0</v>
      </c>
      <c r="B560" s="6" t="s">
        <v>519</v>
      </c>
      <c r="C560" s="7">
        <v>4.0</v>
      </c>
    </row>
    <row r="561">
      <c r="A561" s="26">
        <v>44346.0</v>
      </c>
      <c r="B561" s="6" t="s">
        <v>526</v>
      </c>
      <c r="C561" s="7">
        <v>8.0</v>
      </c>
    </row>
    <row r="562">
      <c r="A562" s="26">
        <v>44445.0</v>
      </c>
      <c r="B562" s="6" t="s">
        <v>511</v>
      </c>
      <c r="C562" s="7">
        <v>4.0</v>
      </c>
    </row>
    <row r="563">
      <c r="A563" s="26">
        <v>44323.0</v>
      </c>
      <c r="B563" s="6" t="s">
        <v>511</v>
      </c>
      <c r="C563" s="7">
        <v>4.0</v>
      </c>
    </row>
    <row r="564">
      <c r="A564" s="26">
        <v>44319.0</v>
      </c>
      <c r="B564" s="6" t="s">
        <v>524</v>
      </c>
      <c r="C564" s="7">
        <v>1.0</v>
      </c>
    </row>
    <row r="565">
      <c r="A565" s="26">
        <v>44331.0</v>
      </c>
      <c r="B565" s="6" t="s">
        <v>524</v>
      </c>
      <c r="C565" s="7">
        <v>1.0</v>
      </c>
    </row>
    <row r="566">
      <c r="A566" s="26">
        <v>44299.0</v>
      </c>
      <c r="B566" s="6" t="s">
        <v>522</v>
      </c>
      <c r="C566" s="7">
        <v>4.0</v>
      </c>
    </row>
    <row r="567">
      <c r="A567" s="26">
        <v>44322.0</v>
      </c>
      <c r="B567" s="6" t="s">
        <v>519</v>
      </c>
      <c r="C567" s="7">
        <v>7.0</v>
      </c>
    </row>
    <row r="568">
      <c r="A568" s="26">
        <v>44340.0</v>
      </c>
      <c r="B568" s="6" t="s">
        <v>519</v>
      </c>
      <c r="C568" s="7">
        <v>3.0</v>
      </c>
    </row>
    <row r="569">
      <c r="A569" s="26">
        <v>44302.0</v>
      </c>
      <c r="B569" s="6" t="s">
        <v>519</v>
      </c>
      <c r="C569" s="7">
        <v>4.0</v>
      </c>
    </row>
    <row r="570">
      <c r="A570" s="26">
        <v>44340.0</v>
      </c>
      <c r="B570" s="6" t="s">
        <v>523</v>
      </c>
      <c r="C570" s="7">
        <v>1.0</v>
      </c>
    </row>
    <row r="571">
      <c r="A571" s="26">
        <v>44408.0</v>
      </c>
      <c r="B571" s="6" t="s">
        <v>524</v>
      </c>
      <c r="C571" s="7">
        <v>2.0</v>
      </c>
    </row>
    <row r="572">
      <c r="A572" s="26">
        <v>44420.0</v>
      </c>
      <c r="B572" s="6" t="s">
        <v>524</v>
      </c>
      <c r="C572" s="7">
        <v>3.0</v>
      </c>
    </row>
    <row r="573">
      <c r="A573" s="26">
        <v>44348.0</v>
      </c>
      <c r="B573" s="6" t="s">
        <v>519</v>
      </c>
      <c r="C573" s="7">
        <v>1.0</v>
      </c>
    </row>
    <row r="574">
      <c r="A574" s="26">
        <v>44456.0</v>
      </c>
      <c r="B574" s="6" t="s">
        <v>524</v>
      </c>
      <c r="C574" s="7">
        <v>1.0</v>
      </c>
    </row>
    <row r="575">
      <c r="A575" s="26">
        <v>44335.0</v>
      </c>
      <c r="B575" s="6" t="s">
        <v>522</v>
      </c>
      <c r="C575" s="7">
        <v>8.0</v>
      </c>
    </row>
    <row r="576">
      <c r="A576" s="26">
        <v>44314.0</v>
      </c>
      <c r="B576" s="6" t="s">
        <v>522</v>
      </c>
      <c r="C576" s="7">
        <v>2.0</v>
      </c>
    </row>
    <row r="577">
      <c r="A577" s="26">
        <v>44300.0</v>
      </c>
      <c r="B577" s="6" t="s">
        <v>519</v>
      </c>
      <c r="C577" s="7">
        <v>6.0</v>
      </c>
    </row>
    <row r="578">
      <c r="A578" s="26">
        <v>44318.0</v>
      </c>
      <c r="B578" s="6" t="s">
        <v>519</v>
      </c>
      <c r="C578" s="7">
        <v>2.0</v>
      </c>
    </row>
    <row r="579">
      <c r="A579" s="26">
        <v>44365.0</v>
      </c>
      <c r="B579" s="6" t="s">
        <v>519</v>
      </c>
      <c r="C579" s="7">
        <v>1.0</v>
      </c>
    </row>
    <row r="580">
      <c r="A580" s="26">
        <v>44341.0</v>
      </c>
      <c r="B580" s="6" t="s">
        <v>519</v>
      </c>
      <c r="C580" s="7">
        <v>3.0</v>
      </c>
    </row>
    <row r="581">
      <c r="A581" s="26">
        <v>44303.0</v>
      </c>
      <c r="B581" s="6" t="s">
        <v>519</v>
      </c>
      <c r="C581" s="7">
        <v>1.0</v>
      </c>
    </row>
    <row r="582">
      <c r="A582" s="26">
        <v>44351.0</v>
      </c>
      <c r="B582" s="6" t="s">
        <v>523</v>
      </c>
      <c r="C582" s="7">
        <v>3.0</v>
      </c>
    </row>
    <row r="583">
      <c r="A583" s="26">
        <v>44380.0</v>
      </c>
      <c r="B583" s="6" t="s">
        <v>522</v>
      </c>
      <c r="C583" s="7">
        <v>5.0</v>
      </c>
    </row>
    <row r="584">
      <c r="A584" s="26">
        <v>44430.0</v>
      </c>
      <c r="B584" s="6" t="s">
        <v>522</v>
      </c>
      <c r="C584" s="7">
        <v>3.0</v>
      </c>
    </row>
    <row r="585">
      <c r="A585" s="26">
        <v>44430.0</v>
      </c>
      <c r="B585" s="6" t="s">
        <v>519</v>
      </c>
      <c r="C585" s="7">
        <v>1.0</v>
      </c>
    </row>
    <row r="586">
      <c r="A586" s="26">
        <v>44345.0</v>
      </c>
      <c r="B586" s="6" t="s">
        <v>519</v>
      </c>
      <c r="C586" s="7">
        <v>5.0</v>
      </c>
    </row>
    <row r="587">
      <c r="A587" s="26">
        <v>44329.0</v>
      </c>
      <c r="B587" s="6" t="s">
        <v>526</v>
      </c>
      <c r="C587" s="7">
        <v>1.0</v>
      </c>
    </row>
    <row r="588">
      <c r="A588" s="26">
        <v>44431.0</v>
      </c>
      <c r="B588" s="6" t="s">
        <v>511</v>
      </c>
      <c r="C588" s="7">
        <v>12.0</v>
      </c>
    </row>
    <row r="589">
      <c r="A589" s="26">
        <v>44288.0</v>
      </c>
      <c r="B589" s="6" t="s">
        <v>511</v>
      </c>
      <c r="C589" s="7">
        <v>9.0</v>
      </c>
    </row>
    <row r="590">
      <c r="A590" s="26">
        <v>44309.0</v>
      </c>
      <c r="B590" s="6" t="s">
        <v>511</v>
      </c>
      <c r="C590" s="7">
        <v>5.0</v>
      </c>
    </row>
    <row r="591">
      <c r="A591" s="26">
        <v>44428.0</v>
      </c>
      <c r="B591" s="6" t="s">
        <v>524</v>
      </c>
      <c r="C591" s="7">
        <v>1.0</v>
      </c>
    </row>
    <row r="592">
      <c r="A592" s="26">
        <v>44295.0</v>
      </c>
      <c r="B592" s="6" t="s">
        <v>524</v>
      </c>
      <c r="C592" s="7">
        <v>2.0</v>
      </c>
    </row>
    <row r="593">
      <c r="A593" s="26">
        <v>44318.0</v>
      </c>
      <c r="B593" s="6" t="s">
        <v>522</v>
      </c>
      <c r="C593" s="7">
        <v>8.0</v>
      </c>
    </row>
    <row r="594">
      <c r="A594" s="26">
        <v>44460.0</v>
      </c>
      <c r="B594" s="6" t="s">
        <v>522</v>
      </c>
      <c r="C594" s="7">
        <v>1.0</v>
      </c>
    </row>
    <row r="595">
      <c r="A595" s="26">
        <v>44462.0</v>
      </c>
      <c r="B595" s="6" t="s">
        <v>522</v>
      </c>
      <c r="C595" s="7">
        <v>12.0</v>
      </c>
    </row>
    <row r="596">
      <c r="A596" s="26">
        <v>44355.0</v>
      </c>
      <c r="B596" s="6" t="s">
        <v>522</v>
      </c>
      <c r="C596" s="7">
        <v>3.0</v>
      </c>
    </row>
    <row r="597">
      <c r="A597" s="26">
        <v>44291.0</v>
      </c>
      <c r="B597" s="6" t="s">
        <v>522</v>
      </c>
      <c r="C597" s="7">
        <v>11.0</v>
      </c>
    </row>
    <row r="598">
      <c r="A598" s="26">
        <v>44376.0</v>
      </c>
      <c r="B598" s="6" t="s">
        <v>511</v>
      </c>
      <c r="C598" s="7">
        <v>4.0</v>
      </c>
    </row>
    <row r="599">
      <c r="A599" s="26">
        <v>44347.0</v>
      </c>
      <c r="B599" s="6" t="s">
        <v>519</v>
      </c>
      <c r="C599" s="7">
        <v>3.0</v>
      </c>
    </row>
    <row r="600">
      <c r="A600" s="26">
        <v>44423.0</v>
      </c>
      <c r="B600" s="6" t="s">
        <v>524</v>
      </c>
      <c r="C600" s="7">
        <v>1.0</v>
      </c>
    </row>
    <row r="601">
      <c r="A601" s="26">
        <v>44338.0</v>
      </c>
      <c r="B601" s="6" t="s">
        <v>524</v>
      </c>
      <c r="C601" s="7">
        <v>3.0</v>
      </c>
    </row>
    <row r="602">
      <c r="A602" s="26">
        <v>44376.0</v>
      </c>
      <c r="B602" s="6" t="s">
        <v>524</v>
      </c>
      <c r="C602" s="7">
        <v>5.0</v>
      </c>
    </row>
    <row r="603">
      <c r="A603" s="26">
        <v>44384.0</v>
      </c>
      <c r="B603" s="6" t="s">
        <v>519</v>
      </c>
      <c r="C603" s="7">
        <v>3.0</v>
      </c>
    </row>
    <row r="604">
      <c r="A604" s="26">
        <v>44299.0</v>
      </c>
      <c r="B604" s="6" t="s">
        <v>524</v>
      </c>
      <c r="C604" s="7">
        <v>6.0</v>
      </c>
    </row>
    <row r="605">
      <c r="A605" s="26">
        <v>44312.0</v>
      </c>
      <c r="B605" s="6" t="s">
        <v>519</v>
      </c>
      <c r="C605" s="7">
        <v>7.0</v>
      </c>
    </row>
    <row r="606">
      <c r="A606" s="26">
        <v>44460.0</v>
      </c>
      <c r="B606" s="6" t="s">
        <v>511</v>
      </c>
      <c r="C606" s="7">
        <v>1.0</v>
      </c>
    </row>
    <row r="607">
      <c r="A607" s="26">
        <v>44455.0</v>
      </c>
      <c r="B607" s="6" t="s">
        <v>524</v>
      </c>
      <c r="C607" s="7">
        <v>4.0</v>
      </c>
    </row>
    <row r="608">
      <c r="A608" s="26">
        <v>44299.0</v>
      </c>
      <c r="B608" s="6" t="s">
        <v>519</v>
      </c>
      <c r="C608" s="7">
        <v>6.0</v>
      </c>
    </row>
    <row r="609">
      <c r="A609" s="26">
        <v>44390.0</v>
      </c>
      <c r="B609" s="6" t="s">
        <v>523</v>
      </c>
      <c r="C609" s="7">
        <v>1.0</v>
      </c>
    </row>
    <row r="610">
      <c r="A610" s="26">
        <v>44443.0</v>
      </c>
      <c r="B610" s="6" t="s">
        <v>511</v>
      </c>
      <c r="C610" s="7">
        <v>8.0</v>
      </c>
    </row>
    <row r="611">
      <c r="A611" s="26">
        <v>44467.0</v>
      </c>
      <c r="B611" s="6" t="s">
        <v>524</v>
      </c>
      <c r="C611" s="7">
        <v>1.0</v>
      </c>
    </row>
    <row r="612">
      <c r="A612" s="26">
        <v>44427.0</v>
      </c>
      <c r="B612" s="6" t="s">
        <v>522</v>
      </c>
      <c r="C612" s="7">
        <v>1.0</v>
      </c>
    </row>
    <row r="613">
      <c r="A613" s="26">
        <v>44453.0</v>
      </c>
      <c r="B613" s="6" t="s">
        <v>519</v>
      </c>
      <c r="C613" s="7">
        <v>1.0</v>
      </c>
    </row>
    <row r="614">
      <c r="A614" s="26">
        <v>44321.0</v>
      </c>
      <c r="B614" s="6" t="s">
        <v>524</v>
      </c>
      <c r="C614" s="7">
        <v>3.0</v>
      </c>
    </row>
    <row r="615">
      <c r="A615" s="26">
        <v>44412.0</v>
      </c>
      <c r="B615" s="6" t="s">
        <v>524</v>
      </c>
      <c r="C615" s="7">
        <v>2.0</v>
      </c>
    </row>
    <row r="616">
      <c r="A616" s="26">
        <v>44406.0</v>
      </c>
      <c r="B616" s="6" t="s">
        <v>524</v>
      </c>
      <c r="C616" s="7">
        <v>3.0</v>
      </c>
    </row>
    <row r="617">
      <c r="A617" s="26">
        <v>44404.0</v>
      </c>
      <c r="B617" s="6" t="s">
        <v>524</v>
      </c>
      <c r="C617" s="7">
        <v>4.0</v>
      </c>
    </row>
    <row r="618">
      <c r="A618" s="26">
        <v>44409.0</v>
      </c>
      <c r="B618" s="6" t="s">
        <v>524</v>
      </c>
      <c r="C618" s="7">
        <v>6.0</v>
      </c>
    </row>
    <row r="619">
      <c r="A619" s="26">
        <v>44313.0</v>
      </c>
      <c r="B619" s="6" t="s">
        <v>526</v>
      </c>
      <c r="C619" s="7">
        <v>1.0</v>
      </c>
    </row>
    <row r="620">
      <c r="A620" s="26">
        <v>44386.0</v>
      </c>
      <c r="B620" s="6" t="s">
        <v>511</v>
      </c>
      <c r="C620" s="7">
        <v>3.0</v>
      </c>
    </row>
    <row r="621">
      <c r="A621" s="26">
        <v>44381.0</v>
      </c>
      <c r="B621" s="6" t="s">
        <v>522</v>
      </c>
      <c r="C621" s="7">
        <v>6.0</v>
      </c>
    </row>
    <row r="622">
      <c r="A622" s="26">
        <v>44404.0</v>
      </c>
      <c r="B622" s="6" t="s">
        <v>523</v>
      </c>
      <c r="C622" s="7">
        <v>1.0</v>
      </c>
    </row>
    <row r="623">
      <c r="A623" s="26">
        <v>44345.0</v>
      </c>
      <c r="B623" s="6" t="s">
        <v>524</v>
      </c>
      <c r="C623" s="7">
        <v>1.0</v>
      </c>
    </row>
    <row r="624">
      <c r="A624" s="26">
        <v>44308.0</v>
      </c>
      <c r="B624" s="6" t="s">
        <v>524</v>
      </c>
      <c r="C624" s="7">
        <v>1.0</v>
      </c>
    </row>
    <row r="625">
      <c r="A625" s="26">
        <v>44302.0</v>
      </c>
      <c r="B625" s="6" t="s">
        <v>526</v>
      </c>
      <c r="C625" s="7">
        <v>1.0</v>
      </c>
    </row>
    <row r="626">
      <c r="A626" s="26">
        <v>44465.0</v>
      </c>
      <c r="B626" s="6" t="s">
        <v>523</v>
      </c>
      <c r="C626" s="7">
        <v>1.0</v>
      </c>
    </row>
    <row r="627">
      <c r="A627" s="26">
        <v>44460.0</v>
      </c>
      <c r="B627" s="6" t="s">
        <v>524</v>
      </c>
      <c r="C627" s="7">
        <v>3.0</v>
      </c>
    </row>
    <row r="628">
      <c r="A628" s="26">
        <v>44396.0</v>
      </c>
      <c r="B628" s="6" t="s">
        <v>519</v>
      </c>
      <c r="C628" s="7">
        <v>1.0</v>
      </c>
    </row>
    <row r="629">
      <c r="A629" s="26">
        <v>44462.0</v>
      </c>
      <c r="B629" s="6" t="s">
        <v>511</v>
      </c>
      <c r="C629" s="7">
        <v>1.0</v>
      </c>
    </row>
    <row r="630">
      <c r="A630" s="26">
        <v>44378.0</v>
      </c>
      <c r="B630" s="6" t="s">
        <v>522</v>
      </c>
      <c r="C630" s="7">
        <v>4.0</v>
      </c>
    </row>
    <row r="631">
      <c r="A631" s="26">
        <v>44343.0</v>
      </c>
      <c r="B631" s="6" t="s">
        <v>526</v>
      </c>
      <c r="C631" s="7">
        <v>1.0</v>
      </c>
    </row>
    <row r="632">
      <c r="A632" s="26">
        <v>44399.0</v>
      </c>
      <c r="B632" s="6" t="s">
        <v>523</v>
      </c>
      <c r="C632" s="7">
        <v>1.0</v>
      </c>
    </row>
    <row r="633">
      <c r="A633" s="26">
        <v>44349.0</v>
      </c>
      <c r="B633" s="6" t="s">
        <v>523</v>
      </c>
      <c r="C633" s="7">
        <v>1.0</v>
      </c>
    </row>
    <row r="634">
      <c r="A634" s="26">
        <v>44413.0</v>
      </c>
      <c r="B634" s="6" t="s">
        <v>511</v>
      </c>
      <c r="C634" s="7">
        <v>2.0</v>
      </c>
    </row>
    <row r="635">
      <c r="A635" s="26">
        <v>44418.0</v>
      </c>
      <c r="B635" s="6" t="s">
        <v>511</v>
      </c>
      <c r="C635" s="7">
        <v>1.0</v>
      </c>
    </row>
    <row r="636">
      <c r="A636" s="26">
        <v>44412.0</v>
      </c>
      <c r="B636" s="6" t="s">
        <v>519</v>
      </c>
      <c r="C636" s="7">
        <v>1.0</v>
      </c>
    </row>
    <row r="637">
      <c r="A637" s="26">
        <v>44466.0</v>
      </c>
      <c r="B637" s="6" t="s">
        <v>523</v>
      </c>
      <c r="C637" s="7">
        <v>1.0</v>
      </c>
    </row>
    <row r="638">
      <c r="A638" s="26">
        <v>44388.0</v>
      </c>
      <c r="B638" s="6" t="s">
        <v>511</v>
      </c>
      <c r="C638" s="7">
        <v>4.0</v>
      </c>
    </row>
    <row r="639">
      <c r="A639" s="26">
        <v>44322.0</v>
      </c>
      <c r="B639" s="6" t="s">
        <v>524</v>
      </c>
      <c r="C639" s="7">
        <v>1.0</v>
      </c>
    </row>
    <row r="640">
      <c r="A640" s="26">
        <v>44383.0</v>
      </c>
      <c r="B640" s="6" t="s">
        <v>522</v>
      </c>
      <c r="C640" s="7">
        <v>1.0</v>
      </c>
    </row>
    <row r="641">
      <c r="A641" s="26">
        <v>44455.0</v>
      </c>
      <c r="B641" s="6" t="s">
        <v>519</v>
      </c>
      <c r="C641" s="7">
        <v>2.0</v>
      </c>
    </row>
    <row r="642">
      <c r="A642" s="26">
        <v>44365.0</v>
      </c>
      <c r="B642" s="6" t="s">
        <v>523</v>
      </c>
      <c r="C642" s="7">
        <v>1.0</v>
      </c>
    </row>
    <row r="643">
      <c r="A643" s="26">
        <v>44330.0</v>
      </c>
      <c r="B643" s="6" t="s">
        <v>524</v>
      </c>
      <c r="C643" s="7">
        <v>1.0</v>
      </c>
    </row>
    <row r="644">
      <c r="A644" s="26">
        <v>44465.0</v>
      </c>
      <c r="B644" s="6" t="s">
        <v>522</v>
      </c>
      <c r="C644" s="7">
        <v>1.0</v>
      </c>
    </row>
    <row r="645">
      <c r="A645" s="26">
        <v>44388.0</v>
      </c>
      <c r="B645" s="6" t="s">
        <v>519</v>
      </c>
      <c r="C645" s="7">
        <v>1.0</v>
      </c>
    </row>
    <row r="646">
      <c r="A646" s="26">
        <v>44380.0</v>
      </c>
      <c r="B646" s="6" t="s">
        <v>523</v>
      </c>
      <c r="C646" s="7">
        <v>1.0</v>
      </c>
    </row>
    <row r="647">
      <c r="A647" s="26">
        <v>44356.0</v>
      </c>
      <c r="B647" s="6" t="s">
        <v>523</v>
      </c>
      <c r="C647" s="7">
        <v>1.0</v>
      </c>
    </row>
    <row r="648">
      <c r="A648" s="26">
        <v>44464.0</v>
      </c>
      <c r="B648" s="6" t="s">
        <v>511</v>
      </c>
      <c r="C648" s="7">
        <v>2.0</v>
      </c>
    </row>
    <row r="649">
      <c r="A649" s="26">
        <v>44325.0</v>
      </c>
      <c r="B649" s="6" t="s">
        <v>511</v>
      </c>
      <c r="C649" s="7">
        <v>2.0</v>
      </c>
    </row>
    <row r="650">
      <c r="A650" s="26">
        <v>44461.0</v>
      </c>
      <c r="B650" s="6" t="s">
        <v>511</v>
      </c>
      <c r="C650" s="7">
        <v>5.0</v>
      </c>
    </row>
    <row r="651">
      <c r="A651" s="26">
        <v>44393.0</v>
      </c>
      <c r="B651" s="6" t="s">
        <v>524</v>
      </c>
      <c r="C651" s="7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63"/>
    <col customWidth="1" min="10" max="10" width="19.13"/>
    <col customWidth="1" min="11" max="11" width="18.5"/>
    <col customWidth="1" min="12" max="14" width="19.88"/>
  </cols>
  <sheetData>
    <row r="1">
      <c r="A1" s="29" t="s">
        <v>540</v>
      </c>
      <c r="B1" s="29" t="s">
        <v>541</v>
      </c>
      <c r="C1" s="29" t="s">
        <v>542</v>
      </c>
      <c r="D1" s="29" t="s">
        <v>543</v>
      </c>
      <c r="E1" s="29" t="s">
        <v>544</v>
      </c>
      <c r="F1" s="29" t="s">
        <v>545</v>
      </c>
      <c r="G1" s="29" t="s">
        <v>546</v>
      </c>
      <c r="H1" s="29" t="s">
        <v>547</v>
      </c>
      <c r="I1" s="30" t="s">
        <v>548</v>
      </c>
      <c r="J1" s="31" t="s">
        <v>549</v>
      </c>
      <c r="K1" s="31" t="s">
        <v>550</v>
      </c>
      <c r="L1" s="32" t="s">
        <v>551</v>
      </c>
      <c r="M1" s="32" t="s">
        <v>552</v>
      </c>
      <c r="N1" s="32" t="s">
        <v>553</v>
      </c>
      <c r="O1" s="24"/>
      <c r="P1" s="24"/>
      <c r="Q1" s="24"/>
      <c r="R1" s="24"/>
      <c r="S1" s="24"/>
      <c r="T1" s="24"/>
      <c r="U1" s="24"/>
      <c r="V1" s="24"/>
      <c r="W1" s="24"/>
      <c r="X1" s="5"/>
      <c r="Y1" s="5"/>
      <c r="Z1" s="5"/>
    </row>
    <row r="2">
      <c r="A2" s="7">
        <v>1001.0</v>
      </c>
      <c r="B2" s="33" t="s">
        <v>554</v>
      </c>
      <c r="C2" s="6" t="s">
        <v>555</v>
      </c>
      <c r="D2" s="34" t="s">
        <v>556</v>
      </c>
      <c r="E2" s="35">
        <v>44657.0</v>
      </c>
      <c r="F2" s="35">
        <f>E2+2</f>
        <v>44659</v>
      </c>
      <c r="G2" s="35">
        <f>F2+1</f>
        <v>44660</v>
      </c>
      <c r="H2" s="6" t="s">
        <v>557</v>
      </c>
      <c r="I2" s="36">
        <f t="shared" ref="I2:K2" si="1">iferror(DATEVALUE(E2),"")</f>
        <v>44657</v>
      </c>
      <c r="J2" s="37">
        <f t="shared" si="1"/>
        <v>44659</v>
      </c>
      <c r="K2" s="37">
        <f t="shared" si="1"/>
        <v>44660</v>
      </c>
      <c r="L2" s="38">
        <f t="shared" ref="L2:M2" si="2">iferror(DATEDIF(I2,J2,"D"),"")</f>
        <v>2</v>
      </c>
      <c r="M2" s="38">
        <f t="shared" si="2"/>
        <v>1</v>
      </c>
      <c r="N2" s="39">
        <f t="shared" ref="N2:N50" si="5">iferror(DATEDIF(I2,K2,"D"),"")</f>
        <v>3</v>
      </c>
      <c r="O2" s="24"/>
      <c r="P2" s="24"/>
      <c r="Q2" s="24"/>
      <c r="R2" s="24"/>
      <c r="S2" s="24"/>
      <c r="T2" s="24"/>
      <c r="U2" s="24"/>
      <c r="V2" s="24"/>
      <c r="W2" s="24"/>
      <c r="X2" s="5"/>
      <c r="Y2" s="5"/>
      <c r="Z2" s="5"/>
    </row>
    <row r="3">
      <c r="A3" s="7">
        <v>1002.0</v>
      </c>
      <c r="B3" s="33" t="s">
        <v>558</v>
      </c>
      <c r="C3" s="6" t="s">
        <v>555</v>
      </c>
      <c r="D3" s="40" t="s">
        <v>559</v>
      </c>
      <c r="E3" s="35">
        <v>44658.0</v>
      </c>
      <c r="F3" s="35">
        <f>E3+3</f>
        <v>44661</v>
      </c>
      <c r="G3" s="6"/>
      <c r="H3" s="6" t="s">
        <v>560</v>
      </c>
      <c r="I3" s="36">
        <f t="shared" ref="I3:K3" si="3">iferror(DATEVALUE(E3),"")</f>
        <v>44658</v>
      </c>
      <c r="J3" s="37">
        <f t="shared" si="3"/>
        <v>44661</v>
      </c>
      <c r="K3" s="37" t="str">
        <f t="shared" si="3"/>
        <v/>
      </c>
      <c r="L3" s="38">
        <f t="shared" ref="L3:M3" si="4">iferror(DATEDIF(I3,J3,"D"),"")</f>
        <v>3</v>
      </c>
      <c r="M3" s="38" t="str">
        <f t="shared" si="4"/>
        <v/>
      </c>
      <c r="N3" s="39" t="str">
        <f t="shared" si="5"/>
        <v/>
      </c>
      <c r="O3" s="24"/>
      <c r="P3" s="24"/>
      <c r="Q3" s="24"/>
      <c r="R3" s="24"/>
      <c r="S3" s="24"/>
      <c r="T3" s="24"/>
      <c r="U3" s="24"/>
      <c r="V3" s="24"/>
      <c r="W3" s="24"/>
      <c r="X3" s="5"/>
      <c r="Y3" s="5"/>
      <c r="Z3" s="5"/>
    </row>
    <row r="4">
      <c r="A4" s="7">
        <v>1003.0</v>
      </c>
      <c r="B4" s="33" t="s">
        <v>561</v>
      </c>
      <c r="C4" s="6" t="s">
        <v>555</v>
      </c>
      <c r="D4" s="34" t="s">
        <v>556</v>
      </c>
      <c r="E4" s="35">
        <v>44659.0</v>
      </c>
      <c r="F4" s="35">
        <f>E4+2</f>
        <v>44661</v>
      </c>
      <c r="G4" s="35">
        <f>F4+3</f>
        <v>44664</v>
      </c>
      <c r="H4" s="6" t="s">
        <v>557</v>
      </c>
      <c r="I4" s="36">
        <f t="shared" ref="I4:K4" si="6">iferror(DATEVALUE(E4),"")</f>
        <v>44659</v>
      </c>
      <c r="J4" s="37">
        <f t="shared" si="6"/>
        <v>44661</v>
      </c>
      <c r="K4" s="37">
        <f t="shared" si="6"/>
        <v>44664</v>
      </c>
      <c r="L4" s="38">
        <f t="shared" ref="L4:M4" si="7">iferror(DATEDIF(I4,J4,"D"),"")</f>
        <v>2</v>
      </c>
      <c r="M4" s="38">
        <f t="shared" si="7"/>
        <v>3</v>
      </c>
      <c r="N4" s="39">
        <f t="shared" si="5"/>
        <v>5</v>
      </c>
      <c r="O4" s="24"/>
      <c r="P4" s="24"/>
      <c r="Q4" s="24"/>
      <c r="R4" s="24"/>
      <c r="S4" s="24"/>
      <c r="T4" s="24"/>
      <c r="U4" s="24"/>
      <c r="V4" s="24"/>
      <c r="W4" s="24"/>
      <c r="X4" s="5"/>
      <c r="Y4" s="5"/>
      <c r="Z4" s="5"/>
    </row>
    <row r="5">
      <c r="A5" s="7">
        <v>1004.0</v>
      </c>
      <c r="B5" s="33" t="s">
        <v>562</v>
      </c>
      <c r="C5" s="6" t="s">
        <v>555</v>
      </c>
      <c r="D5" s="41" t="s">
        <v>563</v>
      </c>
      <c r="E5" s="35">
        <v>44706.0</v>
      </c>
      <c r="F5" s="35">
        <f>E5+3</f>
        <v>44709</v>
      </c>
      <c r="G5" s="35">
        <f>F5+2</f>
        <v>44711</v>
      </c>
      <c r="H5" s="6" t="s">
        <v>557</v>
      </c>
      <c r="I5" s="36">
        <f t="shared" ref="I5:K5" si="8">iferror(DATEVALUE(E5),"")</f>
        <v>44706</v>
      </c>
      <c r="J5" s="37">
        <f t="shared" si="8"/>
        <v>44709</v>
      </c>
      <c r="K5" s="37">
        <f t="shared" si="8"/>
        <v>44711</v>
      </c>
      <c r="L5" s="38">
        <f t="shared" ref="L5:M5" si="9">iferror(DATEDIF(I5,J5,"D"),"")</f>
        <v>3</v>
      </c>
      <c r="M5" s="38">
        <f t="shared" si="9"/>
        <v>2</v>
      </c>
      <c r="N5" s="39">
        <f t="shared" si="5"/>
        <v>5</v>
      </c>
      <c r="O5" s="24"/>
      <c r="P5" s="24"/>
      <c r="Q5" s="24"/>
      <c r="R5" s="24"/>
      <c r="S5" s="24"/>
      <c r="T5" s="24"/>
      <c r="U5" s="24"/>
      <c r="V5" s="24"/>
      <c r="W5" s="24"/>
      <c r="X5" s="5"/>
      <c r="Y5" s="5"/>
      <c r="Z5" s="5"/>
    </row>
    <row r="6">
      <c r="A6" s="7">
        <v>1005.0</v>
      </c>
      <c r="B6" s="33" t="s">
        <v>564</v>
      </c>
      <c r="C6" s="6" t="s">
        <v>555</v>
      </c>
      <c r="D6" s="41" t="s">
        <v>563</v>
      </c>
      <c r="E6" s="35">
        <v>44713.0</v>
      </c>
      <c r="F6" s="35">
        <f>E6+4</f>
        <v>44717</v>
      </c>
      <c r="G6" s="35">
        <f>F6+3</f>
        <v>44720</v>
      </c>
      <c r="H6" s="6" t="s">
        <v>557</v>
      </c>
      <c r="I6" s="36">
        <f t="shared" ref="I6:K6" si="10">iferror(DATEVALUE(E6),"")</f>
        <v>44713</v>
      </c>
      <c r="J6" s="37">
        <f t="shared" si="10"/>
        <v>44717</v>
      </c>
      <c r="K6" s="37">
        <f t="shared" si="10"/>
        <v>44720</v>
      </c>
      <c r="L6" s="38">
        <f t="shared" ref="L6:M6" si="11">iferror(DATEDIF(I6,J6,"D"),"")</f>
        <v>4</v>
      </c>
      <c r="M6" s="38">
        <f t="shared" si="11"/>
        <v>3</v>
      </c>
      <c r="N6" s="39">
        <f t="shared" si="5"/>
        <v>7</v>
      </c>
      <c r="O6" s="24"/>
      <c r="P6" s="24"/>
      <c r="Q6" s="24"/>
      <c r="R6" s="24"/>
      <c r="S6" s="24"/>
      <c r="T6" s="24"/>
      <c r="U6" s="24"/>
      <c r="V6" s="24"/>
      <c r="W6" s="24"/>
      <c r="X6" s="5"/>
      <c r="Y6" s="5"/>
      <c r="Z6" s="5"/>
    </row>
    <row r="7">
      <c r="A7" s="7">
        <v>1006.0</v>
      </c>
      <c r="B7" s="33" t="s">
        <v>565</v>
      </c>
      <c r="C7" s="6" t="s">
        <v>555</v>
      </c>
      <c r="D7" s="34" t="s">
        <v>556</v>
      </c>
      <c r="E7" s="35">
        <v>44714.0</v>
      </c>
      <c r="F7" s="35">
        <f t="shared" ref="F7:G7" si="12">E7+2</f>
        <v>44716</v>
      </c>
      <c r="G7" s="35">
        <f t="shared" si="12"/>
        <v>44718</v>
      </c>
      <c r="H7" s="6" t="s">
        <v>557</v>
      </c>
      <c r="I7" s="36">
        <f t="shared" ref="I7:K7" si="13">iferror(DATEVALUE(E7),"")</f>
        <v>44714</v>
      </c>
      <c r="J7" s="37">
        <f t="shared" si="13"/>
        <v>44716</v>
      </c>
      <c r="K7" s="37">
        <f t="shared" si="13"/>
        <v>44718</v>
      </c>
      <c r="L7" s="38">
        <f t="shared" ref="L7:M7" si="14">iferror(DATEDIF(I7,J7,"D"),"")</f>
        <v>2</v>
      </c>
      <c r="M7" s="38">
        <f t="shared" si="14"/>
        <v>2</v>
      </c>
      <c r="N7" s="39">
        <f t="shared" si="5"/>
        <v>4</v>
      </c>
      <c r="O7" s="24"/>
      <c r="P7" s="24"/>
      <c r="Q7" s="24"/>
      <c r="R7" s="24"/>
      <c r="S7" s="24"/>
      <c r="T7" s="24"/>
      <c r="U7" s="24"/>
      <c r="V7" s="24"/>
      <c r="W7" s="24"/>
      <c r="X7" s="5"/>
      <c r="Y7" s="5"/>
      <c r="Z7" s="5"/>
    </row>
    <row r="8">
      <c r="A8" s="7">
        <v>1007.0</v>
      </c>
      <c r="B8" s="33" t="s">
        <v>566</v>
      </c>
      <c r="C8" s="6" t="s">
        <v>555</v>
      </c>
      <c r="D8" s="34" t="s">
        <v>556</v>
      </c>
      <c r="E8" s="35">
        <v>44715.0</v>
      </c>
      <c r="F8" s="35">
        <f t="shared" ref="F8:F11" si="17">E8+1</f>
        <v>44716</v>
      </c>
      <c r="G8" s="35">
        <f t="shared" ref="G8:G9" si="18">F8+2</f>
        <v>44718</v>
      </c>
      <c r="H8" s="6" t="s">
        <v>557</v>
      </c>
      <c r="I8" s="36">
        <f t="shared" ref="I8:K8" si="15">iferror(DATEVALUE(E8),"")</f>
        <v>44715</v>
      </c>
      <c r="J8" s="37">
        <f t="shared" si="15"/>
        <v>44716</v>
      </c>
      <c r="K8" s="37">
        <f t="shared" si="15"/>
        <v>44718</v>
      </c>
      <c r="L8" s="38">
        <f t="shared" ref="L8:M8" si="16">iferror(DATEDIF(I8,J8,"D"),"")</f>
        <v>1</v>
      </c>
      <c r="M8" s="38">
        <f t="shared" si="16"/>
        <v>2</v>
      </c>
      <c r="N8" s="39">
        <f t="shared" si="5"/>
        <v>3</v>
      </c>
      <c r="O8" s="24"/>
      <c r="P8" s="24"/>
      <c r="Q8" s="24"/>
      <c r="R8" s="24"/>
      <c r="S8" s="24"/>
      <c r="T8" s="24"/>
      <c r="U8" s="24"/>
      <c r="V8" s="24"/>
      <c r="W8" s="24"/>
      <c r="X8" s="5"/>
      <c r="Y8" s="5"/>
      <c r="Z8" s="5"/>
    </row>
    <row r="9">
      <c r="A9" s="7">
        <v>1008.0</v>
      </c>
      <c r="B9" s="33" t="s">
        <v>567</v>
      </c>
      <c r="C9" s="6" t="s">
        <v>555</v>
      </c>
      <c r="D9" s="40" t="s">
        <v>559</v>
      </c>
      <c r="E9" s="35">
        <v>44715.0</v>
      </c>
      <c r="F9" s="35">
        <f t="shared" si="17"/>
        <v>44716</v>
      </c>
      <c r="G9" s="35">
        <f t="shared" si="18"/>
        <v>44718</v>
      </c>
      <c r="H9" s="6" t="s">
        <v>557</v>
      </c>
      <c r="I9" s="36">
        <f t="shared" ref="I9:K9" si="19">iferror(DATEVALUE(E9),"")</f>
        <v>44715</v>
      </c>
      <c r="J9" s="37">
        <f t="shared" si="19"/>
        <v>44716</v>
      </c>
      <c r="K9" s="37">
        <f t="shared" si="19"/>
        <v>44718</v>
      </c>
      <c r="L9" s="38">
        <f t="shared" ref="L9:M9" si="20">iferror(DATEDIF(I9,J9,"D"),"")</f>
        <v>1</v>
      </c>
      <c r="M9" s="38">
        <f t="shared" si="20"/>
        <v>2</v>
      </c>
      <c r="N9" s="39">
        <f t="shared" si="5"/>
        <v>3</v>
      </c>
      <c r="O9" s="24"/>
      <c r="P9" s="24"/>
      <c r="Q9" s="24"/>
      <c r="R9" s="24"/>
      <c r="S9" s="24"/>
      <c r="T9" s="24"/>
      <c r="U9" s="24"/>
      <c r="V9" s="24"/>
      <c r="W9" s="24"/>
      <c r="X9" s="5"/>
      <c r="Y9" s="5"/>
      <c r="Z9" s="5"/>
    </row>
    <row r="10">
      <c r="A10" s="7">
        <v>1009.0</v>
      </c>
      <c r="B10" s="33" t="s">
        <v>568</v>
      </c>
      <c r="C10" s="6" t="s">
        <v>555</v>
      </c>
      <c r="D10" s="34" t="s">
        <v>556</v>
      </c>
      <c r="E10" s="35">
        <v>44715.0</v>
      </c>
      <c r="F10" s="35">
        <f t="shared" si="17"/>
        <v>44716</v>
      </c>
      <c r="G10" s="35">
        <f>F10+3</f>
        <v>44719</v>
      </c>
      <c r="H10" s="6" t="s">
        <v>557</v>
      </c>
      <c r="I10" s="36">
        <f t="shared" ref="I10:K10" si="21">iferror(DATEVALUE(E10),"")</f>
        <v>44715</v>
      </c>
      <c r="J10" s="37">
        <f t="shared" si="21"/>
        <v>44716</v>
      </c>
      <c r="K10" s="37">
        <f t="shared" si="21"/>
        <v>44719</v>
      </c>
      <c r="L10" s="38">
        <f t="shared" ref="L10:M10" si="22">iferror(DATEDIF(I10,J10,"D"),"")</f>
        <v>1</v>
      </c>
      <c r="M10" s="38">
        <f t="shared" si="22"/>
        <v>3</v>
      </c>
      <c r="N10" s="39">
        <f t="shared" si="5"/>
        <v>4</v>
      </c>
      <c r="O10" s="24"/>
      <c r="P10" s="24"/>
      <c r="Q10" s="24"/>
      <c r="R10" s="24"/>
      <c r="S10" s="24"/>
      <c r="T10" s="24"/>
      <c r="U10" s="24"/>
      <c r="V10" s="24"/>
      <c r="W10" s="24"/>
      <c r="X10" s="5"/>
      <c r="Y10" s="5"/>
      <c r="Z10" s="5"/>
    </row>
    <row r="11">
      <c r="A11" s="7">
        <v>1010.0</v>
      </c>
      <c r="B11" s="33" t="s">
        <v>569</v>
      </c>
      <c r="C11" s="6" t="s">
        <v>555</v>
      </c>
      <c r="D11" s="40" t="s">
        <v>559</v>
      </c>
      <c r="E11" s="35">
        <v>44728.0</v>
      </c>
      <c r="F11" s="35">
        <f t="shared" si="17"/>
        <v>44729</v>
      </c>
      <c r="G11" s="35">
        <f>F11+2</f>
        <v>44731</v>
      </c>
      <c r="H11" s="6" t="s">
        <v>557</v>
      </c>
      <c r="I11" s="36">
        <f t="shared" ref="I11:K11" si="23">iferror(DATEVALUE(E11),"")</f>
        <v>44728</v>
      </c>
      <c r="J11" s="37">
        <f t="shared" si="23"/>
        <v>44729</v>
      </c>
      <c r="K11" s="37">
        <f t="shared" si="23"/>
        <v>44731</v>
      </c>
      <c r="L11" s="38">
        <f t="shared" ref="L11:M11" si="24">iferror(DATEDIF(I11,J11,"D"),"")</f>
        <v>1</v>
      </c>
      <c r="M11" s="38">
        <f t="shared" si="24"/>
        <v>2</v>
      </c>
      <c r="N11" s="39">
        <f t="shared" si="5"/>
        <v>3</v>
      </c>
      <c r="O11" s="24"/>
      <c r="P11" s="24"/>
      <c r="Q11" s="24"/>
      <c r="R11" s="24"/>
      <c r="S11" s="24"/>
      <c r="T11" s="24"/>
      <c r="U11" s="24"/>
      <c r="V11" s="24"/>
      <c r="W11" s="24"/>
      <c r="X11" s="5"/>
      <c r="Y11" s="5"/>
      <c r="Z11" s="5"/>
    </row>
    <row r="12">
      <c r="A12" s="7">
        <v>1011.0</v>
      </c>
      <c r="B12" s="33" t="s">
        <v>570</v>
      </c>
      <c r="C12" s="6" t="s">
        <v>555</v>
      </c>
      <c r="D12" s="34" t="s">
        <v>556</v>
      </c>
      <c r="E12" s="35">
        <v>44729.0</v>
      </c>
      <c r="F12" s="35">
        <f t="shared" ref="F12:G12" si="25">E12+2</f>
        <v>44731</v>
      </c>
      <c r="G12" s="35">
        <f t="shared" si="25"/>
        <v>44733</v>
      </c>
      <c r="H12" s="6" t="s">
        <v>557</v>
      </c>
      <c r="I12" s="36">
        <f t="shared" ref="I12:K12" si="26">iferror(DATEVALUE(E12),"")</f>
        <v>44729</v>
      </c>
      <c r="J12" s="37">
        <f t="shared" si="26"/>
        <v>44731</v>
      </c>
      <c r="K12" s="37">
        <f t="shared" si="26"/>
        <v>44733</v>
      </c>
      <c r="L12" s="38">
        <f t="shared" ref="L12:M12" si="27">iferror(DATEDIF(I12,J12,"D"),"")</f>
        <v>2</v>
      </c>
      <c r="M12" s="38">
        <f t="shared" si="27"/>
        <v>2</v>
      </c>
      <c r="N12" s="39">
        <f t="shared" si="5"/>
        <v>4</v>
      </c>
      <c r="O12" s="24"/>
      <c r="P12" s="24"/>
      <c r="Q12" s="24"/>
      <c r="R12" s="24"/>
      <c r="S12" s="24"/>
      <c r="T12" s="24"/>
      <c r="U12" s="24"/>
      <c r="V12" s="24"/>
      <c r="W12" s="24"/>
      <c r="X12" s="5"/>
      <c r="Y12" s="5"/>
      <c r="Z12" s="5"/>
    </row>
    <row r="13">
      <c r="A13" s="7">
        <v>1012.0</v>
      </c>
      <c r="B13" s="33" t="s">
        <v>571</v>
      </c>
      <c r="C13" s="6" t="s">
        <v>555</v>
      </c>
      <c r="D13" s="34" t="s">
        <v>556</v>
      </c>
      <c r="E13" s="35">
        <v>44735.0</v>
      </c>
      <c r="F13" s="35">
        <f>E13+3</f>
        <v>44738</v>
      </c>
      <c r="G13" s="35">
        <f t="shared" ref="G13:G14" si="30">F13+2</f>
        <v>44740</v>
      </c>
      <c r="H13" s="6" t="s">
        <v>557</v>
      </c>
      <c r="I13" s="36">
        <f t="shared" ref="I13:K13" si="28">iferror(DATEVALUE(E13),"")</f>
        <v>44735</v>
      </c>
      <c r="J13" s="37">
        <f t="shared" si="28"/>
        <v>44738</v>
      </c>
      <c r="K13" s="37">
        <f t="shared" si="28"/>
        <v>44740</v>
      </c>
      <c r="L13" s="38">
        <f t="shared" ref="L13:M13" si="29">iferror(DATEDIF(I13,J13,"D"),"")</f>
        <v>3</v>
      </c>
      <c r="M13" s="38">
        <f t="shared" si="29"/>
        <v>2</v>
      </c>
      <c r="N13" s="39">
        <f t="shared" si="5"/>
        <v>5</v>
      </c>
      <c r="O13" s="24"/>
      <c r="P13" s="24"/>
      <c r="Q13" s="24"/>
      <c r="R13" s="24"/>
      <c r="S13" s="24"/>
      <c r="T13" s="24"/>
      <c r="U13" s="24"/>
      <c r="V13" s="24"/>
      <c r="W13" s="24"/>
      <c r="X13" s="5"/>
      <c r="Y13" s="5"/>
      <c r="Z13" s="5"/>
    </row>
    <row r="14">
      <c r="A14" s="7">
        <v>1013.0</v>
      </c>
      <c r="B14" s="33" t="s">
        <v>572</v>
      </c>
      <c r="C14" s="6" t="s">
        <v>555</v>
      </c>
      <c r="D14" s="34" t="s">
        <v>556</v>
      </c>
      <c r="E14" s="35">
        <v>44735.0</v>
      </c>
      <c r="F14" s="35">
        <f>E14+4</f>
        <v>44739</v>
      </c>
      <c r="G14" s="35">
        <f t="shared" si="30"/>
        <v>44741</v>
      </c>
      <c r="H14" s="6" t="s">
        <v>557</v>
      </c>
      <c r="I14" s="36">
        <f t="shared" ref="I14:K14" si="31">iferror(DATEVALUE(E14),"")</f>
        <v>44735</v>
      </c>
      <c r="J14" s="37">
        <f t="shared" si="31"/>
        <v>44739</v>
      </c>
      <c r="K14" s="37">
        <f t="shared" si="31"/>
        <v>44741</v>
      </c>
      <c r="L14" s="38">
        <f t="shared" ref="L14:M14" si="32">iferror(DATEDIF(I14,J14,"D"),"")</f>
        <v>4</v>
      </c>
      <c r="M14" s="38">
        <f t="shared" si="32"/>
        <v>2</v>
      </c>
      <c r="N14" s="39">
        <f t="shared" si="5"/>
        <v>6</v>
      </c>
      <c r="O14" s="24"/>
      <c r="P14" s="24"/>
      <c r="Q14" s="24"/>
      <c r="R14" s="24"/>
      <c r="S14" s="24"/>
      <c r="T14" s="24"/>
      <c r="U14" s="24"/>
      <c r="V14" s="24"/>
      <c r="W14" s="24"/>
      <c r="X14" s="5"/>
      <c r="Y14" s="5"/>
      <c r="Z14" s="5"/>
    </row>
    <row r="15">
      <c r="A15" s="7">
        <v>1014.0</v>
      </c>
      <c r="B15" s="33" t="s">
        <v>573</v>
      </c>
      <c r="C15" s="6" t="s">
        <v>555</v>
      </c>
      <c r="D15" s="41" t="s">
        <v>563</v>
      </c>
      <c r="E15" s="35">
        <v>44735.0</v>
      </c>
      <c r="F15" s="35">
        <f t="shared" ref="F15:G15" si="33">E15+2</f>
        <v>44737</v>
      </c>
      <c r="G15" s="35">
        <f t="shared" si="33"/>
        <v>44739</v>
      </c>
      <c r="H15" s="6" t="s">
        <v>557</v>
      </c>
      <c r="I15" s="36">
        <f t="shared" ref="I15:K15" si="34">iferror(DATEVALUE(E15),"")</f>
        <v>44735</v>
      </c>
      <c r="J15" s="37">
        <f t="shared" si="34"/>
        <v>44737</v>
      </c>
      <c r="K15" s="37">
        <f t="shared" si="34"/>
        <v>44739</v>
      </c>
      <c r="L15" s="38">
        <f t="shared" ref="L15:M15" si="35">iferror(DATEDIF(I15,J15,"D"),"")</f>
        <v>2</v>
      </c>
      <c r="M15" s="38">
        <f t="shared" si="35"/>
        <v>2</v>
      </c>
      <c r="N15" s="39">
        <f t="shared" si="5"/>
        <v>4</v>
      </c>
      <c r="O15" s="24"/>
      <c r="P15" s="24"/>
      <c r="Q15" s="24"/>
      <c r="R15" s="24"/>
      <c r="S15" s="24"/>
      <c r="T15" s="24"/>
      <c r="U15" s="24"/>
      <c r="V15" s="24"/>
      <c r="W15" s="24"/>
      <c r="X15" s="5"/>
      <c r="Y15" s="5"/>
      <c r="Z15" s="5"/>
    </row>
    <row r="16">
      <c r="A16" s="7">
        <v>1015.0</v>
      </c>
      <c r="B16" s="33" t="s">
        <v>574</v>
      </c>
      <c r="C16" s="6" t="s">
        <v>555</v>
      </c>
      <c r="D16" s="34" t="s">
        <v>556</v>
      </c>
      <c r="E16" s="35">
        <v>44735.0</v>
      </c>
      <c r="F16" s="35">
        <f t="shared" ref="F16:F21" si="38">E16+2</f>
        <v>44737</v>
      </c>
      <c r="G16" s="6"/>
      <c r="H16" s="6" t="s">
        <v>560</v>
      </c>
      <c r="I16" s="36">
        <f t="shared" ref="I16:K16" si="36">iferror(DATEVALUE(E16),"")</f>
        <v>44735</v>
      </c>
      <c r="J16" s="37">
        <f t="shared" si="36"/>
        <v>44737</v>
      </c>
      <c r="K16" s="37" t="str">
        <f t="shared" si="36"/>
        <v/>
      </c>
      <c r="L16" s="38">
        <f t="shared" ref="L16:M16" si="37">iferror(DATEDIF(I16,J16,"D"),"")</f>
        <v>2</v>
      </c>
      <c r="M16" s="38" t="str">
        <f t="shared" si="37"/>
        <v/>
      </c>
      <c r="N16" s="39" t="str">
        <f t="shared" si="5"/>
        <v/>
      </c>
      <c r="O16" s="24"/>
      <c r="P16" s="24"/>
      <c r="Q16" s="24"/>
      <c r="R16" s="24"/>
      <c r="S16" s="24"/>
      <c r="T16" s="24"/>
      <c r="U16" s="24"/>
      <c r="V16" s="24"/>
      <c r="W16" s="24"/>
      <c r="X16" s="5"/>
      <c r="Y16" s="5"/>
      <c r="Z16" s="5"/>
    </row>
    <row r="17">
      <c r="A17" s="7">
        <v>1016.0</v>
      </c>
      <c r="B17" s="33" t="s">
        <v>575</v>
      </c>
      <c r="C17" s="6" t="s">
        <v>555</v>
      </c>
      <c r="D17" s="34" t="s">
        <v>556</v>
      </c>
      <c r="E17" s="35">
        <v>44735.0</v>
      </c>
      <c r="F17" s="35">
        <f t="shared" si="38"/>
        <v>44737</v>
      </c>
      <c r="G17" s="35">
        <f>F17+2</f>
        <v>44739</v>
      </c>
      <c r="H17" s="6" t="s">
        <v>557</v>
      </c>
      <c r="I17" s="36">
        <f t="shared" ref="I17:K17" si="39">iferror(DATEVALUE(E17),"")</f>
        <v>44735</v>
      </c>
      <c r="J17" s="37">
        <f t="shared" si="39"/>
        <v>44737</v>
      </c>
      <c r="K17" s="37">
        <f t="shared" si="39"/>
        <v>44739</v>
      </c>
      <c r="L17" s="38">
        <f t="shared" ref="L17:M17" si="40">iferror(DATEDIF(I17,J17,"D"),"")</f>
        <v>2</v>
      </c>
      <c r="M17" s="38">
        <f t="shared" si="40"/>
        <v>2</v>
      </c>
      <c r="N17" s="39">
        <f t="shared" si="5"/>
        <v>4</v>
      </c>
      <c r="O17" s="24"/>
      <c r="P17" s="24"/>
      <c r="Q17" s="24"/>
      <c r="R17" s="24"/>
      <c r="S17" s="24"/>
      <c r="T17" s="24"/>
      <c r="U17" s="24"/>
      <c r="V17" s="24"/>
      <c r="W17" s="24"/>
      <c r="X17" s="5"/>
      <c r="Y17" s="5"/>
      <c r="Z17" s="5"/>
    </row>
    <row r="18">
      <c r="A18" s="7">
        <v>1017.0</v>
      </c>
      <c r="B18" s="33" t="s">
        <v>576</v>
      </c>
      <c r="C18" s="6" t="s">
        <v>555</v>
      </c>
      <c r="D18" s="34" t="s">
        <v>556</v>
      </c>
      <c r="E18" s="35">
        <v>44756.0</v>
      </c>
      <c r="F18" s="35">
        <f t="shared" si="38"/>
        <v>44758</v>
      </c>
      <c r="G18" s="35">
        <f>F18+1</f>
        <v>44759</v>
      </c>
      <c r="H18" s="6" t="s">
        <v>557</v>
      </c>
      <c r="I18" s="36">
        <f t="shared" ref="I18:K18" si="41">iferror(DATEVALUE(E18),"")</f>
        <v>44756</v>
      </c>
      <c r="J18" s="37">
        <f t="shared" si="41"/>
        <v>44758</v>
      </c>
      <c r="K18" s="37">
        <f t="shared" si="41"/>
        <v>44759</v>
      </c>
      <c r="L18" s="38">
        <f t="shared" ref="L18:M18" si="42">iferror(DATEDIF(I18,J18,"D"),"")</f>
        <v>2</v>
      </c>
      <c r="M18" s="38">
        <f t="shared" si="42"/>
        <v>1</v>
      </c>
      <c r="N18" s="39">
        <f t="shared" si="5"/>
        <v>3</v>
      </c>
      <c r="O18" s="24"/>
      <c r="P18" s="24"/>
      <c r="Q18" s="24"/>
      <c r="R18" s="24"/>
      <c r="S18" s="24"/>
      <c r="T18" s="24"/>
      <c r="U18" s="24"/>
      <c r="V18" s="24"/>
      <c r="W18" s="24"/>
      <c r="X18" s="5"/>
      <c r="Y18" s="5"/>
      <c r="Z18" s="5"/>
    </row>
    <row r="19">
      <c r="A19" s="7">
        <v>1018.0</v>
      </c>
      <c r="B19" s="33" t="s">
        <v>577</v>
      </c>
      <c r="C19" s="6" t="s">
        <v>555</v>
      </c>
      <c r="D19" s="40" t="s">
        <v>559</v>
      </c>
      <c r="E19" s="35">
        <v>44757.0</v>
      </c>
      <c r="F19" s="35">
        <f t="shared" si="38"/>
        <v>44759</v>
      </c>
      <c r="G19" s="35">
        <f t="shared" ref="G19:G20" si="45">F19+2</f>
        <v>44761</v>
      </c>
      <c r="H19" s="6" t="s">
        <v>557</v>
      </c>
      <c r="I19" s="36">
        <f t="shared" ref="I19:K19" si="43">iferror(DATEVALUE(E19),"")</f>
        <v>44757</v>
      </c>
      <c r="J19" s="37">
        <f t="shared" si="43"/>
        <v>44759</v>
      </c>
      <c r="K19" s="37">
        <f t="shared" si="43"/>
        <v>44761</v>
      </c>
      <c r="L19" s="38">
        <f t="shared" ref="L19:M19" si="44">iferror(DATEDIF(I19,J19,"D"),"")</f>
        <v>2</v>
      </c>
      <c r="M19" s="38">
        <f t="shared" si="44"/>
        <v>2</v>
      </c>
      <c r="N19" s="39">
        <f t="shared" si="5"/>
        <v>4</v>
      </c>
      <c r="O19" s="24"/>
      <c r="P19" s="24"/>
      <c r="Q19" s="24"/>
      <c r="R19" s="24"/>
      <c r="S19" s="24"/>
      <c r="T19" s="24"/>
      <c r="U19" s="24"/>
      <c r="V19" s="24"/>
      <c r="W19" s="24"/>
      <c r="X19" s="5"/>
      <c r="Y19" s="5"/>
      <c r="Z19" s="5"/>
    </row>
    <row r="20">
      <c r="A20" s="7">
        <v>1019.0</v>
      </c>
      <c r="B20" s="33" t="s">
        <v>578</v>
      </c>
      <c r="C20" s="6" t="s">
        <v>555</v>
      </c>
      <c r="D20" s="34" t="s">
        <v>556</v>
      </c>
      <c r="E20" s="35">
        <v>44758.0</v>
      </c>
      <c r="F20" s="35">
        <f t="shared" si="38"/>
        <v>44760</v>
      </c>
      <c r="G20" s="35">
        <f t="shared" si="45"/>
        <v>44762</v>
      </c>
      <c r="H20" s="6" t="s">
        <v>557</v>
      </c>
      <c r="I20" s="36">
        <f t="shared" ref="I20:K20" si="46">iferror(DATEVALUE(E20),"")</f>
        <v>44758</v>
      </c>
      <c r="J20" s="37">
        <f t="shared" si="46"/>
        <v>44760</v>
      </c>
      <c r="K20" s="37">
        <f t="shared" si="46"/>
        <v>44762</v>
      </c>
      <c r="L20" s="38">
        <f t="shared" ref="L20:M20" si="47">iferror(DATEDIF(I20,J20,"D"),"")</f>
        <v>2</v>
      </c>
      <c r="M20" s="38">
        <f t="shared" si="47"/>
        <v>2</v>
      </c>
      <c r="N20" s="39">
        <f t="shared" si="5"/>
        <v>4</v>
      </c>
      <c r="O20" s="24"/>
      <c r="P20" s="24"/>
      <c r="Q20" s="24"/>
      <c r="R20" s="24"/>
      <c r="S20" s="24"/>
      <c r="T20" s="24"/>
      <c r="U20" s="24"/>
      <c r="V20" s="24"/>
      <c r="W20" s="24"/>
      <c r="X20" s="5"/>
      <c r="Y20" s="5"/>
      <c r="Z20" s="5"/>
    </row>
    <row r="21">
      <c r="A21" s="7">
        <v>1020.0</v>
      </c>
      <c r="B21" s="33" t="s">
        <v>579</v>
      </c>
      <c r="C21" s="6" t="s">
        <v>555</v>
      </c>
      <c r="D21" s="34" t="s">
        <v>556</v>
      </c>
      <c r="E21" s="35">
        <v>44764.0</v>
      </c>
      <c r="F21" s="35">
        <f t="shared" si="38"/>
        <v>44766</v>
      </c>
      <c r="G21" s="6"/>
      <c r="H21" s="6" t="s">
        <v>560</v>
      </c>
      <c r="I21" s="36">
        <f t="shared" ref="I21:K21" si="48">iferror(DATEVALUE(E21),"")</f>
        <v>44764</v>
      </c>
      <c r="J21" s="37">
        <f t="shared" si="48"/>
        <v>44766</v>
      </c>
      <c r="K21" s="37" t="str">
        <f t="shared" si="48"/>
        <v/>
      </c>
      <c r="L21" s="38">
        <f t="shared" ref="L21:M21" si="49">iferror(DATEDIF(I21,J21,"D"),"")</f>
        <v>2</v>
      </c>
      <c r="M21" s="38" t="str">
        <f t="shared" si="49"/>
        <v/>
      </c>
      <c r="N21" s="39" t="str">
        <f t="shared" si="5"/>
        <v/>
      </c>
      <c r="O21" s="24"/>
      <c r="P21" s="24"/>
      <c r="Q21" s="24"/>
      <c r="R21" s="24"/>
      <c r="S21" s="24"/>
      <c r="T21" s="24"/>
      <c r="U21" s="24"/>
      <c r="V21" s="24"/>
      <c r="W21" s="24"/>
      <c r="X21" s="5"/>
      <c r="Y21" s="5"/>
      <c r="Z21" s="5"/>
    </row>
    <row r="22">
      <c r="A22" s="7">
        <v>1021.0</v>
      </c>
      <c r="B22" s="33" t="s">
        <v>580</v>
      </c>
      <c r="C22" s="6" t="s">
        <v>555</v>
      </c>
      <c r="D22" s="41" t="s">
        <v>563</v>
      </c>
      <c r="E22" s="35">
        <v>44764.0</v>
      </c>
      <c r="F22" s="35">
        <f>E22+4</f>
        <v>44768</v>
      </c>
      <c r="G22" s="35">
        <f>F22+2</f>
        <v>44770</v>
      </c>
      <c r="H22" s="6" t="s">
        <v>557</v>
      </c>
      <c r="I22" s="36">
        <f t="shared" ref="I22:K22" si="50">iferror(DATEVALUE(E22),"")</f>
        <v>44764</v>
      </c>
      <c r="J22" s="37">
        <f t="shared" si="50"/>
        <v>44768</v>
      </c>
      <c r="K22" s="37">
        <f t="shared" si="50"/>
        <v>44770</v>
      </c>
      <c r="L22" s="38">
        <f t="shared" ref="L22:M22" si="51">iferror(DATEDIF(I22,J22,"D"),"")</f>
        <v>4</v>
      </c>
      <c r="M22" s="38">
        <f t="shared" si="51"/>
        <v>2</v>
      </c>
      <c r="N22" s="39">
        <f t="shared" si="5"/>
        <v>6</v>
      </c>
      <c r="O22" s="24"/>
      <c r="P22" s="24"/>
      <c r="Q22" s="24"/>
      <c r="R22" s="24"/>
      <c r="S22" s="24"/>
      <c r="T22" s="24"/>
      <c r="U22" s="24"/>
      <c r="V22" s="24"/>
      <c r="W22" s="24"/>
      <c r="X22" s="5"/>
      <c r="Y22" s="5"/>
      <c r="Z22" s="5"/>
    </row>
    <row r="23">
      <c r="A23" s="7">
        <v>1022.0</v>
      </c>
      <c r="B23" s="33" t="s">
        <v>581</v>
      </c>
      <c r="C23" s="6" t="s">
        <v>555</v>
      </c>
      <c r="D23" s="34" t="s">
        <v>556</v>
      </c>
      <c r="E23" s="35">
        <v>44767.0</v>
      </c>
      <c r="F23" s="35">
        <f t="shared" ref="F23:F24" si="54">E23+1</f>
        <v>44768</v>
      </c>
      <c r="G23" s="35">
        <f>F23+3</f>
        <v>44771</v>
      </c>
      <c r="H23" s="6" t="s">
        <v>557</v>
      </c>
      <c r="I23" s="36">
        <f t="shared" ref="I23:K23" si="52">iferror(DATEVALUE(E23),"")</f>
        <v>44767</v>
      </c>
      <c r="J23" s="37">
        <f t="shared" si="52"/>
        <v>44768</v>
      </c>
      <c r="K23" s="37">
        <f t="shared" si="52"/>
        <v>44771</v>
      </c>
      <c r="L23" s="38">
        <f t="shared" ref="L23:M23" si="53">iferror(DATEDIF(I23,J23,"D"),"")</f>
        <v>1</v>
      </c>
      <c r="M23" s="38">
        <f t="shared" si="53"/>
        <v>3</v>
      </c>
      <c r="N23" s="39">
        <f t="shared" si="5"/>
        <v>4</v>
      </c>
      <c r="O23" s="24"/>
      <c r="P23" s="24"/>
      <c r="Q23" s="24"/>
      <c r="R23" s="24"/>
      <c r="S23" s="24"/>
      <c r="T23" s="24"/>
      <c r="U23" s="24"/>
      <c r="V23" s="24"/>
      <c r="W23" s="24"/>
      <c r="X23" s="5"/>
      <c r="Y23" s="5"/>
      <c r="Z23" s="5"/>
    </row>
    <row r="24">
      <c r="A24" s="7">
        <v>1023.0</v>
      </c>
      <c r="B24" s="33" t="s">
        <v>582</v>
      </c>
      <c r="C24" s="6" t="s">
        <v>555</v>
      </c>
      <c r="D24" s="34" t="s">
        <v>556</v>
      </c>
      <c r="E24" s="35">
        <v>44767.0</v>
      </c>
      <c r="F24" s="35">
        <f t="shared" si="54"/>
        <v>44768</v>
      </c>
      <c r="G24" s="6"/>
      <c r="H24" s="6" t="s">
        <v>583</v>
      </c>
      <c r="I24" s="36">
        <f t="shared" ref="I24:K24" si="55">iferror(DATEVALUE(E24),"")</f>
        <v>44767</v>
      </c>
      <c r="J24" s="37">
        <f t="shared" si="55"/>
        <v>44768</v>
      </c>
      <c r="K24" s="37" t="str">
        <f t="shared" si="55"/>
        <v/>
      </c>
      <c r="L24" s="38">
        <f t="shared" ref="L24:M24" si="56">iferror(DATEDIF(I24,J24,"D"),"")</f>
        <v>1</v>
      </c>
      <c r="M24" s="38" t="str">
        <f t="shared" si="56"/>
        <v/>
      </c>
      <c r="N24" s="39" t="str">
        <f t="shared" si="5"/>
        <v/>
      </c>
      <c r="O24" s="24"/>
      <c r="P24" s="24"/>
      <c r="Q24" s="24"/>
      <c r="R24" s="24"/>
      <c r="S24" s="24"/>
      <c r="T24" s="24"/>
      <c r="U24" s="24"/>
      <c r="V24" s="24"/>
      <c r="W24" s="24"/>
      <c r="X24" s="5"/>
      <c r="Y24" s="5"/>
      <c r="Z24" s="5"/>
    </row>
    <row r="25">
      <c r="A25" s="7">
        <v>1024.0</v>
      </c>
      <c r="B25" s="33" t="s">
        <v>578</v>
      </c>
      <c r="C25" s="6" t="s">
        <v>555</v>
      </c>
      <c r="D25" s="34" t="s">
        <v>556</v>
      </c>
      <c r="E25" s="35">
        <v>44778.0</v>
      </c>
      <c r="F25" s="35">
        <f t="shared" ref="F25:G25" si="57">E25+2</f>
        <v>44780</v>
      </c>
      <c r="G25" s="35">
        <f t="shared" si="57"/>
        <v>44782</v>
      </c>
      <c r="H25" s="6" t="s">
        <v>557</v>
      </c>
      <c r="I25" s="36">
        <f t="shared" ref="I25:K25" si="58">iferror(DATEVALUE(E25),"")</f>
        <v>44778</v>
      </c>
      <c r="J25" s="37">
        <f t="shared" si="58"/>
        <v>44780</v>
      </c>
      <c r="K25" s="37">
        <f t="shared" si="58"/>
        <v>44782</v>
      </c>
      <c r="L25" s="38">
        <f t="shared" ref="L25:M25" si="59">iferror(DATEDIF(I25,J25,"D"),"")</f>
        <v>2</v>
      </c>
      <c r="M25" s="38">
        <f t="shared" si="59"/>
        <v>2</v>
      </c>
      <c r="N25" s="39">
        <f t="shared" si="5"/>
        <v>4</v>
      </c>
      <c r="O25" s="24"/>
      <c r="P25" s="24"/>
      <c r="Q25" s="24"/>
      <c r="R25" s="24"/>
      <c r="S25" s="24"/>
      <c r="T25" s="24"/>
      <c r="U25" s="24"/>
      <c r="V25" s="24"/>
      <c r="W25" s="24"/>
      <c r="X25" s="5"/>
      <c r="Y25" s="5"/>
      <c r="Z25" s="5"/>
    </row>
    <row r="26">
      <c r="A26" s="7">
        <v>1025.0</v>
      </c>
      <c r="B26" s="33" t="s">
        <v>579</v>
      </c>
      <c r="C26" s="6" t="s">
        <v>555</v>
      </c>
      <c r="D26" s="40" t="s">
        <v>559</v>
      </c>
      <c r="E26" s="35">
        <v>44778.0</v>
      </c>
      <c r="F26" s="35">
        <f t="shared" ref="F26:F39" si="62">E26+2</f>
        <v>44780</v>
      </c>
      <c r="G26" s="35">
        <f>F26+6</f>
        <v>44786</v>
      </c>
      <c r="H26" s="6" t="s">
        <v>557</v>
      </c>
      <c r="I26" s="36">
        <f t="shared" ref="I26:K26" si="60">iferror(DATEVALUE(E26),"")</f>
        <v>44778</v>
      </c>
      <c r="J26" s="37">
        <f t="shared" si="60"/>
        <v>44780</v>
      </c>
      <c r="K26" s="37">
        <f t="shared" si="60"/>
        <v>44786</v>
      </c>
      <c r="L26" s="38">
        <f t="shared" ref="L26:M26" si="61">iferror(DATEDIF(I26,J26,"D"),"")</f>
        <v>2</v>
      </c>
      <c r="M26" s="38">
        <f t="shared" si="61"/>
        <v>6</v>
      </c>
      <c r="N26" s="39">
        <f t="shared" si="5"/>
        <v>8</v>
      </c>
      <c r="O26" s="24"/>
      <c r="P26" s="24"/>
      <c r="Q26" s="24"/>
      <c r="R26" s="24"/>
      <c r="S26" s="24"/>
      <c r="T26" s="24"/>
      <c r="U26" s="24"/>
      <c r="V26" s="24"/>
      <c r="W26" s="24"/>
      <c r="X26" s="5"/>
      <c r="Y26" s="5"/>
      <c r="Z26" s="5"/>
    </row>
    <row r="27">
      <c r="A27" s="7">
        <v>1026.0</v>
      </c>
      <c r="B27" s="33" t="s">
        <v>584</v>
      </c>
      <c r="C27" s="6" t="s">
        <v>585</v>
      </c>
      <c r="D27" s="34" t="s">
        <v>556</v>
      </c>
      <c r="E27" s="35">
        <v>44778.0</v>
      </c>
      <c r="F27" s="35">
        <f t="shared" si="62"/>
        <v>44780</v>
      </c>
      <c r="G27" s="35">
        <f t="shared" ref="G27:G29" si="65">F27+2</f>
        <v>44782</v>
      </c>
      <c r="H27" s="6" t="s">
        <v>557</v>
      </c>
      <c r="I27" s="36">
        <f t="shared" ref="I27:K27" si="63">iferror(DATEVALUE(E27),"")</f>
        <v>44778</v>
      </c>
      <c r="J27" s="37">
        <f t="shared" si="63"/>
        <v>44780</v>
      </c>
      <c r="K27" s="37">
        <f t="shared" si="63"/>
        <v>44782</v>
      </c>
      <c r="L27" s="38">
        <f t="shared" ref="L27:M27" si="64">iferror(DATEDIF(I27,J27,"D"),"")</f>
        <v>2</v>
      </c>
      <c r="M27" s="38">
        <f t="shared" si="64"/>
        <v>2</v>
      </c>
      <c r="N27" s="39">
        <f t="shared" si="5"/>
        <v>4</v>
      </c>
      <c r="O27" s="24"/>
      <c r="P27" s="24"/>
      <c r="Q27" s="24"/>
      <c r="R27" s="24"/>
      <c r="S27" s="24"/>
      <c r="T27" s="24"/>
      <c r="U27" s="24"/>
      <c r="V27" s="24"/>
      <c r="W27" s="24"/>
      <c r="X27" s="5"/>
      <c r="Y27" s="5"/>
      <c r="Z27" s="5"/>
    </row>
    <row r="28">
      <c r="A28" s="7">
        <v>1027.0</v>
      </c>
      <c r="B28" s="33" t="s">
        <v>586</v>
      </c>
      <c r="C28" s="6" t="s">
        <v>585</v>
      </c>
      <c r="D28" s="34" t="s">
        <v>556</v>
      </c>
      <c r="E28" s="35">
        <v>44778.0</v>
      </c>
      <c r="F28" s="35">
        <f t="shared" si="62"/>
        <v>44780</v>
      </c>
      <c r="G28" s="35">
        <f t="shared" si="65"/>
        <v>44782</v>
      </c>
      <c r="H28" s="6" t="s">
        <v>557</v>
      </c>
      <c r="I28" s="36">
        <f t="shared" ref="I28:K28" si="66">iferror(DATEVALUE(E28),"")</f>
        <v>44778</v>
      </c>
      <c r="J28" s="37">
        <f t="shared" si="66"/>
        <v>44780</v>
      </c>
      <c r="K28" s="37">
        <f t="shared" si="66"/>
        <v>44782</v>
      </c>
      <c r="L28" s="38">
        <f t="shared" ref="L28:M28" si="67">iferror(DATEDIF(I28,J28,"D"),"")</f>
        <v>2</v>
      </c>
      <c r="M28" s="38">
        <f t="shared" si="67"/>
        <v>2</v>
      </c>
      <c r="N28" s="39">
        <f t="shared" si="5"/>
        <v>4</v>
      </c>
      <c r="O28" s="24"/>
      <c r="P28" s="24"/>
      <c r="Q28" s="24"/>
      <c r="R28" s="24"/>
      <c r="S28" s="24"/>
      <c r="T28" s="24"/>
      <c r="U28" s="24"/>
      <c r="V28" s="24"/>
      <c r="W28" s="24"/>
      <c r="X28" s="5"/>
      <c r="Y28" s="5"/>
      <c r="Z28" s="5"/>
    </row>
    <row r="29">
      <c r="A29" s="7">
        <v>1028.0</v>
      </c>
      <c r="B29" s="33" t="s">
        <v>587</v>
      </c>
      <c r="C29" s="6" t="s">
        <v>585</v>
      </c>
      <c r="D29" s="34" t="s">
        <v>556</v>
      </c>
      <c r="E29" s="35">
        <v>44778.0</v>
      </c>
      <c r="F29" s="35">
        <f t="shared" si="62"/>
        <v>44780</v>
      </c>
      <c r="G29" s="35">
        <f t="shared" si="65"/>
        <v>44782</v>
      </c>
      <c r="H29" s="6" t="s">
        <v>557</v>
      </c>
      <c r="I29" s="36">
        <f t="shared" ref="I29:K29" si="68">iferror(DATEVALUE(E29),"")</f>
        <v>44778</v>
      </c>
      <c r="J29" s="37">
        <f t="shared" si="68"/>
        <v>44780</v>
      </c>
      <c r="K29" s="37">
        <f t="shared" si="68"/>
        <v>44782</v>
      </c>
      <c r="L29" s="38">
        <f t="shared" ref="L29:M29" si="69">iferror(DATEDIF(I29,J29,"D"),"")</f>
        <v>2</v>
      </c>
      <c r="M29" s="38">
        <f t="shared" si="69"/>
        <v>2</v>
      </c>
      <c r="N29" s="39">
        <f t="shared" si="5"/>
        <v>4</v>
      </c>
      <c r="O29" s="24"/>
      <c r="P29" s="24"/>
      <c r="Q29" s="24"/>
      <c r="R29" s="24"/>
      <c r="S29" s="24"/>
      <c r="T29" s="24"/>
      <c r="U29" s="24"/>
      <c r="V29" s="24"/>
      <c r="W29" s="24"/>
      <c r="X29" s="5"/>
      <c r="Y29" s="5"/>
      <c r="Z29" s="5"/>
    </row>
    <row r="30">
      <c r="A30" s="7">
        <v>1029.0</v>
      </c>
      <c r="B30" s="33" t="s">
        <v>588</v>
      </c>
      <c r="C30" s="6" t="s">
        <v>585</v>
      </c>
      <c r="D30" s="41" t="s">
        <v>563</v>
      </c>
      <c r="E30" s="35">
        <v>44778.0</v>
      </c>
      <c r="F30" s="35">
        <f t="shared" si="62"/>
        <v>44780</v>
      </c>
      <c r="G30" s="35">
        <f t="shared" ref="G30:G32" si="72">F30+1</f>
        <v>44781</v>
      </c>
      <c r="H30" s="6" t="s">
        <v>557</v>
      </c>
      <c r="I30" s="36">
        <f t="shared" ref="I30:K30" si="70">iferror(DATEVALUE(E30),"")</f>
        <v>44778</v>
      </c>
      <c r="J30" s="37">
        <f t="shared" si="70"/>
        <v>44780</v>
      </c>
      <c r="K30" s="37">
        <f t="shared" si="70"/>
        <v>44781</v>
      </c>
      <c r="L30" s="38">
        <f t="shared" ref="L30:M30" si="71">iferror(DATEDIF(I30,J30,"D"),"")</f>
        <v>2</v>
      </c>
      <c r="M30" s="38">
        <f t="shared" si="71"/>
        <v>1</v>
      </c>
      <c r="N30" s="39">
        <f t="shared" si="5"/>
        <v>3</v>
      </c>
      <c r="O30" s="24"/>
      <c r="P30" s="24"/>
      <c r="Q30" s="24"/>
      <c r="R30" s="24"/>
      <c r="S30" s="24"/>
      <c r="T30" s="24"/>
      <c r="U30" s="24"/>
      <c r="V30" s="24"/>
      <c r="W30" s="24"/>
      <c r="X30" s="5"/>
      <c r="Y30" s="5"/>
      <c r="Z30" s="5"/>
    </row>
    <row r="31">
      <c r="A31" s="7">
        <v>1030.0</v>
      </c>
      <c r="B31" s="33" t="s">
        <v>589</v>
      </c>
      <c r="C31" s="6" t="s">
        <v>585</v>
      </c>
      <c r="D31" s="34" t="s">
        <v>556</v>
      </c>
      <c r="E31" s="35">
        <v>44778.0</v>
      </c>
      <c r="F31" s="35">
        <f t="shared" si="62"/>
        <v>44780</v>
      </c>
      <c r="G31" s="35">
        <f t="shared" si="72"/>
        <v>44781</v>
      </c>
      <c r="H31" s="6" t="s">
        <v>557</v>
      </c>
      <c r="I31" s="36">
        <f t="shared" ref="I31:K31" si="73">iferror(DATEVALUE(E31),"")</f>
        <v>44778</v>
      </c>
      <c r="J31" s="37">
        <f t="shared" si="73"/>
        <v>44780</v>
      </c>
      <c r="K31" s="37">
        <f t="shared" si="73"/>
        <v>44781</v>
      </c>
      <c r="L31" s="38">
        <f t="shared" ref="L31:M31" si="74">iferror(DATEDIF(I31,J31,"D"),"")</f>
        <v>2</v>
      </c>
      <c r="M31" s="38">
        <f t="shared" si="74"/>
        <v>1</v>
      </c>
      <c r="N31" s="39">
        <f t="shared" si="5"/>
        <v>3</v>
      </c>
      <c r="O31" s="24"/>
      <c r="P31" s="24"/>
      <c r="Q31" s="24"/>
      <c r="R31" s="24"/>
      <c r="S31" s="24"/>
      <c r="T31" s="24"/>
      <c r="U31" s="24"/>
      <c r="V31" s="24"/>
      <c r="W31" s="24"/>
      <c r="X31" s="5"/>
      <c r="Y31" s="5"/>
      <c r="Z31" s="5"/>
    </row>
    <row r="32">
      <c r="A32" s="7">
        <v>1031.0</v>
      </c>
      <c r="B32" s="33" t="s">
        <v>578</v>
      </c>
      <c r="C32" s="6" t="s">
        <v>555</v>
      </c>
      <c r="D32" s="40" t="s">
        <v>559</v>
      </c>
      <c r="E32" s="35">
        <v>44779.0</v>
      </c>
      <c r="F32" s="35">
        <f t="shared" si="62"/>
        <v>44781</v>
      </c>
      <c r="G32" s="35">
        <f t="shared" si="72"/>
        <v>44782</v>
      </c>
      <c r="H32" s="6" t="s">
        <v>557</v>
      </c>
      <c r="I32" s="36">
        <f t="shared" ref="I32:K32" si="75">iferror(DATEVALUE(E32),"")</f>
        <v>44779</v>
      </c>
      <c r="J32" s="37">
        <f t="shared" si="75"/>
        <v>44781</v>
      </c>
      <c r="K32" s="37">
        <f t="shared" si="75"/>
        <v>44782</v>
      </c>
      <c r="L32" s="38">
        <f t="shared" ref="L32:M32" si="76">iferror(DATEDIF(I32,J32,"D"),"")</f>
        <v>2</v>
      </c>
      <c r="M32" s="38">
        <f t="shared" si="76"/>
        <v>1</v>
      </c>
      <c r="N32" s="39">
        <f t="shared" si="5"/>
        <v>3</v>
      </c>
      <c r="O32" s="24"/>
      <c r="P32" s="24"/>
      <c r="Q32" s="24"/>
      <c r="R32" s="24"/>
      <c r="S32" s="24"/>
      <c r="T32" s="24"/>
      <c r="U32" s="24"/>
      <c r="V32" s="24"/>
      <c r="W32" s="24"/>
      <c r="X32" s="5"/>
      <c r="Y32" s="5"/>
      <c r="Z32" s="5"/>
    </row>
    <row r="33">
      <c r="A33" s="7">
        <v>1032.0</v>
      </c>
      <c r="B33" s="33" t="s">
        <v>579</v>
      </c>
      <c r="C33" s="6" t="s">
        <v>555</v>
      </c>
      <c r="D33" s="34" t="s">
        <v>556</v>
      </c>
      <c r="E33" s="35">
        <v>44799.0</v>
      </c>
      <c r="F33" s="35">
        <f t="shared" si="62"/>
        <v>44801</v>
      </c>
      <c r="G33" s="35">
        <f>F33+2</f>
        <v>44803</v>
      </c>
      <c r="H33" s="6" t="s">
        <v>557</v>
      </c>
      <c r="I33" s="36">
        <f t="shared" ref="I33:K33" si="77">iferror(DATEVALUE(E33),"")</f>
        <v>44799</v>
      </c>
      <c r="J33" s="37">
        <f t="shared" si="77"/>
        <v>44801</v>
      </c>
      <c r="K33" s="37">
        <f t="shared" si="77"/>
        <v>44803</v>
      </c>
      <c r="L33" s="38">
        <f t="shared" ref="L33:M33" si="78">iferror(DATEDIF(I33,J33,"D"),"")</f>
        <v>2</v>
      </c>
      <c r="M33" s="38">
        <f t="shared" si="78"/>
        <v>2</v>
      </c>
      <c r="N33" s="39">
        <f t="shared" si="5"/>
        <v>4</v>
      </c>
      <c r="O33" s="24"/>
      <c r="P33" s="24"/>
      <c r="Q33" s="24"/>
      <c r="R33" s="24"/>
      <c r="S33" s="24"/>
      <c r="T33" s="24"/>
      <c r="U33" s="24"/>
      <c r="V33" s="24"/>
      <c r="W33" s="24"/>
      <c r="X33" s="5"/>
      <c r="Y33" s="5"/>
      <c r="Z33" s="5"/>
    </row>
    <row r="34">
      <c r="A34" s="7">
        <v>1033.0</v>
      </c>
      <c r="B34" s="33" t="s">
        <v>580</v>
      </c>
      <c r="C34" s="6" t="s">
        <v>555</v>
      </c>
      <c r="D34" s="40" t="s">
        <v>559</v>
      </c>
      <c r="E34" s="35">
        <v>44799.0</v>
      </c>
      <c r="F34" s="35">
        <f t="shared" si="62"/>
        <v>44801</v>
      </c>
      <c r="G34" s="35">
        <f>F34+1</f>
        <v>44802</v>
      </c>
      <c r="H34" s="6" t="s">
        <v>557</v>
      </c>
      <c r="I34" s="36">
        <f t="shared" ref="I34:K34" si="79">iferror(DATEVALUE(E34),"")</f>
        <v>44799</v>
      </c>
      <c r="J34" s="37">
        <f t="shared" si="79"/>
        <v>44801</v>
      </c>
      <c r="K34" s="37">
        <f t="shared" si="79"/>
        <v>44802</v>
      </c>
      <c r="L34" s="38">
        <f t="shared" ref="L34:M34" si="80">iferror(DATEDIF(I34,J34,"D"),"")</f>
        <v>2</v>
      </c>
      <c r="M34" s="38">
        <f t="shared" si="80"/>
        <v>1</v>
      </c>
      <c r="N34" s="39">
        <f t="shared" si="5"/>
        <v>3</v>
      </c>
      <c r="O34" s="24"/>
      <c r="P34" s="24"/>
      <c r="Q34" s="24"/>
      <c r="R34" s="24"/>
      <c r="S34" s="24"/>
      <c r="T34" s="24"/>
      <c r="U34" s="24"/>
      <c r="V34" s="24"/>
      <c r="W34" s="24"/>
      <c r="X34" s="5"/>
      <c r="Y34" s="5"/>
      <c r="Z34" s="5"/>
    </row>
    <row r="35">
      <c r="A35" s="7">
        <v>1034.0</v>
      </c>
      <c r="B35" s="33" t="s">
        <v>581</v>
      </c>
      <c r="C35" s="6" t="s">
        <v>555</v>
      </c>
      <c r="D35" s="34" t="s">
        <v>556</v>
      </c>
      <c r="E35" s="35">
        <v>44799.0</v>
      </c>
      <c r="F35" s="35">
        <f t="shared" si="62"/>
        <v>44801</v>
      </c>
      <c r="G35" s="35">
        <f t="shared" ref="G35:G39" si="83">F35+2</f>
        <v>44803</v>
      </c>
      <c r="H35" s="6" t="s">
        <v>557</v>
      </c>
      <c r="I35" s="36">
        <f t="shared" ref="I35:K35" si="81">iferror(DATEVALUE(E35),"")</f>
        <v>44799</v>
      </c>
      <c r="J35" s="37">
        <f t="shared" si="81"/>
        <v>44801</v>
      </c>
      <c r="K35" s="37">
        <f t="shared" si="81"/>
        <v>44803</v>
      </c>
      <c r="L35" s="38">
        <f t="shared" ref="L35:M35" si="82">iferror(DATEDIF(I35,J35,"D"),"")</f>
        <v>2</v>
      </c>
      <c r="M35" s="38">
        <f t="shared" si="82"/>
        <v>2</v>
      </c>
      <c r="N35" s="39">
        <f t="shared" si="5"/>
        <v>4</v>
      </c>
      <c r="O35" s="24"/>
      <c r="P35" s="24"/>
      <c r="Q35" s="24"/>
      <c r="R35" s="24"/>
      <c r="S35" s="24"/>
      <c r="T35" s="24"/>
      <c r="U35" s="24"/>
      <c r="V35" s="24"/>
      <c r="W35" s="24"/>
      <c r="X35" s="5"/>
      <c r="Y35" s="5"/>
      <c r="Z35" s="5"/>
    </row>
    <row r="36">
      <c r="A36" s="7">
        <v>1035.0</v>
      </c>
      <c r="B36" s="33" t="s">
        <v>590</v>
      </c>
      <c r="C36" s="6" t="s">
        <v>555</v>
      </c>
      <c r="D36" s="41" t="s">
        <v>563</v>
      </c>
      <c r="E36" s="35">
        <v>44802.0</v>
      </c>
      <c r="F36" s="35">
        <f t="shared" si="62"/>
        <v>44804</v>
      </c>
      <c r="G36" s="35">
        <f t="shared" si="83"/>
        <v>44806</v>
      </c>
      <c r="H36" s="6" t="s">
        <v>557</v>
      </c>
      <c r="I36" s="36">
        <f t="shared" ref="I36:K36" si="84">iferror(DATEVALUE(E36),"")</f>
        <v>44802</v>
      </c>
      <c r="J36" s="37">
        <f t="shared" si="84"/>
        <v>44804</v>
      </c>
      <c r="K36" s="37">
        <f t="shared" si="84"/>
        <v>44806</v>
      </c>
      <c r="L36" s="38">
        <f t="shared" ref="L36:M36" si="85">iferror(DATEDIF(I36,J36,"D"),"")</f>
        <v>2</v>
      </c>
      <c r="M36" s="38">
        <f t="shared" si="85"/>
        <v>2</v>
      </c>
      <c r="N36" s="39">
        <f t="shared" si="5"/>
        <v>4</v>
      </c>
      <c r="O36" s="24"/>
      <c r="P36" s="24"/>
      <c r="Q36" s="24"/>
      <c r="R36" s="24"/>
      <c r="S36" s="24"/>
      <c r="T36" s="24"/>
      <c r="U36" s="24"/>
      <c r="V36" s="24"/>
      <c r="W36" s="24"/>
      <c r="X36" s="5"/>
      <c r="Y36" s="5"/>
      <c r="Z36" s="5"/>
    </row>
    <row r="37">
      <c r="A37" s="7">
        <v>1036.0</v>
      </c>
      <c r="B37" s="33" t="s">
        <v>591</v>
      </c>
      <c r="C37" s="6" t="s">
        <v>555</v>
      </c>
      <c r="D37" s="41" t="s">
        <v>563</v>
      </c>
      <c r="E37" s="35">
        <v>44802.0</v>
      </c>
      <c r="F37" s="35">
        <f t="shared" si="62"/>
        <v>44804</v>
      </c>
      <c r="G37" s="35">
        <f t="shared" si="83"/>
        <v>44806</v>
      </c>
      <c r="H37" s="6" t="s">
        <v>557</v>
      </c>
      <c r="I37" s="36">
        <f t="shared" ref="I37:K37" si="86">iferror(DATEVALUE(E37),"")</f>
        <v>44802</v>
      </c>
      <c r="J37" s="37">
        <f t="shared" si="86"/>
        <v>44804</v>
      </c>
      <c r="K37" s="37">
        <f t="shared" si="86"/>
        <v>44806</v>
      </c>
      <c r="L37" s="38">
        <f t="shared" ref="L37:M37" si="87">iferror(DATEDIF(I37,J37,"D"),"")</f>
        <v>2</v>
      </c>
      <c r="M37" s="38">
        <f t="shared" si="87"/>
        <v>2</v>
      </c>
      <c r="N37" s="39">
        <f t="shared" si="5"/>
        <v>4</v>
      </c>
      <c r="O37" s="24"/>
      <c r="P37" s="24"/>
      <c r="Q37" s="24"/>
      <c r="R37" s="24"/>
      <c r="S37" s="24"/>
      <c r="T37" s="24"/>
      <c r="U37" s="24"/>
      <c r="V37" s="24"/>
      <c r="W37" s="24"/>
      <c r="X37" s="5"/>
      <c r="Y37" s="5"/>
      <c r="Z37" s="5"/>
    </row>
    <row r="38">
      <c r="A38" s="7">
        <v>1037.0</v>
      </c>
      <c r="B38" s="33" t="s">
        <v>578</v>
      </c>
      <c r="C38" s="6" t="s">
        <v>555</v>
      </c>
      <c r="D38" s="34" t="s">
        <v>556</v>
      </c>
      <c r="E38" s="35">
        <v>44803.0</v>
      </c>
      <c r="F38" s="35">
        <f t="shared" si="62"/>
        <v>44805</v>
      </c>
      <c r="G38" s="35">
        <f t="shared" si="83"/>
        <v>44807</v>
      </c>
      <c r="H38" s="6" t="s">
        <v>557</v>
      </c>
      <c r="I38" s="36">
        <f t="shared" ref="I38:K38" si="88">iferror(DATEVALUE(E38),"")</f>
        <v>44803</v>
      </c>
      <c r="J38" s="37">
        <f t="shared" si="88"/>
        <v>44805</v>
      </c>
      <c r="K38" s="37">
        <f t="shared" si="88"/>
        <v>44807</v>
      </c>
      <c r="L38" s="38">
        <f t="shared" ref="L38:M38" si="89">iferror(DATEDIF(I38,J38,"D"),"")</f>
        <v>2</v>
      </c>
      <c r="M38" s="38">
        <f t="shared" si="89"/>
        <v>2</v>
      </c>
      <c r="N38" s="39">
        <f t="shared" si="5"/>
        <v>4</v>
      </c>
      <c r="O38" s="24"/>
      <c r="P38" s="24"/>
      <c r="Q38" s="24"/>
      <c r="R38" s="24"/>
      <c r="S38" s="24"/>
      <c r="T38" s="24"/>
      <c r="U38" s="24"/>
      <c r="V38" s="24"/>
      <c r="W38" s="24"/>
      <c r="X38" s="5"/>
      <c r="Y38" s="5"/>
      <c r="Z38" s="5"/>
    </row>
    <row r="39">
      <c r="A39" s="7">
        <v>1038.0</v>
      </c>
      <c r="B39" s="33" t="s">
        <v>579</v>
      </c>
      <c r="C39" s="6" t="s">
        <v>555</v>
      </c>
      <c r="D39" s="34" t="s">
        <v>556</v>
      </c>
      <c r="E39" s="35">
        <v>44804.0</v>
      </c>
      <c r="F39" s="35">
        <f t="shared" si="62"/>
        <v>44806</v>
      </c>
      <c r="G39" s="35">
        <f t="shared" si="83"/>
        <v>44808</v>
      </c>
      <c r="H39" s="6" t="s">
        <v>557</v>
      </c>
      <c r="I39" s="36">
        <f t="shared" ref="I39:K39" si="90">iferror(DATEVALUE(E39),"")</f>
        <v>44804</v>
      </c>
      <c r="J39" s="37">
        <f t="shared" si="90"/>
        <v>44806</v>
      </c>
      <c r="K39" s="37">
        <f t="shared" si="90"/>
        <v>44808</v>
      </c>
      <c r="L39" s="38">
        <f t="shared" ref="L39:M39" si="91">iferror(DATEDIF(I39,J39,"D"),"")</f>
        <v>2</v>
      </c>
      <c r="M39" s="38">
        <f t="shared" si="91"/>
        <v>2</v>
      </c>
      <c r="N39" s="39">
        <f t="shared" si="5"/>
        <v>4</v>
      </c>
      <c r="O39" s="24"/>
      <c r="P39" s="24"/>
      <c r="Q39" s="24"/>
      <c r="R39" s="24"/>
      <c r="S39" s="24"/>
      <c r="T39" s="24"/>
      <c r="U39" s="24"/>
      <c r="V39" s="24"/>
      <c r="W39" s="24"/>
      <c r="X39" s="5"/>
      <c r="Y39" s="5"/>
      <c r="Z39" s="5"/>
    </row>
    <row r="40">
      <c r="A40" s="7">
        <v>1039.0</v>
      </c>
      <c r="B40" s="33" t="s">
        <v>580</v>
      </c>
      <c r="C40" s="6" t="s">
        <v>555</v>
      </c>
      <c r="D40" s="40" t="s">
        <v>559</v>
      </c>
      <c r="E40" s="35">
        <v>44811.0</v>
      </c>
      <c r="F40" s="35">
        <f>E40+3</f>
        <v>44814</v>
      </c>
      <c r="G40" s="6"/>
      <c r="H40" s="6" t="s">
        <v>583</v>
      </c>
      <c r="I40" s="36">
        <f t="shared" ref="I40:K40" si="92">iferror(DATEVALUE(E40),"")</f>
        <v>44811</v>
      </c>
      <c r="J40" s="37">
        <f t="shared" si="92"/>
        <v>44814</v>
      </c>
      <c r="K40" s="37" t="str">
        <f t="shared" si="92"/>
        <v/>
      </c>
      <c r="L40" s="38">
        <f t="shared" ref="L40:M40" si="93">iferror(DATEDIF(I40,J40,"D"),"")</f>
        <v>3</v>
      </c>
      <c r="M40" s="38" t="str">
        <f t="shared" si="93"/>
        <v/>
      </c>
      <c r="N40" s="39" t="str">
        <f t="shared" si="5"/>
        <v/>
      </c>
      <c r="O40" s="24"/>
      <c r="P40" s="24"/>
      <c r="Q40" s="24"/>
      <c r="R40" s="24"/>
      <c r="S40" s="24"/>
      <c r="T40" s="24"/>
      <c r="U40" s="24"/>
      <c r="V40" s="24"/>
      <c r="W40" s="24"/>
      <c r="X40" s="5"/>
      <c r="Y40" s="5"/>
      <c r="Z40" s="5"/>
    </row>
    <row r="41">
      <c r="A41" s="7">
        <v>1040.0</v>
      </c>
      <c r="B41" s="33" t="s">
        <v>581</v>
      </c>
      <c r="C41" s="6" t="s">
        <v>555</v>
      </c>
      <c r="D41" s="34" t="s">
        <v>556</v>
      </c>
      <c r="E41" s="35">
        <v>44813.0</v>
      </c>
      <c r="F41" s="35">
        <f t="shared" ref="F41:F42" si="96">E41+1</f>
        <v>44814</v>
      </c>
      <c r="G41" s="6"/>
      <c r="H41" s="6" t="s">
        <v>583</v>
      </c>
      <c r="I41" s="36">
        <f t="shared" ref="I41:K41" si="94">iferror(DATEVALUE(E41),"")</f>
        <v>44813</v>
      </c>
      <c r="J41" s="37">
        <f t="shared" si="94"/>
        <v>44814</v>
      </c>
      <c r="K41" s="37" t="str">
        <f t="shared" si="94"/>
        <v/>
      </c>
      <c r="L41" s="38">
        <f t="shared" ref="L41:M41" si="95">iferror(DATEDIF(I41,J41,"D"),"")</f>
        <v>1</v>
      </c>
      <c r="M41" s="38" t="str">
        <f t="shared" si="95"/>
        <v/>
      </c>
      <c r="N41" s="39" t="str">
        <f t="shared" si="5"/>
        <v/>
      </c>
      <c r="O41" s="24"/>
      <c r="P41" s="24"/>
      <c r="Q41" s="24"/>
      <c r="R41" s="24"/>
      <c r="S41" s="24"/>
      <c r="T41" s="24"/>
      <c r="U41" s="24"/>
      <c r="V41" s="24"/>
      <c r="W41" s="24"/>
      <c r="X41" s="5"/>
      <c r="Y41" s="5"/>
      <c r="Z41" s="5"/>
    </row>
    <row r="42">
      <c r="A42" s="7">
        <v>1041.0</v>
      </c>
      <c r="B42" s="33" t="s">
        <v>590</v>
      </c>
      <c r="C42" s="6" t="s">
        <v>555</v>
      </c>
      <c r="D42" s="34" t="s">
        <v>556</v>
      </c>
      <c r="E42" s="35">
        <v>44813.0</v>
      </c>
      <c r="F42" s="35">
        <f t="shared" si="96"/>
        <v>44814</v>
      </c>
      <c r="G42" s="6"/>
      <c r="H42" s="6" t="s">
        <v>583</v>
      </c>
      <c r="I42" s="36">
        <f t="shared" ref="I42:K42" si="97">iferror(DATEVALUE(E42),"")</f>
        <v>44813</v>
      </c>
      <c r="J42" s="37">
        <f t="shared" si="97"/>
        <v>44814</v>
      </c>
      <c r="K42" s="37" t="str">
        <f t="shared" si="97"/>
        <v/>
      </c>
      <c r="L42" s="38">
        <f t="shared" ref="L42:M42" si="98">iferror(DATEDIF(I42,J42,"D"),"")</f>
        <v>1</v>
      </c>
      <c r="M42" s="38" t="str">
        <f t="shared" si="98"/>
        <v/>
      </c>
      <c r="N42" s="39" t="str">
        <f t="shared" si="5"/>
        <v/>
      </c>
      <c r="O42" s="24"/>
      <c r="P42" s="24"/>
      <c r="Q42" s="24"/>
      <c r="R42" s="24"/>
      <c r="S42" s="24"/>
      <c r="T42" s="24"/>
      <c r="U42" s="24"/>
      <c r="V42" s="24"/>
      <c r="W42" s="24"/>
      <c r="X42" s="5"/>
      <c r="Y42" s="5"/>
      <c r="Z42" s="5"/>
    </row>
    <row r="43">
      <c r="A43" s="7">
        <v>1042.0</v>
      </c>
      <c r="B43" s="33" t="s">
        <v>592</v>
      </c>
      <c r="C43" s="6" t="s">
        <v>555</v>
      </c>
      <c r="D43" s="40" t="s">
        <v>559</v>
      </c>
      <c r="E43" s="35">
        <v>44813.0</v>
      </c>
      <c r="F43" s="35">
        <f>E43+2</f>
        <v>44815</v>
      </c>
      <c r="G43" s="6"/>
      <c r="H43" s="6" t="s">
        <v>583</v>
      </c>
      <c r="I43" s="36">
        <f t="shared" ref="I43:K43" si="99">iferror(DATEVALUE(E43),"")</f>
        <v>44813</v>
      </c>
      <c r="J43" s="37">
        <f t="shared" si="99"/>
        <v>44815</v>
      </c>
      <c r="K43" s="37" t="str">
        <f t="shared" si="99"/>
        <v/>
      </c>
      <c r="L43" s="38">
        <f t="shared" ref="L43:M43" si="100">iferror(DATEDIF(I43,J43,"D"),"")</f>
        <v>2</v>
      </c>
      <c r="M43" s="38" t="str">
        <f t="shared" si="100"/>
        <v/>
      </c>
      <c r="N43" s="39" t="str">
        <f t="shared" si="5"/>
        <v/>
      </c>
      <c r="O43" s="24"/>
      <c r="P43" s="24"/>
      <c r="Q43" s="24"/>
      <c r="R43" s="24"/>
      <c r="S43" s="24"/>
      <c r="T43" s="24"/>
      <c r="U43" s="24"/>
      <c r="V43" s="24"/>
      <c r="W43" s="24"/>
      <c r="X43" s="5"/>
      <c r="Y43" s="5"/>
      <c r="Z43" s="5"/>
    </row>
    <row r="44">
      <c r="A44" s="7">
        <v>1043.0</v>
      </c>
      <c r="B44" s="33" t="s">
        <v>593</v>
      </c>
      <c r="C44" s="6" t="s">
        <v>585</v>
      </c>
      <c r="D44" s="34" t="s">
        <v>556</v>
      </c>
      <c r="E44" s="35">
        <v>44813.0</v>
      </c>
      <c r="F44" s="35">
        <f>E44+3</f>
        <v>44816</v>
      </c>
      <c r="G44" s="6"/>
      <c r="H44" s="6" t="s">
        <v>583</v>
      </c>
      <c r="I44" s="36">
        <f t="shared" ref="I44:K44" si="101">iferror(DATEVALUE(E44),"")</f>
        <v>44813</v>
      </c>
      <c r="J44" s="37">
        <f t="shared" si="101"/>
        <v>44816</v>
      </c>
      <c r="K44" s="37" t="str">
        <f t="shared" si="101"/>
        <v/>
      </c>
      <c r="L44" s="38">
        <f t="shared" ref="L44:M44" si="102">iferror(DATEDIF(I44,J44,"D"),"")</f>
        <v>3</v>
      </c>
      <c r="M44" s="38" t="str">
        <f t="shared" si="102"/>
        <v/>
      </c>
      <c r="N44" s="39" t="str">
        <f t="shared" si="5"/>
        <v/>
      </c>
      <c r="O44" s="24"/>
      <c r="P44" s="24"/>
      <c r="Q44" s="24"/>
      <c r="R44" s="24"/>
      <c r="S44" s="24"/>
      <c r="T44" s="24"/>
      <c r="U44" s="24"/>
      <c r="V44" s="24"/>
      <c r="W44" s="24"/>
      <c r="X44" s="5"/>
      <c r="Y44" s="5"/>
      <c r="Z44" s="5"/>
    </row>
    <row r="45">
      <c r="A45" s="7">
        <v>1044.0</v>
      </c>
      <c r="B45" s="33" t="s">
        <v>578</v>
      </c>
      <c r="C45" s="6" t="s">
        <v>555</v>
      </c>
      <c r="D45" s="40" t="s">
        <v>559</v>
      </c>
      <c r="E45" s="35">
        <v>44813.0</v>
      </c>
      <c r="F45" s="35">
        <f t="shared" ref="F45:F46" si="105">E45+2</f>
        <v>44815</v>
      </c>
      <c r="G45" s="6"/>
      <c r="H45" s="6" t="s">
        <v>583</v>
      </c>
      <c r="I45" s="36">
        <f t="shared" ref="I45:K45" si="103">iferror(DATEVALUE(E45),"")</f>
        <v>44813</v>
      </c>
      <c r="J45" s="37">
        <f t="shared" si="103"/>
        <v>44815</v>
      </c>
      <c r="K45" s="37" t="str">
        <f t="shared" si="103"/>
        <v/>
      </c>
      <c r="L45" s="38">
        <f t="shared" ref="L45:M45" si="104">iferror(DATEDIF(I45,J45,"D"),"")</f>
        <v>2</v>
      </c>
      <c r="M45" s="38" t="str">
        <f t="shared" si="104"/>
        <v/>
      </c>
      <c r="N45" s="39" t="str">
        <f t="shared" si="5"/>
        <v/>
      </c>
      <c r="O45" s="24"/>
      <c r="P45" s="24"/>
      <c r="Q45" s="24"/>
      <c r="R45" s="24"/>
      <c r="S45" s="24"/>
      <c r="T45" s="24"/>
      <c r="U45" s="24"/>
      <c r="V45" s="24"/>
      <c r="W45" s="24"/>
      <c r="X45" s="5"/>
      <c r="Y45" s="5"/>
      <c r="Z45" s="5"/>
    </row>
    <row r="46">
      <c r="A46" s="7">
        <v>1045.0</v>
      </c>
      <c r="B46" s="33" t="s">
        <v>579</v>
      </c>
      <c r="C46" s="6" t="s">
        <v>555</v>
      </c>
      <c r="D46" s="40" t="s">
        <v>559</v>
      </c>
      <c r="E46" s="35">
        <v>44818.0</v>
      </c>
      <c r="F46" s="35">
        <f t="shared" si="105"/>
        <v>44820</v>
      </c>
      <c r="G46" s="6"/>
      <c r="H46" s="6" t="s">
        <v>583</v>
      </c>
      <c r="I46" s="36">
        <f t="shared" ref="I46:K46" si="106">iferror(DATEVALUE(E46),"")</f>
        <v>44818</v>
      </c>
      <c r="J46" s="37">
        <f t="shared" si="106"/>
        <v>44820</v>
      </c>
      <c r="K46" s="37" t="str">
        <f t="shared" si="106"/>
        <v/>
      </c>
      <c r="L46" s="38">
        <f t="shared" ref="L46:M46" si="107">iferror(DATEDIF(I46,J46,"D"),"")</f>
        <v>2</v>
      </c>
      <c r="M46" s="38" t="str">
        <f t="shared" si="107"/>
        <v/>
      </c>
      <c r="N46" s="39" t="str">
        <f t="shared" si="5"/>
        <v/>
      </c>
      <c r="O46" s="24"/>
      <c r="P46" s="24"/>
      <c r="Q46" s="24"/>
      <c r="R46" s="24"/>
      <c r="S46" s="24"/>
      <c r="T46" s="24"/>
      <c r="U46" s="24"/>
      <c r="V46" s="24"/>
      <c r="W46" s="24"/>
      <c r="X46" s="5"/>
      <c r="Y46" s="5"/>
      <c r="Z46" s="5"/>
    </row>
    <row r="47">
      <c r="A47" s="7">
        <v>1046.0</v>
      </c>
      <c r="B47" s="33" t="s">
        <v>594</v>
      </c>
      <c r="C47" s="6" t="s">
        <v>585</v>
      </c>
      <c r="D47" s="34" t="s">
        <v>556</v>
      </c>
      <c r="E47" s="35">
        <v>44819.0</v>
      </c>
      <c r="F47" s="35">
        <f t="shared" ref="F47:F48" si="110">E47+1</f>
        <v>44820</v>
      </c>
      <c r="G47" s="6"/>
      <c r="H47" s="6" t="s">
        <v>583</v>
      </c>
      <c r="I47" s="36">
        <f t="shared" ref="I47:K47" si="108">iferror(DATEVALUE(E47),"")</f>
        <v>44819</v>
      </c>
      <c r="J47" s="37">
        <f t="shared" si="108"/>
        <v>44820</v>
      </c>
      <c r="K47" s="37" t="str">
        <f t="shared" si="108"/>
        <v/>
      </c>
      <c r="L47" s="38">
        <f t="shared" ref="L47:M47" si="109">iferror(DATEDIF(I47,J47,"D"),"")</f>
        <v>1</v>
      </c>
      <c r="M47" s="38" t="str">
        <f t="shared" si="109"/>
        <v/>
      </c>
      <c r="N47" s="39" t="str">
        <f t="shared" si="5"/>
        <v/>
      </c>
      <c r="O47" s="24"/>
      <c r="P47" s="24"/>
      <c r="Q47" s="24"/>
      <c r="R47" s="24"/>
      <c r="S47" s="24"/>
      <c r="T47" s="24"/>
      <c r="U47" s="24"/>
      <c r="V47" s="24"/>
      <c r="W47" s="24"/>
      <c r="X47" s="5"/>
      <c r="Y47" s="5"/>
      <c r="Z47" s="5"/>
    </row>
    <row r="48">
      <c r="A48" s="7">
        <v>1047.0</v>
      </c>
      <c r="B48" s="33" t="s">
        <v>578</v>
      </c>
      <c r="C48" s="6" t="s">
        <v>555</v>
      </c>
      <c r="D48" s="40" t="s">
        <v>559</v>
      </c>
      <c r="E48" s="35">
        <v>44819.0</v>
      </c>
      <c r="F48" s="35">
        <f t="shared" si="110"/>
        <v>44820</v>
      </c>
      <c r="G48" s="6"/>
      <c r="H48" s="6" t="s">
        <v>583</v>
      </c>
      <c r="I48" s="36">
        <f t="shared" ref="I48:K48" si="111">iferror(DATEVALUE(E48),"")</f>
        <v>44819</v>
      </c>
      <c r="J48" s="37">
        <f t="shared" si="111"/>
        <v>44820</v>
      </c>
      <c r="K48" s="37" t="str">
        <f t="shared" si="111"/>
        <v/>
      </c>
      <c r="L48" s="38">
        <f t="shared" ref="L48:M48" si="112">iferror(DATEDIF(I48,J48,"D"),"")</f>
        <v>1</v>
      </c>
      <c r="M48" s="38" t="str">
        <f t="shared" si="112"/>
        <v/>
      </c>
      <c r="N48" s="39" t="str">
        <f t="shared" si="5"/>
        <v/>
      </c>
      <c r="O48" s="24"/>
      <c r="P48" s="24"/>
      <c r="Q48" s="24"/>
      <c r="R48" s="24"/>
      <c r="S48" s="24"/>
      <c r="T48" s="24"/>
      <c r="U48" s="24"/>
      <c r="V48" s="24"/>
      <c r="W48" s="24"/>
      <c r="X48" s="5"/>
      <c r="Y48" s="5"/>
      <c r="Z48" s="5"/>
    </row>
    <row r="49">
      <c r="A49" s="7">
        <v>1048.0</v>
      </c>
      <c r="B49" s="33" t="s">
        <v>579</v>
      </c>
      <c r="C49" s="6" t="s">
        <v>555</v>
      </c>
      <c r="D49" s="41" t="s">
        <v>563</v>
      </c>
      <c r="E49" s="35">
        <v>44820.0</v>
      </c>
      <c r="F49" s="6"/>
      <c r="G49" s="6"/>
      <c r="H49" s="6" t="s">
        <v>595</v>
      </c>
      <c r="I49" s="36">
        <f t="shared" ref="I49:K49" si="113">iferror(DATEVALUE(E49),"")</f>
        <v>44820</v>
      </c>
      <c r="J49" s="37" t="str">
        <f t="shared" si="113"/>
        <v/>
      </c>
      <c r="K49" s="37" t="str">
        <f t="shared" si="113"/>
        <v/>
      </c>
      <c r="L49" s="38" t="str">
        <f t="shared" ref="L49:M49" si="114">iferror(DATEDIF(I49,J49,"D"),"")</f>
        <v/>
      </c>
      <c r="M49" s="38">
        <f t="shared" si="114"/>
        <v>0</v>
      </c>
      <c r="N49" s="39" t="str">
        <f t="shared" si="5"/>
        <v/>
      </c>
      <c r="O49" s="24"/>
      <c r="P49" s="24"/>
      <c r="Q49" s="24"/>
      <c r="R49" s="24"/>
      <c r="S49" s="24"/>
      <c r="T49" s="24"/>
      <c r="U49" s="24"/>
      <c r="V49" s="24"/>
      <c r="W49" s="24"/>
      <c r="X49" s="5"/>
      <c r="Y49" s="5"/>
      <c r="Z49" s="5"/>
    </row>
    <row r="50">
      <c r="A50" s="7">
        <v>1049.0</v>
      </c>
      <c r="B50" s="33" t="s">
        <v>580</v>
      </c>
      <c r="C50" s="6" t="s">
        <v>555</v>
      </c>
      <c r="D50" s="34" t="s">
        <v>556</v>
      </c>
      <c r="E50" s="35">
        <v>44823.0</v>
      </c>
      <c r="F50" s="6"/>
      <c r="G50" s="6"/>
      <c r="H50" s="6" t="s">
        <v>595</v>
      </c>
      <c r="I50" s="36">
        <f t="shared" ref="I50:K50" si="115">iferror(DATEVALUE(E50),"")</f>
        <v>44823</v>
      </c>
      <c r="J50" s="37" t="str">
        <f t="shared" si="115"/>
        <v/>
      </c>
      <c r="K50" s="37" t="str">
        <f t="shared" si="115"/>
        <v/>
      </c>
      <c r="L50" s="38" t="str">
        <f t="shared" ref="L50:M50" si="116">iferror(DATEDIF(I50,J50,"D"),"")</f>
        <v/>
      </c>
      <c r="M50" s="38">
        <f t="shared" si="116"/>
        <v>0</v>
      </c>
      <c r="N50" s="39" t="str">
        <f t="shared" si="5"/>
        <v/>
      </c>
      <c r="O50" s="24"/>
      <c r="P50" s="24"/>
      <c r="Q50" s="24"/>
      <c r="R50" s="24"/>
      <c r="S50" s="24"/>
      <c r="T50" s="24"/>
      <c r="U50" s="24"/>
      <c r="V50" s="24"/>
      <c r="W50" s="24"/>
      <c r="X50" s="5"/>
      <c r="Y50" s="5"/>
      <c r="Z50" s="5"/>
    </row>
    <row r="51">
      <c r="A51" s="24"/>
      <c r="B51" s="24"/>
      <c r="C51" s="24"/>
      <c r="D51" s="24"/>
      <c r="E51" s="24"/>
      <c r="F51" s="24"/>
      <c r="G51" s="24"/>
      <c r="H51" s="24"/>
      <c r="I51" s="37"/>
      <c r="J51" s="37"/>
      <c r="K51" s="37"/>
      <c r="L51" s="38"/>
      <c r="M51" s="38"/>
      <c r="N51" s="38"/>
      <c r="O51" s="24"/>
      <c r="P51" s="24"/>
      <c r="Q51" s="24"/>
      <c r="R51" s="24"/>
      <c r="S51" s="24"/>
      <c r="T51" s="24"/>
      <c r="U51" s="24"/>
      <c r="V51" s="24"/>
      <c r="W51" s="24"/>
      <c r="X51" s="5"/>
      <c r="Y51" s="5"/>
      <c r="Z51" s="5"/>
    </row>
    <row r="52">
      <c r="A52" s="24"/>
      <c r="B52" s="24"/>
      <c r="C52" s="24"/>
      <c r="D52" s="24"/>
      <c r="E52" s="24"/>
      <c r="F52" s="24"/>
      <c r="G52" s="24"/>
      <c r="H52" s="24"/>
      <c r="I52" s="37"/>
      <c r="J52" s="37"/>
      <c r="K52" s="37"/>
      <c r="L52" s="38"/>
      <c r="M52" s="38"/>
      <c r="N52" s="38"/>
      <c r="O52" s="24"/>
      <c r="P52" s="24"/>
      <c r="Q52" s="24"/>
      <c r="R52" s="24"/>
      <c r="S52" s="24"/>
      <c r="T52" s="24"/>
      <c r="U52" s="24"/>
      <c r="V52" s="24"/>
      <c r="W52" s="24"/>
      <c r="X52" s="5"/>
      <c r="Y52" s="5"/>
      <c r="Z52" s="5"/>
    </row>
    <row r="53">
      <c r="A53" s="24"/>
      <c r="B53" s="24"/>
      <c r="C53" s="24"/>
      <c r="D53" s="24"/>
      <c r="E53" s="24"/>
      <c r="F53" s="24"/>
      <c r="G53" s="24"/>
      <c r="H53" s="24"/>
      <c r="I53" s="37"/>
      <c r="J53" s="37"/>
      <c r="K53" s="37"/>
      <c r="L53" s="38"/>
      <c r="M53" s="38"/>
      <c r="N53" s="38"/>
      <c r="O53" s="24"/>
      <c r="P53" s="24"/>
      <c r="Q53" s="24"/>
      <c r="R53" s="24"/>
      <c r="S53" s="24"/>
      <c r="T53" s="24"/>
      <c r="U53" s="24"/>
      <c r="V53" s="24"/>
      <c r="W53" s="24"/>
      <c r="X53" s="5"/>
      <c r="Y53" s="5"/>
      <c r="Z53" s="5"/>
    </row>
    <row r="54">
      <c r="A54" s="24"/>
      <c r="B54" s="24"/>
      <c r="C54" s="24"/>
      <c r="D54" s="24"/>
      <c r="E54" s="24"/>
      <c r="F54" s="24"/>
      <c r="G54" s="24"/>
      <c r="H54" s="24"/>
      <c r="I54" s="37"/>
      <c r="J54" s="37"/>
      <c r="K54" s="37"/>
      <c r="L54" s="38"/>
      <c r="M54" s="38"/>
      <c r="N54" s="38"/>
      <c r="O54" s="24"/>
      <c r="P54" s="24"/>
      <c r="Q54" s="24"/>
      <c r="R54" s="24"/>
      <c r="S54" s="24"/>
      <c r="T54" s="24"/>
      <c r="U54" s="24"/>
      <c r="V54" s="24"/>
      <c r="W54" s="24"/>
      <c r="X54" s="5"/>
      <c r="Y54" s="5"/>
      <c r="Z54" s="5"/>
    </row>
    <row r="55">
      <c r="A55" s="24"/>
      <c r="B55" s="24"/>
      <c r="C55" s="24"/>
      <c r="D55" s="24"/>
      <c r="E55" s="24"/>
      <c r="F55" s="24"/>
      <c r="G55" s="24"/>
      <c r="H55" s="24"/>
      <c r="I55" s="37"/>
      <c r="J55" s="37"/>
      <c r="K55" s="37"/>
      <c r="L55" s="38"/>
      <c r="M55" s="38"/>
      <c r="N55" s="38"/>
      <c r="O55" s="24"/>
      <c r="P55" s="24"/>
      <c r="Q55" s="24"/>
      <c r="R55" s="24"/>
      <c r="S55" s="24"/>
      <c r="T55" s="24"/>
      <c r="U55" s="24"/>
      <c r="V55" s="24"/>
      <c r="W55" s="24"/>
      <c r="X55" s="5"/>
      <c r="Y55" s="5"/>
      <c r="Z55" s="5"/>
    </row>
    <row r="56">
      <c r="A56" s="24"/>
      <c r="B56" s="24"/>
      <c r="C56" s="24"/>
      <c r="D56" s="24"/>
      <c r="E56" s="24"/>
      <c r="F56" s="24"/>
      <c r="G56" s="24"/>
      <c r="H56" s="24"/>
      <c r="I56" s="37"/>
      <c r="J56" s="37"/>
      <c r="K56" s="37"/>
      <c r="L56" s="38"/>
      <c r="M56" s="38"/>
      <c r="N56" s="38"/>
      <c r="O56" s="24"/>
      <c r="P56" s="24"/>
      <c r="Q56" s="24"/>
      <c r="R56" s="24"/>
      <c r="S56" s="24"/>
      <c r="T56" s="24"/>
      <c r="U56" s="24"/>
      <c r="V56" s="24"/>
      <c r="W56" s="24"/>
      <c r="X56" s="5"/>
      <c r="Y56" s="5"/>
      <c r="Z56" s="5"/>
    </row>
    <row r="57">
      <c r="A57" s="24"/>
      <c r="B57" s="24"/>
      <c r="C57" s="24"/>
      <c r="D57" s="24"/>
      <c r="E57" s="24"/>
      <c r="F57" s="24"/>
      <c r="G57" s="24"/>
      <c r="H57" s="24"/>
      <c r="I57" s="37"/>
      <c r="J57" s="37"/>
      <c r="K57" s="37"/>
      <c r="L57" s="38"/>
      <c r="M57" s="38"/>
      <c r="N57" s="38"/>
      <c r="O57" s="24"/>
      <c r="P57" s="24"/>
      <c r="Q57" s="24"/>
      <c r="R57" s="24"/>
      <c r="S57" s="24"/>
      <c r="T57" s="24"/>
      <c r="U57" s="24"/>
      <c r="V57" s="24"/>
      <c r="W57" s="24"/>
      <c r="X57" s="5"/>
      <c r="Y57" s="5"/>
      <c r="Z57" s="5"/>
    </row>
    <row r="58">
      <c r="A58" s="24"/>
      <c r="B58" s="24"/>
      <c r="C58" s="24"/>
      <c r="D58" s="24"/>
      <c r="E58" s="24"/>
      <c r="F58" s="24"/>
      <c r="G58" s="24"/>
      <c r="H58" s="24"/>
      <c r="I58" s="37"/>
      <c r="J58" s="37"/>
      <c r="K58" s="37"/>
      <c r="L58" s="38"/>
      <c r="M58" s="38"/>
      <c r="N58" s="38"/>
      <c r="O58" s="24"/>
      <c r="P58" s="24"/>
      <c r="Q58" s="24"/>
      <c r="R58" s="24"/>
      <c r="S58" s="24"/>
      <c r="T58" s="24"/>
      <c r="U58" s="24"/>
      <c r="V58" s="24"/>
      <c r="W58" s="24"/>
      <c r="X58" s="5"/>
      <c r="Y58" s="5"/>
      <c r="Z58" s="5"/>
    </row>
    <row r="59">
      <c r="A59" s="24"/>
      <c r="B59" s="24"/>
      <c r="C59" s="24"/>
      <c r="D59" s="24"/>
      <c r="E59" s="24"/>
      <c r="F59" s="24"/>
      <c r="G59" s="24"/>
      <c r="H59" s="24"/>
      <c r="I59" s="37"/>
      <c r="J59" s="37"/>
      <c r="K59" s="37"/>
      <c r="L59" s="38"/>
      <c r="M59" s="38"/>
      <c r="N59" s="38"/>
      <c r="O59" s="24"/>
      <c r="P59" s="24"/>
      <c r="Q59" s="24"/>
      <c r="R59" s="24"/>
      <c r="S59" s="24"/>
      <c r="T59" s="24"/>
      <c r="U59" s="24"/>
      <c r="V59" s="24"/>
      <c r="W59" s="24"/>
      <c r="X59" s="5"/>
      <c r="Y59" s="5"/>
      <c r="Z59" s="5"/>
    </row>
    <row r="60">
      <c r="A60" s="24"/>
      <c r="B60" s="24"/>
      <c r="C60" s="24"/>
      <c r="D60" s="24"/>
      <c r="E60" s="24"/>
      <c r="F60" s="24"/>
      <c r="G60" s="24"/>
      <c r="H60" s="24"/>
      <c r="I60" s="37"/>
      <c r="J60" s="37"/>
      <c r="K60" s="37"/>
      <c r="L60" s="38"/>
      <c r="M60" s="38"/>
      <c r="N60" s="38"/>
      <c r="O60" s="24"/>
      <c r="P60" s="24"/>
      <c r="Q60" s="24"/>
      <c r="R60" s="24"/>
      <c r="S60" s="24"/>
      <c r="T60" s="24"/>
      <c r="U60" s="24"/>
      <c r="V60" s="24"/>
      <c r="W60" s="24"/>
      <c r="X60" s="5"/>
      <c r="Y60" s="5"/>
      <c r="Z60" s="5"/>
    </row>
    <row r="61">
      <c r="A61" s="24"/>
      <c r="B61" s="24"/>
      <c r="C61" s="24"/>
      <c r="D61" s="24"/>
      <c r="E61" s="24"/>
      <c r="F61" s="24"/>
      <c r="G61" s="24"/>
      <c r="H61" s="24"/>
      <c r="I61" s="37"/>
      <c r="J61" s="37"/>
      <c r="K61" s="37"/>
      <c r="L61" s="38"/>
      <c r="M61" s="38"/>
      <c r="N61" s="38"/>
      <c r="O61" s="24"/>
      <c r="P61" s="24"/>
      <c r="Q61" s="24"/>
      <c r="R61" s="24"/>
      <c r="S61" s="24"/>
      <c r="T61" s="24"/>
      <c r="U61" s="24"/>
      <c r="V61" s="24"/>
      <c r="W61" s="24"/>
      <c r="X61" s="5"/>
      <c r="Y61" s="5"/>
      <c r="Z61" s="5"/>
    </row>
    <row r="62">
      <c r="A62" s="24"/>
      <c r="B62" s="24"/>
      <c r="C62" s="24"/>
      <c r="D62" s="24"/>
      <c r="E62" s="24"/>
      <c r="F62" s="24"/>
      <c r="G62" s="24"/>
      <c r="H62" s="24"/>
      <c r="I62" s="37"/>
      <c r="J62" s="37"/>
      <c r="K62" s="37"/>
      <c r="L62" s="38"/>
      <c r="M62" s="38"/>
      <c r="N62" s="38"/>
      <c r="O62" s="24"/>
      <c r="P62" s="24"/>
      <c r="Q62" s="24"/>
      <c r="R62" s="24"/>
      <c r="S62" s="24"/>
      <c r="T62" s="24"/>
      <c r="U62" s="24"/>
      <c r="V62" s="24"/>
      <c r="W62" s="24"/>
      <c r="X62" s="5"/>
      <c r="Y62" s="5"/>
      <c r="Z62" s="5"/>
    </row>
    <row r="63">
      <c r="A63" s="24"/>
      <c r="B63" s="24"/>
      <c r="C63" s="24"/>
      <c r="D63" s="24"/>
      <c r="E63" s="24"/>
      <c r="F63" s="24"/>
      <c r="G63" s="24"/>
      <c r="H63" s="24"/>
      <c r="I63" s="37"/>
      <c r="J63" s="37"/>
      <c r="K63" s="37"/>
      <c r="L63" s="38"/>
      <c r="M63" s="38"/>
      <c r="N63" s="38"/>
      <c r="O63" s="24"/>
      <c r="P63" s="24"/>
      <c r="Q63" s="24"/>
      <c r="R63" s="24"/>
      <c r="S63" s="24"/>
      <c r="T63" s="24"/>
      <c r="U63" s="24"/>
      <c r="V63" s="24"/>
      <c r="W63" s="24"/>
      <c r="X63" s="5"/>
      <c r="Y63" s="5"/>
      <c r="Z63" s="5"/>
    </row>
    <row r="64">
      <c r="A64" s="24"/>
      <c r="B64" s="24"/>
      <c r="C64" s="24"/>
      <c r="D64" s="24"/>
      <c r="E64" s="24"/>
      <c r="F64" s="24"/>
      <c r="G64" s="24"/>
      <c r="H64" s="24"/>
      <c r="I64" s="37"/>
      <c r="J64" s="37"/>
      <c r="K64" s="37"/>
      <c r="L64" s="38"/>
      <c r="M64" s="38"/>
      <c r="N64" s="38"/>
      <c r="O64" s="24"/>
      <c r="P64" s="24"/>
      <c r="Q64" s="24"/>
      <c r="R64" s="24"/>
      <c r="S64" s="24"/>
      <c r="T64" s="24"/>
      <c r="U64" s="24"/>
      <c r="V64" s="24"/>
      <c r="W64" s="24"/>
      <c r="X64" s="5"/>
      <c r="Y64" s="5"/>
      <c r="Z64" s="5"/>
    </row>
    <row r="65">
      <c r="A65" s="24"/>
      <c r="B65" s="24"/>
      <c r="C65" s="24"/>
      <c r="D65" s="24"/>
      <c r="E65" s="24"/>
      <c r="F65" s="24"/>
      <c r="G65" s="24"/>
      <c r="H65" s="24"/>
      <c r="I65" s="37"/>
      <c r="J65" s="37"/>
      <c r="K65" s="37"/>
      <c r="L65" s="38"/>
      <c r="M65" s="38"/>
      <c r="N65" s="38"/>
      <c r="O65" s="24"/>
      <c r="P65" s="24"/>
      <c r="Q65" s="24"/>
      <c r="R65" s="24"/>
      <c r="S65" s="24"/>
      <c r="T65" s="24"/>
      <c r="U65" s="24"/>
      <c r="V65" s="24"/>
      <c r="W65" s="24"/>
      <c r="X65" s="5"/>
      <c r="Y65" s="5"/>
      <c r="Z65" s="5"/>
    </row>
    <row r="66">
      <c r="A66" s="24"/>
      <c r="B66" s="24"/>
      <c r="C66" s="24"/>
      <c r="D66" s="24"/>
      <c r="E66" s="24"/>
      <c r="F66" s="24"/>
      <c r="G66" s="24"/>
      <c r="H66" s="24"/>
      <c r="I66" s="37"/>
      <c r="J66" s="37"/>
      <c r="K66" s="37"/>
      <c r="L66" s="38"/>
      <c r="M66" s="38"/>
      <c r="N66" s="38"/>
      <c r="O66" s="24"/>
      <c r="P66" s="24"/>
      <c r="Q66" s="24"/>
      <c r="R66" s="24"/>
      <c r="S66" s="24"/>
      <c r="T66" s="24"/>
      <c r="U66" s="24"/>
      <c r="V66" s="24"/>
      <c r="W66" s="24"/>
      <c r="X66" s="5"/>
      <c r="Y66" s="5"/>
      <c r="Z66" s="5"/>
    </row>
    <row r="67">
      <c r="A67" s="24"/>
      <c r="B67" s="24"/>
      <c r="C67" s="24"/>
      <c r="D67" s="24"/>
      <c r="E67" s="24"/>
      <c r="F67" s="24"/>
      <c r="G67" s="24"/>
      <c r="H67" s="24"/>
      <c r="I67" s="37"/>
      <c r="J67" s="37"/>
      <c r="K67" s="37"/>
      <c r="L67" s="38"/>
      <c r="M67" s="38"/>
      <c r="N67" s="38"/>
      <c r="O67" s="24"/>
      <c r="P67" s="24"/>
      <c r="Q67" s="24"/>
      <c r="R67" s="24"/>
      <c r="S67" s="24"/>
      <c r="T67" s="24"/>
      <c r="U67" s="24"/>
      <c r="V67" s="24"/>
      <c r="W67" s="24"/>
      <c r="X67" s="5"/>
      <c r="Y67" s="5"/>
      <c r="Z67" s="5"/>
    </row>
    <row r="68">
      <c r="A68" s="24"/>
      <c r="B68" s="24"/>
      <c r="C68" s="24"/>
      <c r="D68" s="24"/>
      <c r="E68" s="24"/>
      <c r="F68" s="24"/>
      <c r="G68" s="24"/>
      <c r="H68" s="24"/>
      <c r="I68" s="37"/>
      <c r="J68" s="37"/>
      <c r="K68" s="37"/>
      <c r="L68" s="38"/>
      <c r="M68" s="38"/>
      <c r="N68" s="38"/>
      <c r="O68" s="24"/>
      <c r="P68" s="24"/>
      <c r="Q68" s="24"/>
      <c r="R68" s="24"/>
      <c r="S68" s="24"/>
      <c r="T68" s="24"/>
      <c r="U68" s="24"/>
      <c r="V68" s="24"/>
      <c r="W68" s="24"/>
      <c r="X68" s="5"/>
      <c r="Y68" s="5"/>
      <c r="Z68" s="5"/>
    </row>
    <row r="69">
      <c r="A69" s="24"/>
      <c r="B69" s="24"/>
      <c r="C69" s="24"/>
      <c r="D69" s="24"/>
      <c r="E69" s="24"/>
      <c r="F69" s="24"/>
      <c r="G69" s="24"/>
      <c r="H69" s="24"/>
      <c r="I69" s="37"/>
      <c r="J69" s="37"/>
      <c r="K69" s="37"/>
      <c r="L69" s="38"/>
      <c r="M69" s="38"/>
      <c r="N69" s="38"/>
      <c r="O69" s="24"/>
      <c r="P69" s="24"/>
      <c r="Q69" s="24"/>
      <c r="R69" s="24"/>
      <c r="S69" s="24"/>
      <c r="T69" s="24"/>
      <c r="U69" s="24"/>
      <c r="V69" s="24"/>
      <c r="W69" s="24"/>
      <c r="X69" s="5"/>
      <c r="Y69" s="5"/>
      <c r="Z69" s="5"/>
    </row>
    <row r="70">
      <c r="A70" s="24"/>
      <c r="B70" s="24"/>
      <c r="C70" s="24"/>
      <c r="D70" s="24"/>
      <c r="E70" s="24"/>
      <c r="F70" s="24"/>
      <c r="G70" s="24"/>
      <c r="H70" s="24"/>
      <c r="I70" s="37"/>
      <c r="J70" s="37"/>
      <c r="K70" s="37"/>
      <c r="L70" s="38"/>
      <c r="M70" s="38"/>
      <c r="N70" s="38"/>
      <c r="O70" s="24"/>
      <c r="P70" s="24"/>
      <c r="Q70" s="24"/>
      <c r="R70" s="24"/>
      <c r="S70" s="24"/>
      <c r="T70" s="24"/>
      <c r="U70" s="24"/>
      <c r="V70" s="24"/>
      <c r="W70" s="24"/>
      <c r="X70" s="5"/>
      <c r="Y70" s="5"/>
      <c r="Z70" s="5"/>
    </row>
    <row r="71">
      <c r="A71" s="24"/>
      <c r="B71" s="24"/>
      <c r="C71" s="24"/>
      <c r="D71" s="24"/>
      <c r="E71" s="24"/>
      <c r="F71" s="24"/>
      <c r="G71" s="24"/>
      <c r="H71" s="24"/>
      <c r="I71" s="37"/>
      <c r="J71" s="37"/>
      <c r="K71" s="37"/>
      <c r="L71" s="38"/>
      <c r="M71" s="38"/>
      <c r="N71" s="38"/>
      <c r="O71" s="24"/>
      <c r="P71" s="24"/>
      <c r="Q71" s="24"/>
      <c r="R71" s="24"/>
      <c r="S71" s="24"/>
      <c r="T71" s="24"/>
      <c r="U71" s="24"/>
      <c r="V71" s="24"/>
      <c r="W71" s="24"/>
      <c r="X71" s="5"/>
      <c r="Y71" s="5"/>
      <c r="Z71" s="5"/>
    </row>
    <row r="72">
      <c r="A72" s="24"/>
      <c r="B72" s="24"/>
      <c r="C72" s="24"/>
      <c r="D72" s="24"/>
      <c r="E72" s="24"/>
      <c r="F72" s="24"/>
      <c r="G72" s="24"/>
      <c r="H72" s="24"/>
      <c r="I72" s="37"/>
      <c r="J72" s="37"/>
      <c r="K72" s="37"/>
      <c r="L72" s="38"/>
      <c r="M72" s="38"/>
      <c r="N72" s="38"/>
      <c r="O72" s="24"/>
      <c r="P72" s="24"/>
      <c r="Q72" s="24"/>
      <c r="R72" s="24"/>
      <c r="S72" s="24"/>
      <c r="T72" s="24"/>
      <c r="U72" s="24"/>
      <c r="V72" s="24"/>
      <c r="W72" s="24"/>
      <c r="X72" s="5"/>
      <c r="Y72" s="5"/>
      <c r="Z72" s="5"/>
    </row>
    <row r="73">
      <c r="A73" s="24"/>
      <c r="B73" s="24"/>
      <c r="C73" s="24"/>
      <c r="D73" s="24"/>
      <c r="E73" s="24"/>
      <c r="F73" s="24"/>
      <c r="G73" s="24"/>
      <c r="H73" s="24"/>
      <c r="I73" s="37"/>
      <c r="J73" s="37"/>
      <c r="K73" s="37"/>
      <c r="L73" s="38"/>
      <c r="M73" s="38"/>
      <c r="N73" s="38"/>
      <c r="O73" s="24"/>
      <c r="P73" s="24"/>
      <c r="Q73" s="24"/>
      <c r="R73" s="24"/>
      <c r="S73" s="24"/>
      <c r="T73" s="24"/>
      <c r="U73" s="24"/>
      <c r="V73" s="24"/>
      <c r="W73" s="24"/>
      <c r="X73" s="5"/>
      <c r="Y73" s="5"/>
      <c r="Z73" s="5"/>
    </row>
    <row r="74">
      <c r="A74" s="24"/>
      <c r="B74" s="24"/>
      <c r="C74" s="24"/>
      <c r="D74" s="24"/>
      <c r="E74" s="24"/>
      <c r="F74" s="24"/>
      <c r="G74" s="24"/>
      <c r="H74" s="24"/>
      <c r="I74" s="37"/>
      <c r="J74" s="37"/>
      <c r="K74" s="37"/>
      <c r="L74" s="38"/>
      <c r="M74" s="38"/>
      <c r="N74" s="38"/>
      <c r="O74" s="24"/>
      <c r="P74" s="24"/>
      <c r="Q74" s="24"/>
      <c r="R74" s="24"/>
      <c r="S74" s="24"/>
      <c r="T74" s="24"/>
      <c r="U74" s="24"/>
      <c r="V74" s="24"/>
      <c r="W74" s="24"/>
      <c r="X74" s="5"/>
      <c r="Y74" s="5"/>
      <c r="Z74" s="5"/>
    </row>
    <row r="75">
      <c r="A75" s="24"/>
      <c r="B75" s="24"/>
      <c r="C75" s="24"/>
      <c r="D75" s="24"/>
      <c r="E75" s="24"/>
      <c r="F75" s="24"/>
      <c r="G75" s="24"/>
      <c r="H75" s="24"/>
      <c r="I75" s="37"/>
      <c r="J75" s="37"/>
      <c r="K75" s="37"/>
      <c r="L75" s="38"/>
      <c r="M75" s="38"/>
      <c r="N75" s="38"/>
      <c r="O75" s="24"/>
      <c r="P75" s="24"/>
      <c r="Q75" s="24"/>
      <c r="R75" s="24"/>
      <c r="S75" s="24"/>
      <c r="T75" s="24"/>
      <c r="U75" s="24"/>
      <c r="V75" s="24"/>
      <c r="W75" s="24"/>
      <c r="X75" s="5"/>
      <c r="Y75" s="5"/>
      <c r="Z75" s="5"/>
    </row>
    <row r="76">
      <c r="A76" s="24"/>
      <c r="B76" s="24"/>
      <c r="C76" s="24"/>
      <c r="D76" s="24"/>
      <c r="E76" s="24"/>
      <c r="F76" s="24"/>
      <c r="G76" s="24"/>
      <c r="H76" s="24"/>
      <c r="I76" s="37"/>
      <c r="J76" s="37"/>
      <c r="K76" s="37"/>
      <c r="L76" s="38"/>
      <c r="M76" s="38"/>
      <c r="N76" s="38"/>
      <c r="O76" s="24"/>
      <c r="P76" s="24"/>
      <c r="Q76" s="24"/>
      <c r="R76" s="24"/>
      <c r="S76" s="24"/>
      <c r="T76" s="24"/>
      <c r="U76" s="24"/>
      <c r="V76" s="24"/>
      <c r="W76" s="24"/>
      <c r="X76" s="5"/>
      <c r="Y76" s="5"/>
      <c r="Z76" s="5"/>
    </row>
    <row r="77">
      <c r="A77" s="24"/>
      <c r="B77" s="24"/>
      <c r="C77" s="24"/>
      <c r="D77" s="24"/>
      <c r="E77" s="24"/>
      <c r="F77" s="24"/>
      <c r="G77" s="24"/>
      <c r="H77" s="24"/>
      <c r="I77" s="37"/>
      <c r="J77" s="37"/>
      <c r="K77" s="37"/>
      <c r="L77" s="38"/>
      <c r="M77" s="38"/>
      <c r="N77" s="38"/>
      <c r="O77" s="24"/>
      <c r="P77" s="24"/>
      <c r="Q77" s="24"/>
      <c r="R77" s="24"/>
      <c r="S77" s="24"/>
      <c r="T77" s="24"/>
      <c r="U77" s="24"/>
      <c r="V77" s="24"/>
      <c r="W77" s="24"/>
      <c r="X77" s="5"/>
      <c r="Y77" s="5"/>
      <c r="Z77" s="5"/>
    </row>
    <row r="78">
      <c r="A78" s="24"/>
      <c r="B78" s="24"/>
      <c r="C78" s="24"/>
      <c r="D78" s="24"/>
      <c r="E78" s="24"/>
      <c r="F78" s="24"/>
      <c r="G78" s="24"/>
      <c r="H78" s="24"/>
      <c r="I78" s="37"/>
      <c r="J78" s="37"/>
      <c r="K78" s="37"/>
      <c r="L78" s="38"/>
      <c r="M78" s="38"/>
      <c r="N78" s="38"/>
      <c r="O78" s="24"/>
      <c r="P78" s="24"/>
      <c r="Q78" s="24"/>
      <c r="R78" s="24"/>
      <c r="S78" s="24"/>
      <c r="T78" s="24"/>
      <c r="U78" s="24"/>
      <c r="V78" s="24"/>
      <c r="W78" s="24"/>
      <c r="X78" s="5"/>
      <c r="Y78" s="5"/>
      <c r="Z78" s="5"/>
    </row>
    <row r="79">
      <c r="A79" s="24"/>
      <c r="B79" s="24"/>
      <c r="C79" s="24"/>
      <c r="D79" s="24"/>
      <c r="E79" s="24"/>
      <c r="F79" s="24"/>
      <c r="G79" s="24"/>
      <c r="H79" s="24"/>
      <c r="I79" s="37"/>
      <c r="J79" s="37"/>
      <c r="K79" s="37"/>
      <c r="L79" s="38"/>
      <c r="M79" s="38"/>
      <c r="N79" s="38"/>
      <c r="O79" s="24"/>
      <c r="P79" s="24"/>
      <c r="Q79" s="24"/>
      <c r="R79" s="24"/>
      <c r="S79" s="24"/>
      <c r="T79" s="24"/>
      <c r="U79" s="24"/>
      <c r="V79" s="24"/>
      <c r="W79" s="24"/>
      <c r="X79" s="5"/>
      <c r="Y79" s="5"/>
      <c r="Z79" s="5"/>
    </row>
    <row r="80">
      <c r="A80" s="24"/>
      <c r="B80" s="24"/>
      <c r="C80" s="24"/>
      <c r="D80" s="24"/>
      <c r="E80" s="24"/>
      <c r="F80" s="24"/>
      <c r="G80" s="24"/>
      <c r="H80" s="24"/>
      <c r="I80" s="37"/>
      <c r="J80" s="37"/>
      <c r="K80" s="37"/>
      <c r="L80" s="38"/>
      <c r="M80" s="38"/>
      <c r="N80" s="38"/>
      <c r="O80" s="24"/>
      <c r="P80" s="24"/>
      <c r="Q80" s="24"/>
      <c r="R80" s="24"/>
      <c r="S80" s="24"/>
      <c r="T80" s="24"/>
      <c r="U80" s="24"/>
      <c r="V80" s="24"/>
      <c r="W80" s="24"/>
      <c r="X80" s="5"/>
      <c r="Y80" s="5"/>
      <c r="Z80" s="5"/>
    </row>
    <row r="81">
      <c r="A81" s="24"/>
      <c r="B81" s="24"/>
      <c r="C81" s="24"/>
      <c r="D81" s="24"/>
      <c r="E81" s="24"/>
      <c r="F81" s="24"/>
      <c r="G81" s="24"/>
      <c r="H81" s="24"/>
      <c r="I81" s="37"/>
      <c r="J81" s="37"/>
      <c r="K81" s="37"/>
      <c r="L81" s="38"/>
      <c r="M81" s="38"/>
      <c r="N81" s="38"/>
      <c r="O81" s="24"/>
      <c r="P81" s="24"/>
      <c r="Q81" s="24"/>
      <c r="R81" s="24"/>
      <c r="S81" s="24"/>
      <c r="T81" s="24"/>
      <c r="U81" s="24"/>
      <c r="V81" s="24"/>
      <c r="W81" s="24"/>
      <c r="X81" s="5"/>
      <c r="Y81" s="5"/>
      <c r="Z81" s="5"/>
    </row>
    <row r="82">
      <c r="A82" s="24"/>
      <c r="B82" s="24"/>
      <c r="C82" s="24"/>
      <c r="D82" s="24"/>
      <c r="E82" s="24"/>
      <c r="F82" s="24"/>
      <c r="G82" s="24"/>
      <c r="H82" s="24"/>
      <c r="I82" s="37"/>
      <c r="J82" s="37"/>
      <c r="K82" s="37"/>
      <c r="L82" s="38"/>
      <c r="M82" s="38"/>
      <c r="N82" s="38"/>
      <c r="O82" s="24"/>
      <c r="P82" s="24"/>
      <c r="Q82" s="24"/>
      <c r="R82" s="24"/>
      <c r="S82" s="24"/>
      <c r="T82" s="24"/>
      <c r="U82" s="24"/>
      <c r="V82" s="24"/>
      <c r="W82" s="24"/>
      <c r="X82" s="5"/>
      <c r="Y82" s="5"/>
      <c r="Z82" s="5"/>
    </row>
    <row r="83">
      <c r="A83" s="24"/>
      <c r="B83" s="24"/>
      <c r="C83" s="24"/>
      <c r="D83" s="24"/>
      <c r="E83" s="24"/>
      <c r="F83" s="24"/>
      <c r="G83" s="24"/>
      <c r="H83" s="24"/>
      <c r="I83" s="37"/>
      <c r="J83" s="37"/>
      <c r="K83" s="37"/>
      <c r="L83" s="38"/>
      <c r="M83" s="38"/>
      <c r="N83" s="38"/>
      <c r="O83" s="24"/>
      <c r="P83" s="24"/>
      <c r="Q83" s="24"/>
      <c r="R83" s="24"/>
      <c r="S83" s="24"/>
      <c r="T83" s="24"/>
      <c r="U83" s="24"/>
      <c r="V83" s="24"/>
      <c r="W83" s="24"/>
      <c r="X83" s="5"/>
      <c r="Y83" s="5"/>
      <c r="Z83" s="5"/>
    </row>
    <row r="84">
      <c r="A84" s="24"/>
      <c r="B84" s="24"/>
      <c r="C84" s="24"/>
      <c r="D84" s="24"/>
      <c r="E84" s="24"/>
      <c r="F84" s="24"/>
      <c r="G84" s="24"/>
      <c r="H84" s="24"/>
      <c r="I84" s="37"/>
      <c r="J84" s="37"/>
      <c r="K84" s="37"/>
      <c r="L84" s="38"/>
      <c r="M84" s="38"/>
      <c r="N84" s="38"/>
      <c r="O84" s="24"/>
      <c r="P84" s="24"/>
      <c r="Q84" s="24"/>
      <c r="R84" s="24"/>
      <c r="S84" s="24"/>
      <c r="T84" s="24"/>
      <c r="U84" s="24"/>
      <c r="V84" s="24"/>
      <c r="W84" s="24"/>
      <c r="X84" s="5"/>
      <c r="Y84" s="5"/>
      <c r="Z84" s="5"/>
    </row>
    <row r="85">
      <c r="A85" s="24"/>
      <c r="B85" s="24"/>
      <c r="C85" s="24"/>
      <c r="D85" s="24"/>
      <c r="E85" s="24"/>
      <c r="F85" s="24"/>
      <c r="G85" s="24"/>
      <c r="H85" s="24"/>
      <c r="I85" s="37"/>
      <c r="J85" s="37"/>
      <c r="K85" s="37"/>
      <c r="L85" s="38"/>
      <c r="M85" s="38"/>
      <c r="N85" s="38"/>
      <c r="O85" s="24"/>
      <c r="P85" s="24"/>
      <c r="Q85" s="24"/>
      <c r="R85" s="24"/>
      <c r="S85" s="24"/>
      <c r="T85" s="24"/>
      <c r="U85" s="24"/>
      <c r="V85" s="24"/>
      <c r="W85" s="24"/>
      <c r="X85" s="5"/>
      <c r="Y85" s="5"/>
      <c r="Z85" s="5"/>
    </row>
    <row r="86">
      <c r="A86" s="24"/>
      <c r="B86" s="24"/>
      <c r="C86" s="24"/>
      <c r="D86" s="24"/>
      <c r="E86" s="24"/>
      <c r="F86" s="24"/>
      <c r="G86" s="24"/>
      <c r="H86" s="24"/>
      <c r="I86" s="37"/>
      <c r="J86" s="37"/>
      <c r="K86" s="37"/>
      <c r="L86" s="38"/>
      <c r="M86" s="38"/>
      <c r="N86" s="38"/>
      <c r="O86" s="24"/>
      <c r="P86" s="24"/>
      <c r="Q86" s="24"/>
      <c r="R86" s="24"/>
      <c r="S86" s="24"/>
      <c r="T86" s="24"/>
      <c r="U86" s="24"/>
      <c r="V86" s="24"/>
      <c r="W86" s="24"/>
      <c r="X86" s="5"/>
      <c r="Y86" s="5"/>
      <c r="Z86" s="5"/>
    </row>
    <row r="87">
      <c r="A87" s="24"/>
      <c r="B87" s="24"/>
      <c r="C87" s="24"/>
      <c r="D87" s="24"/>
      <c r="E87" s="24"/>
      <c r="F87" s="24"/>
      <c r="G87" s="24"/>
      <c r="H87" s="24"/>
      <c r="I87" s="37"/>
      <c r="J87" s="37"/>
      <c r="K87" s="37"/>
      <c r="L87" s="38"/>
      <c r="M87" s="38"/>
      <c r="N87" s="38"/>
      <c r="O87" s="24"/>
      <c r="P87" s="24"/>
      <c r="Q87" s="24"/>
      <c r="R87" s="24"/>
      <c r="S87" s="24"/>
      <c r="T87" s="24"/>
      <c r="U87" s="24"/>
      <c r="V87" s="24"/>
      <c r="W87" s="24"/>
      <c r="X87" s="5"/>
      <c r="Y87" s="5"/>
      <c r="Z87" s="5"/>
    </row>
    <row r="88">
      <c r="A88" s="24"/>
      <c r="B88" s="24"/>
      <c r="C88" s="24"/>
      <c r="D88" s="24"/>
      <c r="E88" s="24"/>
      <c r="F88" s="24"/>
      <c r="G88" s="24"/>
      <c r="H88" s="24"/>
      <c r="I88" s="37"/>
      <c r="J88" s="37"/>
      <c r="K88" s="37"/>
      <c r="L88" s="38"/>
      <c r="M88" s="38"/>
      <c r="N88" s="38"/>
      <c r="O88" s="24"/>
      <c r="P88" s="24"/>
      <c r="Q88" s="24"/>
      <c r="R88" s="24"/>
      <c r="S88" s="24"/>
      <c r="T88" s="24"/>
      <c r="U88" s="24"/>
      <c r="V88" s="24"/>
      <c r="W88" s="24"/>
      <c r="X88" s="5"/>
      <c r="Y88" s="5"/>
      <c r="Z88" s="5"/>
    </row>
    <row r="89">
      <c r="A89" s="24"/>
      <c r="B89" s="24"/>
      <c r="C89" s="24"/>
      <c r="D89" s="24"/>
      <c r="E89" s="24"/>
      <c r="F89" s="24"/>
      <c r="G89" s="24"/>
      <c r="H89" s="24"/>
      <c r="I89" s="37"/>
      <c r="J89" s="37"/>
      <c r="K89" s="37"/>
      <c r="L89" s="38"/>
      <c r="M89" s="38"/>
      <c r="N89" s="38"/>
      <c r="O89" s="24"/>
      <c r="P89" s="24"/>
      <c r="Q89" s="24"/>
      <c r="R89" s="24"/>
      <c r="S89" s="24"/>
      <c r="T89" s="24"/>
      <c r="U89" s="24"/>
      <c r="V89" s="24"/>
      <c r="W89" s="24"/>
      <c r="X89" s="5"/>
      <c r="Y89" s="5"/>
      <c r="Z89" s="5"/>
    </row>
    <row r="90">
      <c r="A90" s="24"/>
      <c r="B90" s="24"/>
      <c r="C90" s="24"/>
      <c r="D90" s="24"/>
      <c r="E90" s="24"/>
      <c r="F90" s="24"/>
      <c r="G90" s="24"/>
      <c r="H90" s="24"/>
      <c r="I90" s="37"/>
      <c r="J90" s="37"/>
      <c r="K90" s="37"/>
      <c r="L90" s="38"/>
      <c r="M90" s="38"/>
      <c r="N90" s="38"/>
      <c r="O90" s="24"/>
      <c r="P90" s="24"/>
      <c r="Q90" s="24"/>
      <c r="R90" s="24"/>
      <c r="S90" s="24"/>
      <c r="T90" s="24"/>
      <c r="U90" s="24"/>
      <c r="V90" s="24"/>
      <c r="W90" s="24"/>
      <c r="X90" s="5"/>
      <c r="Y90" s="5"/>
      <c r="Z90" s="5"/>
    </row>
    <row r="91">
      <c r="A91" s="24"/>
      <c r="B91" s="24"/>
      <c r="C91" s="24"/>
      <c r="D91" s="24"/>
      <c r="E91" s="24"/>
      <c r="F91" s="24"/>
      <c r="G91" s="24"/>
      <c r="H91" s="24"/>
      <c r="I91" s="37"/>
      <c r="J91" s="37"/>
      <c r="K91" s="37"/>
      <c r="L91" s="38"/>
      <c r="M91" s="38"/>
      <c r="N91" s="38"/>
      <c r="O91" s="24"/>
      <c r="P91" s="24"/>
      <c r="Q91" s="24"/>
      <c r="R91" s="24"/>
      <c r="S91" s="24"/>
      <c r="T91" s="24"/>
      <c r="U91" s="24"/>
      <c r="V91" s="24"/>
      <c r="W91" s="24"/>
      <c r="X91" s="5"/>
      <c r="Y91" s="5"/>
      <c r="Z91" s="5"/>
    </row>
    <row r="92">
      <c r="A92" s="24"/>
      <c r="B92" s="24"/>
      <c r="C92" s="24"/>
      <c r="D92" s="24"/>
      <c r="E92" s="24"/>
      <c r="F92" s="24"/>
      <c r="G92" s="24"/>
      <c r="H92" s="24"/>
      <c r="I92" s="37"/>
      <c r="J92" s="37"/>
      <c r="K92" s="37"/>
      <c r="L92" s="38"/>
      <c r="M92" s="38"/>
      <c r="N92" s="38"/>
      <c r="O92" s="24"/>
      <c r="P92" s="24"/>
      <c r="Q92" s="24"/>
      <c r="R92" s="24"/>
      <c r="S92" s="24"/>
      <c r="T92" s="24"/>
      <c r="U92" s="24"/>
      <c r="V92" s="24"/>
      <c r="W92" s="24"/>
      <c r="X92" s="5"/>
      <c r="Y92" s="5"/>
      <c r="Z92" s="5"/>
    </row>
    <row r="93">
      <c r="A93" s="24"/>
      <c r="B93" s="24"/>
      <c r="C93" s="24"/>
      <c r="D93" s="24"/>
      <c r="E93" s="24"/>
      <c r="F93" s="24"/>
      <c r="G93" s="24"/>
      <c r="H93" s="24"/>
      <c r="I93" s="37"/>
      <c r="J93" s="37"/>
      <c r="K93" s="37"/>
      <c r="L93" s="38"/>
      <c r="M93" s="38"/>
      <c r="N93" s="38"/>
      <c r="O93" s="24"/>
      <c r="P93" s="24"/>
      <c r="Q93" s="24"/>
      <c r="R93" s="24"/>
      <c r="S93" s="24"/>
      <c r="T93" s="24"/>
      <c r="U93" s="24"/>
      <c r="V93" s="24"/>
      <c r="W93" s="24"/>
      <c r="X93" s="5"/>
      <c r="Y93" s="5"/>
      <c r="Z93" s="5"/>
    </row>
    <row r="94">
      <c r="A94" s="24"/>
      <c r="B94" s="24"/>
      <c r="C94" s="24"/>
      <c r="D94" s="24"/>
      <c r="E94" s="24"/>
      <c r="F94" s="24"/>
      <c r="G94" s="24"/>
      <c r="H94" s="24"/>
      <c r="I94" s="37"/>
      <c r="J94" s="37"/>
      <c r="K94" s="37"/>
      <c r="L94" s="38"/>
      <c r="M94" s="38"/>
      <c r="N94" s="38"/>
      <c r="O94" s="24"/>
      <c r="P94" s="24"/>
      <c r="Q94" s="24"/>
      <c r="R94" s="24"/>
      <c r="S94" s="24"/>
      <c r="T94" s="24"/>
      <c r="U94" s="24"/>
      <c r="V94" s="24"/>
      <c r="W94" s="24"/>
      <c r="X94" s="5"/>
      <c r="Y94" s="5"/>
      <c r="Z94" s="5"/>
    </row>
    <row r="95">
      <c r="A95" s="24"/>
      <c r="B95" s="24"/>
      <c r="C95" s="24"/>
      <c r="D95" s="24"/>
      <c r="E95" s="24"/>
      <c r="F95" s="24"/>
      <c r="G95" s="24"/>
      <c r="H95" s="24"/>
      <c r="I95" s="37"/>
      <c r="J95" s="37"/>
      <c r="K95" s="37"/>
      <c r="L95" s="38"/>
      <c r="M95" s="38"/>
      <c r="N95" s="38"/>
      <c r="O95" s="24"/>
      <c r="P95" s="24"/>
      <c r="Q95" s="24"/>
      <c r="R95" s="24"/>
      <c r="S95" s="24"/>
      <c r="T95" s="24"/>
      <c r="U95" s="24"/>
      <c r="V95" s="24"/>
      <c r="W95" s="24"/>
      <c r="X95" s="5"/>
      <c r="Y95" s="5"/>
      <c r="Z95" s="5"/>
    </row>
    <row r="96">
      <c r="A96" s="24"/>
      <c r="B96" s="24"/>
      <c r="C96" s="24"/>
      <c r="D96" s="24"/>
      <c r="E96" s="24"/>
      <c r="F96" s="24"/>
      <c r="G96" s="24"/>
      <c r="H96" s="24"/>
      <c r="I96" s="37"/>
      <c r="J96" s="37"/>
      <c r="K96" s="37"/>
      <c r="L96" s="38"/>
      <c r="M96" s="38"/>
      <c r="N96" s="38"/>
      <c r="O96" s="24"/>
      <c r="P96" s="24"/>
      <c r="Q96" s="24"/>
      <c r="R96" s="24"/>
      <c r="S96" s="24"/>
      <c r="T96" s="24"/>
      <c r="U96" s="24"/>
      <c r="V96" s="24"/>
      <c r="W96" s="24"/>
      <c r="X96" s="5"/>
      <c r="Y96" s="5"/>
      <c r="Z96" s="5"/>
    </row>
    <row r="97">
      <c r="A97" s="24"/>
      <c r="B97" s="24"/>
      <c r="C97" s="24"/>
      <c r="D97" s="24"/>
      <c r="E97" s="24"/>
      <c r="F97" s="24"/>
      <c r="G97" s="24"/>
      <c r="H97" s="24"/>
      <c r="I97" s="37"/>
      <c r="J97" s="37"/>
      <c r="K97" s="37"/>
      <c r="L97" s="38"/>
      <c r="M97" s="38"/>
      <c r="N97" s="38"/>
      <c r="O97" s="24"/>
      <c r="P97" s="24"/>
      <c r="Q97" s="24"/>
      <c r="R97" s="24"/>
      <c r="S97" s="24"/>
      <c r="T97" s="24"/>
      <c r="U97" s="24"/>
      <c r="V97" s="24"/>
      <c r="W97" s="24"/>
      <c r="X97" s="5"/>
      <c r="Y97" s="5"/>
      <c r="Z97" s="5"/>
    </row>
    <row r="98">
      <c r="A98" s="24"/>
      <c r="B98" s="24"/>
      <c r="C98" s="24"/>
      <c r="D98" s="24"/>
      <c r="E98" s="24"/>
      <c r="F98" s="24"/>
      <c r="G98" s="24"/>
      <c r="H98" s="24"/>
      <c r="I98" s="37"/>
      <c r="J98" s="37"/>
      <c r="K98" s="37"/>
      <c r="L98" s="38"/>
      <c r="M98" s="38"/>
      <c r="N98" s="38"/>
      <c r="O98" s="24"/>
      <c r="P98" s="24"/>
      <c r="Q98" s="24"/>
      <c r="R98" s="24"/>
      <c r="S98" s="24"/>
      <c r="T98" s="24"/>
      <c r="U98" s="24"/>
      <c r="V98" s="24"/>
      <c r="W98" s="24"/>
      <c r="X98" s="5"/>
      <c r="Y98" s="5"/>
      <c r="Z98" s="5"/>
    </row>
    <row r="99">
      <c r="A99" s="24"/>
      <c r="B99" s="24"/>
      <c r="C99" s="24"/>
      <c r="D99" s="24"/>
      <c r="E99" s="24"/>
      <c r="F99" s="24"/>
      <c r="G99" s="24"/>
      <c r="H99" s="24"/>
      <c r="I99" s="37"/>
      <c r="J99" s="37"/>
      <c r="K99" s="37"/>
      <c r="L99" s="38"/>
      <c r="M99" s="38"/>
      <c r="N99" s="38"/>
      <c r="O99" s="24"/>
      <c r="P99" s="24"/>
      <c r="Q99" s="24"/>
      <c r="R99" s="24"/>
      <c r="S99" s="24"/>
      <c r="T99" s="24"/>
      <c r="U99" s="24"/>
      <c r="V99" s="24"/>
      <c r="W99" s="24"/>
      <c r="X99" s="5"/>
      <c r="Y99" s="5"/>
      <c r="Z99" s="5"/>
    </row>
    <row r="100">
      <c r="A100" s="24"/>
      <c r="B100" s="24"/>
      <c r="C100" s="24"/>
      <c r="D100" s="24"/>
      <c r="E100" s="24"/>
      <c r="F100" s="24"/>
      <c r="G100" s="24"/>
      <c r="H100" s="24"/>
      <c r="I100" s="37"/>
      <c r="J100" s="37"/>
      <c r="K100" s="37"/>
      <c r="L100" s="38"/>
      <c r="M100" s="38"/>
      <c r="N100" s="38"/>
      <c r="O100" s="24"/>
      <c r="P100" s="24"/>
      <c r="Q100" s="24"/>
      <c r="R100" s="24"/>
      <c r="S100" s="24"/>
      <c r="T100" s="24"/>
      <c r="U100" s="24"/>
      <c r="V100" s="24"/>
      <c r="W100" s="24"/>
      <c r="X100" s="5"/>
      <c r="Y100" s="5"/>
      <c r="Z100" s="5"/>
    </row>
    <row r="101">
      <c r="A101" s="24"/>
      <c r="B101" s="24"/>
      <c r="C101" s="24"/>
      <c r="D101" s="24"/>
      <c r="E101" s="24"/>
      <c r="F101" s="24"/>
      <c r="G101" s="24"/>
      <c r="H101" s="24"/>
      <c r="I101" s="37"/>
      <c r="J101" s="37"/>
      <c r="K101" s="37"/>
      <c r="L101" s="38"/>
      <c r="M101" s="38"/>
      <c r="N101" s="38"/>
      <c r="O101" s="24"/>
      <c r="P101" s="24"/>
      <c r="Q101" s="24"/>
      <c r="R101" s="24"/>
      <c r="S101" s="24"/>
      <c r="T101" s="24"/>
      <c r="U101" s="24"/>
      <c r="V101" s="24"/>
      <c r="W101" s="24"/>
      <c r="X101" s="5"/>
      <c r="Y101" s="5"/>
      <c r="Z101" s="5"/>
    </row>
    <row r="102">
      <c r="A102" s="24"/>
      <c r="B102" s="24"/>
      <c r="C102" s="24"/>
      <c r="D102" s="24"/>
      <c r="E102" s="24"/>
      <c r="F102" s="24"/>
      <c r="G102" s="24"/>
      <c r="H102" s="24"/>
      <c r="I102" s="37"/>
      <c r="J102" s="37"/>
      <c r="K102" s="37"/>
      <c r="L102" s="38"/>
      <c r="M102" s="38"/>
      <c r="N102" s="38"/>
      <c r="O102" s="24"/>
      <c r="P102" s="24"/>
      <c r="Q102" s="24"/>
      <c r="R102" s="24"/>
      <c r="S102" s="24"/>
      <c r="T102" s="24"/>
      <c r="U102" s="24"/>
      <c r="V102" s="24"/>
      <c r="W102" s="24"/>
      <c r="X102" s="5"/>
      <c r="Y102" s="5"/>
      <c r="Z102" s="5"/>
    </row>
    <row r="103">
      <c r="A103" s="24"/>
      <c r="B103" s="24"/>
      <c r="C103" s="24"/>
      <c r="D103" s="24"/>
      <c r="E103" s="24"/>
      <c r="F103" s="24"/>
      <c r="G103" s="24"/>
      <c r="H103" s="24"/>
      <c r="I103" s="37"/>
      <c r="J103" s="37"/>
      <c r="K103" s="37"/>
      <c r="L103" s="38"/>
      <c r="M103" s="38"/>
      <c r="N103" s="38"/>
      <c r="O103" s="24"/>
      <c r="P103" s="24"/>
      <c r="Q103" s="24"/>
      <c r="R103" s="24"/>
      <c r="S103" s="24"/>
      <c r="T103" s="24"/>
      <c r="U103" s="24"/>
      <c r="V103" s="24"/>
      <c r="W103" s="24"/>
      <c r="X103" s="5"/>
      <c r="Y103" s="5"/>
      <c r="Z103" s="5"/>
    </row>
    <row r="104">
      <c r="A104" s="24"/>
      <c r="B104" s="24"/>
      <c r="C104" s="24"/>
      <c r="D104" s="24"/>
      <c r="E104" s="24"/>
      <c r="F104" s="24"/>
      <c r="G104" s="24"/>
      <c r="H104" s="24"/>
      <c r="I104" s="37"/>
      <c r="J104" s="37"/>
      <c r="K104" s="37"/>
      <c r="L104" s="38"/>
      <c r="M104" s="38"/>
      <c r="N104" s="38"/>
      <c r="O104" s="24"/>
      <c r="P104" s="24"/>
      <c r="Q104" s="24"/>
      <c r="R104" s="24"/>
      <c r="S104" s="24"/>
      <c r="T104" s="24"/>
      <c r="U104" s="24"/>
      <c r="V104" s="24"/>
      <c r="W104" s="24"/>
      <c r="X104" s="5"/>
      <c r="Y104" s="5"/>
      <c r="Z104" s="5"/>
    </row>
    <row r="105">
      <c r="A105" s="24"/>
      <c r="B105" s="24"/>
      <c r="C105" s="24"/>
      <c r="D105" s="24"/>
      <c r="E105" s="24"/>
      <c r="F105" s="24"/>
      <c r="G105" s="24"/>
      <c r="H105" s="24"/>
      <c r="I105" s="37"/>
      <c r="J105" s="37"/>
      <c r="K105" s="37"/>
      <c r="L105" s="38"/>
      <c r="M105" s="38"/>
      <c r="N105" s="38"/>
      <c r="O105" s="24"/>
      <c r="P105" s="24"/>
      <c r="Q105" s="24"/>
      <c r="R105" s="24"/>
      <c r="S105" s="24"/>
      <c r="T105" s="24"/>
      <c r="U105" s="24"/>
      <c r="V105" s="24"/>
      <c r="W105" s="24"/>
      <c r="X105" s="5"/>
      <c r="Y105" s="5"/>
      <c r="Z105" s="5"/>
    </row>
    <row r="106">
      <c r="A106" s="24"/>
      <c r="B106" s="24"/>
      <c r="C106" s="24"/>
      <c r="D106" s="24"/>
      <c r="E106" s="24"/>
      <c r="F106" s="24"/>
      <c r="G106" s="24"/>
      <c r="H106" s="24"/>
      <c r="I106" s="37"/>
      <c r="J106" s="37"/>
      <c r="K106" s="37"/>
      <c r="L106" s="38"/>
      <c r="M106" s="38"/>
      <c r="N106" s="38"/>
      <c r="O106" s="24"/>
      <c r="P106" s="24"/>
      <c r="Q106" s="24"/>
      <c r="R106" s="24"/>
      <c r="S106" s="24"/>
      <c r="T106" s="24"/>
      <c r="U106" s="24"/>
      <c r="V106" s="24"/>
      <c r="W106" s="24"/>
      <c r="X106" s="5"/>
      <c r="Y106" s="5"/>
      <c r="Z106" s="5"/>
    </row>
    <row r="107">
      <c r="A107" s="24"/>
      <c r="B107" s="24"/>
      <c r="C107" s="24"/>
      <c r="D107" s="24"/>
      <c r="E107" s="24"/>
      <c r="F107" s="24"/>
      <c r="G107" s="24"/>
      <c r="H107" s="24"/>
      <c r="I107" s="37"/>
      <c r="J107" s="37"/>
      <c r="K107" s="37"/>
      <c r="L107" s="38"/>
      <c r="M107" s="38"/>
      <c r="N107" s="38"/>
      <c r="O107" s="24"/>
      <c r="P107" s="24"/>
      <c r="Q107" s="24"/>
      <c r="R107" s="24"/>
      <c r="S107" s="24"/>
      <c r="T107" s="24"/>
      <c r="U107" s="24"/>
      <c r="V107" s="24"/>
      <c r="W107" s="24"/>
      <c r="X107" s="5"/>
      <c r="Y107" s="5"/>
      <c r="Z107" s="5"/>
    </row>
    <row r="108">
      <c r="A108" s="24"/>
      <c r="B108" s="24"/>
      <c r="C108" s="24"/>
      <c r="D108" s="24"/>
      <c r="E108" s="24"/>
      <c r="F108" s="24"/>
      <c r="G108" s="24"/>
      <c r="H108" s="24"/>
      <c r="I108" s="37"/>
      <c r="J108" s="37"/>
      <c r="K108" s="37"/>
      <c r="L108" s="38"/>
      <c r="M108" s="38"/>
      <c r="N108" s="38"/>
      <c r="O108" s="24"/>
      <c r="P108" s="24"/>
      <c r="Q108" s="24"/>
      <c r="R108" s="24"/>
      <c r="S108" s="24"/>
      <c r="T108" s="24"/>
      <c r="U108" s="24"/>
      <c r="V108" s="24"/>
      <c r="W108" s="24"/>
      <c r="X108" s="5"/>
      <c r="Y108" s="5"/>
      <c r="Z108" s="5"/>
    </row>
    <row r="109">
      <c r="A109" s="24"/>
      <c r="B109" s="24"/>
      <c r="C109" s="24"/>
      <c r="D109" s="24"/>
      <c r="E109" s="24"/>
      <c r="F109" s="24"/>
      <c r="G109" s="24"/>
      <c r="H109" s="24"/>
      <c r="I109" s="37"/>
      <c r="J109" s="37"/>
      <c r="K109" s="37"/>
      <c r="L109" s="38"/>
      <c r="M109" s="38"/>
      <c r="N109" s="38"/>
      <c r="O109" s="24"/>
      <c r="P109" s="24"/>
      <c r="Q109" s="24"/>
      <c r="R109" s="24"/>
      <c r="S109" s="24"/>
      <c r="T109" s="24"/>
      <c r="U109" s="24"/>
      <c r="V109" s="24"/>
      <c r="W109" s="24"/>
      <c r="X109" s="5"/>
      <c r="Y109" s="5"/>
      <c r="Z109" s="5"/>
    </row>
    <row r="110">
      <c r="A110" s="24"/>
      <c r="B110" s="24"/>
      <c r="C110" s="24"/>
      <c r="D110" s="24"/>
      <c r="E110" s="24"/>
      <c r="F110" s="24"/>
      <c r="G110" s="24"/>
      <c r="H110" s="24"/>
      <c r="I110" s="37"/>
      <c r="J110" s="37"/>
      <c r="K110" s="37"/>
      <c r="L110" s="38"/>
      <c r="M110" s="38"/>
      <c r="N110" s="38"/>
      <c r="O110" s="24"/>
      <c r="P110" s="24"/>
      <c r="Q110" s="24"/>
      <c r="R110" s="24"/>
      <c r="S110" s="24"/>
      <c r="T110" s="24"/>
      <c r="U110" s="24"/>
      <c r="V110" s="24"/>
      <c r="W110" s="24"/>
      <c r="X110" s="5"/>
      <c r="Y110" s="5"/>
      <c r="Z110" s="5"/>
    </row>
    <row r="111">
      <c r="A111" s="24"/>
      <c r="B111" s="24"/>
      <c r="C111" s="24"/>
      <c r="D111" s="24"/>
      <c r="E111" s="24"/>
      <c r="F111" s="24"/>
      <c r="G111" s="24"/>
      <c r="H111" s="24"/>
      <c r="I111" s="37"/>
      <c r="J111" s="37"/>
      <c r="K111" s="37"/>
      <c r="L111" s="38"/>
      <c r="M111" s="38"/>
      <c r="N111" s="38"/>
      <c r="O111" s="24"/>
      <c r="P111" s="24"/>
      <c r="Q111" s="24"/>
      <c r="R111" s="24"/>
      <c r="S111" s="24"/>
      <c r="T111" s="24"/>
      <c r="U111" s="24"/>
      <c r="V111" s="24"/>
      <c r="W111" s="24"/>
      <c r="X111" s="5"/>
      <c r="Y111" s="5"/>
      <c r="Z111" s="5"/>
    </row>
    <row r="112">
      <c r="A112" s="24"/>
      <c r="B112" s="24"/>
      <c r="C112" s="24"/>
      <c r="D112" s="24"/>
      <c r="E112" s="24"/>
      <c r="F112" s="24"/>
      <c r="G112" s="24"/>
      <c r="H112" s="24"/>
      <c r="I112" s="37"/>
      <c r="J112" s="37"/>
      <c r="K112" s="37"/>
      <c r="L112" s="38"/>
      <c r="M112" s="38"/>
      <c r="N112" s="38"/>
      <c r="O112" s="24"/>
      <c r="P112" s="24"/>
      <c r="Q112" s="24"/>
      <c r="R112" s="24"/>
      <c r="S112" s="24"/>
      <c r="T112" s="24"/>
      <c r="U112" s="24"/>
      <c r="V112" s="24"/>
      <c r="W112" s="24"/>
      <c r="X112" s="5"/>
      <c r="Y112" s="5"/>
      <c r="Z112" s="5"/>
    </row>
    <row r="113">
      <c r="A113" s="24"/>
      <c r="B113" s="24"/>
      <c r="C113" s="24"/>
      <c r="D113" s="24"/>
      <c r="E113" s="24"/>
      <c r="F113" s="24"/>
      <c r="G113" s="24"/>
      <c r="H113" s="24"/>
      <c r="I113" s="37"/>
      <c r="J113" s="37"/>
      <c r="K113" s="37"/>
      <c r="L113" s="38"/>
      <c r="M113" s="38"/>
      <c r="N113" s="38"/>
      <c r="O113" s="24"/>
      <c r="P113" s="24"/>
      <c r="Q113" s="24"/>
      <c r="R113" s="24"/>
      <c r="S113" s="24"/>
      <c r="T113" s="24"/>
      <c r="U113" s="24"/>
      <c r="V113" s="24"/>
      <c r="W113" s="24"/>
      <c r="X113" s="5"/>
      <c r="Y113" s="5"/>
      <c r="Z113" s="5"/>
    </row>
    <row r="114">
      <c r="A114" s="24"/>
      <c r="B114" s="24"/>
      <c r="C114" s="24"/>
      <c r="D114" s="24"/>
      <c r="E114" s="24"/>
      <c r="F114" s="24"/>
      <c r="G114" s="24"/>
      <c r="H114" s="24"/>
      <c r="I114" s="37"/>
      <c r="J114" s="37"/>
      <c r="K114" s="37"/>
      <c r="L114" s="38"/>
      <c r="M114" s="38"/>
      <c r="N114" s="38"/>
      <c r="O114" s="24"/>
      <c r="P114" s="24"/>
      <c r="Q114" s="24"/>
      <c r="R114" s="24"/>
      <c r="S114" s="24"/>
      <c r="T114" s="24"/>
      <c r="U114" s="24"/>
      <c r="V114" s="24"/>
      <c r="W114" s="24"/>
      <c r="X114" s="5"/>
      <c r="Y114" s="5"/>
      <c r="Z114" s="5"/>
    </row>
    <row r="115">
      <c r="A115" s="24"/>
      <c r="B115" s="24"/>
      <c r="C115" s="24"/>
      <c r="D115" s="24"/>
      <c r="E115" s="24"/>
      <c r="F115" s="24"/>
      <c r="G115" s="24"/>
      <c r="H115" s="24"/>
      <c r="I115" s="37"/>
      <c r="J115" s="37"/>
      <c r="K115" s="37"/>
      <c r="L115" s="38"/>
      <c r="M115" s="38"/>
      <c r="N115" s="38"/>
      <c r="O115" s="24"/>
      <c r="P115" s="24"/>
      <c r="Q115" s="24"/>
      <c r="R115" s="24"/>
      <c r="S115" s="24"/>
      <c r="T115" s="24"/>
      <c r="U115" s="24"/>
      <c r="V115" s="24"/>
      <c r="W115" s="24"/>
      <c r="X115" s="5"/>
      <c r="Y115" s="5"/>
      <c r="Z115" s="5"/>
    </row>
    <row r="116">
      <c r="A116" s="24"/>
      <c r="B116" s="24"/>
      <c r="C116" s="24"/>
      <c r="D116" s="24"/>
      <c r="E116" s="24"/>
      <c r="F116" s="24"/>
      <c r="G116" s="24"/>
      <c r="H116" s="24"/>
      <c r="I116" s="37"/>
      <c r="J116" s="37"/>
      <c r="K116" s="37"/>
      <c r="L116" s="38"/>
      <c r="M116" s="38"/>
      <c r="N116" s="38"/>
      <c r="O116" s="24"/>
      <c r="P116" s="24"/>
      <c r="Q116" s="24"/>
      <c r="R116" s="24"/>
      <c r="S116" s="24"/>
      <c r="T116" s="24"/>
      <c r="U116" s="24"/>
      <c r="V116" s="24"/>
      <c r="W116" s="24"/>
      <c r="X116" s="5"/>
      <c r="Y116" s="5"/>
      <c r="Z116" s="5"/>
    </row>
    <row r="117">
      <c r="A117" s="24"/>
      <c r="B117" s="24"/>
      <c r="C117" s="24"/>
      <c r="D117" s="24"/>
      <c r="E117" s="24"/>
      <c r="F117" s="24"/>
      <c r="G117" s="24"/>
      <c r="H117" s="24"/>
      <c r="I117" s="37"/>
      <c r="J117" s="37"/>
      <c r="K117" s="37"/>
      <c r="L117" s="38"/>
      <c r="M117" s="38"/>
      <c r="N117" s="38"/>
      <c r="O117" s="24"/>
      <c r="P117" s="24"/>
      <c r="Q117" s="24"/>
      <c r="R117" s="24"/>
      <c r="S117" s="24"/>
      <c r="T117" s="24"/>
      <c r="U117" s="24"/>
      <c r="V117" s="24"/>
      <c r="W117" s="24"/>
      <c r="X117" s="5"/>
      <c r="Y117" s="5"/>
      <c r="Z117" s="5"/>
    </row>
    <row r="118">
      <c r="A118" s="24"/>
      <c r="B118" s="24"/>
      <c r="C118" s="24"/>
      <c r="D118" s="24"/>
      <c r="E118" s="24"/>
      <c r="F118" s="24"/>
      <c r="G118" s="24"/>
      <c r="H118" s="24"/>
      <c r="I118" s="37"/>
      <c r="J118" s="37"/>
      <c r="K118" s="37"/>
      <c r="L118" s="38"/>
      <c r="M118" s="38"/>
      <c r="N118" s="38"/>
      <c r="O118" s="24"/>
      <c r="P118" s="24"/>
      <c r="Q118" s="24"/>
      <c r="R118" s="24"/>
      <c r="S118" s="24"/>
      <c r="T118" s="24"/>
      <c r="U118" s="24"/>
      <c r="V118" s="24"/>
      <c r="W118" s="24"/>
      <c r="X118" s="5"/>
      <c r="Y118" s="5"/>
      <c r="Z118" s="5"/>
    </row>
    <row r="119">
      <c r="A119" s="24"/>
      <c r="B119" s="24"/>
      <c r="C119" s="24"/>
      <c r="D119" s="24"/>
      <c r="E119" s="24"/>
      <c r="F119" s="24"/>
      <c r="G119" s="24"/>
      <c r="H119" s="24"/>
      <c r="I119" s="37"/>
      <c r="J119" s="37"/>
      <c r="K119" s="37"/>
      <c r="L119" s="38"/>
      <c r="M119" s="38"/>
      <c r="N119" s="38"/>
      <c r="O119" s="24"/>
      <c r="P119" s="24"/>
      <c r="Q119" s="24"/>
      <c r="R119" s="24"/>
      <c r="S119" s="24"/>
      <c r="T119" s="24"/>
      <c r="U119" s="24"/>
      <c r="V119" s="24"/>
      <c r="W119" s="24"/>
      <c r="X119" s="5"/>
      <c r="Y119" s="5"/>
      <c r="Z119" s="5"/>
    </row>
    <row r="120">
      <c r="A120" s="24"/>
      <c r="B120" s="24"/>
      <c r="C120" s="24"/>
      <c r="D120" s="24"/>
      <c r="E120" s="24"/>
      <c r="F120" s="24"/>
      <c r="G120" s="24"/>
      <c r="H120" s="24"/>
      <c r="I120" s="37"/>
      <c r="J120" s="37"/>
      <c r="K120" s="37"/>
      <c r="L120" s="38"/>
      <c r="M120" s="38"/>
      <c r="N120" s="38"/>
      <c r="O120" s="24"/>
      <c r="P120" s="24"/>
      <c r="Q120" s="24"/>
      <c r="R120" s="24"/>
      <c r="S120" s="24"/>
      <c r="T120" s="24"/>
      <c r="U120" s="24"/>
      <c r="V120" s="24"/>
      <c r="W120" s="24"/>
      <c r="X120" s="5"/>
      <c r="Y120" s="5"/>
      <c r="Z120" s="5"/>
    </row>
    <row r="121">
      <c r="A121" s="24"/>
      <c r="B121" s="24"/>
      <c r="C121" s="24"/>
      <c r="D121" s="24"/>
      <c r="E121" s="24"/>
      <c r="F121" s="24"/>
      <c r="G121" s="24"/>
      <c r="H121" s="24"/>
      <c r="I121" s="37"/>
      <c r="J121" s="37"/>
      <c r="K121" s="37"/>
      <c r="L121" s="38"/>
      <c r="M121" s="38"/>
      <c r="N121" s="38"/>
      <c r="O121" s="24"/>
      <c r="P121" s="24"/>
      <c r="Q121" s="24"/>
      <c r="R121" s="24"/>
      <c r="S121" s="24"/>
      <c r="T121" s="24"/>
      <c r="U121" s="24"/>
      <c r="V121" s="24"/>
      <c r="W121" s="24"/>
      <c r="X121" s="5"/>
      <c r="Y121" s="5"/>
      <c r="Z121" s="5"/>
    </row>
    <row r="122">
      <c r="A122" s="24"/>
      <c r="B122" s="24"/>
      <c r="C122" s="24"/>
      <c r="D122" s="24"/>
      <c r="E122" s="24"/>
      <c r="F122" s="24"/>
      <c r="G122" s="24"/>
      <c r="H122" s="24"/>
      <c r="I122" s="37"/>
      <c r="J122" s="37"/>
      <c r="K122" s="37"/>
      <c r="L122" s="38"/>
      <c r="M122" s="38"/>
      <c r="N122" s="38"/>
      <c r="O122" s="24"/>
      <c r="P122" s="24"/>
      <c r="Q122" s="24"/>
      <c r="R122" s="24"/>
      <c r="S122" s="24"/>
      <c r="T122" s="24"/>
      <c r="U122" s="24"/>
      <c r="V122" s="24"/>
      <c r="W122" s="24"/>
      <c r="X122" s="5"/>
      <c r="Y122" s="5"/>
      <c r="Z122" s="5"/>
    </row>
    <row r="123">
      <c r="A123" s="24"/>
      <c r="B123" s="24"/>
      <c r="C123" s="24"/>
      <c r="D123" s="24"/>
      <c r="E123" s="24"/>
      <c r="F123" s="24"/>
      <c r="G123" s="24"/>
      <c r="H123" s="24"/>
      <c r="I123" s="37"/>
      <c r="J123" s="37"/>
      <c r="K123" s="37"/>
      <c r="L123" s="38"/>
      <c r="M123" s="38"/>
      <c r="N123" s="38"/>
      <c r="O123" s="24"/>
      <c r="P123" s="24"/>
      <c r="Q123" s="24"/>
      <c r="R123" s="24"/>
      <c r="S123" s="24"/>
      <c r="T123" s="24"/>
      <c r="U123" s="24"/>
      <c r="V123" s="24"/>
      <c r="W123" s="24"/>
      <c r="X123" s="5"/>
      <c r="Y123" s="5"/>
      <c r="Z123" s="5"/>
    </row>
    <row r="124">
      <c r="A124" s="24"/>
      <c r="B124" s="24"/>
      <c r="C124" s="24"/>
      <c r="D124" s="24"/>
      <c r="E124" s="24"/>
      <c r="F124" s="24"/>
      <c r="G124" s="24"/>
      <c r="H124" s="24"/>
      <c r="I124" s="37"/>
      <c r="J124" s="37"/>
      <c r="K124" s="37"/>
      <c r="L124" s="38"/>
      <c r="M124" s="38"/>
      <c r="N124" s="38"/>
      <c r="O124" s="24"/>
      <c r="P124" s="24"/>
      <c r="Q124" s="24"/>
      <c r="R124" s="24"/>
      <c r="S124" s="24"/>
      <c r="T124" s="24"/>
      <c r="U124" s="24"/>
      <c r="V124" s="24"/>
      <c r="W124" s="24"/>
      <c r="X124" s="5"/>
      <c r="Y124" s="5"/>
      <c r="Z124" s="5"/>
    </row>
    <row r="125">
      <c r="A125" s="24"/>
      <c r="B125" s="24"/>
      <c r="C125" s="24"/>
      <c r="D125" s="24"/>
      <c r="E125" s="24"/>
      <c r="F125" s="24"/>
      <c r="G125" s="24"/>
      <c r="H125" s="24"/>
      <c r="I125" s="37"/>
      <c r="J125" s="37"/>
      <c r="K125" s="37"/>
      <c r="L125" s="38"/>
      <c r="M125" s="38"/>
      <c r="N125" s="38"/>
      <c r="O125" s="24"/>
      <c r="P125" s="24"/>
      <c r="Q125" s="24"/>
      <c r="R125" s="24"/>
      <c r="S125" s="24"/>
      <c r="T125" s="24"/>
      <c r="U125" s="24"/>
      <c r="V125" s="24"/>
      <c r="W125" s="24"/>
      <c r="X125" s="5"/>
      <c r="Y125" s="5"/>
      <c r="Z125" s="5"/>
    </row>
    <row r="126">
      <c r="A126" s="24"/>
      <c r="B126" s="24"/>
      <c r="C126" s="24"/>
      <c r="D126" s="24"/>
      <c r="E126" s="24"/>
      <c r="F126" s="24"/>
      <c r="G126" s="24"/>
      <c r="H126" s="24"/>
      <c r="I126" s="37"/>
      <c r="J126" s="37"/>
      <c r="K126" s="37"/>
      <c r="L126" s="38"/>
      <c r="M126" s="38"/>
      <c r="N126" s="38"/>
      <c r="O126" s="24"/>
      <c r="P126" s="24"/>
      <c r="Q126" s="24"/>
      <c r="R126" s="24"/>
      <c r="S126" s="24"/>
      <c r="T126" s="24"/>
      <c r="U126" s="24"/>
      <c r="V126" s="24"/>
      <c r="W126" s="24"/>
      <c r="X126" s="5"/>
      <c r="Y126" s="5"/>
      <c r="Z126" s="5"/>
    </row>
    <row r="127">
      <c r="A127" s="24"/>
      <c r="B127" s="24"/>
      <c r="C127" s="24"/>
      <c r="D127" s="24"/>
      <c r="E127" s="24"/>
      <c r="F127" s="24"/>
      <c r="G127" s="24"/>
      <c r="H127" s="24"/>
      <c r="I127" s="37"/>
      <c r="J127" s="37"/>
      <c r="K127" s="37"/>
      <c r="L127" s="38"/>
      <c r="M127" s="38"/>
      <c r="N127" s="38"/>
      <c r="O127" s="24"/>
      <c r="P127" s="24"/>
      <c r="Q127" s="24"/>
      <c r="R127" s="24"/>
      <c r="S127" s="24"/>
      <c r="T127" s="24"/>
      <c r="U127" s="24"/>
      <c r="V127" s="24"/>
      <c r="W127" s="24"/>
      <c r="X127" s="5"/>
      <c r="Y127" s="5"/>
      <c r="Z127" s="5"/>
    </row>
    <row r="128">
      <c r="A128" s="24"/>
      <c r="B128" s="24"/>
      <c r="C128" s="24"/>
      <c r="D128" s="24"/>
      <c r="E128" s="24"/>
      <c r="F128" s="24"/>
      <c r="G128" s="24"/>
      <c r="H128" s="24"/>
      <c r="I128" s="37"/>
      <c r="J128" s="37"/>
      <c r="K128" s="37"/>
      <c r="L128" s="38"/>
      <c r="M128" s="38"/>
      <c r="N128" s="38"/>
      <c r="O128" s="24"/>
      <c r="P128" s="24"/>
      <c r="Q128" s="24"/>
      <c r="R128" s="24"/>
      <c r="S128" s="24"/>
      <c r="T128" s="24"/>
      <c r="U128" s="24"/>
      <c r="V128" s="24"/>
      <c r="W128" s="24"/>
      <c r="X128" s="5"/>
      <c r="Y128" s="5"/>
      <c r="Z128" s="5"/>
    </row>
    <row r="129">
      <c r="A129" s="24"/>
      <c r="B129" s="24"/>
      <c r="C129" s="24"/>
      <c r="D129" s="24"/>
      <c r="E129" s="24"/>
      <c r="F129" s="24"/>
      <c r="G129" s="24"/>
      <c r="H129" s="24"/>
      <c r="I129" s="37"/>
      <c r="J129" s="37"/>
      <c r="K129" s="37"/>
      <c r="L129" s="38"/>
      <c r="M129" s="38"/>
      <c r="N129" s="38"/>
      <c r="O129" s="24"/>
      <c r="P129" s="24"/>
      <c r="Q129" s="24"/>
      <c r="R129" s="24"/>
      <c r="S129" s="24"/>
      <c r="T129" s="24"/>
      <c r="U129" s="24"/>
      <c r="V129" s="24"/>
      <c r="W129" s="24"/>
      <c r="X129" s="5"/>
      <c r="Y129" s="5"/>
      <c r="Z129" s="5"/>
    </row>
    <row r="130">
      <c r="A130" s="24"/>
      <c r="B130" s="24"/>
      <c r="C130" s="24"/>
      <c r="D130" s="24"/>
      <c r="E130" s="24"/>
      <c r="F130" s="24"/>
      <c r="G130" s="24"/>
      <c r="H130" s="24"/>
      <c r="I130" s="37"/>
      <c r="J130" s="37"/>
      <c r="K130" s="37"/>
      <c r="L130" s="38"/>
      <c r="M130" s="38"/>
      <c r="N130" s="38"/>
      <c r="O130" s="24"/>
      <c r="P130" s="24"/>
      <c r="Q130" s="24"/>
      <c r="R130" s="24"/>
      <c r="S130" s="24"/>
      <c r="T130" s="24"/>
      <c r="U130" s="24"/>
      <c r="V130" s="24"/>
      <c r="W130" s="24"/>
      <c r="X130" s="5"/>
      <c r="Y130" s="5"/>
      <c r="Z130" s="5"/>
    </row>
    <row r="131">
      <c r="A131" s="24"/>
      <c r="B131" s="24"/>
      <c r="C131" s="24"/>
      <c r="D131" s="24"/>
      <c r="E131" s="24"/>
      <c r="F131" s="24"/>
      <c r="G131" s="24"/>
      <c r="H131" s="24"/>
      <c r="I131" s="37"/>
      <c r="J131" s="37"/>
      <c r="K131" s="37"/>
      <c r="L131" s="38"/>
      <c r="M131" s="38"/>
      <c r="N131" s="38"/>
      <c r="O131" s="24"/>
      <c r="P131" s="24"/>
      <c r="Q131" s="24"/>
      <c r="R131" s="24"/>
      <c r="S131" s="24"/>
      <c r="T131" s="24"/>
      <c r="U131" s="24"/>
      <c r="V131" s="24"/>
      <c r="W131" s="24"/>
      <c r="X131" s="5"/>
      <c r="Y131" s="5"/>
      <c r="Z131" s="5"/>
    </row>
    <row r="132">
      <c r="A132" s="24"/>
      <c r="B132" s="24"/>
      <c r="C132" s="24"/>
      <c r="D132" s="24"/>
      <c r="E132" s="24"/>
      <c r="F132" s="24"/>
      <c r="G132" s="24"/>
      <c r="H132" s="24"/>
      <c r="I132" s="37"/>
      <c r="J132" s="37"/>
      <c r="K132" s="37"/>
      <c r="L132" s="38"/>
      <c r="M132" s="38"/>
      <c r="N132" s="38"/>
      <c r="O132" s="24"/>
      <c r="P132" s="24"/>
      <c r="Q132" s="24"/>
      <c r="R132" s="24"/>
      <c r="S132" s="24"/>
      <c r="T132" s="24"/>
      <c r="U132" s="24"/>
      <c r="V132" s="24"/>
      <c r="W132" s="24"/>
      <c r="X132" s="5"/>
      <c r="Y132" s="5"/>
      <c r="Z132" s="5"/>
    </row>
    <row r="133">
      <c r="A133" s="24"/>
      <c r="B133" s="24"/>
      <c r="C133" s="24"/>
      <c r="D133" s="24"/>
      <c r="E133" s="24"/>
      <c r="F133" s="24"/>
      <c r="G133" s="24"/>
      <c r="H133" s="24"/>
      <c r="I133" s="37"/>
      <c r="J133" s="37"/>
      <c r="K133" s="37"/>
      <c r="L133" s="38"/>
      <c r="M133" s="38"/>
      <c r="N133" s="38"/>
      <c r="O133" s="24"/>
      <c r="P133" s="24"/>
      <c r="Q133" s="24"/>
      <c r="R133" s="24"/>
      <c r="S133" s="24"/>
      <c r="T133" s="24"/>
      <c r="U133" s="24"/>
      <c r="V133" s="24"/>
      <c r="W133" s="24"/>
      <c r="X133" s="5"/>
      <c r="Y133" s="5"/>
      <c r="Z133" s="5"/>
    </row>
    <row r="134">
      <c r="A134" s="24"/>
      <c r="B134" s="24"/>
      <c r="C134" s="24"/>
      <c r="D134" s="24"/>
      <c r="E134" s="24"/>
      <c r="F134" s="24"/>
      <c r="G134" s="24"/>
      <c r="H134" s="24"/>
      <c r="I134" s="37"/>
      <c r="J134" s="37"/>
      <c r="K134" s="37"/>
      <c r="L134" s="38"/>
      <c r="M134" s="38"/>
      <c r="N134" s="38"/>
      <c r="O134" s="24"/>
      <c r="P134" s="24"/>
      <c r="Q134" s="24"/>
      <c r="R134" s="24"/>
      <c r="S134" s="24"/>
      <c r="T134" s="24"/>
      <c r="U134" s="24"/>
      <c r="V134" s="24"/>
      <c r="W134" s="24"/>
      <c r="X134" s="5"/>
      <c r="Y134" s="5"/>
      <c r="Z134" s="5"/>
    </row>
    <row r="135">
      <c r="A135" s="24"/>
      <c r="B135" s="24"/>
      <c r="C135" s="24"/>
      <c r="D135" s="24"/>
      <c r="E135" s="24"/>
      <c r="F135" s="24"/>
      <c r="G135" s="24"/>
      <c r="H135" s="24"/>
      <c r="I135" s="37"/>
      <c r="J135" s="37"/>
      <c r="K135" s="37"/>
      <c r="L135" s="38"/>
      <c r="M135" s="38"/>
      <c r="N135" s="38"/>
      <c r="O135" s="24"/>
      <c r="P135" s="24"/>
      <c r="Q135" s="24"/>
      <c r="R135" s="24"/>
      <c r="S135" s="24"/>
      <c r="T135" s="24"/>
      <c r="U135" s="24"/>
      <c r="V135" s="24"/>
      <c r="W135" s="24"/>
      <c r="X135" s="5"/>
      <c r="Y135" s="5"/>
      <c r="Z135" s="5"/>
    </row>
    <row r="136">
      <c r="A136" s="24"/>
      <c r="B136" s="24"/>
      <c r="C136" s="24"/>
      <c r="D136" s="24"/>
      <c r="E136" s="24"/>
      <c r="F136" s="24"/>
      <c r="G136" s="24"/>
      <c r="H136" s="24"/>
      <c r="I136" s="37"/>
      <c r="J136" s="37"/>
      <c r="K136" s="37"/>
      <c r="L136" s="38"/>
      <c r="M136" s="38"/>
      <c r="N136" s="38"/>
      <c r="O136" s="24"/>
      <c r="P136" s="24"/>
      <c r="Q136" s="24"/>
      <c r="R136" s="24"/>
      <c r="S136" s="24"/>
      <c r="T136" s="24"/>
      <c r="U136" s="24"/>
      <c r="V136" s="24"/>
      <c r="W136" s="24"/>
      <c r="X136" s="5"/>
      <c r="Y136" s="5"/>
      <c r="Z136" s="5"/>
    </row>
    <row r="137">
      <c r="A137" s="24"/>
      <c r="B137" s="24"/>
      <c r="C137" s="24"/>
      <c r="D137" s="24"/>
      <c r="E137" s="24"/>
      <c r="F137" s="24"/>
      <c r="G137" s="24"/>
      <c r="H137" s="24"/>
      <c r="I137" s="37"/>
      <c r="J137" s="37"/>
      <c r="K137" s="37"/>
      <c r="L137" s="38"/>
      <c r="M137" s="38"/>
      <c r="N137" s="38"/>
      <c r="O137" s="24"/>
      <c r="P137" s="24"/>
      <c r="Q137" s="24"/>
      <c r="R137" s="24"/>
      <c r="S137" s="24"/>
      <c r="T137" s="24"/>
      <c r="U137" s="24"/>
      <c r="V137" s="24"/>
      <c r="W137" s="24"/>
      <c r="X137" s="5"/>
      <c r="Y137" s="5"/>
      <c r="Z137" s="5"/>
    </row>
    <row r="138">
      <c r="A138" s="24"/>
      <c r="B138" s="24"/>
      <c r="C138" s="24"/>
      <c r="D138" s="24"/>
      <c r="E138" s="24"/>
      <c r="F138" s="24"/>
      <c r="G138" s="24"/>
      <c r="H138" s="24"/>
      <c r="I138" s="37"/>
      <c r="J138" s="37"/>
      <c r="K138" s="37"/>
      <c r="L138" s="38"/>
      <c r="M138" s="38"/>
      <c r="N138" s="38"/>
      <c r="O138" s="24"/>
      <c r="P138" s="24"/>
      <c r="Q138" s="24"/>
      <c r="R138" s="24"/>
      <c r="S138" s="24"/>
      <c r="T138" s="24"/>
      <c r="U138" s="24"/>
      <c r="V138" s="24"/>
      <c r="W138" s="24"/>
      <c r="X138" s="5"/>
      <c r="Y138" s="5"/>
      <c r="Z138" s="5"/>
    </row>
    <row r="139">
      <c r="A139" s="24"/>
      <c r="B139" s="24"/>
      <c r="C139" s="24"/>
      <c r="D139" s="24"/>
      <c r="E139" s="24"/>
      <c r="F139" s="24"/>
      <c r="G139" s="24"/>
      <c r="H139" s="24"/>
      <c r="I139" s="37"/>
      <c r="J139" s="37"/>
      <c r="K139" s="37"/>
      <c r="L139" s="38"/>
      <c r="M139" s="38"/>
      <c r="N139" s="38"/>
      <c r="O139" s="24"/>
      <c r="P139" s="24"/>
      <c r="Q139" s="24"/>
      <c r="R139" s="24"/>
      <c r="S139" s="24"/>
      <c r="T139" s="24"/>
      <c r="U139" s="24"/>
      <c r="V139" s="24"/>
      <c r="W139" s="24"/>
      <c r="X139" s="5"/>
      <c r="Y139" s="5"/>
      <c r="Z139" s="5"/>
    </row>
    <row r="140">
      <c r="A140" s="24"/>
      <c r="B140" s="24"/>
      <c r="C140" s="24"/>
      <c r="D140" s="24"/>
      <c r="E140" s="24"/>
      <c r="F140" s="24"/>
      <c r="G140" s="24"/>
      <c r="H140" s="24"/>
      <c r="I140" s="37"/>
      <c r="J140" s="37"/>
      <c r="K140" s="37"/>
      <c r="L140" s="38"/>
      <c r="M140" s="38"/>
      <c r="N140" s="38"/>
      <c r="O140" s="24"/>
      <c r="P140" s="24"/>
      <c r="Q140" s="24"/>
      <c r="R140" s="24"/>
      <c r="S140" s="24"/>
      <c r="T140" s="24"/>
      <c r="U140" s="24"/>
      <c r="V140" s="24"/>
      <c r="W140" s="24"/>
      <c r="X140" s="5"/>
      <c r="Y140" s="5"/>
      <c r="Z140" s="5"/>
    </row>
    <row r="141">
      <c r="A141" s="24"/>
      <c r="B141" s="24"/>
      <c r="C141" s="24"/>
      <c r="D141" s="24"/>
      <c r="E141" s="24"/>
      <c r="F141" s="24"/>
      <c r="G141" s="24"/>
      <c r="H141" s="24"/>
      <c r="I141" s="37"/>
      <c r="J141" s="37"/>
      <c r="K141" s="37"/>
      <c r="L141" s="38"/>
      <c r="M141" s="38"/>
      <c r="N141" s="38"/>
      <c r="O141" s="24"/>
      <c r="P141" s="24"/>
      <c r="Q141" s="24"/>
      <c r="R141" s="24"/>
      <c r="S141" s="24"/>
      <c r="T141" s="24"/>
      <c r="U141" s="24"/>
      <c r="V141" s="24"/>
      <c r="W141" s="24"/>
      <c r="X141" s="5"/>
      <c r="Y141" s="5"/>
      <c r="Z141" s="5"/>
    </row>
    <row r="142">
      <c r="A142" s="24"/>
      <c r="B142" s="24"/>
      <c r="C142" s="24"/>
      <c r="D142" s="24"/>
      <c r="E142" s="24"/>
      <c r="F142" s="24"/>
      <c r="G142" s="24"/>
      <c r="H142" s="24"/>
      <c r="I142" s="37"/>
      <c r="J142" s="37"/>
      <c r="K142" s="37"/>
      <c r="L142" s="38"/>
      <c r="M142" s="38"/>
      <c r="N142" s="38"/>
      <c r="O142" s="24"/>
      <c r="P142" s="24"/>
      <c r="Q142" s="24"/>
      <c r="R142" s="24"/>
      <c r="S142" s="24"/>
      <c r="T142" s="24"/>
      <c r="U142" s="24"/>
      <c r="V142" s="24"/>
      <c r="W142" s="24"/>
      <c r="X142" s="5"/>
      <c r="Y142" s="5"/>
      <c r="Z142" s="5"/>
    </row>
    <row r="143">
      <c r="A143" s="24"/>
      <c r="B143" s="24"/>
      <c r="C143" s="24"/>
      <c r="D143" s="24"/>
      <c r="E143" s="24"/>
      <c r="F143" s="24"/>
      <c r="G143" s="24"/>
      <c r="H143" s="24"/>
      <c r="I143" s="37"/>
      <c r="J143" s="37"/>
      <c r="K143" s="37"/>
      <c r="L143" s="38"/>
      <c r="M143" s="38"/>
      <c r="N143" s="38"/>
      <c r="O143" s="24"/>
      <c r="P143" s="24"/>
      <c r="Q143" s="24"/>
      <c r="R143" s="24"/>
      <c r="S143" s="24"/>
      <c r="T143" s="24"/>
      <c r="U143" s="24"/>
      <c r="V143" s="24"/>
      <c r="W143" s="24"/>
      <c r="X143" s="5"/>
      <c r="Y143" s="5"/>
      <c r="Z143" s="5"/>
    </row>
    <row r="144">
      <c r="A144" s="24"/>
      <c r="B144" s="24"/>
      <c r="C144" s="24"/>
      <c r="D144" s="24"/>
      <c r="E144" s="24"/>
      <c r="F144" s="24"/>
      <c r="G144" s="24"/>
      <c r="H144" s="24"/>
      <c r="I144" s="37"/>
      <c r="J144" s="37"/>
      <c r="K144" s="37"/>
      <c r="L144" s="38"/>
      <c r="M144" s="38"/>
      <c r="N144" s="38"/>
      <c r="O144" s="24"/>
      <c r="P144" s="24"/>
      <c r="Q144" s="24"/>
      <c r="R144" s="24"/>
      <c r="S144" s="24"/>
      <c r="T144" s="24"/>
      <c r="U144" s="24"/>
      <c r="V144" s="24"/>
      <c r="W144" s="24"/>
      <c r="X144" s="5"/>
      <c r="Y144" s="5"/>
      <c r="Z144" s="5"/>
    </row>
    <row r="145">
      <c r="A145" s="24"/>
      <c r="B145" s="24"/>
      <c r="C145" s="24"/>
      <c r="D145" s="24"/>
      <c r="E145" s="24"/>
      <c r="F145" s="24"/>
      <c r="G145" s="24"/>
      <c r="H145" s="24"/>
      <c r="I145" s="37"/>
      <c r="J145" s="37"/>
      <c r="K145" s="37"/>
      <c r="L145" s="38"/>
      <c r="M145" s="38"/>
      <c r="N145" s="38"/>
      <c r="O145" s="24"/>
      <c r="P145" s="24"/>
      <c r="Q145" s="24"/>
      <c r="R145" s="24"/>
      <c r="S145" s="24"/>
      <c r="T145" s="24"/>
      <c r="U145" s="24"/>
      <c r="V145" s="24"/>
      <c r="W145" s="24"/>
      <c r="X145" s="5"/>
      <c r="Y145" s="5"/>
      <c r="Z145" s="5"/>
    </row>
    <row r="146">
      <c r="A146" s="24"/>
      <c r="B146" s="24"/>
      <c r="C146" s="24"/>
      <c r="D146" s="24"/>
      <c r="E146" s="24"/>
      <c r="F146" s="24"/>
      <c r="G146" s="24"/>
      <c r="H146" s="24"/>
      <c r="I146" s="37"/>
      <c r="J146" s="37"/>
      <c r="K146" s="37"/>
      <c r="L146" s="38"/>
      <c r="M146" s="38"/>
      <c r="N146" s="38"/>
      <c r="O146" s="24"/>
      <c r="P146" s="24"/>
      <c r="Q146" s="24"/>
      <c r="R146" s="24"/>
      <c r="S146" s="24"/>
      <c r="T146" s="24"/>
      <c r="U146" s="24"/>
      <c r="V146" s="24"/>
      <c r="W146" s="24"/>
      <c r="X146" s="5"/>
      <c r="Y146" s="5"/>
      <c r="Z146" s="5"/>
    </row>
    <row r="147">
      <c r="A147" s="24"/>
      <c r="B147" s="24"/>
      <c r="C147" s="24"/>
      <c r="D147" s="24"/>
      <c r="E147" s="24"/>
      <c r="F147" s="24"/>
      <c r="G147" s="24"/>
      <c r="H147" s="24"/>
      <c r="I147" s="37"/>
      <c r="J147" s="37"/>
      <c r="K147" s="37"/>
      <c r="L147" s="38"/>
      <c r="M147" s="38"/>
      <c r="N147" s="38"/>
      <c r="O147" s="24"/>
      <c r="P147" s="24"/>
      <c r="Q147" s="24"/>
      <c r="R147" s="24"/>
      <c r="S147" s="24"/>
      <c r="T147" s="24"/>
      <c r="U147" s="24"/>
      <c r="V147" s="24"/>
      <c r="W147" s="24"/>
      <c r="X147" s="5"/>
      <c r="Y147" s="5"/>
      <c r="Z147" s="5"/>
    </row>
    <row r="148">
      <c r="A148" s="24"/>
      <c r="B148" s="24"/>
      <c r="C148" s="24"/>
      <c r="D148" s="24"/>
      <c r="E148" s="24"/>
      <c r="F148" s="24"/>
      <c r="G148" s="24"/>
      <c r="H148" s="24"/>
      <c r="I148" s="37"/>
      <c r="J148" s="37"/>
      <c r="K148" s="37"/>
      <c r="L148" s="38"/>
      <c r="M148" s="38"/>
      <c r="N148" s="38"/>
      <c r="O148" s="24"/>
      <c r="P148" s="24"/>
      <c r="Q148" s="24"/>
      <c r="R148" s="24"/>
      <c r="S148" s="24"/>
      <c r="T148" s="24"/>
      <c r="U148" s="24"/>
      <c r="V148" s="24"/>
      <c r="W148" s="24"/>
      <c r="X148" s="5"/>
      <c r="Y148" s="5"/>
      <c r="Z148" s="5"/>
    </row>
    <row r="149">
      <c r="A149" s="24"/>
      <c r="B149" s="24"/>
      <c r="C149" s="24"/>
      <c r="D149" s="24"/>
      <c r="E149" s="24"/>
      <c r="F149" s="24"/>
      <c r="G149" s="24"/>
      <c r="H149" s="24"/>
      <c r="I149" s="37"/>
      <c r="J149" s="37"/>
      <c r="K149" s="37"/>
      <c r="L149" s="38"/>
      <c r="M149" s="38"/>
      <c r="N149" s="38"/>
      <c r="O149" s="24"/>
      <c r="P149" s="24"/>
      <c r="Q149" s="24"/>
      <c r="R149" s="24"/>
      <c r="S149" s="24"/>
      <c r="T149" s="24"/>
      <c r="U149" s="24"/>
      <c r="V149" s="24"/>
      <c r="W149" s="24"/>
      <c r="X149" s="5"/>
      <c r="Y149" s="5"/>
      <c r="Z149" s="5"/>
    </row>
    <row r="150">
      <c r="A150" s="24"/>
      <c r="B150" s="24"/>
      <c r="C150" s="24"/>
      <c r="D150" s="24"/>
      <c r="E150" s="24"/>
      <c r="F150" s="24"/>
      <c r="G150" s="24"/>
      <c r="H150" s="24"/>
      <c r="I150" s="37"/>
      <c r="J150" s="37"/>
      <c r="K150" s="37"/>
      <c r="L150" s="38"/>
      <c r="M150" s="38"/>
      <c r="N150" s="38"/>
      <c r="O150" s="24"/>
      <c r="P150" s="24"/>
      <c r="Q150" s="24"/>
      <c r="R150" s="24"/>
      <c r="S150" s="24"/>
      <c r="T150" s="24"/>
      <c r="U150" s="24"/>
      <c r="V150" s="24"/>
      <c r="W150" s="24"/>
      <c r="X150" s="5"/>
      <c r="Y150" s="5"/>
      <c r="Z150" s="5"/>
    </row>
    <row r="151">
      <c r="A151" s="24"/>
      <c r="B151" s="24"/>
      <c r="C151" s="24"/>
      <c r="D151" s="24"/>
      <c r="E151" s="24"/>
      <c r="F151" s="24"/>
      <c r="G151" s="24"/>
      <c r="H151" s="24"/>
      <c r="I151" s="37"/>
      <c r="J151" s="37"/>
      <c r="K151" s="37"/>
      <c r="L151" s="38"/>
      <c r="M151" s="38"/>
      <c r="N151" s="38"/>
      <c r="O151" s="24"/>
      <c r="P151" s="24"/>
      <c r="Q151" s="24"/>
      <c r="R151" s="24"/>
      <c r="S151" s="24"/>
      <c r="T151" s="24"/>
      <c r="U151" s="24"/>
      <c r="V151" s="24"/>
      <c r="W151" s="24"/>
      <c r="X151" s="5"/>
      <c r="Y151" s="5"/>
      <c r="Z151" s="5"/>
    </row>
    <row r="152">
      <c r="A152" s="24"/>
      <c r="B152" s="24"/>
      <c r="C152" s="24"/>
      <c r="D152" s="24"/>
      <c r="E152" s="24"/>
      <c r="F152" s="24"/>
      <c r="G152" s="24"/>
      <c r="H152" s="24"/>
      <c r="I152" s="37"/>
      <c r="J152" s="37"/>
      <c r="K152" s="37"/>
      <c r="L152" s="38"/>
      <c r="M152" s="38"/>
      <c r="N152" s="38"/>
      <c r="O152" s="24"/>
      <c r="P152" s="24"/>
      <c r="Q152" s="24"/>
      <c r="R152" s="24"/>
      <c r="S152" s="24"/>
      <c r="T152" s="24"/>
      <c r="U152" s="24"/>
      <c r="V152" s="24"/>
      <c r="W152" s="24"/>
      <c r="X152" s="5"/>
      <c r="Y152" s="5"/>
      <c r="Z152" s="5"/>
    </row>
    <row r="153">
      <c r="A153" s="24"/>
      <c r="B153" s="24"/>
      <c r="C153" s="24"/>
      <c r="D153" s="24"/>
      <c r="E153" s="24"/>
      <c r="F153" s="24"/>
      <c r="G153" s="24"/>
      <c r="H153" s="24"/>
      <c r="I153" s="37"/>
      <c r="J153" s="37"/>
      <c r="K153" s="37"/>
      <c r="L153" s="38"/>
      <c r="M153" s="38"/>
      <c r="N153" s="38"/>
      <c r="O153" s="24"/>
      <c r="P153" s="24"/>
      <c r="Q153" s="24"/>
      <c r="R153" s="24"/>
      <c r="S153" s="24"/>
      <c r="T153" s="24"/>
      <c r="U153" s="24"/>
      <c r="V153" s="24"/>
      <c r="W153" s="24"/>
      <c r="X153" s="5"/>
      <c r="Y153" s="5"/>
      <c r="Z153" s="5"/>
    </row>
    <row r="154">
      <c r="A154" s="24"/>
      <c r="B154" s="24"/>
      <c r="C154" s="24"/>
      <c r="D154" s="24"/>
      <c r="E154" s="24"/>
      <c r="F154" s="24"/>
      <c r="G154" s="24"/>
      <c r="H154" s="24"/>
      <c r="I154" s="37"/>
      <c r="J154" s="37"/>
      <c r="K154" s="37"/>
      <c r="L154" s="38"/>
      <c r="M154" s="38"/>
      <c r="N154" s="38"/>
      <c r="O154" s="24"/>
      <c r="P154" s="24"/>
      <c r="Q154" s="24"/>
      <c r="R154" s="24"/>
      <c r="S154" s="24"/>
      <c r="T154" s="24"/>
      <c r="U154" s="24"/>
      <c r="V154" s="24"/>
      <c r="W154" s="24"/>
      <c r="X154" s="5"/>
      <c r="Y154" s="5"/>
      <c r="Z154" s="5"/>
    </row>
    <row r="155">
      <c r="A155" s="24"/>
      <c r="B155" s="24"/>
      <c r="C155" s="24"/>
      <c r="D155" s="24"/>
      <c r="E155" s="24"/>
      <c r="F155" s="24"/>
      <c r="G155" s="24"/>
      <c r="H155" s="24"/>
      <c r="I155" s="37"/>
      <c r="J155" s="37"/>
      <c r="K155" s="37"/>
      <c r="L155" s="38"/>
      <c r="M155" s="38"/>
      <c r="N155" s="38"/>
      <c r="O155" s="24"/>
      <c r="P155" s="24"/>
      <c r="Q155" s="24"/>
      <c r="R155" s="24"/>
      <c r="S155" s="24"/>
      <c r="T155" s="24"/>
      <c r="U155" s="24"/>
      <c r="V155" s="24"/>
      <c r="W155" s="24"/>
      <c r="X155" s="5"/>
      <c r="Y155" s="5"/>
      <c r="Z155" s="5"/>
    </row>
    <row r="156">
      <c r="A156" s="24"/>
      <c r="B156" s="24"/>
      <c r="C156" s="24"/>
      <c r="D156" s="24"/>
      <c r="E156" s="24"/>
      <c r="F156" s="24"/>
      <c r="G156" s="24"/>
      <c r="H156" s="24"/>
      <c r="I156" s="37"/>
      <c r="J156" s="37"/>
      <c r="K156" s="37"/>
      <c r="L156" s="38"/>
      <c r="M156" s="38"/>
      <c r="N156" s="38"/>
      <c r="O156" s="24"/>
      <c r="P156" s="24"/>
      <c r="Q156" s="24"/>
      <c r="R156" s="24"/>
      <c r="S156" s="24"/>
      <c r="T156" s="24"/>
      <c r="U156" s="24"/>
      <c r="V156" s="24"/>
      <c r="W156" s="24"/>
      <c r="X156" s="5"/>
      <c r="Y156" s="5"/>
      <c r="Z156" s="5"/>
    </row>
    <row r="157">
      <c r="A157" s="24"/>
      <c r="B157" s="24"/>
      <c r="C157" s="24"/>
      <c r="D157" s="24"/>
      <c r="E157" s="24"/>
      <c r="F157" s="24"/>
      <c r="G157" s="24"/>
      <c r="H157" s="24"/>
      <c r="I157" s="37"/>
      <c r="J157" s="37"/>
      <c r="K157" s="37"/>
      <c r="L157" s="38"/>
      <c r="M157" s="38"/>
      <c r="N157" s="38"/>
      <c r="O157" s="24"/>
      <c r="P157" s="24"/>
      <c r="Q157" s="24"/>
      <c r="R157" s="24"/>
      <c r="S157" s="24"/>
      <c r="T157" s="24"/>
      <c r="U157" s="24"/>
      <c r="V157" s="24"/>
      <c r="W157" s="24"/>
      <c r="X157" s="5"/>
      <c r="Y157" s="5"/>
      <c r="Z157" s="5"/>
    </row>
    <row r="158">
      <c r="A158" s="24"/>
      <c r="B158" s="24"/>
      <c r="C158" s="24"/>
      <c r="D158" s="24"/>
      <c r="E158" s="24"/>
      <c r="F158" s="24"/>
      <c r="G158" s="24"/>
      <c r="H158" s="24"/>
      <c r="I158" s="37"/>
      <c r="J158" s="37"/>
      <c r="K158" s="37"/>
      <c r="L158" s="38"/>
      <c r="M158" s="38"/>
      <c r="N158" s="38"/>
      <c r="O158" s="24"/>
      <c r="P158" s="24"/>
      <c r="Q158" s="24"/>
      <c r="R158" s="24"/>
      <c r="S158" s="24"/>
      <c r="T158" s="24"/>
      <c r="U158" s="24"/>
      <c r="V158" s="24"/>
      <c r="W158" s="24"/>
      <c r="X158" s="5"/>
      <c r="Y158" s="5"/>
      <c r="Z158" s="5"/>
    </row>
    <row r="159">
      <c r="A159" s="24"/>
      <c r="B159" s="24"/>
      <c r="C159" s="24"/>
      <c r="D159" s="24"/>
      <c r="E159" s="24"/>
      <c r="F159" s="24"/>
      <c r="G159" s="24"/>
      <c r="H159" s="24"/>
      <c r="I159" s="37"/>
      <c r="J159" s="37"/>
      <c r="K159" s="37"/>
      <c r="L159" s="38"/>
      <c r="M159" s="38"/>
      <c r="N159" s="38"/>
      <c r="O159" s="24"/>
      <c r="P159" s="24"/>
      <c r="Q159" s="24"/>
      <c r="R159" s="24"/>
      <c r="S159" s="24"/>
      <c r="T159" s="24"/>
      <c r="U159" s="24"/>
      <c r="V159" s="24"/>
      <c r="W159" s="24"/>
      <c r="X159" s="5"/>
      <c r="Y159" s="5"/>
      <c r="Z159" s="5"/>
    </row>
    <row r="160">
      <c r="A160" s="24"/>
      <c r="B160" s="24"/>
      <c r="C160" s="24"/>
      <c r="D160" s="24"/>
      <c r="E160" s="24"/>
      <c r="F160" s="24"/>
      <c r="G160" s="24"/>
      <c r="H160" s="24"/>
      <c r="I160" s="37"/>
      <c r="J160" s="37"/>
      <c r="K160" s="37"/>
      <c r="L160" s="38"/>
      <c r="M160" s="38"/>
      <c r="N160" s="38"/>
      <c r="O160" s="24"/>
      <c r="P160" s="24"/>
      <c r="Q160" s="24"/>
      <c r="R160" s="24"/>
      <c r="S160" s="24"/>
      <c r="T160" s="24"/>
      <c r="U160" s="24"/>
      <c r="V160" s="24"/>
      <c r="W160" s="24"/>
      <c r="X160" s="5"/>
      <c r="Y160" s="5"/>
      <c r="Z160" s="5"/>
    </row>
    <row r="161">
      <c r="A161" s="24"/>
      <c r="B161" s="24"/>
      <c r="C161" s="24"/>
      <c r="D161" s="24"/>
      <c r="E161" s="24"/>
      <c r="F161" s="24"/>
      <c r="G161" s="24"/>
      <c r="H161" s="24"/>
      <c r="I161" s="37"/>
      <c r="J161" s="37"/>
      <c r="K161" s="37"/>
      <c r="L161" s="38"/>
      <c r="M161" s="38"/>
      <c r="N161" s="38"/>
      <c r="O161" s="24"/>
      <c r="P161" s="24"/>
      <c r="Q161" s="24"/>
      <c r="R161" s="24"/>
      <c r="S161" s="24"/>
      <c r="T161" s="24"/>
      <c r="U161" s="24"/>
      <c r="V161" s="24"/>
      <c r="W161" s="24"/>
      <c r="X161" s="5"/>
      <c r="Y161" s="5"/>
      <c r="Z161" s="5"/>
    </row>
    <row r="162">
      <c r="A162" s="24"/>
      <c r="B162" s="24"/>
      <c r="C162" s="24"/>
      <c r="D162" s="24"/>
      <c r="E162" s="24"/>
      <c r="F162" s="24"/>
      <c r="G162" s="24"/>
      <c r="H162" s="24"/>
      <c r="I162" s="37"/>
      <c r="J162" s="37"/>
      <c r="K162" s="37"/>
      <c r="L162" s="38"/>
      <c r="M162" s="38"/>
      <c r="N162" s="38"/>
      <c r="O162" s="24"/>
      <c r="P162" s="24"/>
      <c r="Q162" s="24"/>
      <c r="R162" s="24"/>
      <c r="S162" s="24"/>
      <c r="T162" s="24"/>
      <c r="U162" s="24"/>
      <c r="V162" s="24"/>
      <c r="W162" s="24"/>
      <c r="X162" s="5"/>
      <c r="Y162" s="5"/>
      <c r="Z162" s="5"/>
    </row>
    <row r="163">
      <c r="A163" s="24"/>
      <c r="B163" s="24"/>
      <c r="C163" s="24"/>
      <c r="D163" s="24"/>
      <c r="E163" s="24"/>
      <c r="F163" s="24"/>
      <c r="G163" s="24"/>
      <c r="H163" s="24"/>
      <c r="I163" s="37"/>
      <c r="J163" s="37"/>
      <c r="K163" s="37"/>
      <c r="L163" s="38"/>
      <c r="M163" s="38"/>
      <c r="N163" s="38"/>
      <c r="O163" s="24"/>
      <c r="P163" s="24"/>
      <c r="Q163" s="24"/>
      <c r="R163" s="24"/>
      <c r="S163" s="24"/>
      <c r="T163" s="24"/>
      <c r="U163" s="24"/>
      <c r="V163" s="24"/>
      <c r="W163" s="24"/>
      <c r="X163" s="5"/>
      <c r="Y163" s="5"/>
      <c r="Z163" s="5"/>
    </row>
    <row r="164">
      <c r="A164" s="24"/>
      <c r="B164" s="24"/>
      <c r="C164" s="24"/>
      <c r="D164" s="24"/>
      <c r="E164" s="24"/>
      <c r="F164" s="24"/>
      <c r="G164" s="24"/>
      <c r="H164" s="24"/>
      <c r="I164" s="37"/>
      <c r="J164" s="37"/>
      <c r="K164" s="37"/>
      <c r="L164" s="38"/>
      <c r="M164" s="38"/>
      <c r="N164" s="38"/>
      <c r="O164" s="24"/>
      <c r="P164" s="24"/>
      <c r="Q164" s="24"/>
      <c r="R164" s="24"/>
      <c r="S164" s="24"/>
      <c r="T164" s="24"/>
      <c r="U164" s="24"/>
      <c r="V164" s="24"/>
      <c r="W164" s="24"/>
      <c r="X164" s="5"/>
      <c r="Y164" s="5"/>
      <c r="Z164" s="5"/>
    </row>
    <row r="165">
      <c r="A165" s="24"/>
      <c r="B165" s="24"/>
      <c r="C165" s="24"/>
      <c r="D165" s="24"/>
      <c r="E165" s="24"/>
      <c r="F165" s="24"/>
      <c r="G165" s="24"/>
      <c r="H165" s="24"/>
      <c r="I165" s="37"/>
      <c r="J165" s="37"/>
      <c r="K165" s="37"/>
      <c r="L165" s="38"/>
      <c r="M165" s="38"/>
      <c r="N165" s="38"/>
      <c r="O165" s="24"/>
      <c r="P165" s="24"/>
      <c r="Q165" s="24"/>
      <c r="R165" s="24"/>
      <c r="S165" s="24"/>
      <c r="T165" s="24"/>
      <c r="U165" s="24"/>
      <c r="V165" s="24"/>
      <c r="W165" s="24"/>
      <c r="X165" s="5"/>
      <c r="Y165" s="5"/>
      <c r="Z165" s="5"/>
    </row>
    <row r="166">
      <c r="A166" s="24"/>
      <c r="B166" s="24"/>
      <c r="C166" s="24"/>
      <c r="D166" s="24"/>
      <c r="E166" s="24"/>
      <c r="F166" s="24"/>
      <c r="G166" s="24"/>
      <c r="H166" s="24"/>
      <c r="I166" s="37"/>
      <c r="J166" s="37"/>
      <c r="K166" s="37"/>
      <c r="L166" s="38"/>
      <c r="M166" s="38"/>
      <c r="N166" s="38"/>
      <c r="O166" s="24"/>
      <c r="P166" s="24"/>
      <c r="Q166" s="24"/>
      <c r="R166" s="24"/>
      <c r="S166" s="24"/>
      <c r="T166" s="24"/>
      <c r="U166" s="24"/>
      <c r="V166" s="24"/>
      <c r="W166" s="24"/>
      <c r="X166" s="5"/>
      <c r="Y166" s="5"/>
      <c r="Z166" s="5"/>
    </row>
    <row r="167">
      <c r="A167" s="24"/>
      <c r="B167" s="24"/>
      <c r="C167" s="24"/>
      <c r="D167" s="24"/>
      <c r="E167" s="24"/>
      <c r="F167" s="24"/>
      <c r="G167" s="24"/>
      <c r="H167" s="24"/>
      <c r="I167" s="37"/>
      <c r="J167" s="37"/>
      <c r="K167" s="37"/>
      <c r="L167" s="38"/>
      <c r="M167" s="38"/>
      <c r="N167" s="38"/>
      <c r="O167" s="24"/>
      <c r="P167" s="24"/>
      <c r="Q167" s="24"/>
      <c r="R167" s="24"/>
      <c r="S167" s="24"/>
      <c r="T167" s="24"/>
      <c r="U167" s="24"/>
      <c r="V167" s="24"/>
      <c r="W167" s="24"/>
      <c r="X167" s="5"/>
      <c r="Y167" s="5"/>
      <c r="Z167" s="5"/>
    </row>
    <row r="168">
      <c r="A168" s="24"/>
      <c r="B168" s="24"/>
      <c r="C168" s="24"/>
      <c r="D168" s="24"/>
      <c r="E168" s="24"/>
      <c r="F168" s="24"/>
      <c r="G168" s="24"/>
      <c r="H168" s="24"/>
      <c r="I168" s="37"/>
      <c r="J168" s="37"/>
      <c r="K168" s="37"/>
      <c r="L168" s="38"/>
      <c r="M168" s="38"/>
      <c r="N168" s="38"/>
      <c r="O168" s="24"/>
      <c r="P168" s="24"/>
      <c r="Q168" s="24"/>
      <c r="R168" s="24"/>
      <c r="S168" s="24"/>
      <c r="T168" s="24"/>
      <c r="U168" s="24"/>
      <c r="V168" s="24"/>
      <c r="W168" s="24"/>
      <c r="X168" s="5"/>
      <c r="Y168" s="5"/>
      <c r="Z168" s="5"/>
    </row>
    <row r="169">
      <c r="A169" s="24"/>
      <c r="B169" s="24"/>
      <c r="C169" s="24"/>
      <c r="D169" s="24"/>
      <c r="E169" s="24"/>
      <c r="F169" s="24"/>
      <c r="G169" s="24"/>
      <c r="H169" s="24"/>
      <c r="I169" s="37"/>
      <c r="J169" s="37"/>
      <c r="K169" s="37"/>
      <c r="L169" s="38"/>
      <c r="M169" s="38"/>
      <c r="N169" s="38"/>
      <c r="O169" s="24"/>
      <c r="P169" s="24"/>
      <c r="Q169" s="24"/>
      <c r="R169" s="24"/>
      <c r="S169" s="24"/>
      <c r="T169" s="24"/>
      <c r="U169" s="24"/>
      <c r="V169" s="24"/>
      <c r="W169" s="24"/>
      <c r="X169" s="5"/>
      <c r="Y169" s="5"/>
      <c r="Z169" s="5"/>
    </row>
    <row r="170">
      <c r="A170" s="24"/>
      <c r="B170" s="24"/>
      <c r="C170" s="24"/>
      <c r="D170" s="24"/>
      <c r="E170" s="24"/>
      <c r="F170" s="24"/>
      <c r="G170" s="24"/>
      <c r="H170" s="24"/>
      <c r="I170" s="37"/>
      <c r="J170" s="37"/>
      <c r="K170" s="37"/>
      <c r="L170" s="38"/>
      <c r="M170" s="38"/>
      <c r="N170" s="38"/>
      <c r="O170" s="24"/>
      <c r="P170" s="24"/>
      <c r="Q170" s="24"/>
      <c r="R170" s="24"/>
      <c r="S170" s="24"/>
      <c r="T170" s="24"/>
      <c r="U170" s="24"/>
      <c r="V170" s="24"/>
      <c r="W170" s="24"/>
      <c r="X170" s="5"/>
      <c r="Y170" s="5"/>
      <c r="Z170" s="5"/>
    </row>
    <row r="171">
      <c r="A171" s="24"/>
      <c r="B171" s="24"/>
      <c r="C171" s="24"/>
      <c r="D171" s="24"/>
      <c r="E171" s="24"/>
      <c r="F171" s="24"/>
      <c r="G171" s="24"/>
      <c r="H171" s="24"/>
      <c r="I171" s="37"/>
      <c r="J171" s="37"/>
      <c r="K171" s="37"/>
      <c r="L171" s="38"/>
      <c r="M171" s="38"/>
      <c r="N171" s="38"/>
      <c r="O171" s="24"/>
      <c r="P171" s="24"/>
      <c r="Q171" s="24"/>
      <c r="R171" s="24"/>
      <c r="S171" s="24"/>
      <c r="T171" s="24"/>
      <c r="U171" s="24"/>
      <c r="V171" s="24"/>
      <c r="W171" s="24"/>
      <c r="X171" s="5"/>
      <c r="Y171" s="5"/>
      <c r="Z171" s="5"/>
    </row>
    <row r="172">
      <c r="A172" s="24"/>
      <c r="B172" s="24"/>
      <c r="C172" s="24"/>
      <c r="D172" s="24"/>
      <c r="E172" s="24"/>
      <c r="F172" s="24"/>
      <c r="G172" s="24"/>
      <c r="H172" s="24"/>
      <c r="I172" s="37"/>
      <c r="J172" s="37"/>
      <c r="K172" s="37"/>
      <c r="L172" s="38"/>
      <c r="M172" s="38"/>
      <c r="N172" s="38"/>
      <c r="O172" s="24"/>
      <c r="P172" s="24"/>
      <c r="Q172" s="24"/>
      <c r="R172" s="24"/>
      <c r="S172" s="24"/>
      <c r="T172" s="24"/>
      <c r="U172" s="24"/>
      <c r="V172" s="24"/>
      <c r="W172" s="24"/>
      <c r="X172" s="5"/>
      <c r="Y172" s="5"/>
      <c r="Z172" s="5"/>
    </row>
    <row r="173">
      <c r="A173" s="24"/>
      <c r="B173" s="24"/>
      <c r="C173" s="24"/>
      <c r="D173" s="24"/>
      <c r="E173" s="24"/>
      <c r="F173" s="24"/>
      <c r="G173" s="24"/>
      <c r="H173" s="24"/>
      <c r="I173" s="37"/>
      <c r="J173" s="37"/>
      <c r="K173" s="37"/>
      <c r="L173" s="38"/>
      <c r="M173" s="38"/>
      <c r="N173" s="38"/>
      <c r="O173" s="24"/>
      <c r="P173" s="24"/>
      <c r="Q173" s="24"/>
      <c r="R173" s="24"/>
      <c r="S173" s="24"/>
      <c r="T173" s="24"/>
      <c r="U173" s="24"/>
      <c r="V173" s="24"/>
      <c r="W173" s="24"/>
      <c r="X173" s="5"/>
      <c r="Y173" s="5"/>
      <c r="Z173" s="5"/>
    </row>
    <row r="174">
      <c r="A174" s="24"/>
      <c r="B174" s="24"/>
      <c r="C174" s="24"/>
      <c r="D174" s="24"/>
      <c r="E174" s="24"/>
      <c r="F174" s="24"/>
      <c r="G174" s="24"/>
      <c r="H174" s="24"/>
      <c r="I174" s="37"/>
      <c r="J174" s="37"/>
      <c r="K174" s="37"/>
      <c r="L174" s="38"/>
      <c r="M174" s="38"/>
      <c r="N174" s="38"/>
      <c r="O174" s="24"/>
      <c r="P174" s="24"/>
      <c r="Q174" s="24"/>
      <c r="R174" s="24"/>
      <c r="S174" s="24"/>
      <c r="T174" s="24"/>
      <c r="U174" s="24"/>
      <c r="V174" s="24"/>
      <c r="W174" s="24"/>
      <c r="X174" s="5"/>
      <c r="Y174" s="5"/>
      <c r="Z174" s="5"/>
    </row>
    <row r="175">
      <c r="A175" s="24"/>
      <c r="B175" s="24"/>
      <c r="C175" s="24"/>
      <c r="D175" s="24"/>
      <c r="E175" s="24"/>
      <c r="F175" s="24"/>
      <c r="G175" s="24"/>
      <c r="H175" s="24"/>
      <c r="I175" s="37"/>
      <c r="J175" s="37"/>
      <c r="K175" s="37"/>
      <c r="L175" s="38"/>
      <c r="M175" s="38"/>
      <c r="N175" s="38"/>
      <c r="O175" s="24"/>
      <c r="P175" s="24"/>
      <c r="Q175" s="24"/>
      <c r="R175" s="24"/>
      <c r="S175" s="24"/>
      <c r="T175" s="24"/>
      <c r="U175" s="24"/>
      <c r="V175" s="24"/>
      <c r="W175" s="24"/>
      <c r="X175" s="5"/>
      <c r="Y175" s="5"/>
      <c r="Z175" s="5"/>
    </row>
    <row r="176">
      <c r="A176" s="24"/>
      <c r="B176" s="24"/>
      <c r="C176" s="24"/>
      <c r="D176" s="24"/>
      <c r="E176" s="24"/>
      <c r="F176" s="24"/>
      <c r="G176" s="24"/>
      <c r="H176" s="24"/>
      <c r="I176" s="37"/>
      <c r="J176" s="37"/>
      <c r="K176" s="37"/>
      <c r="L176" s="38"/>
      <c r="M176" s="38"/>
      <c r="N176" s="38"/>
      <c r="O176" s="24"/>
      <c r="P176" s="24"/>
      <c r="Q176" s="24"/>
      <c r="R176" s="24"/>
      <c r="S176" s="24"/>
      <c r="T176" s="24"/>
      <c r="U176" s="24"/>
      <c r="V176" s="24"/>
      <c r="W176" s="24"/>
      <c r="X176" s="5"/>
      <c r="Y176" s="5"/>
      <c r="Z176" s="5"/>
    </row>
    <row r="177">
      <c r="A177" s="24"/>
      <c r="B177" s="24"/>
      <c r="C177" s="24"/>
      <c r="D177" s="24"/>
      <c r="E177" s="24"/>
      <c r="F177" s="24"/>
      <c r="G177" s="24"/>
      <c r="H177" s="24"/>
      <c r="I177" s="37"/>
      <c r="J177" s="37"/>
      <c r="K177" s="37"/>
      <c r="L177" s="38"/>
      <c r="M177" s="38"/>
      <c r="N177" s="38"/>
      <c r="O177" s="24"/>
      <c r="P177" s="24"/>
      <c r="Q177" s="24"/>
      <c r="R177" s="24"/>
      <c r="S177" s="24"/>
      <c r="T177" s="24"/>
      <c r="U177" s="24"/>
      <c r="V177" s="24"/>
      <c r="W177" s="24"/>
      <c r="X177" s="5"/>
      <c r="Y177" s="5"/>
      <c r="Z177" s="5"/>
    </row>
    <row r="178">
      <c r="A178" s="24"/>
      <c r="B178" s="24"/>
      <c r="C178" s="24"/>
      <c r="D178" s="24"/>
      <c r="E178" s="24"/>
      <c r="F178" s="24"/>
      <c r="G178" s="24"/>
      <c r="H178" s="24"/>
      <c r="I178" s="37"/>
      <c r="J178" s="37"/>
      <c r="K178" s="37"/>
      <c r="L178" s="38"/>
      <c r="M178" s="38"/>
      <c r="N178" s="38"/>
      <c r="O178" s="24"/>
      <c r="P178" s="24"/>
      <c r="Q178" s="24"/>
      <c r="R178" s="24"/>
      <c r="S178" s="24"/>
      <c r="T178" s="24"/>
      <c r="U178" s="24"/>
      <c r="V178" s="24"/>
      <c r="W178" s="24"/>
      <c r="X178" s="5"/>
      <c r="Y178" s="5"/>
      <c r="Z178" s="5"/>
    </row>
    <row r="179">
      <c r="A179" s="24"/>
      <c r="B179" s="24"/>
      <c r="C179" s="24"/>
      <c r="D179" s="24"/>
      <c r="E179" s="24"/>
      <c r="F179" s="24"/>
      <c r="G179" s="24"/>
      <c r="H179" s="24"/>
      <c r="I179" s="37"/>
      <c r="J179" s="37"/>
      <c r="K179" s="37"/>
      <c r="L179" s="38"/>
      <c r="M179" s="38"/>
      <c r="N179" s="38"/>
      <c r="O179" s="24"/>
      <c r="P179" s="24"/>
      <c r="Q179" s="24"/>
      <c r="R179" s="24"/>
      <c r="S179" s="24"/>
      <c r="T179" s="24"/>
      <c r="U179" s="24"/>
      <c r="V179" s="24"/>
      <c r="W179" s="24"/>
      <c r="X179" s="5"/>
      <c r="Y179" s="5"/>
      <c r="Z179" s="5"/>
    </row>
    <row r="180">
      <c r="A180" s="24"/>
      <c r="B180" s="24"/>
      <c r="C180" s="24"/>
      <c r="D180" s="24"/>
      <c r="E180" s="24"/>
      <c r="F180" s="24"/>
      <c r="G180" s="24"/>
      <c r="H180" s="24"/>
      <c r="I180" s="37"/>
      <c r="J180" s="37"/>
      <c r="K180" s="37"/>
      <c r="L180" s="38"/>
      <c r="M180" s="38"/>
      <c r="N180" s="38"/>
      <c r="O180" s="24"/>
      <c r="P180" s="24"/>
      <c r="Q180" s="24"/>
      <c r="R180" s="24"/>
      <c r="S180" s="24"/>
      <c r="T180" s="24"/>
      <c r="U180" s="24"/>
      <c r="V180" s="24"/>
      <c r="W180" s="24"/>
      <c r="X180" s="5"/>
      <c r="Y180" s="5"/>
      <c r="Z180" s="5"/>
    </row>
    <row r="181">
      <c r="A181" s="24"/>
      <c r="B181" s="24"/>
      <c r="C181" s="24"/>
      <c r="D181" s="24"/>
      <c r="E181" s="24"/>
      <c r="F181" s="24"/>
      <c r="G181" s="24"/>
      <c r="H181" s="24"/>
      <c r="I181" s="37"/>
      <c r="J181" s="37"/>
      <c r="K181" s="37"/>
      <c r="L181" s="38"/>
      <c r="M181" s="38"/>
      <c r="N181" s="38"/>
      <c r="O181" s="24"/>
      <c r="P181" s="24"/>
      <c r="Q181" s="24"/>
      <c r="R181" s="24"/>
      <c r="S181" s="24"/>
      <c r="T181" s="24"/>
      <c r="U181" s="24"/>
      <c r="V181" s="24"/>
      <c r="W181" s="24"/>
      <c r="X181" s="5"/>
      <c r="Y181" s="5"/>
      <c r="Z181" s="5"/>
    </row>
    <row r="182">
      <c r="A182" s="24"/>
      <c r="B182" s="24"/>
      <c r="C182" s="24"/>
      <c r="D182" s="24"/>
      <c r="E182" s="24"/>
      <c r="F182" s="24"/>
      <c r="G182" s="24"/>
      <c r="H182" s="24"/>
      <c r="I182" s="37"/>
      <c r="J182" s="37"/>
      <c r="K182" s="37"/>
      <c r="L182" s="38"/>
      <c r="M182" s="38"/>
      <c r="N182" s="38"/>
      <c r="O182" s="24"/>
      <c r="P182" s="24"/>
      <c r="Q182" s="24"/>
      <c r="R182" s="24"/>
      <c r="S182" s="24"/>
      <c r="T182" s="24"/>
      <c r="U182" s="24"/>
      <c r="V182" s="24"/>
      <c r="W182" s="24"/>
      <c r="X182" s="5"/>
      <c r="Y182" s="5"/>
      <c r="Z182" s="5"/>
    </row>
    <row r="183">
      <c r="A183" s="24"/>
      <c r="B183" s="24"/>
      <c r="C183" s="24"/>
      <c r="D183" s="24"/>
      <c r="E183" s="24"/>
      <c r="F183" s="24"/>
      <c r="G183" s="24"/>
      <c r="H183" s="24"/>
      <c r="I183" s="37"/>
      <c r="J183" s="37"/>
      <c r="K183" s="37"/>
      <c r="L183" s="38"/>
      <c r="M183" s="38"/>
      <c r="N183" s="38"/>
      <c r="O183" s="24"/>
      <c r="P183" s="24"/>
      <c r="Q183" s="24"/>
      <c r="R183" s="24"/>
      <c r="S183" s="24"/>
      <c r="T183" s="24"/>
      <c r="U183" s="24"/>
      <c r="V183" s="24"/>
      <c r="W183" s="24"/>
      <c r="X183" s="5"/>
      <c r="Y183" s="5"/>
      <c r="Z183" s="5"/>
    </row>
    <row r="184">
      <c r="A184" s="24"/>
      <c r="B184" s="24"/>
      <c r="C184" s="24"/>
      <c r="D184" s="24"/>
      <c r="E184" s="24"/>
      <c r="F184" s="24"/>
      <c r="G184" s="24"/>
      <c r="H184" s="24"/>
      <c r="I184" s="37"/>
      <c r="J184" s="37"/>
      <c r="K184" s="37"/>
      <c r="L184" s="38"/>
      <c r="M184" s="38"/>
      <c r="N184" s="38"/>
      <c r="O184" s="24"/>
      <c r="P184" s="24"/>
      <c r="Q184" s="24"/>
      <c r="R184" s="24"/>
      <c r="S184" s="24"/>
      <c r="T184" s="24"/>
      <c r="U184" s="24"/>
      <c r="V184" s="24"/>
      <c r="W184" s="24"/>
      <c r="X184" s="5"/>
      <c r="Y184" s="5"/>
      <c r="Z184" s="5"/>
    </row>
    <row r="185">
      <c r="A185" s="24"/>
      <c r="B185" s="24"/>
      <c r="C185" s="24"/>
      <c r="D185" s="24"/>
      <c r="E185" s="24"/>
      <c r="F185" s="24"/>
      <c r="G185" s="24"/>
      <c r="H185" s="24"/>
      <c r="I185" s="37"/>
      <c r="J185" s="37"/>
      <c r="K185" s="37"/>
      <c r="L185" s="38"/>
      <c r="M185" s="38"/>
      <c r="N185" s="38"/>
      <c r="O185" s="24"/>
      <c r="P185" s="24"/>
      <c r="Q185" s="24"/>
      <c r="R185" s="24"/>
      <c r="S185" s="24"/>
      <c r="T185" s="24"/>
      <c r="U185" s="24"/>
      <c r="V185" s="24"/>
      <c r="W185" s="24"/>
      <c r="X185" s="5"/>
      <c r="Y185" s="5"/>
      <c r="Z185" s="5"/>
    </row>
    <row r="186">
      <c r="A186" s="24"/>
      <c r="B186" s="24"/>
      <c r="C186" s="24"/>
      <c r="D186" s="24"/>
      <c r="E186" s="24"/>
      <c r="F186" s="24"/>
      <c r="G186" s="24"/>
      <c r="H186" s="24"/>
      <c r="I186" s="37"/>
      <c r="J186" s="37"/>
      <c r="K186" s="37"/>
      <c r="L186" s="38"/>
      <c r="M186" s="38"/>
      <c r="N186" s="38"/>
      <c r="O186" s="24"/>
      <c r="P186" s="24"/>
      <c r="Q186" s="24"/>
      <c r="R186" s="24"/>
      <c r="S186" s="24"/>
      <c r="T186" s="24"/>
      <c r="U186" s="24"/>
      <c r="V186" s="24"/>
      <c r="W186" s="24"/>
      <c r="X186" s="5"/>
      <c r="Y186" s="5"/>
      <c r="Z186" s="5"/>
    </row>
    <row r="187">
      <c r="A187" s="24"/>
      <c r="B187" s="24"/>
      <c r="C187" s="24"/>
      <c r="D187" s="24"/>
      <c r="E187" s="24"/>
      <c r="F187" s="24"/>
      <c r="G187" s="24"/>
      <c r="H187" s="24"/>
      <c r="I187" s="37"/>
      <c r="J187" s="37"/>
      <c r="K187" s="37"/>
      <c r="L187" s="38"/>
      <c r="M187" s="38"/>
      <c r="N187" s="38"/>
      <c r="O187" s="24"/>
      <c r="P187" s="24"/>
      <c r="Q187" s="24"/>
      <c r="R187" s="24"/>
      <c r="S187" s="24"/>
      <c r="T187" s="24"/>
      <c r="U187" s="24"/>
      <c r="V187" s="24"/>
      <c r="W187" s="24"/>
      <c r="X187" s="5"/>
      <c r="Y187" s="5"/>
      <c r="Z187" s="5"/>
    </row>
    <row r="188">
      <c r="A188" s="24"/>
      <c r="B188" s="24"/>
      <c r="C188" s="24"/>
      <c r="D188" s="24"/>
      <c r="E188" s="24"/>
      <c r="F188" s="24"/>
      <c r="G188" s="24"/>
      <c r="H188" s="24"/>
      <c r="I188" s="37"/>
      <c r="J188" s="37"/>
      <c r="K188" s="37"/>
      <c r="L188" s="38"/>
      <c r="M188" s="38"/>
      <c r="N188" s="38"/>
      <c r="O188" s="24"/>
      <c r="P188" s="24"/>
      <c r="Q188" s="24"/>
      <c r="R188" s="24"/>
      <c r="S188" s="24"/>
      <c r="T188" s="24"/>
      <c r="U188" s="24"/>
      <c r="V188" s="24"/>
      <c r="W188" s="24"/>
      <c r="X188" s="5"/>
      <c r="Y188" s="5"/>
      <c r="Z188" s="5"/>
    </row>
    <row r="189">
      <c r="A189" s="24"/>
      <c r="B189" s="24"/>
      <c r="C189" s="24"/>
      <c r="D189" s="24"/>
      <c r="E189" s="24"/>
      <c r="F189" s="24"/>
      <c r="G189" s="24"/>
      <c r="H189" s="24"/>
      <c r="I189" s="37"/>
      <c r="J189" s="37"/>
      <c r="K189" s="37"/>
      <c r="L189" s="38"/>
      <c r="M189" s="38"/>
      <c r="N189" s="38"/>
      <c r="O189" s="24"/>
      <c r="P189" s="24"/>
      <c r="Q189" s="24"/>
      <c r="R189" s="24"/>
      <c r="S189" s="24"/>
      <c r="T189" s="24"/>
      <c r="U189" s="24"/>
      <c r="V189" s="24"/>
      <c r="W189" s="24"/>
      <c r="X189" s="5"/>
      <c r="Y189" s="5"/>
      <c r="Z189" s="5"/>
    </row>
    <row r="190">
      <c r="A190" s="24"/>
      <c r="B190" s="24"/>
      <c r="C190" s="24"/>
      <c r="D190" s="24"/>
      <c r="E190" s="24"/>
      <c r="F190" s="24"/>
      <c r="G190" s="24"/>
      <c r="H190" s="24"/>
      <c r="I190" s="37"/>
      <c r="J190" s="37"/>
      <c r="K190" s="37"/>
      <c r="L190" s="38"/>
      <c r="M190" s="38"/>
      <c r="N190" s="38"/>
      <c r="O190" s="24"/>
      <c r="P190" s="24"/>
      <c r="Q190" s="24"/>
      <c r="R190" s="24"/>
      <c r="S190" s="24"/>
      <c r="T190" s="24"/>
      <c r="U190" s="24"/>
      <c r="V190" s="24"/>
      <c r="W190" s="24"/>
      <c r="X190" s="5"/>
      <c r="Y190" s="5"/>
      <c r="Z190" s="5"/>
    </row>
    <row r="191">
      <c r="A191" s="24"/>
      <c r="B191" s="24"/>
      <c r="C191" s="24"/>
      <c r="D191" s="24"/>
      <c r="E191" s="24"/>
      <c r="F191" s="24"/>
      <c r="G191" s="24"/>
      <c r="H191" s="24"/>
      <c r="I191" s="37"/>
      <c r="J191" s="37"/>
      <c r="K191" s="37"/>
      <c r="L191" s="38"/>
      <c r="M191" s="38"/>
      <c r="N191" s="38"/>
      <c r="O191" s="24"/>
      <c r="P191" s="24"/>
      <c r="Q191" s="24"/>
      <c r="R191" s="24"/>
      <c r="S191" s="24"/>
      <c r="T191" s="24"/>
      <c r="U191" s="24"/>
      <c r="V191" s="24"/>
      <c r="W191" s="24"/>
      <c r="X191" s="5"/>
      <c r="Y191" s="5"/>
      <c r="Z191" s="5"/>
    </row>
    <row r="192">
      <c r="A192" s="24"/>
      <c r="B192" s="24"/>
      <c r="C192" s="24"/>
      <c r="D192" s="24"/>
      <c r="E192" s="24"/>
      <c r="F192" s="24"/>
      <c r="G192" s="24"/>
      <c r="H192" s="24"/>
      <c r="I192" s="37"/>
      <c r="J192" s="37"/>
      <c r="K192" s="37"/>
      <c r="L192" s="38"/>
      <c r="M192" s="38"/>
      <c r="N192" s="38"/>
      <c r="O192" s="24"/>
      <c r="P192" s="24"/>
      <c r="Q192" s="24"/>
      <c r="R192" s="24"/>
      <c r="S192" s="24"/>
      <c r="T192" s="24"/>
      <c r="U192" s="24"/>
      <c r="V192" s="24"/>
      <c r="W192" s="24"/>
      <c r="X192" s="5"/>
      <c r="Y192" s="5"/>
      <c r="Z192" s="5"/>
    </row>
    <row r="193">
      <c r="A193" s="24"/>
      <c r="B193" s="24"/>
      <c r="C193" s="24"/>
      <c r="D193" s="24"/>
      <c r="E193" s="24"/>
      <c r="F193" s="24"/>
      <c r="G193" s="24"/>
      <c r="H193" s="24"/>
      <c r="I193" s="37"/>
      <c r="J193" s="37"/>
      <c r="K193" s="37"/>
      <c r="L193" s="38"/>
      <c r="M193" s="38"/>
      <c r="N193" s="38"/>
      <c r="O193" s="24"/>
      <c r="P193" s="24"/>
      <c r="Q193" s="24"/>
      <c r="R193" s="24"/>
      <c r="S193" s="24"/>
      <c r="T193" s="24"/>
      <c r="U193" s="24"/>
      <c r="V193" s="24"/>
      <c r="W193" s="24"/>
      <c r="X193" s="5"/>
      <c r="Y193" s="5"/>
      <c r="Z193" s="5"/>
    </row>
    <row r="194">
      <c r="A194" s="24"/>
      <c r="B194" s="24"/>
      <c r="C194" s="24"/>
      <c r="D194" s="24"/>
      <c r="E194" s="24"/>
      <c r="F194" s="24"/>
      <c r="G194" s="24"/>
      <c r="H194" s="24"/>
      <c r="I194" s="37"/>
      <c r="J194" s="37"/>
      <c r="K194" s="37"/>
      <c r="L194" s="38"/>
      <c r="M194" s="38"/>
      <c r="N194" s="38"/>
      <c r="O194" s="24"/>
      <c r="P194" s="24"/>
      <c r="Q194" s="24"/>
      <c r="R194" s="24"/>
      <c r="S194" s="24"/>
      <c r="T194" s="24"/>
      <c r="U194" s="24"/>
      <c r="V194" s="24"/>
      <c r="W194" s="24"/>
      <c r="X194" s="5"/>
      <c r="Y194" s="5"/>
      <c r="Z194" s="5"/>
    </row>
    <row r="195">
      <c r="A195" s="24"/>
      <c r="B195" s="24"/>
      <c r="C195" s="24"/>
      <c r="D195" s="24"/>
      <c r="E195" s="24"/>
      <c r="F195" s="24"/>
      <c r="G195" s="24"/>
      <c r="H195" s="24"/>
      <c r="I195" s="37"/>
      <c r="J195" s="37"/>
      <c r="K195" s="37"/>
      <c r="L195" s="38"/>
      <c r="M195" s="38"/>
      <c r="N195" s="38"/>
      <c r="O195" s="24"/>
      <c r="P195" s="24"/>
      <c r="Q195" s="24"/>
      <c r="R195" s="24"/>
      <c r="S195" s="24"/>
      <c r="T195" s="24"/>
      <c r="U195" s="24"/>
      <c r="V195" s="24"/>
      <c r="W195" s="24"/>
      <c r="X195" s="5"/>
      <c r="Y195" s="5"/>
      <c r="Z195" s="5"/>
    </row>
    <row r="196">
      <c r="A196" s="24"/>
      <c r="B196" s="24"/>
      <c r="C196" s="24"/>
      <c r="D196" s="24"/>
      <c r="E196" s="24"/>
      <c r="F196" s="24"/>
      <c r="G196" s="24"/>
      <c r="H196" s="24"/>
      <c r="I196" s="37"/>
      <c r="J196" s="37"/>
      <c r="K196" s="37"/>
      <c r="L196" s="38"/>
      <c r="M196" s="38"/>
      <c r="N196" s="38"/>
      <c r="O196" s="24"/>
      <c r="P196" s="24"/>
      <c r="Q196" s="24"/>
      <c r="R196" s="24"/>
      <c r="S196" s="24"/>
      <c r="T196" s="24"/>
      <c r="U196" s="24"/>
      <c r="V196" s="24"/>
      <c r="W196" s="24"/>
      <c r="X196" s="5"/>
      <c r="Y196" s="5"/>
      <c r="Z196" s="5"/>
    </row>
    <row r="197">
      <c r="A197" s="24"/>
      <c r="B197" s="24"/>
      <c r="C197" s="24"/>
      <c r="D197" s="24"/>
      <c r="E197" s="24"/>
      <c r="F197" s="24"/>
      <c r="G197" s="24"/>
      <c r="H197" s="24"/>
      <c r="I197" s="37"/>
      <c r="J197" s="37"/>
      <c r="K197" s="37"/>
      <c r="L197" s="38"/>
      <c r="M197" s="38"/>
      <c r="N197" s="38"/>
      <c r="O197" s="24"/>
      <c r="P197" s="24"/>
      <c r="Q197" s="24"/>
      <c r="R197" s="24"/>
      <c r="S197" s="24"/>
      <c r="T197" s="24"/>
      <c r="U197" s="24"/>
      <c r="V197" s="24"/>
      <c r="W197" s="24"/>
      <c r="X197" s="5"/>
      <c r="Y197" s="5"/>
      <c r="Z197" s="5"/>
    </row>
    <row r="198">
      <c r="A198" s="24"/>
      <c r="B198" s="24"/>
      <c r="C198" s="24"/>
      <c r="D198" s="24"/>
      <c r="E198" s="24"/>
      <c r="F198" s="24"/>
      <c r="G198" s="24"/>
      <c r="H198" s="24"/>
      <c r="I198" s="37"/>
      <c r="J198" s="37"/>
      <c r="K198" s="37"/>
      <c r="L198" s="38"/>
      <c r="M198" s="38"/>
      <c r="N198" s="38"/>
      <c r="O198" s="24"/>
      <c r="P198" s="24"/>
      <c r="Q198" s="24"/>
      <c r="R198" s="24"/>
      <c r="S198" s="24"/>
      <c r="T198" s="24"/>
      <c r="U198" s="24"/>
      <c r="V198" s="24"/>
      <c r="W198" s="24"/>
      <c r="X198" s="5"/>
      <c r="Y198" s="5"/>
      <c r="Z198" s="5"/>
    </row>
    <row r="199">
      <c r="A199" s="24"/>
      <c r="B199" s="24"/>
      <c r="C199" s="24"/>
      <c r="D199" s="24"/>
      <c r="E199" s="24"/>
      <c r="F199" s="24"/>
      <c r="G199" s="24"/>
      <c r="H199" s="24"/>
      <c r="I199" s="37"/>
      <c r="J199" s="37"/>
      <c r="K199" s="37"/>
      <c r="L199" s="38"/>
      <c r="M199" s="38"/>
      <c r="N199" s="38"/>
      <c r="O199" s="24"/>
      <c r="P199" s="24"/>
      <c r="Q199" s="24"/>
      <c r="R199" s="24"/>
      <c r="S199" s="24"/>
      <c r="T199" s="24"/>
      <c r="U199" s="24"/>
      <c r="V199" s="24"/>
      <c r="W199" s="24"/>
      <c r="X199" s="5"/>
      <c r="Y199" s="5"/>
      <c r="Z199" s="5"/>
    </row>
    <row r="200">
      <c r="A200" s="24"/>
      <c r="B200" s="24"/>
      <c r="C200" s="24"/>
      <c r="D200" s="24"/>
      <c r="E200" s="24"/>
      <c r="F200" s="24"/>
      <c r="G200" s="24"/>
      <c r="H200" s="24"/>
      <c r="I200" s="37"/>
      <c r="J200" s="37"/>
      <c r="K200" s="37"/>
      <c r="L200" s="38"/>
      <c r="M200" s="38"/>
      <c r="N200" s="38"/>
      <c r="O200" s="24"/>
      <c r="P200" s="24"/>
      <c r="Q200" s="24"/>
      <c r="R200" s="24"/>
      <c r="S200" s="24"/>
      <c r="T200" s="24"/>
      <c r="U200" s="24"/>
      <c r="V200" s="24"/>
      <c r="W200" s="24"/>
      <c r="X200" s="5"/>
      <c r="Y200" s="5"/>
      <c r="Z200" s="5"/>
    </row>
    <row r="201">
      <c r="A201" s="24"/>
      <c r="B201" s="24"/>
      <c r="C201" s="24"/>
      <c r="D201" s="24"/>
      <c r="E201" s="24"/>
      <c r="F201" s="24"/>
      <c r="G201" s="24"/>
      <c r="H201" s="24"/>
      <c r="I201" s="37"/>
      <c r="J201" s="37"/>
      <c r="K201" s="37"/>
      <c r="L201" s="38"/>
      <c r="M201" s="38"/>
      <c r="N201" s="38"/>
      <c r="O201" s="24"/>
      <c r="P201" s="24"/>
      <c r="Q201" s="24"/>
      <c r="R201" s="24"/>
      <c r="S201" s="24"/>
      <c r="T201" s="24"/>
      <c r="U201" s="24"/>
      <c r="V201" s="24"/>
      <c r="W201" s="24"/>
      <c r="X201" s="5"/>
      <c r="Y201" s="5"/>
      <c r="Z201" s="5"/>
    </row>
    <row r="202">
      <c r="A202" s="24"/>
      <c r="B202" s="24"/>
      <c r="C202" s="24"/>
      <c r="D202" s="24"/>
      <c r="E202" s="24"/>
      <c r="F202" s="24"/>
      <c r="G202" s="24"/>
      <c r="H202" s="24"/>
      <c r="I202" s="37"/>
      <c r="J202" s="37"/>
      <c r="K202" s="37"/>
      <c r="L202" s="38"/>
      <c r="M202" s="38"/>
      <c r="N202" s="38"/>
      <c r="O202" s="24"/>
      <c r="P202" s="24"/>
      <c r="Q202" s="24"/>
      <c r="R202" s="24"/>
      <c r="S202" s="24"/>
      <c r="T202" s="24"/>
      <c r="U202" s="24"/>
      <c r="V202" s="24"/>
      <c r="W202" s="24"/>
      <c r="X202" s="5"/>
      <c r="Y202" s="5"/>
      <c r="Z202" s="5"/>
    </row>
    <row r="203">
      <c r="A203" s="24"/>
      <c r="B203" s="24"/>
      <c r="C203" s="24"/>
      <c r="D203" s="24"/>
      <c r="E203" s="24"/>
      <c r="F203" s="24"/>
      <c r="G203" s="24"/>
      <c r="H203" s="24"/>
      <c r="I203" s="37"/>
      <c r="J203" s="37"/>
      <c r="K203" s="37"/>
      <c r="L203" s="38"/>
      <c r="M203" s="38"/>
      <c r="N203" s="38"/>
      <c r="O203" s="24"/>
      <c r="P203" s="24"/>
      <c r="Q203" s="24"/>
      <c r="R203" s="24"/>
      <c r="S203" s="24"/>
      <c r="T203" s="24"/>
      <c r="U203" s="24"/>
      <c r="V203" s="24"/>
      <c r="W203" s="24"/>
      <c r="X203" s="5"/>
      <c r="Y203" s="5"/>
      <c r="Z203" s="5"/>
    </row>
    <row r="204">
      <c r="A204" s="24"/>
      <c r="B204" s="24"/>
      <c r="C204" s="24"/>
      <c r="D204" s="24"/>
      <c r="E204" s="24"/>
      <c r="F204" s="24"/>
      <c r="G204" s="24"/>
      <c r="H204" s="24"/>
      <c r="I204" s="37"/>
      <c r="J204" s="37"/>
      <c r="K204" s="37"/>
      <c r="L204" s="38"/>
      <c r="M204" s="38"/>
      <c r="N204" s="38"/>
      <c r="O204" s="24"/>
      <c r="P204" s="24"/>
      <c r="Q204" s="24"/>
      <c r="R204" s="24"/>
      <c r="S204" s="24"/>
      <c r="T204" s="24"/>
      <c r="U204" s="24"/>
      <c r="V204" s="24"/>
      <c r="W204" s="24"/>
      <c r="X204" s="5"/>
      <c r="Y204" s="5"/>
      <c r="Z204" s="5"/>
    </row>
    <row r="205">
      <c r="A205" s="24"/>
      <c r="B205" s="24"/>
      <c r="C205" s="24"/>
      <c r="D205" s="24"/>
      <c r="E205" s="24"/>
      <c r="F205" s="24"/>
      <c r="G205" s="24"/>
      <c r="H205" s="24"/>
      <c r="I205" s="37"/>
      <c r="J205" s="37"/>
      <c r="K205" s="37"/>
      <c r="L205" s="38"/>
      <c r="M205" s="38"/>
      <c r="N205" s="38"/>
      <c r="O205" s="24"/>
      <c r="P205" s="24"/>
      <c r="Q205" s="24"/>
      <c r="R205" s="24"/>
      <c r="S205" s="24"/>
      <c r="T205" s="24"/>
      <c r="U205" s="24"/>
      <c r="V205" s="24"/>
      <c r="W205" s="24"/>
      <c r="X205" s="5"/>
      <c r="Y205" s="5"/>
      <c r="Z205" s="5"/>
    </row>
    <row r="206">
      <c r="A206" s="24"/>
      <c r="B206" s="24"/>
      <c r="C206" s="24"/>
      <c r="D206" s="24"/>
      <c r="E206" s="24"/>
      <c r="F206" s="24"/>
      <c r="G206" s="24"/>
      <c r="H206" s="24"/>
      <c r="I206" s="37"/>
      <c r="J206" s="37"/>
      <c r="K206" s="37"/>
      <c r="L206" s="38"/>
      <c r="M206" s="38"/>
      <c r="N206" s="38"/>
      <c r="O206" s="24"/>
      <c r="P206" s="24"/>
      <c r="Q206" s="24"/>
      <c r="R206" s="24"/>
      <c r="S206" s="24"/>
      <c r="T206" s="24"/>
      <c r="U206" s="24"/>
      <c r="V206" s="24"/>
      <c r="W206" s="24"/>
      <c r="X206" s="5"/>
      <c r="Y206" s="5"/>
      <c r="Z206" s="5"/>
    </row>
    <row r="207">
      <c r="A207" s="24"/>
      <c r="B207" s="24"/>
      <c r="C207" s="24"/>
      <c r="D207" s="24"/>
      <c r="E207" s="24"/>
      <c r="F207" s="24"/>
      <c r="G207" s="24"/>
      <c r="H207" s="24"/>
      <c r="I207" s="37"/>
      <c r="J207" s="37"/>
      <c r="K207" s="37"/>
      <c r="L207" s="38"/>
      <c r="M207" s="38"/>
      <c r="N207" s="38"/>
      <c r="O207" s="24"/>
      <c r="P207" s="24"/>
      <c r="Q207" s="24"/>
      <c r="R207" s="24"/>
      <c r="S207" s="24"/>
      <c r="T207" s="24"/>
      <c r="U207" s="24"/>
      <c r="V207" s="24"/>
      <c r="W207" s="24"/>
      <c r="X207" s="5"/>
      <c r="Y207" s="5"/>
      <c r="Z207" s="5"/>
    </row>
    <row r="208">
      <c r="A208" s="24"/>
      <c r="B208" s="24"/>
      <c r="C208" s="24"/>
      <c r="D208" s="24"/>
      <c r="E208" s="24"/>
      <c r="F208" s="24"/>
      <c r="G208" s="24"/>
      <c r="H208" s="24"/>
      <c r="I208" s="37"/>
      <c r="J208" s="37"/>
      <c r="K208" s="37"/>
      <c r="L208" s="38"/>
      <c r="M208" s="38"/>
      <c r="N208" s="38"/>
      <c r="O208" s="24"/>
      <c r="P208" s="24"/>
      <c r="Q208" s="24"/>
      <c r="R208" s="24"/>
      <c r="S208" s="24"/>
      <c r="T208" s="24"/>
      <c r="U208" s="24"/>
      <c r="V208" s="24"/>
      <c r="W208" s="24"/>
      <c r="X208" s="5"/>
      <c r="Y208" s="5"/>
      <c r="Z208" s="5"/>
    </row>
    <row r="209">
      <c r="A209" s="24"/>
      <c r="B209" s="24"/>
      <c r="C209" s="24"/>
      <c r="D209" s="24"/>
      <c r="E209" s="24"/>
      <c r="F209" s="24"/>
      <c r="G209" s="24"/>
      <c r="H209" s="24"/>
      <c r="I209" s="37"/>
      <c r="J209" s="37"/>
      <c r="K209" s="37"/>
      <c r="L209" s="38"/>
      <c r="M209" s="38"/>
      <c r="N209" s="38"/>
      <c r="O209" s="24"/>
      <c r="P209" s="24"/>
      <c r="Q209" s="24"/>
      <c r="R209" s="24"/>
      <c r="S209" s="24"/>
      <c r="T209" s="24"/>
      <c r="U209" s="24"/>
      <c r="V209" s="24"/>
      <c r="W209" s="24"/>
      <c r="X209" s="5"/>
      <c r="Y209" s="5"/>
      <c r="Z209" s="5"/>
    </row>
    <row r="210">
      <c r="A210" s="24"/>
      <c r="B210" s="24"/>
      <c r="C210" s="24"/>
      <c r="D210" s="24"/>
      <c r="E210" s="24"/>
      <c r="F210" s="24"/>
      <c r="G210" s="24"/>
      <c r="H210" s="24"/>
      <c r="I210" s="37"/>
      <c r="J210" s="37"/>
      <c r="K210" s="37"/>
      <c r="L210" s="38"/>
      <c r="M210" s="38"/>
      <c r="N210" s="38"/>
      <c r="O210" s="24"/>
      <c r="P210" s="24"/>
      <c r="Q210" s="24"/>
      <c r="R210" s="24"/>
      <c r="S210" s="24"/>
      <c r="T210" s="24"/>
      <c r="U210" s="24"/>
      <c r="V210" s="24"/>
      <c r="W210" s="24"/>
      <c r="X210" s="5"/>
      <c r="Y210" s="5"/>
      <c r="Z210" s="5"/>
    </row>
    <row r="211">
      <c r="A211" s="24"/>
      <c r="B211" s="24"/>
      <c r="C211" s="24"/>
      <c r="D211" s="24"/>
      <c r="E211" s="24"/>
      <c r="F211" s="24"/>
      <c r="G211" s="24"/>
      <c r="H211" s="24"/>
      <c r="I211" s="37"/>
      <c r="J211" s="37"/>
      <c r="K211" s="37"/>
      <c r="L211" s="38"/>
      <c r="M211" s="38"/>
      <c r="N211" s="38"/>
      <c r="O211" s="24"/>
      <c r="P211" s="24"/>
      <c r="Q211" s="24"/>
      <c r="R211" s="24"/>
      <c r="S211" s="24"/>
      <c r="T211" s="24"/>
      <c r="U211" s="24"/>
      <c r="V211" s="24"/>
      <c r="W211" s="24"/>
      <c r="X211" s="5"/>
      <c r="Y211" s="5"/>
      <c r="Z211" s="5"/>
    </row>
    <row r="212">
      <c r="A212" s="24"/>
      <c r="B212" s="24"/>
      <c r="C212" s="24"/>
      <c r="D212" s="24"/>
      <c r="E212" s="24"/>
      <c r="F212" s="24"/>
      <c r="G212" s="24"/>
      <c r="H212" s="24"/>
      <c r="I212" s="37"/>
      <c r="J212" s="37"/>
      <c r="K212" s="37"/>
      <c r="L212" s="38"/>
      <c r="M212" s="38"/>
      <c r="N212" s="38"/>
      <c r="O212" s="24"/>
      <c r="P212" s="24"/>
      <c r="Q212" s="24"/>
      <c r="R212" s="24"/>
      <c r="S212" s="24"/>
      <c r="T212" s="24"/>
      <c r="U212" s="24"/>
      <c r="V212" s="24"/>
      <c r="W212" s="24"/>
      <c r="X212" s="5"/>
      <c r="Y212" s="5"/>
      <c r="Z212" s="5"/>
    </row>
    <row r="213">
      <c r="A213" s="24"/>
      <c r="B213" s="24"/>
      <c r="C213" s="24"/>
      <c r="D213" s="24"/>
      <c r="E213" s="24"/>
      <c r="F213" s="24"/>
      <c r="G213" s="24"/>
      <c r="H213" s="24"/>
      <c r="I213" s="37"/>
      <c r="J213" s="37"/>
      <c r="K213" s="37"/>
      <c r="L213" s="38"/>
      <c r="M213" s="38"/>
      <c r="N213" s="38"/>
      <c r="O213" s="24"/>
      <c r="P213" s="24"/>
      <c r="Q213" s="24"/>
      <c r="R213" s="24"/>
      <c r="S213" s="24"/>
      <c r="T213" s="24"/>
      <c r="U213" s="24"/>
      <c r="V213" s="24"/>
      <c r="W213" s="24"/>
      <c r="X213" s="5"/>
      <c r="Y213" s="5"/>
      <c r="Z213" s="5"/>
    </row>
    <row r="214">
      <c r="A214" s="24"/>
      <c r="B214" s="24"/>
      <c r="C214" s="24"/>
      <c r="D214" s="24"/>
      <c r="E214" s="24"/>
      <c r="F214" s="24"/>
      <c r="G214" s="24"/>
      <c r="H214" s="24"/>
      <c r="I214" s="37"/>
      <c r="J214" s="37"/>
      <c r="K214" s="37"/>
      <c r="L214" s="38"/>
      <c r="M214" s="38"/>
      <c r="N214" s="38"/>
      <c r="O214" s="24"/>
      <c r="P214" s="24"/>
      <c r="Q214" s="24"/>
      <c r="R214" s="24"/>
      <c r="S214" s="24"/>
      <c r="T214" s="24"/>
      <c r="U214" s="24"/>
      <c r="V214" s="24"/>
      <c r="W214" s="24"/>
      <c r="X214" s="5"/>
      <c r="Y214" s="5"/>
      <c r="Z214" s="5"/>
    </row>
    <row r="215">
      <c r="A215" s="24"/>
      <c r="B215" s="24"/>
      <c r="C215" s="24"/>
      <c r="D215" s="24"/>
      <c r="E215" s="24"/>
      <c r="F215" s="24"/>
      <c r="G215" s="24"/>
      <c r="H215" s="24"/>
      <c r="I215" s="37"/>
      <c r="J215" s="37"/>
      <c r="K215" s="37"/>
      <c r="L215" s="38"/>
      <c r="M215" s="38"/>
      <c r="N215" s="38"/>
      <c r="O215" s="24"/>
      <c r="P215" s="24"/>
      <c r="Q215" s="24"/>
      <c r="R215" s="24"/>
      <c r="S215" s="24"/>
      <c r="T215" s="24"/>
      <c r="U215" s="24"/>
      <c r="V215" s="24"/>
      <c r="W215" s="24"/>
      <c r="X215" s="5"/>
      <c r="Y215" s="5"/>
      <c r="Z215" s="5"/>
    </row>
    <row r="216">
      <c r="A216" s="24"/>
      <c r="B216" s="24"/>
      <c r="C216" s="24"/>
      <c r="D216" s="24"/>
      <c r="E216" s="24"/>
      <c r="F216" s="24"/>
      <c r="G216" s="24"/>
      <c r="H216" s="24"/>
      <c r="I216" s="37"/>
      <c r="J216" s="37"/>
      <c r="K216" s="37"/>
      <c r="L216" s="38"/>
      <c r="M216" s="38"/>
      <c r="N216" s="38"/>
      <c r="O216" s="24"/>
      <c r="P216" s="24"/>
      <c r="Q216" s="24"/>
      <c r="R216" s="24"/>
      <c r="S216" s="24"/>
      <c r="T216" s="24"/>
      <c r="U216" s="24"/>
      <c r="V216" s="24"/>
      <c r="W216" s="24"/>
      <c r="X216" s="5"/>
      <c r="Y216" s="5"/>
      <c r="Z216" s="5"/>
    </row>
    <row r="217">
      <c r="A217" s="24"/>
      <c r="B217" s="24"/>
      <c r="C217" s="24"/>
      <c r="D217" s="24"/>
      <c r="E217" s="24"/>
      <c r="F217" s="24"/>
      <c r="G217" s="24"/>
      <c r="H217" s="24"/>
      <c r="I217" s="37"/>
      <c r="J217" s="37"/>
      <c r="K217" s="37"/>
      <c r="L217" s="38"/>
      <c r="M217" s="38"/>
      <c r="N217" s="38"/>
      <c r="O217" s="24"/>
      <c r="P217" s="24"/>
      <c r="Q217" s="24"/>
      <c r="R217" s="24"/>
      <c r="S217" s="24"/>
      <c r="T217" s="24"/>
      <c r="U217" s="24"/>
      <c r="V217" s="24"/>
      <c r="W217" s="24"/>
      <c r="X217" s="5"/>
      <c r="Y217" s="5"/>
      <c r="Z217" s="5"/>
    </row>
    <row r="218">
      <c r="A218" s="24"/>
      <c r="B218" s="24"/>
      <c r="C218" s="24"/>
      <c r="D218" s="24"/>
      <c r="E218" s="24"/>
      <c r="F218" s="24"/>
      <c r="G218" s="24"/>
      <c r="H218" s="24"/>
      <c r="I218" s="37"/>
      <c r="J218" s="37"/>
      <c r="K218" s="37"/>
      <c r="L218" s="38"/>
      <c r="M218" s="38"/>
      <c r="N218" s="38"/>
      <c r="O218" s="24"/>
      <c r="P218" s="24"/>
      <c r="Q218" s="24"/>
      <c r="R218" s="24"/>
      <c r="S218" s="24"/>
      <c r="T218" s="24"/>
      <c r="U218" s="24"/>
      <c r="V218" s="24"/>
      <c r="W218" s="24"/>
      <c r="X218" s="5"/>
      <c r="Y218" s="5"/>
      <c r="Z218" s="5"/>
    </row>
    <row r="219">
      <c r="A219" s="24"/>
      <c r="B219" s="24"/>
      <c r="C219" s="24"/>
      <c r="D219" s="24"/>
      <c r="E219" s="24"/>
      <c r="F219" s="24"/>
      <c r="G219" s="24"/>
      <c r="H219" s="24"/>
      <c r="I219" s="37"/>
      <c r="J219" s="37"/>
      <c r="K219" s="37"/>
      <c r="L219" s="38"/>
      <c r="M219" s="38"/>
      <c r="N219" s="38"/>
      <c r="O219" s="24"/>
      <c r="P219" s="24"/>
      <c r="Q219" s="24"/>
      <c r="R219" s="24"/>
      <c r="S219" s="24"/>
      <c r="T219" s="24"/>
      <c r="U219" s="24"/>
      <c r="V219" s="24"/>
      <c r="W219" s="24"/>
      <c r="X219" s="5"/>
      <c r="Y219" s="5"/>
      <c r="Z219" s="5"/>
    </row>
    <row r="220">
      <c r="A220" s="24"/>
      <c r="B220" s="24"/>
      <c r="C220" s="24"/>
      <c r="D220" s="24"/>
      <c r="E220" s="24"/>
      <c r="F220" s="24"/>
      <c r="G220" s="24"/>
      <c r="H220" s="24"/>
      <c r="I220" s="37"/>
      <c r="J220" s="37"/>
      <c r="K220" s="37"/>
      <c r="L220" s="38"/>
      <c r="M220" s="38"/>
      <c r="N220" s="38"/>
      <c r="O220" s="24"/>
      <c r="P220" s="24"/>
      <c r="Q220" s="24"/>
      <c r="R220" s="24"/>
      <c r="S220" s="24"/>
      <c r="T220" s="24"/>
      <c r="U220" s="24"/>
      <c r="V220" s="24"/>
      <c r="W220" s="24"/>
      <c r="X220" s="5"/>
      <c r="Y220" s="5"/>
      <c r="Z220" s="5"/>
    </row>
    <row r="221">
      <c r="A221" s="24"/>
      <c r="B221" s="24"/>
      <c r="C221" s="24"/>
      <c r="D221" s="24"/>
      <c r="E221" s="24"/>
      <c r="F221" s="24"/>
      <c r="G221" s="24"/>
      <c r="H221" s="24"/>
      <c r="I221" s="37"/>
      <c r="J221" s="37"/>
      <c r="K221" s="37"/>
      <c r="L221" s="38"/>
      <c r="M221" s="38"/>
      <c r="N221" s="38"/>
      <c r="O221" s="24"/>
      <c r="P221" s="24"/>
      <c r="Q221" s="24"/>
      <c r="R221" s="24"/>
      <c r="S221" s="24"/>
      <c r="T221" s="24"/>
      <c r="U221" s="24"/>
      <c r="V221" s="24"/>
      <c r="W221" s="24"/>
      <c r="X221" s="5"/>
      <c r="Y221" s="5"/>
      <c r="Z221" s="5"/>
    </row>
    <row r="222">
      <c r="A222" s="24"/>
      <c r="B222" s="24"/>
      <c r="C222" s="24"/>
      <c r="D222" s="24"/>
      <c r="E222" s="24"/>
      <c r="F222" s="24"/>
      <c r="G222" s="24"/>
      <c r="H222" s="24"/>
      <c r="I222" s="37"/>
      <c r="J222" s="37"/>
      <c r="K222" s="37"/>
      <c r="L222" s="38"/>
      <c r="M222" s="38"/>
      <c r="N222" s="38"/>
      <c r="O222" s="24"/>
      <c r="P222" s="24"/>
      <c r="Q222" s="24"/>
      <c r="R222" s="24"/>
      <c r="S222" s="24"/>
      <c r="T222" s="24"/>
      <c r="U222" s="24"/>
      <c r="V222" s="24"/>
      <c r="W222" s="24"/>
      <c r="X222" s="5"/>
      <c r="Y222" s="5"/>
      <c r="Z222" s="5"/>
    </row>
    <row r="223">
      <c r="A223" s="24"/>
      <c r="B223" s="24"/>
      <c r="C223" s="24"/>
      <c r="D223" s="24"/>
      <c r="E223" s="24"/>
      <c r="F223" s="24"/>
      <c r="G223" s="24"/>
      <c r="H223" s="24"/>
      <c r="I223" s="37"/>
      <c r="J223" s="37"/>
      <c r="K223" s="37"/>
      <c r="L223" s="38"/>
      <c r="M223" s="38"/>
      <c r="N223" s="38"/>
      <c r="O223" s="24"/>
      <c r="P223" s="24"/>
      <c r="Q223" s="24"/>
      <c r="R223" s="24"/>
      <c r="S223" s="24"/>
      <c r="T223" s="24"/>
      <c r="U223" s="24"/>
      <c r="V223" s="24"/>
      <c r="W223" s="24"/>
      <c r="X223" s="5"/>
      <c r="Y223" s="5"/>
      <c r="Z223" s="5"/>
    </row>
    <row r="224">
      <c r="A224" s="24"/>
      <c r="B224" s="24"/>
      <c r="C224" s="24"/>
      <c r="D224" s="24"/>
      <c r="E224" s="24"/>
      <c r="F224" s="24"/>
      <c r="G224" s="24"/>
      <c r="H224" s="24"/>
      <c r="I224" s="37"/>
      <c r="J224" s="37"/>
      <c r="K224" s="37"/>
      <c r="L224" s="38"/>
      <c r="M224" s="38"/>
      <c r="N224" s="38"/>
      <c r="O224" s="24"/>
      <c r="P224" s="24"/>
      <c r="Q224" s="24"/>
      <c r="R224" s="24"/>
      <c r="S224" s="24"/>
      <c r="T224" s="24"/>
      <c r="U224" s="24"/>
      <c r="V224" s="24"/>
      <c r="W224" s="24"/>
      <c r="X224" s="5"/>
      <c r="Y224" s="5"/>
      <c r="Z224" s="5"/>
    </row>
    <row r="225">
      <c r="A225" s="24"/>
      <c r="B225" s="24"/>
      <c r="C225" s="24"/>
      <c r="D225" s="24"/>
      <c r="E225" s="24"/>
      <c r="F225" s="24"/>
      <c r="G225" s="24"/>
      <c r="H225" s="24"/>
      <c r="I225" s="37"/>
      <c r="J225" s="37"/>
      <c r="K225" s="37"/>
      <c r="L225" s="38"/>
      <c r="M225" s="38"/>
      <c r="N225" s="38"/>
      <c r="O225" s="24"/>
      <c r="P225" s="24"/>
      <c r="Q225" s="24"/>
      <c r="R225" s="24"/>
      <c r="S225" s="24"/>
      <c r="T225" s="24"/>
      <c r="U225" s="24"/>
      <c r="V225" s="24"/>
      <c r="W225" s="24"/>
      <c r="X225" s="5"/>
      <c r="Y225" s="5"/>
      <c r="Z225" s="5"/>
    </row>
    <row r="226">
      <c r="A226" s="24"/>
      <c r="B226" s="24"/>
      <c r="C226" s="24"/>
      <c r="D226" s="24"/>
      <c r="E226" s="24"/>
      <c r="F226" s="24"/>
      <c r="G226" s="24"/>
      <c r="H226" s="24"/>
      <c r="I226" s="37"/>
      <c r="J226" s="37"/>
      <c r="K226" s="37"/>
      <c r="L226" s="38"/>
      <c r="M226" s="38"/>
      <c r="N226" s="38"/>
      <c r="O226" s="24"/>
      <c r="P226" s="24"/>
      <c r="Q226" s="24"/>
      <c r="R226" s="24"/>
      <c r="S226" s="24"/>
      <c r="T226" s="24"/>
      <c r="U226" s="24"/>
      <c r="V226" s="24"/>
      <c r="W226" s="24"/>
      <c r="X226" s="5"/>
      <c r="Y226" s="5"/>
      <c r="Z226" s="5"/>
    </row>
    <row r="227">
      <c r="A227" s="24"/>
      <c r="B227" s="24"/>
      <c r="C227" s="24"/>
      <c r="D227" s="24"/>
      <c r="E227" s="24"/>
      <c r="F227" s="24"/>
      <c r="G227" s="24"/>
      <c r="H227" s="24"/>
      <c r="I227" s="37"/>
      <c r="J227" s="37"/>
      <c r="K227" s="37"/>
      <c r="L227" s="38"/>
      <c r="M227" s="38"/>
      <c r="N227" s="38"/>
      <c r="O227" s="24"/>
      <c r="P227" s="24"/>
      <c r="Q227" s="24"/>
      <c r="R227" s="24"/>
      <c r="S227" s="24"/>
      <c r="T227" s="24"/>
      <c r="U227" s="24"/>
      <c r="V227" s="24"/>
      <c r="W227" s="24"/>
      <c r="X227" s="5"/>
      <c r="Y227" s="5"/>
      <c r="Z227" s="5"/>
    </row>
    <row r="228">
      <c r="A228" s="24"/>
      <c r="B228" s="24"/>
      <c r="C228" s="24"/>
      <c r="D228" s="24"/>
      <c r="E228" s="24"/>
      <c r="F228" s="24"/>
      <c r="G228" s="24"/>
      <c r="H228" s="24"/>
      <c r="I228" s="37"/>
      <c r="J228" s="37"/>
      <c r="K228" s="37"/>
      <c r="L228" s="38"/>
      <c r="M228" s="38"/>
      <c r="N228" s="38"/>
      <c r="O228" s="24"/>
      <c r="P228" s="24"/>
      <c r="Q228" s="24"/>
      <c r="R228" s="24"/>
      <c r="S228" s="24"/>
      <c r="T228" s="24"/>
      <c r="U228" s="24"/>
      <c r="V228" s="24"/>
      <c r="W228" s="24"/>
      <c r="X228" s="5"/>
      <c r="Y228" s="5"/>
      <c r="Z228" s="5"/>
    </row>
    <row r="229">
      <c r="A229" s="24"/>
      <c r="B229" s="24"/>
      <c r="C229" s="24"/>
      <c r="D229" s="24"/>
      <c r="E229" s="24"/>
      <c r="F229" s="24"/>
      <c r="G229" s="24"/>
      <c r="H229" s="24"/>
      <c r="I229" s="37"/>
      <c r="J229" s="37"/>
      <c r="K229" s="37"/>
      <c r="L229" s="38"/>
      <c r="M229" s="38"/>
      <c r="N229" s="38"/>
      <c r="O229" s="24"/>
      <c r="P229" s="24"/>
      <c r="Q229" s="24"/>
      <c r="R229" s="24"/>
      <c r="S229" s="24"/>
      <c r="T229" s="24"/>
      <c r="U229" s="24"/>
      <c r="V229" s="24"/>
      <c r="W229" s="24"/>
      <c r="X229" s="5"/>
      <c r="Y229" s="5"/>
      <c r="Z229" s="5"/>
    </row>
    <row r="230">
      <c r="A230" s="24"/>
      <c r="B230" s="24"/>
      <c r="C230" s="24"/>
      <c r="D230" s="24"/>
      <c r="E230" s="24"/>
      <c r="F230" s="24"/>
      <c r="G230" s="24"/>
      <c r="H230" s="24"/>
      <c r="I230" s="37"/>
      <c r="J230" s="37"/>
      <c r="K230" s="37"/>
      <c r="L230" s="38"/>
      <c r="M230" s="38"/>
      <c r="N230" s="38"/>
      <c r="O230" s="24"/>
      <c r="P230" s="24"/>
      <c r="Q230" s="24"/>
      <c r="R230" s="24"/>
      <c r="S230" s="24"/>
      <c r="T230" s="24"/>
      <c r="U230" s="24"/>
      <c r="V230" s="24"/>
      <c r="W230" s="24"/>
      <c r="X230" s="5"/>
      <c r="Y230" s="5"/>
      <c r="Z230" s="5"/>
    </row>
    <row r="231">
      <c r="A231" s="24"/>
      <c r="B231" s="24"/>
      <c r="C231" s="24"/>
      <c r="D231" s="24"/>
      <c r="E231" s="24"/>
      <c r="F231" s="24"/>
      <c r="G231" s="24"/>
      <c r="H231" s="24"/>
      <c r="I231" s="37"/>
      <c r="J231" s="37"/>
      <c r="K231" s="37"/>
      <c r="L231" s="38"/>
      <c r="M231" s="38"/>
      <c r="N231" s="38"/>
      <c r="O231" s="24"/>
      <c r="P231" s="24"/>
      <c r="Q231" s="24"/>
      <c r="R231" s="24"/>
      <c r="S231" s="24"/>
      <c r="T231" s="24"/>
      <c r="U231" s="24"/>
      <c r="V231" s="24"/>
      <c r="W231" s="24"/>
      <c r="X231" s="5"/>
      <c r="Y231" s="5"/>
      <c r="Z231" s="5"/>
    </row>
    <row r="232">
      <c r="A232" s="24"/>
      <c r="B232" s="24"/>
      <c r="C232" s="24"/>
      <c r="D232" s="24"/>
      <c r="E232" s="24"/>
      <c r="F232" s="24"/>
      <c r="G232" s="24"/>
      <c r="H232" s="24"/>
      <c r="I232" s="37"/>
      <c r="J232" s="37"/>
      <c r="K232" s="37"/>
      <c r="L232" s="38"/>
      <c r="M232" s="38"/>
      <c r="N232" s="38"/>
      <c r="O232" s="24"/>
      <c r="P232" s="24"/>
      <c r="Q232" s="24"/>
      <c r="R232" s="24"/>
      <c r="S232" s="24"/>
      <c r="T232" s="24"/>
      <c r="U232" s="24"/>
      <c r="V232" s="24"/>
      <c r="W232" s="24"/>
      <c r="X232" s="5"/>
      <c r="Y232" s="5"/>
      <c r="Z232" s="5"/>
    </row>
    <row r="233">
      <c r="A233" s="24"/>
      <c r="B233" s="24"/>
      <c r="C233" s="24"/>
      <c r="D233" s="24"/>
      <c r="E233" s="24"/>
      <c r="F233" s="24"/>
      <c r="G233" s="24"/>
      <c r="H233" s="24"/>
      <c r="I233" s="37"/>
      <c r="J233" s="37"/>
      <c r="K233" s="37"/>
      <c r="L233" s="38"/>
      <c r="M233" s="38"/>
      <c r="N233" s="38"/>
      <c r="O233" s="24"/>
      <c r="P233" s="24"/>
      <c r="Q233" s="24"/>
      <c r="R233" s="24"/>
      <c r="S233" s="24"/>
      <c r="T233" s="24"/>
      <c r="U233" s="24"/>
      <c r="V233" s="24"/>
      <c r="W233" s="24"/>
      <c r="X233" s="5"/>
      <c r="Y233" s="5"/>
      <c r="Z233" s="5"/>
    </row>
    <row r="234">
      <c r="A234" s="24"/>
      <c r="B234" s="24"/>
      <c r="C234" s="24"/>
      <c r="D234" s="24"/>
      <c r="E234" s="24"/>
      <c r="F234" s="24"/>
      <c r="G234" s="24"/>
      <c r="H234" s="24"/>
      <c r="I234" s="37"/>
      <c r="J234" s="37"/>
      <c r="K234" s="37"/>
      <c r="L234" s="38"/>
      <c r="M234" s="38"/>
      <c r="N234" s="38"/>
      <c r="O234" s="24"/>
      <c r="P234" s="24"/>
      <c r="Q234" s="24"/>
      <c r="R234" s="24"/>
      <c r="S234" s="24"/>
      <c r="T234" s="24"/>
      <c r="U234" s="24"/>
      <c r="V234" s="24"/>
      <c r="W234" s="24"/>
      <c r="X234" s="5"/>
      <c r="Y234" s="5"/>
      <c r="Z234" s="5"/>
    </row>
    <row r="235">
      <c r="A235" s="24"/>
      <c r="B235" s="24"/>
      <c r="C235" s="24"/>
      <c r="D235" s="24"/>
      <c r="E235" s="24"/>
      <c r="F235" s="24"/>
      <c r="G235" s="24"/>
      <c r="H235" s="24"/>
      <c r="I235" s="37"/>
      <c r="J235" s="37"/>
      <c r="K235" s="37"/>
      <c r="L235" s="38"/>
      <c r="M235" s="38"/>
      <c r="N235" s="38"/>
      <c r="O235" s="24"/>
      <c r="P235" s="24"/>
      <c r="Q235" s="24"/>
      <c r="R235" s="24"/>
      <c r="S235" s="24"/>
      <c r="T235" s="24"/>
      <c r="U235" s="24"/>
      <c r="V235" s="24"/>
      <c r="W235" s="24"/>
      <c r="X235" s="5"/>
      <c r="Y235" s="5"/>
      <c r="Z235" s="5"/>
    </row>
    <row r="236">
      <c r="A236" s="24"/>
      <c r="B236" s="24"/>
      <c r="C236" s="24"/>
      <c r="D236" s="24"/>
      <c r="E236" s="24"/>
      <c r="F236" s="24"/>
      <c r="G236" s="24"/>
      <c r="H236" s="24"/>
      <c r="I236" s="37"/>
      <c r="J236" s="37"/>
      <c r="K236" s="37"/>
      <c r="L236" s="38"/>
      <c r="M236" s="38"/>
      <c r="N236" s="38"/>
      <c r="O236" s="24"/>
      <c r="P236" s="24"/>
      <c r="Q236" s="24"/>
      <c r="R236" s="24"/>
      <c r="S236" s="24"/>
      <c r="T236" s="24"/>
      <c r="U236" s="24"/>
      <c r="V236" s="24"/>
      <c r="W236" s="24"/>
      <c r="X236" s="5"/>
      <c r="Y236" s="5"/>
      <c r="Z236" s="5"/>
    </row>
    <row r="237">
      <c r="A237" s="24"/>
      <c r="B237" s="24"/>
      <c r="C237" s="24"/>
      <c r="D237" s="24"/>
      <c r="E237" s="24"/>
      <c r="F237" s="24"/>
      <c r="G237" s="24"/>
      <c r="H237" s="24"/>
      <c r="I237" s="37"/>
      <c r="J237" s="37"/>
      <c r="K237" s="37"/>
      <c r="L237" s="38"/>
      <c r="M237" s="38"/>
      <c r="N237" s="38"/>
      <c r="O237" s="24"/>
      <c r="P237" s="24"/>
      <c r="Q237" s="24"/>
      <c r="R237" s="24"/>
      <c r="S237" s="24"/>
      <c r="T237" s="24"/>
      <c r="U237" s="24"/>
      <c r="V237" s="24"/>
      <c r="W237" s="24"/>
      <c r="X237" s="5"/>
      <c r="Y237" s="5"/>
      <c r="Z237" s="5"/>
    </row>
    <row r="238">
      <c r="A238" s="24"/>
      <c r="B238" s="24"/>
      <c r="C238" s="24"/>
      <c r="D238" s="24"/>
      <c r="E238" s="24"/>
      <c r="F238" s="24"/>
      <c r="G238" s="24"/>
      <c r="H238" s="24"/>
      <c r="I238" s="37"/>
      <c r="J238" s="37"/>
      <c r="K238" s="37"/>
      <c r="L238" s="38"/>
      <c r="M238" s="38"/>
      <c r="N238" s="38"/>
      <c r="O238" s="24"/>
      <c r="P238" s="24"/>
      <c r="Q238" s="24"/>
      <c r="R238" s="24"/>
      <c r="S238" s="24"/>
      <c r="T238" s="24"/>
      <c r="U238" s="24"/>
      <c r="V238" s="24"/>
      <c r="W238" s="24"/>
      <c r="X238" s="5"/>
      <c r="Y238" s="5"/>
      <c r="Z238" s="5"/>
    </row>
    <row r="239">
      <c r="A239" s="24"/>
      <c r="B239" s="24"/>
      <c r="C239" s="24"/>
      <c r="D239" s="24"/>
      <c r="E239" s="24"/>
      <c r="F239" s="24"/>
      <c r="G239" s="24"/>
      <c r="H239" s="24"/>
      <c r="I239" s="37"/>
      <c r="J239" s="37"/>
      <c r="K239" s="37"/>
      <c r="L239" s="38"/>
      <c r="M239" s="38"/>
      <c r="N239" s="38"/>
      <c r="O239" s="24"/>
      <c r="P239" s="24"/>
      <c r="Q239" s="24"/>
      <c r="R239" s="24"/>
      <c r="S239" s="24"/>
      <c r="T239" s="24"/>
      <c r="U239" s="24"/>
      <c r="V239" s="24"/>
      <c r="W239" s="24"/>
      <c r="X239" s="5"/>
      <c r="Y239" s="5"/>
      <c r="Z239" s="5"/>
    </row>
    <row r="240">
      <c r="A240" s="24"/>
      <c r="B240" s="24"/>
      <c r="C240" s="24"/>
      <c r="D240" s="24"/>
      <c r="E240" s="24"/>
      <c r="F240" s="24"/>
      <c r="G240" s="24"/>
      <c r="H240" s="24"/>
      <c r="I240" s="37"/>
      <c r="J240" s="37"/>
      <c r="K240" s="37"/>
      <c r="L240" s="38"/>
      <c r="M240" s="38"/>
      <c r="N240" s="38"/>
      <c r="O240" s="24"/>
      <c r="P240" s="24"/>
      <c r="Q240" s="24"/>
      <c r="R240" s="24"/>
      <c r="S240" s="24"/>
      <c r="T240" s="24"/>
      <c r="U240" s="24"/>
      <c r="V240" s="24"/>
      <c r="W240" s="24"/>
      <c r="X240" s="5"/>
      <c r="Y240" s="5"/>
      <c r="Z240" s="5"/>
    </row>
    <row r="241">
      <c r="A241" s="24"/>
      <c r="B241" s="24"/>
      <c r="C241" s="24"/>
      <c r="D241" s="24"/>
      <c r="E241" s="24"/>
      <c r="F241" s="24"/>
      <c r="G241" s="24"/>
      <c r="H241" s="24"/>
      <c r="I241" s="37"/>
      <c r="J241" s="37"/>
      <c r="K241" s="37"/>
      <c r="L241" s="38"/>
      <c r="M241" s="38"/>
      <c r="N241" s="38"/>
      <c r="O241" s="24"/>
      <c r="P241" s="24"/>
      <c r="Q241" s="24"/>
      <c r="R241" s="24"/>
      <c r="S241" s="24"/>
      <c r="T241" s="24"/>
      <c r="U241" s="24"/>
      <c r="V241" s="24"/>
      <c r="W241" s="24"/>
      <c r="X241" s="5"/>
      <c r="Y241" s="5"/>
      <c r="Z241" s="5"/>
    </row>
    <row r="242">
      <c r="A242" s="24"/>
      <c r="B242" s="24"/>
      <c r="C242" s="24"/>
      <c r="D242" s="24"/>
      <c r="E242" s="24"/>
      <c r="F242" s="24"/>
      <c r="G242" s="24"/>
      <c r="H242" s="24"/>
      <c r="I242" s="37"/>
      <c r="J242" s="37"/>
      <c r="K242" s="37"/>
      <c r="L242" s="38"/>
      <c r="M242" s="38"/>
      <c r="N242" s="38"/>
      <c r="O242" s="24"/>
      <c r="P242" s="24"/>
      <c r="Q242" s="24"/>
      <c r="R242" s="24"/>
      <c r="S242" s="24"/>
      <c r="T242" s="24"/>
      <c r="U242" s="24"/>
      <c r="V242" s="24"/>
      <c r="W242" s="24"/>
      <c r="X242" s="5"/>
      <c r="Y242" s="5"/>
      <c r="Z242" s="5"/>
    </row>
    <row r="243">
      <c r="A243" s="24"/>
      <c r="B243" s="24"/>
      <c r="C243" s="24"/>
      <c r="D243" s="24"/>
      <c r="E243" s="24"/>
      <c r="F243" s="24"/>
      <c r="G243" s="24"/>
      <c r="H243" s="24"/>
      <c r="I243" s="37"/>
      <c r="J243" s="37"/>
      <c r="K243" s="37"/>
      <c r="L243" s="38"/>
      <c r="M243" s="38"/>
      <c r="N243" s="38"/>
      <c r="O243" s="24"/>
      <c r="P243" s="24"/>
      <c r="Q243" s="24"/>
      <c r="R243" s="24"/>
      <c r="S243" s="24"/>
      <c r="T243" s="24"/>
      <c r="U243" s="24"/>
      <c r="V243" s="24"/>
      <c r="W243" s="24"/>
      <c r="X243" s="5"/>
      <c r="Y243" s="5"/>
      <c r="Z243" s="5"/>
    </row>
    <row r="244">
      <c r="A244" s="24"/>
      <c r="B244" s="24"/>
      <c r="C244" s="24"/>
      <c r="D244" s="24"/>
      <c r="E244" s="24"/>
      <c r="F244" s="24"/>
      <c r="G244" s="24"/>
      <c r="H244" s="24"/>
      <c r="I244" s="37"/>
      <c r="J244" s="37"/>
      <c r="K244" s="37"/>
      <c r="L244" s="38"/>
      <c r="M244" s="38"/>
      <c r="N244" s="38"/>
      <c r="O244" s="24"/>
      <c r="P244" s="24"/>
      <c r="Q244" s="24"/>
      <c r="R244" s="24"/>
      <c r="S244" s="24"/>
      <c r="T244" s="24"/>
      <c r="U244" s="24"/>
      <c r="V244" s="24"/>
      <c r="W244" s="24"/>
      <c r="X244" s="5"/>
      <c r="Y244" s="5"/>
      <c r="Z244" s="5"/>
    </row>
    <row r="245">
      <c r="A245" s="24"/>
      <c r="B245" s="24"/>
      <c r="C245" s="24"/>
      <c r="D245" s="24"/>
      <c r="E245" s="24"/>
      <c r="F245" s="24"/>
      <c r="G245" s="24"/>
      <c r="H245" s="24"/>
      <c r="I245" s="37"/>
      <c r="J245" s="37"/>
      <c r="K245" s="37"/>
      <c r="L245" s="38"/>
      <c r="M245" s="38"/>
      <c r="N245" s="38"/>
      <c r="O245" s="24"/>
      <c r="P245" s="24"/>
      <c r="Q245" s="24"/>
      <c r="R245" s="24"/>
      <c r="S245" s="24"/>
      <c r="T245" s="24"/>
      <c r="U245" s="24"/>
      <c r="V245" s="24"/>
      <c r="W245" s="24"/>
      <c r="X245" s="5"/>
      <c r="Y245" s="5"/>
      <c r="Z245" s="5"/>
    </row>
    <row r="246">
      <c r="A246" s="24"/>
      <c r="B246" s="24"/>
      <c r="C246" s="24"/>
      <c r="D246" s="24"/>
      <c r="E246" s="24"/>
      <c r="F246" s="24"/>
      <c r="G246" s="24"/>
      <c r="H246" s="24"/>
      <c r="I246" s="37"/>
      <c r="J246" s="37"/>
      <c r="K246" s="37"/>
      <c r="L246" s="38"/>
      <c r="M246" s="38"/>
      <c r="N246" s="38"/>
      <c r="O246" s="24"/>
      <c r="P246" s="24"/>
      <c r="Q246" s="24"/>
      <c r="R246" s="24"/>
      <c r="S246" s="24"/>
      <c r="T246" s="24"/>
      <c r="U246" s="24"/>
      <c r="V246" s="24"/>
      <c r="W246" s="24"/>
      <c r="X246" s="5"/>
      <c r="Y246" s="5"/>
      <c r="Z246" s="5"/>
    </row>
    <row r="247">
      <c r="A247" s="24"/>
      <c r="B247" s="24"/>
      <c r="C247" s="24"/>
      <c r="D247" s="24"/>
      <c r="E247" s="24"/>
      <c r="F247" s="24"/>
      <c r="G247" s="24"/>
      <c r="H247" s="24"/>
      <c r="I247" s="37"/>
      <c r="J247" s="37"/>
      <c r="K247" s="37"/>
      <c r="L247" s="38"/>
      <c r="M247" s="38"/>
      <c r="N247" s="38"/>
      <c r="O247" s="24"/>
      <c r="P247" s="24"/>
      <c r="Q247" s="24"/>
      <c r="R247" s="24"/>
      <c r="S247" s="24"/>
      <c r="T247" s="24"/>
      <c r="U247" s="24"/>
      <c r="V247" s="24"/>
      <c r="W247" s="24"/>
      <c r="X247" s="5"/>
      <c r="Y247" s="5"/>
      <c r="Z247" s="5"/>
    </row>
    <row r="248">
      <c r="A248" s="24"/>
      <c r="B248" s="24"/>
      <c r="C248" s="24"/>
      <c r="D248" s="24"/>
      <c r="E248" s="24"/>
      <c r="F248" s="24"/>
      <c r="G248" s="24"/>
      <c r="H248" s="24"/>
      <c r="I248" s="37"/>
      <c r="J248" s="37"/>
      <c r="K248" s="37"/>
      <c r="L248" s="38"/>
      <c r="M248" s="38"/>
      <c r="N248" s="38"/>
      <c r="O248" s="24"/>
      <c r="P248" s="24"/>
      <c r="Q248" s="24"/>
      <c r="R248" s="24"/>
      <c r="S248" s="24"/>
      <c r="T248" s="24"/>
      <c r="U248" s="24"/>
      <c r="V248" s="24"/>
      <c r="W248" s="24"/>
      <c r="X248" s="5"/>
      <c r="Y248" s="5"/>
      <c r="Z248" s="5"/>
    </row>
    <row r="249">
      <c r="A249" s="24"/>
      <c r="B249" s="24"/>
      <c r="C249" s="24"/>
      <c r="D249" s="24"/>
      <c r="E249" s="24"/>
      <c r="F249" s="24"/>
      <c r="G249" s="24"/>
      <c r="H249" s="24"/>
      <c r="I249" s="37"/>
      <c r="J249" s="37"/>
      <c r="K249" s="37"/>
      <c r="L249" s="38"/>
      <c r="M249" s="38"/>
      <c r="N249" s="38"/>
      <c r="O249" s="24"/>
      <c r="P249" s="24"/>
      <c r="Q249" s="24"/>
      <c r="R249" s="24"/>
      <c r="S249" s="24"/>
      <c r="T249" s="24"/>
      <c r="U249" s="24"/>
      <c r="V249" s="24"/>
      <c r="W249" s="24"/>
      <c r="X249" s="5"/>
      <c r="Y249" s="5"/>
      <c r="Z249" s="5"/>
    </row>
    <row r="250">
      <c r="A250" s="24"/>
      <c r="B250" s="24"/>
      <c r="C250" s="24"/>
      <c r="D250" s="24"/>
      <c r="E250" s="24"/>
      <c r="F250" s="24"/>
      <c r="G250" s="24"/>
      <c r="H250" s="24"/>
      <c r="I250" s="37"/>
      <c r="J250" s="37"/>
      <c r="K250" s="37"/>
      <c r="L250" s="38"/>
      <c r="M250" s="38"/>
      <c r="N250" s="38"/>
      <c r="O250" s="24"/>
      <c r="P250" s="24"/>
      <c r="Q250" s="24"/>
      <c r="R250" s="24"/>
      <c r="S250" s="24"/>
      <c r="T250" s="24"/>
      <c r="U250" s="24"/>
      <c r="V250" s="24"/>
      <c r="W250" s="24"/>
      <c r="X250" s="5"/>
      <c r="Y250" s="5"/>
      <c r="Z250" s="5"/>
    </row>
    <row r="251">
      <c r="A251" s="24"/>
      <c r="B251" s="24"/>
      <c r="C251" s="24"/>
      <c r="D251" s="24"/>
      <c r="E251" s="24"/>
      <c r="F251" s="24"/>
      <c r="G251" s="24"/>
      <c r="H251" s="24"/>
      <c r="I251" s="37"/>
      <c r="J251" s="37"/>
      <c r="K251" s="37"/>
      <c r="L251" s="38"/>
      <c r="M251" s="38"/>
      <c r="N251" s="38"/>
      <c r="O251" s="24"/>
      <c r="P251" s="24"/>
      <c r="Q251" s="24"/>
      <c r="R251" s="24"/>
      <c r="S251" s="24"/>
      <c r="T251" s="24"/>
      <c r="U251" s="24"/>
      <c r="V251" s="24"/>
      <c r="W251" s="24"/>
      <c r="X251" s="5"/>
      <c r="Y251" s="5"/>
      <c r="Z251" s="5"/>
    </row>
    <row r="252">
      <c r="A252" s="24"/>
      <c r="B252" s="24"/>
      <c r="C252" s="24"/>
      <c r="D252" s="24"/>
      <c r="E252" s="24"/>
      <c r="F252" s="24"/>
      <c r="G252" s="24"/>
      <c r="H252" s="24"/>
      <c r="I252" s="37"/>
      <c r="J252" s="37"/>
      <c r="K252" s="37"/>
      <c r="L252" s="38"/>
      <c r="M252" s="38"/>
      <c r="N252" s="38"/>
      <c r="O252" s="24"/>
      <c r="P252" s="24"/>
      <c r="Q252" s="24"/>
      <c r="R252" s="24"/>
      <c r="S252" s="24"/>
      <c r="T252" s="24"/>
      <c r="U252" s="24"/>
      <c r="V252" s="24"/>
      <c r="W252" s="24"/>
      <c r="X252" s="5"/>
      <c r="Y252" s="5"/>
      <c r="Z252" s="5"/>
    </row>
    <row r="253">
      <c r="A253" s="24"/>
      <c r="B253" s="24"/>
      <c r="C253" s="24"/>
      <c r="D253" s="24"/>
      <c r="E253" s="24"/>
      <c r="F253" s="24"/>
      <c r="G253" s="24"/>
      <c r="H253" s="24"/>
      <c r="I253" s="37"/>
      <c r="J253" s="37"/>
      <c r="K253" s="37"/>
      <c r="L253" s="38"/>
      <c r="M253" s="38"/>
      <c r="N253" s="38"/>
      <c r="O253" s="24"/>
      <c r="P253" s="24"/>
      <c r="Q253" s="24"/>
      <c r="R253" s="24"/>
      <c r="S253" s="24"/>
      <c r="T253" s="24"/>
      <c r="U253" s="24"/>
      <c r="V253" s="24"/>
      <c r="W253" s="24"/>
      <c r="X253" s="5"/>
      <c r="Y253" s="5"/>
      <c r="Z253" s="5"/>
    </row>
    <row r="254">
      <c r="A254" s="24"/>
      <c r="B254" s="24"/>
      <c r="C254" s="24"/>
      <c r="D254" s="24"/>
      <c r="E254" s="24"/>
      <c r="F254" s="24"/>
      <c r="G254" s="24"/>
      <c r="H254" s="24"/>
      <c r="I254" s="37"/>
      <c r="J254" s="37"/>
      <c r="K254" s="37"/>
      <c r="L254" s="38"/>
      <c r="M254" s="38"/>
      <c r="N254" s="38"/>
      <c r="O254" s="24"/>
      <c r="P254" s="24"/>
      <c r="Q254" s="24"/>
      <c r="R254" s="24"/>
      <c r="S254" s="24"/>
      <c r="T254" s="24"/>
      <c r="U254" s="24"/>
      <c r="V254" s="24"/>
      <c r="W254" s="24"/>
      <c r="X254" s="5"/>
      <c r="Y254" s="5"/>
      <c r="Z254" s="5"/>
    </row>
    <row r="255">
      <c r="A255" s="24"/>
      <c r="B255" s="24"/>
      <c r="C255" s="24"/>
      <c r="D255" s="24"/>
      <c r="E255" s="24"/>
      <c r="F255" s="24"/>
      <c r="G255" s="24"/>
      <c r="H255" s="24"/>
      <c r="I255" s="37"/>
      <c r="J255" s="37"/>
      <c r="K255" s="37"/>
      <c r="L255" s="38"/>
      <c r="M255" s="38"/>
      <c r="N255" s="38"/>
      <c r="O255" s="24"/>
      <c r="P255" s="24"/>
      <c r="Q255" s="24"/>
      <c r="R255" s="24"/>
      <c r="S255" s="24"/>
      <c r="T255" s="24"/>
      <c r="U255" s="24"/>
      <c r="V255" s="24"/>
      <c r="W255" s="24"/>
      <c r="X255" s="5"/>
      <c r="Y255" s="5"/>
      <c r="Z255" s="5"/>
    </row>
    <row r="256">
      <c r="A256" s="24"/>
      <c r="B256" s="24"/>
      <c r="C256" s="24"/>
      <c r="D256" s="24"/>
      <c r="E256" s="24"/>
      <c r="F256" s="24"/>
      <c r="G256" s="24"/>
      <c r="H256" s="24"/>
      <c r="I256" s="37"/>
      <c r="J256" s="37"/>
      <c r="K256" s="37"/>
      <c r="L256" s="38"/>
      <c r="M256" s="38"/>
      <c r="N256" s="38"/>
      <c r="O256" s="24"/>
      <c r="P256" s="24"/>
      <c r="Q256" s="24"/>
      <c r="R256" s="24"/>
      <c r="S256" s="24"/>
      <c r="T256" s="24"/>
      <c r="U256" s="24"/>
      <c r="V256" s="24"/>
      <c r="W256" s="24"/>
      <c r="X256" s="5"/>
      <c r="Y256" s="5"/>
      <c r="Z256" s="5"/>
    </row>
    <row r="257">
      <c r="A257" s="24"/>
      <c r="B257" s="24"/>
      <c r="C257" s="24"/>
      <c r="D257" s="24"/>
      <c r="E257" s="24"/>
      <c r="F257" s="24"/>
      <c r="G257" s="24"/>
      <c r="H257" s="24"/>
      <c r="I257" s="37"/>
      <c r="J257" s="37"/>
      <c r="K257" s="37"/>
      <c r="L257" s="38"/>
      <c r="M257" s="38"/>
      <c r="N257" s="38"/>
      <c r="O257" s="24"/>
      <c r="P257" s="24"/>
      <c r="Q257" s="24"/>
      <c r="R257" s="24"/>
      <c r="S257" s="24"/>
      <c r="T257" s="24"/>
      <c r="U257" s="24"/>
      <c r="V257" s="24"/>
      <c r="W257" s="24"/>
      <c r="X257" s="5"/>
      <c r="Y257" s="5"/>
      <c r="Z257" s="5"/>
    </row>
    <row r="258">
      <c r="A258" s="24"/>
      <c r="B258" s="24"/>
      <c r="C258" s="24"/>
      <c r="D258" s="24"/>
      <c r="E258" s="24"/>
      <c r="F258" s="24"/>
      <c r="G258" s="24"/>
      <c r="H258" s="24"/>
      <c r="I258" s="37"/>
      <c r="J258" s="37"/>
      <c r="K258" s="37"/>
      <c r="L258" s="38"/>
      <c r="M258" s="38"/>
      <c r="N258" s="38"/>
      <c r="O258" s="24"/>
      <c r="P258" s="24"/>
      <c r="Q258" s="24"/>
      <c r="R258" s="24"/>
      <c r="S258" s="24"/>
      <c r="T258" s="24"/>
      <c r="U258" s="24"/>
      <c r="V258" s="24"/>
      <c r="W258" s="24"/>
      <c r="X258" s="5"/>
      <c r="Y258" s="5"/>
      <c r="Z258" s="5"/>
    </row>
    <row r="259">
      <c r="A259" s="24"/>
      <c r="B259" s="24"/>
      <c r="C259" s="24"/>
      <c r="D259" s="24"/>
      <c r="E259" s="24"/>
      <c r="F259" s="24"/>
      <c r="G259" s="24"/>
      <c r="H259" s="24"/>
      <c r="I259" s="37"/>
      <c r="J259" s="37"/>
      <c r="K259" s="37"/>
      <c r="L259" s="38"/>
      <c r="M259" s="38"/>
      <c r="N259" s="38"/>
      <c r="O259" s="24"/>
      <c r="P259" s="24"/>
      <c r="Q259" s="24"/>
      <c r="R259" s="24"/>
      <c r="S259" s="24"/>
      <c r="T259" s="24"/>
      <c r="U259" s="24"/>
      <c r="V259" s="24"/>
      <c r="W259" s="24"/>
      <c r="X259" s="5"/>
      <c r="Y259" s="5"/>
      <c r="Z259" s="5"/>
    </row>
    <row r="260">
      <c r="A260" s="24"/>
      <c r="B260" s="24"/>
      <c r="C260" s="24"/>
      <c r="D260" s="24"/>
      <c r="E260" s="24"/>
      <c r="F260" s="24"/>
      <c r="G260" s="24"/>
      <c r="H260" s="24"/>
      <c r="I260" s="37"/>
      <c r="J260" s="37"/>
      <c r="K260" s="37"/>
      <c r="L260" s="38"/>
      <c r="M260" s="38"/>
      <c r="N260" s="38"/>
      <c r="O260" s="24"/>
      <c r="P260" s="24"/>
      <c r="Q260" s="24"/>
      <c r="R260" s="24"/>
      <c r="S260" s="24"/>
      <c r="T260" s="24"/>
      <c r="U260" s="24"/>
      <c r="V260" s="24"/>
      <c r="W260" s="24"/>
      <c r="X260" s="5"/>
      <c r="Y260" s="5"/>
      <c r="Z260" s="5"/>
    </row>
    <row r="261">
      <c r="A261" s="24"/>
      <c r="B261" s="24"/>
      <c r="C261" s="24"/>
      <c r="D261" s="24"/>
      <c r="E261" s="24"/>
      <c r="F261" s="24"/>
      <c r="G261" s="24"/>
      <c r="H261" s="24"/>
      <c r="I261" s="37"/>
      <c r="J261" s="37"/>
      <c r="K261" s="37"/>
      <c r="L261" s="38"/>
      <c r="M261" s="38"/>
      <c r="N261" s="38"/>
      <c r="O261" s="24"/>
      <c r="P261" s="24"/>
      <c r="Q261" s="24"/>
      <c r="R261" s="24"/>
      <c r="S261" s="24"/>
      <c r="T261" s="24"/>
      <c r="U261" s="24"/>
      <c r="V261" s="24"/>
      <c r="W261" s="24"/>
      <c r="X261" s="5"/>
      <c r="Y261" s="5"/>
      <c r="Z261" s="5"/>
    </row>
    <row r="262">
      <c r="A262" s="24"/>
      <c r="B262" s="24"/>
      <c r="C262" s="24"/>
      <c r="D262" s="24"/>
      <c r="E262" s="24"/>
      <c r="F262" s="24"/>
      <c r="G262" s="24"/>
      <c r="H262" s="24"/>
      <c r="I262" s="37"/>
      <c r="J262" s="37"/>
      <c r="K262" s="37"/>
      <c r="L262" s="38"/>
      <c r="M262" s="38"/>
      <c r="N262" s="38"/>
      <c r="O262" s="24"/>
      <c r="P262" s="24"/>
      <c r="Q262" s="24"/>
      <c r="R262" s="24"/>
      <c r="S262" s="24"/>
      <c r="T262" s="24"/>
      <c r="U262" s="24"/>
      <c r="V262" s="24"/>
      <c r="W262" s="24"/>
      <c r="X262" s="5"/>
      <c r="Y262" s="5"/>
      <c r="Z262" s="5"/>
    </row>
    <row r="263">
      <c r="A263" s="24"/>
      <c r="B263" s="24"/>
      <c r="C263" s="24"/>
      <c r="D263" s="24"/>
      <c r="E263" s="24"/>
      <c r="F263" s="24"/>
      <c r="G263" s="24"/>
      <c r="H263" s="24"/>
      <c r="I263" s="37"/>
      <c r="J263" s="37"/>
      <c r="K263" s="37"/>
      <c r="L263" s="38"/>
      <c r="M263" s="38"/>
      <c r="N263" s="38"/>
      <c r="O263" s="24"/>
      <c r="P263" s="24"/>
      <c r="Q263" s="24"/>
      <c r="R263" s="24"/>
      <c r="S263" s="24"/>
      <c r="T263" s="24"/>
      <c r="U263" s="24"/>
      <c r="V263" s="24"/>
      <c r="W263" s="24"/>
      <c r="X263" s="5"/>
      <c r="Y263" s="5"/>
      <c r="Z263" s="5"/>
    </row>
    <row r="264">
      <c r="A264" s="24"/>
      <c r="B264" s="24"/>
      <c r="C264" s="24"/>
      <c r="D264" s="24"/>
      <c r="E264" s="24"/>
      <c r="F264" s="24"/>
      <c r="G264" s="24"/>
      <c r="H264" s="24"/>
      <c r="I264" s="37"/>
      <c r="J264" s="37"/>
      <c r="K264" s="37"/>
      <c r="L264" s="38"/>
      <c r="M264" s="38"/>
      <c r="N264" s="38"/>
      <c r="O264" s="24"/>
      <c r="P264" s="24"/>
      <c r="Q264" s="24"/>
      <c r="R264" s="24"/>
      <c r="S264" s="24"/>
      <c r="T264" s="24"/>
      <c r="U264" s="24"/>
      <c r="V264" s="24"/>
      <c r="W264" s="24"/>
      <c r="X264" s="5"/>
      <c r="Y264" s="5"/>
      <c r="Z264" s="5"/>
    </row>
    <row r="265">
      <c r="A265" s="24"/>
      <c r="B265" s="24"/>
      <c r="C265" s="24"/>
      <c r="D265" s="24"/>
      <c r="E265" s="24"/>
      <c r="F265" s="24"/>
      <c r="G265" s="24"/>
      <c r="H265" s="24"/>
      <c r="I265" s="37"/>
      <c r="J265" s="37"/>
      <c r="K265" s="37"/>
      <c r="L265" s="38"/>
      <c r="M265" s="38"/>
      <c r="N265" s="38"/>
      <c r="O265" s="24"/>
      <c r="P265" s="24"/>
      <c r="Q265" s="24"/>
      <c r="R265" s="24"/>
      <c r="S265" s="24"/>
      <c r="T265" s="24"/>
      <c r="U265" s="24"/>
      <c r="V265" s="24"/>
      <c r="W265" s="24"/>
      <c r="X265" s="5"/>
      <c r="Y265" s="5"/>
      <c r="Z265" s="5"/>
    </row>
    <row r="266">
      <c r="A266" s="24"/>
      <c r="B266" s="24"/>
      <c r="C266" s="24"/>
      <c r="D266" s="24"/>
      <c r="E266" s="24"/>
      <c r="F266" s="24"/>
      <c r="G266" s="24"/>
      <c r="H266" s="24"/>
      <c r="I266" s="37"/>
      <c r="J266" s="37"/>
      <c r="K266" s="37"/>
      <c r="L266" s="38"/>
      <c r="M266" s="38"/>
      <c r="N266" s="38"/>
      <c r="O266" s="24"/>
      <c r="P266" s="24"/>
      <c r="Q266" s="24"/>
      <c r="R266" s="24"/>
      <c r="S266" s="24"/>
      <c r="T266" s="24"/>
      <c r="U266" s="24"/>
      <c r="V266" s="24"/>
      <c r="W266" s="24"/>
      <c r="X266" s="5"/>
      <c r="Y266" s="5"/>
      <c r="Z266" s="5"/>
    </row>
    <row r="267">
      <c r="A267" s="24"/>
      <c r="B267" s="24"/>
      <c r="C267" s="24"/>
      <c r="D267" s="24"/>
      <c r="E267" s="24"/>
      <c r="F267" s="24"/>
      <c r="G267" s="24"/>
      <c r="H267" s="24"/>
      <c r="I267" s="37"/>
      <c r="J267" s="37"/>
      <c r="K267" s="37"/>
      <c r="L267" s="38"/>
      <c r="M267" s="38"/>
      <c r="N267" s="38"/>
      <c r="O267" s="24"/>
      <c r="P267" s="24"/>
      <c r="Q267" s="24"/>
      <c r="R267" s="24"/>
      <c r="S267" s="24"/>
      <c r="T267" s="24"/>
      <c r="U267" s="24"/>
      <c r="V267" s="24"/>
      <c r="W267" s="24"/>
      <c r="X267" s="5"/>
      <c r="Y267" s="5"/>
      <c r="Z267" s="5"/>
    </row>
    <row r="268">
      <c r="A268" s="24"/>
      <c r="B268" s="24"/>
      <c r="C268" s="24"/>
      <c r="D268" s="24"/>
      <c r="E268" s="24"/>
      <c r="F268" s="24"/>
      <c r="G268" s="24"/>
      <c r="H268" s="24"/>
      <c r="I268" s="37"/>
      <c r="J268" s="37"/>
      <c r="K268" s="37"/>
      <c r="L268" s="38"/>
      <c r="M268" s="38"/>
      <c r="N268" s="38"/>
      <c r="O268" s="24"/>
      <c r="P268" s="24"/>
      <c r="Q268" s="24"/>
      <c r="R268" s="24"/>
      <c r="S268" s="24"/>
      <c r="T268" s="24"/>
      <c r="U268" s="24"/>
      <c r="V268" s="24"/>
      <c r="W268" s="24"/>
      <c r="X268" s="5"/>
      <c r="Y268" s="5"/>
      <c r="Z268" s="5"/>
    </row>
    <row r="269">
      <c r="A269" s="24"/>
      <c r="B269" s="24"/>
      <c r="C269" s="24"/>
      <c r="D269" s="24"/>
      <c r="E269" s="24"/>
      <c r="F269" s="24"/>
      <c r="G269" s="24"/>
      <c r="H269" s="24"/>
      <c r="I269" s="37"/>
      <c r="J269" s="37"/>
      <c r="K269" s="37"/>
      <c r="L269" s="38"/>
      <c r="M269" s="38"/>
      <c r="N269" s="38"/>
      <c r="O269" s="24"/>
      <c r="P269" s="24"/>
      <c r="Q269" s="24"/>
      <c r="R269" s="24"/>
      <c r="S269" s="24"/>
      <c r="T269" s="24"/>
      <c r="U269" s="24"/>
      <c r="V269" s="24"/>
      <c r="W269" s="24"/>
      <c r="X269" s="5"/>
      <c r="Y269" s="5"/>
      <c r="Z269" s="5"/>
    </row>
    <row r="270">
      <c r="A270" s="24"/>
      <c r="B270" s="24"/>
      <c r="C270" s="24"/>
      <c r="D270" s="24"/>
      <c r="E270" s="24"/>
      <c r="F270" s="24"/>
      <c r="G270" s="24"/>
      <c r="H270" s="24"/>
      <c r="I270" s="37"/>
      <c r="J270" s="37"/>
      <c r="K270" s="37"/>
      <c r="L270" s="38"/>
      <c r="M270" s="38"/>
      <c r="N270" s="38"/>
      <c r="O270" s="24"/>
      <c r="P270" s="24"/>
      <c r="Q270" s="24"/>
      <c r="R270" s="24"/>
      <c r="S270" s="24"/>
      <c r="T270" s="24"/>
      <c r="U270" s="24"/>
      <c r="V270" s="24"/>
      <c r="W270" s="24"/>
      <c r="X270" s="5"/>
      <c r="Y270" s="5"/>
      <c r="Z270" s="5"/>
    </row>
    <row r="271">
      <c r="A271" s="24"/>
      <c r="B271" s="24"/>
      <c r="C271" s="24"/>
      <c r="D271" s="24"/>
      <c r="E271" s="24"/>
      <c r="F271" s="24"/>
      <c r="G271" s="24"/>
      <c r="H271" s="24"/>
      <c r="I271" s="37"/>
      <c r="J271" s="37"/>
      <c r="K271" s="37"/>
      <c r="L271" s="38"/>
      <c r="M271" s="38"/>
      <c r="N271" s="38"/>
      <c r="O271" s="24"/>
      <c r="P271" s="24"/>
      <c r="Q271" s="24"/>
      <c r="R271" s="24"/>
      <c r="S271" s="24"/>
      <c r="T271" s="24"/>
      <c r="U271" s="24"/>
      <c r="V271" s="24"/>
      <c r="W271" s="24"/>
      <c r="X271" s="5"/>
      <c r="Y271" s="5"/>
      <c r="Z271" s="5"/>
    </row>
    <row r="272">
      <c r="A272" s="24"/>
      <c r="B272" s="24"/>
      <c r="C272" s="24"/>
      <c r="D272" s="24"/>
      <c r="E272" s="24"/>
      <c r="F272" s="24"/>
      <c r="G272" s="24"/>
      <c r="H272" s="24"/>
      <c r="I272" s="37"/>
      <c r="J272" s="37"/>
      <c r="K272" s="37"/>
      <c r="L272" s="38"/>
      <c r="M272" s="38"/>
      <c r="N272" s="38"/>
      <c r="O272" s="24"/>
      <c r="P272" s="24"/>
      <c r="Q272" s="24"/>
      <c r="R272" s="24"/>
      <c r="S272" s="24"/>
      <c r="T272" s="24"/>
      <c r="U272" s="24"/>
      <c r="V272" s="24"/>
      <c r="W272" s="24"/>
      <c r="X272" s="5"/>
      <c r="Y272" s="5"/>
      <c r="Z272" s="5"/>
    </row>
    <row r="273">
      <c r="A273" s="24"/>
      <c r="B273" s="24"/>
      <c r="C273" s="24"/>
      <c r="D273" s="24"/>
      <c r="E273" s="24"/>
      <c r="F273" s="24"/>
      <c r="G273" s="24"/>
      <c r="H273" s="24"/>
      <c r="I273" s="37"/>
      <c r="J273" s="37"/>
      <c r="K273" s="37"/>
      <c r="L273" s="38"/>
      <c r="M273" s="38"/>
      <c r="N273" s="38"/>
      <c r="O273" s="24"/>
      <c r="P273" s="24"/>
      <c r="Q273" s="24"/>
      <c r="R273" s="24"/>
      <c r="S273" s="24"/>
      <c r="T273" s="24"/>
      <c r="U273" s="24"/>
      <c r="V273" s="24"/>
      <c r="W273" s="24"/>
      <c r="X273" s="5"/>
      <c r="Y273" s="5"/>
      <c r="Z273" s="5"/>
    </row>
    <row r="274">
      <c r="A274" s="24"/>
      <c r="B274" s="24"/>
      <c r="C274" s="24"/>
      <c r="D274" s="24"/>
      <c r="E274" s="24"/>
      <c r="F274" s="24"/>
      <c r="G274" s="24"/>
      <c r="H274" s="24"/>
      <c r="I274" s="37"/>
      <c r="J274" s="37"/>
      <c r="K274" s="37"/>
      <c r="L274" s="38"/>
      <c r="M274" s="38"/>
      <c r="N274" s="38"/>
      <c r="O274" s="24"/>
      <c r="P274" s="24"/>
      <c r="Q274" s="24"/>
      <c r="R274" s="24"/>
      <c r="S274" s="24"/>
      <c r="T274" s="24"/>
      <c r="U274" s="24"/>
      <c r="V274" s="24"/>
      <c r="W274" s="24"/>
      <c r="X274" s="5"/>
      <c r="Y274" s="5"/>
      <c r="Z274" s="5"/>
    </row>
    <row r="275">
      <c r="A275" s="24"/>
      <c r="B275" s="24"/>
      <c r="C275" s="24"/>
      <c r="D275" s="24"/>
      <c r="E275" s="24"/>
      <c r="F275" s="24"/>
      <c r="G275" s="24"/>
      <c r="H275" s="24"/>
      <c r="I275" s="37"/>
      <c r="J275" s="37"/>
      <c r="K275" s="37"/>
      <c r="L275" s="38"/>
      <c r="M275" s="38"/>
      <c r="N275" s="38"/>
      <c r="O275" s="24"/>
      <c r="P275" s="24"/>
      <c r="Q275" s="24"/>
      <c r="R275" s="24"/>
      <c r="S275" s="24"/>
      <c r="T275" s="24"/>
      <c r="U275" s="24"/>
      <c r="V275" s="24"/>
      <c r="W275" s="24"/>
      <c r="X275" s="5"/>
      <c r="Y275" s="5"/>
      <c r="Z275" s="5"/>
    </row>
    <row r="276">
      <c r="A276" s="24"/>
      <c r="B276" s="24"/>
      <c r="C276" s="24"/>
      <c r="D276" s="24"/>
      <c r="E276" s="24"/>
      <c r="F276" s="24"/>
      <c r="G276" s="24"/>
      <c r="H276" s="24"/>
      <c r="I276" s="37"/>
      <c r="J276" s="37"/>
      <c r="K276" s="37"/>
      <c r="L276" s="38"/>
      <c r="M276" s="38"/>
      <c r="N276" s="38"/>
      <c r="O276" s="24"/>
      <c r="P276" s="24"/>
      <c r="Q276" s="24"/>
      <c r="R276" s="24"/>
      <c r="S276" s="24"/>
      <c r="T276" s="24"/>
      <c r="U276" s="24"/>
      <c r="V276" s="24"/>
      <c r="W276" s="24"/>
      <c r="X276" s="5"/>
      <c r="Y276" s="5"/>
      <c r="Z276" s="5"/>
    </row>
    <row r="277">
      <c r="A277" s="24"/>
      <c r="B277" s="24"/>
      <c r="C277" s="24"/>
      <c r="D277" s="24"/>
      <c r="E277" s="24"/>
      <c r="F277" s="24"/>
      <c r="G277" s="24"/>
      <c r="H277" s="24"/>
      <c r="I277" s="37"/>
      <c r="J277" s="37"/>
      <c r="K277" s="37"/>
      <c r="L277" s="38"/>
      <c r="M277" s="38"/>
      <c r="N277" s="38"/>
      <c r="O277" s="24"/>
      <c r="P277" s="24"/>
      <c r="Q277" s="24"/>
      <c r="R277" s="24"/>
      <c r="S277" s="24"/>
      <c r="T277" s="24"/>
      <c r="U277" s="24"/>
      <c r="V277" s="24"/>
      <c r="W277" s="24"/>
      <c r="X277" s="5"/>
      <c r="Y277" s="5"/>
      <c r="Z277" s="5"/>
    </row>
    <row r="278">
      <c r="A278" s="24"/>
      <c r="B278" s="24"/>
      <c r="C278" s="24"/>
      <c r="D278" s="24"/>
      <c r="E278" s="24"/>
      <c r="F278" s="24"/>
      <c r="G278" s="24"/>
      <c r="H278" s="24"/>
      <c r="I278" s="37"/>
      <c r="J278" s="37"/>
      <c r="K278" s="37"/>
      <c r="L278" s="38"/>
      <c r="M278" s="38"/>
      <c r="N278" s="38"/>
      <c r="O278" s="24"/>
      <c r="P278" s="24"/>
      <c r="Q278" s="24"/>
      <c r="R278" s="24"/>
      <c r="S278" s="24"/>
      <c r="T278" s="24"/>
      <c r="U278" s="24"/>
      <c r="V278" s="24"/>
      <c r="W278" s="24"/>
      <c r="X278" s="5"/>
      <c r="Y278" s="5"/>
      <c r="Z278" s="5"/>
    </row>
    <row r="279">
      <c r="A279" s="24"/>
      <c r="B279" s="24"/>
      <c r="C279" s="24"/>
      <c r="D279" s="24"/>
      <c r="E279" s="24"/>
      <c r="F279" s="24"/>
      <c r="G279" s="24"/>
      <c r="H279" s="24"/>
      <c r="I279" s="37"/>
      <c r="J279" s="37"/>
      <c r="K279" s="37"/>
      <c r="L279" s="38"/>
      <c r="M279" s="38"/>
      <c r="N279" s="38"/>
      <c r="O279" s="24"/>
      <c r="P279" s="24"/>
      <c r="Q279" s="24"/>
      <c r="R279" s="24"/>
      <c r="S279" s="24"/>
      <c r="T279" s="24"/>
      <c r="U279" s="24"/>
      <c r="V279" s="24"/>
      <c r="W279" s="24"/>
      <c r="X279" s="5"/>
      <c r="Y279" s="5"/>
      <c r="Z279" s="5"/>
    </row>
    <row r="280">
      <c r="A280" s="24"/>
      <c r="B280" s="24"/>
      <c r="C280" s="24"/>
      <c r="D280" s="24"/>
      <c r="E280" s="24"/>
      <c r="F280" s="24"/>
      <c r="G280" s="24"/>
      <c r="H280" s="24"/>
      <c r="I280" s="37"/>
      <c r="J280" s="37"/>
      <c r="K280" s="37"/>
      <c r="L280" s="38"/>
      <c r="M280" s="38"/>
      <c r="N280" s="38"/>
      <c r="O280" s="24"/>
      <c r="P280" s="24"/>
      <c r="Q280" s="24"/>
      <c r="R280" s="24"/>
      <c r="S280" s="24"/>
      <c r="T280" s="24"/>
      <c r="U280" s="24"/>
      <c r="V280" s="24"/>
      <c r="W280" s="24"/>
      <c r="X280" s="5"/>
      <c r="Y280" s="5"/>
      <c r="Z280" s="5"/>
    </row>
    <row r="281">
      <c r="A281" s="24"/>
      <c r="B281" s="24"/>
      <c r="C281" s="24"/>
      <c r="D281" s="24"/>
      <c r="E281" s="24"/>
      <c r="F281" s="24"/>
      <c r="G281" s="24"/>
      <c r="H281" s="24"/>
      <c r="I281" s="37"/>
      <c r="J281" s="37"/>
      <c r="K281" s="37"/>
      <c r="L281" s="38"/>
      <c r="M281" s="38"/>
      <c r="N281" s="38"/>
      <c r="O281" s="24"/>
      <c r="P281" s="24"/>
      <c r="Q281" s="24"/>
      <c r="R281" s="24"/>
      <c r="S281" s="24"/>
      <c r="T281" s="24"/>
      <c r="U281" s="24"/>
      <c r="V281" s="24"/>
      <c r="W281" s="24"/>
      <c r="X281" s="5"/>
      <c r="Y281" s="5"/>
      <c r="Z281" s="5"/>
    </row>
    <row r="282">
      <c r="A282" s="24"/>
      <c r="B282" s="24"/>
      <c r="C282" s="24"/>
      <c r="D282" s="24"/>
      <c r="E282" s="24"/>
      <c r="F282" s="24"/>
      <c r="G282" s="24"/>
      <c r="H282" s="24"/>
      <c r="I282" s="37"/>
      <c r="J282" s="37"/>
      <c r="K282" s="37"/>
      <c r="L282" s="38"/>
      <c r="M282" s="38"/>
      <c r="N282" s="38"/>
      <c r="O282" s="24"/>
      <c r="P282" s="24"/>
      <c r="Q282" s="24"/>
      <c r="R282" s="24"/>
      <c r="S282" s="24"/>
      <c r="T282" s="24"/>
      <c r="U282" s="24"/>
      <c r="V282" s="24"/>
      <c r="W282" s="24"/>
      <c r="X282" s="5"/>
      <c r="Y282" s="5"/>
      <c r="Z282" s="5"/>
    </row>
    <row r="283">
      <c r="A283" s="24"/>
      <c r="B283" s="24"/>
      <c r="C283" s="24"/>
      <c r="D283" s="24"/>
      <c r="E283" s="24"/>
      <c r="F283" s="24"/>
      <c r="G283" s="24"/>
      <c r="H283" s="24"/>
      <c r="I283" s="37"/>
      <c r="J283" s="37"/>
      <c r="K283" s="37"/>
      <c r="L283" s="38"/>
      <c r="M283" s="38"/>
      <c r="N283" s="38"/>
      <c r="O283" s="24"/>
      <c r="P283" s="24"/>
      <c r="Q283" s="24"/>
      <c r="R283" s="24"/>
      <c r="S283" s="24"/>
      <c r="T283" s="24"/>
      <c r="U283" s="24"/>
      <c r="V283" s="24"/>
      <c r="W283" s="24"/>
      <c r="X283" s="5"/>
      <c r="Y283" s="5"/>
      <c r="Z283" s="5"/>
    </row>
    <row r="284">
      <c r="A284" s="24"/>
      <c r="B284" s="24"/>
      <c r="C284" s="24"/>
      <c r="D284" s="24"/>
      <c r="E284" s="24"/>
      <c r="F284" s="24"/>
      <c r="G284" s="24"/>
      <c r="H284" s="24"/>
      <c r="I284" s="37"/>
      <c r="J284" s="37"/>
      <c r="K284" s="37"/>
      <c r="L284" s="38"/>
      <c r="M284" s="38"/>
      <c r="N284" s="38"/>
      <c r="O284" s="24"/>
      <c r="P284" s="24"/>
      <c r="Q284" s="24"/>
      <c r="R284" s="24"/>
      <c r="S284" s="24"/>
      <c r="T284" s="24"/>
      <c r="U284" s="24"/>
      <c r="V284" s="24"/>
      <c r="W284" s="24"/>
      <c r="X284" s="5"/>
      <c r="Y284" s="5"/>
      <c r="Z284" s="5"/>
    </row>
    <row r="285">
      <c r="A285" s="24"/>
      <c r="B285" s="24"/>
      <c r="C285" s="24"/>
      <c r="D285" s="24"/>
      <c r="E285" s="24"/>
      <c r="F285" s="24"/>
      <c r="G285" s="24"/>
      <c r="H285" s="24"/>
      <c r="I285" s="37"/>
      <c r="J285" s="37"/>
      <c r="K285" s="37"/>
      <c r="L285" s="38"/>
      <c r="M285" s="38"/>
      <c r="N285" s="38"/>
      <c r="O285" s="24"/>
      <c r="P285" s="24"/>
      <c r="Q285" s="24"/>
      <c r="R285" s="24"/>
      <c r="S285" s="24"/>
      <c r="T285" s="24"/>
      <c r="U285" s="24"/>
      <c r="V285" s="24"/>
      <c r="W285" s="24"/>
      <c r="X285" s="5"/>
      <c r="Y285" s="5"/>
      <c r="Z285" s="5"/>
    </row>
    <row r="286">
      <c r="A286" s="24"/>
      <c r="B286" s="24"/>
      <c r="C286" s="24"/>
      <c r="D286" s="24"/>
      <c r="E286" s="24"/>
      <c r="F286" s="24"/>
      <c r="G286" s="24"/>
      <c r="H286" s="24"/>
      <c r="I286" s="37"/>
      <c r="J286" s="37"/>
      <c r="K286" s="37"/>
      <c r="L286" s="38"/>
      <c r="M286" s="38"/>
      <c r="N286" s="38"/>
      <c r="O286" s="24"/>
      <c r="P286" s="24"/>
      <c r="Q286" s="24"/>
      <c r="R286" s="24"/>
      <c r="S286" s="24"/>
      <c r="T286" s="24"/>
      <c r="U286" s="24"/>
      <c r="V286" s="24"/>
      <c r="W286" s="24"/>
      <c r="X286" s="5"/>
      <c r="Y286" s="5"/>
      <c r="Z286" s="5"/>
    </row>
    <row r="287">
      <c r="A287" s="24"/>
      <c r="B287" s="24"/>
      <c r="C287" s="24"/>
      <c r="D287" s="24"/>
      <c r="E287" s="24"/>
      <c r="F287" s="24"/>
      <c r="G287" s="24"/>
      <c r="H287" s="24"/>
      <c r="I287" s="37"/>
      <c r="J287" s="37"/>
      <c r="K287" s="37"/>
      <c r="L287" s="38"/>
      <c r="M287" s="38"/>
      <c r="N287" s="38"/>
      <c r="O287" s="24"/>
      <c r="P287" s="24"/>
      <c r="Q287" s="24"/>
      <c r="R287" s="24"/>
      <c r="S287" s="24"/>
      <c r="T287" s="24"/>
      <c r="U287" s="24"/>
      <c r="V287" s="24"/>
      <c r="W287" s="24"/>
      <c r="X287" s="5"/>
      <c r="Y287" s="5"/>
      <c r="Z287" s="5"/>
    </row>
    <row r="288">
      <c r="A288" s="24"/>
      <c r="B288" s="24"/>
      <c r="C288" s="24"/>
      <c r="D288" s="24"/>
      <c r="E288" s="24"/>
      <c r="F288" s="24"/>
      <c r="G288" s="24"/>
      <c r="H288" s="24"/>
      <c r="I288" s="37"/>
      <c r="J288" s="37"/>
      <c r="K288" s="37"/>
      <c r="L288" s="38"/>
      <c r="M288" s="38"/>
      <c r="N288" s="38"/>
      <c r="O288" s="24"/>
      <c r="P288" s="24"/>
      <c r="Q288" s="24"/>
      <c r="R288" s="24"/>
      <c r="S288" s="24"/>
      <c r="T288" s="24"/>
      <c r="U288" s="24"/>
      <c r="V288" s="24"/>
      <c r="W288" s="24"/>
      <c r="X288" s="5"/>
      <c r="Y288" s="5"/>
      <c r="Z288" s="5"/>
    </row>
    <row r="289">
      <c r="A289" s="24"/>
      <c r="B289" s="24"/>
      <c r="C289" s="24"/>
      <c r="D289" s="24"/>
      <c r="E289" s="24"/>
      <c r="F289" s="24"/>
      <c r="G289" s="24"/>
      <c r="H289" s="24"/>
      <c r="I289" s="37"/>
      <c r="J289" s="37"/>
      <c r="K289" s="37"/>
      <c r="L289" s="38"/>
      <c r="M289" s="38"/>
      <c r="N289" s="38"/>
      <c r="O289" s="24"/>
      <c r="P289" s="24"/>
      <c r="Q289" s="24"/>
      <c r="R289" s="24"/>
      <c r="S289" s="24"/>
      <c r="T289" s="24"/>
      <c r="U289" s="24"/>
      <c r="V289" s="24"/>
      <c r="W289" s="24"/>
      <c r="X289" s="5"/>
      <c r="Y289" s="5"/>
      <c r="Z289" s="5"/>
    </row>
    <row r="290">
      <c r="A290" s="24"/>
      <c r="B290" s="24"/>
      <c r="C290" s="24"/>
      <c r="D290" s="24"/>
      <c r="E290" s="24"/>
      <c r="F290" s="24"/>
      <c r="G290" s="24"/>
      <c r="H290" s="24"/>
      <c r="I290" s="37"/>
      <c r="J290" s="37"/>
      <c r="K290" s="37"/>
      <c r="L290" s="38"/>
      <c r="M290" s="38"/>
      <c r="N290" s="38"/>
      <c r="O290" s="24"/>
      <c r="P290" s="24"/>
      <c r="Q290" s="24"/>
      <c r="R290" s="24"/>
      <c r="S290" s="24"/>
      <c r="T290" s="24"/>
      <c r="U290" s="24"/>
      <c r="V290" s="24"/>
      <c r="W290" s="24"/>
      <c r="X290" s="5"/>
      <c r="Y290" s="5"/>
      <c r="Z290" s="5"/>
    </row>
    <row r="291">
      <c r="A291" s="24"/>
      <c r="B291" s="24"/>
      <c r="C291" s="24"/>
      <c r="D291" s="24"/>
      <c r="E291" s="24"/>
      <c r="F291" s="24"/>
      <c r="G291" s="24"/>
      <c r="H291" s="24"/>
      <c r="I291" s="37"/>
      <c r="J291" s="37"/>
      <c r="K291" s="37"/>
      <c r="L291" s="38"/>
      <c r="M291" s="38"/>
      <c r="N291" s="38"/>
      <c r="O291" s="24"/>
      <c r="P291" s="24"/>
      <c r="Q291" s="24"/>
      <c r="R291" s="24"/>
      <c r="S291" s="24"/>
      <c r="T291" s="24"/>
      <c r="U291" s="24"/>
      <c r="V291" s="24"/>
      <c r="W291" s="24"/>
      <c r="X291" s="5"/>
      <c r="Y291" s="5"/>
      <c r="Z291" s="5"/>
    </row>
    <row r="292">
      <c r="A292" s="24"/>
      <c r="B292" s="24"/>
      <c r="C292" s="24"/>
      <c r="D292" s="24"/>
      <c r="E292" s="24"/>
      <c r="F292" s="24"/>
      <c r="G292" s="24"/>
      <c r="H292" s="24"/>
      <c r="I292" s="37"/>
      <c r="J292" s="37"/>
      <c r="K292" s="37"/>
      <c r="L292" s="38"/>
      <c r="M292" s="38"/>
      <c r="N292" s="38"/>
      <c r="O292" s="24"/>
      <c r="P292" s="24"/>
      <c r="Q292" s="24"/>
      <c r="R292" s="24"/>
      <c r="S292" s="24"/>
      <c r="T292" s="24"/>
      <c r="U292" s="24"/>
      <c r="V292" s="24"/>
      <c r="W292" s="24"/>
      <c r="X292" s="5"/>
      <c r="Y292" s="5"/>
      <c r="Z292" s="5"/>
    </row>
    <row r="293">
      <c r="A293" s="24"/>
      <c r="B293" s="24"/>
      <c r="C293" s="24"/>
      <c r="D293" s="24"/>
      <c r="E293" s="24"/>
      <c r="F293" s="24"/>
      <c r="G293" s="24"/>
      <c r="H293" s="24"/>
      <c r="I293" s="37"/>
      <c r="J293" s="37"/>
      <c r="K293" s="37"/>
      <c r="L293" s="38"/>
      <c r="M293" s="38"/>
      <c r="N293" s="38"/>
      <c r="O293" s="24"/>
      <c r="P293" s="24"/>
      <c r="Q293" s="24"/>
      <c r="R293" s="24"/>
      <c r="S293" s="24"/>
      <c r="T293" s="24"/>
      <c r="U293" s="24"/>
      <c r="V293" s="24"/>
      <c r="W293" s="24"/>
      <c r="X293" s="5"/>
      <c r="Y293" s="5"/>
      <c r="Z293" s="5"/>
    </row>
    <row r="294">
      <c r="A294" s="24"/>
      <c r="B294" s="24"/>
      <c r="C294" s="24"/>
      <c r="D294" s="24"/>
      <c r="E294" s="24"/>
      <c r="F294" s="24"/>
      <c r="G294" s="24"/>
      <c r="H294" s="24"/>
      <c r="I294" s="37"/>
      <c r="J294" s="37"/>
      <c r="K294" s="37"/>
      <c r="L294" s="38"/>
      <c r="M294" s="38"/>
      <c r="N294" s="38"/>
      <c r="O294" s="24"/>
      <c r="P294" s="24"/>
      <c r="Q294" s="24"/>
      <c r="R294" s="24"/>
      <c r="S294" s="24"/>
      <c r="T294" s="24"/>
      <c r="U294" s="24"/>
      <c r="V294" s="24"/>
      <c r="W294" s="24"/>
      <c r="X294" s="5"/>
      <c r="Y294" s="5"/>
      <c r="Z294" s="5"/>
    </row>
    <row r="295">
      <c r="A295" s="24"/>
      <c r="B295" s="24"/>
      <c r="C295" s="24"/>
      <c r="D295" s="24"/>
      <c r="E295" s="24"/>
      <c r="F295" s="24"/>
      <c r="G295" s="24"/>
      <c r="H295" s="24"/>
      <c r="I295" s="37"/>
      <c r="J295" s="37"/>
      <c r="K295" s="37"/>
      <c r="L295" s="38"/>
      <c r="M295" s="38"/>
      <c r="N295" s="38"/>
      <c r="O295" s="24"/>
      <c r="P295" s="24"/>
      <c r="Q295" s="24"/>
      <c r="R295" s="24"/>
      <c r="S295" s="24"/>
      <c r="T295" s="24"/>
      <c r="U295" s="24"/>
      <c r="V295" s="24"/>
      <c r="W295" s="24"/>
      <c r="X295" s="5"/>
      <c r="Y295" s="5"/>
      <c r="Z295" s="5"/>
    </row>
    <row r="296">
      <c r="A296" s="24"/>
      <c r="B296" s="24"/>
      <c r="C296" s="24"/>
      <c r="D296" s="24"/>
      <c r="E296" s="24"/>
      <c r="F296" s="24"/>
      <c r="G296" s="24"/>
      <c r="H296" s="24"/>
      <c r="I296" s="37"/>
      <c r="J296" s="37"/>
      <c r="K296" s="37"/>
      <c r="L296" s="38"/>
      <c r="M296" s="38"/>
      <c r="N296" s="38"/>
      <c r="O296" s="24"/>
      <c r="P296" s="24"/>
      <c r="Q296" s="24"/>
      <c r="R296" s="24"/>
      <c r="S296" s="24"/>
      <c r="T296" s="24"/>
      <c r="U296" s="24"/>
      <c r="V296" s="24"/>
      <c r="W296" s="24"/>
      <c r="X296" s="5"/>
      <c r="Y296" s="5"/>
      <c r="Z296" s="5"/>
    </row>
    <row r="297">
      <c r="A297" s="24"/>
      <c r="B297" s="24"/>
      <c r="C297" s="24"/>
      <c r="D297" s="24"/>
      <c r="E297" s="24"/>
      <c r="F297" s="24"/>
      <c r="G297" s="24"/>
      <c r="H297" s="24"/>
      <c r="I297" s="37"/>
      <c r="J297" s="37"/>
      <c r="K297" s="37"/>
      <c r="L297" s="38"/>
      <c r="M297" s="38"/>
      <c r="N297" s="38"/>
      <c r="O297" s="24"/>
      <c r="P297" s="24"/>
      <c r="Q297" s="24"/>
      <c r="R297" s="24"/>
      <c r="S297" s="24"/>
      <c r="T297" s="24"/>
      <c r="U297" s="24"/>
      <c r="V297" s="24"/>
      <c r="W297" s="24"/>
      <c r="X297" s="5"/>
      <c r="Y297" s="5"/>
      <c r="Z297" s="5"/>
    </row>
    <row r="298">
      <c r="A298" s="24"/>
      <c r="B298" s="24"/>
      <c r="C298" s="24"/>
      <c r="D298" s="24"/>
      <c r="E298" s="24"/>
      <c r="F298" s="24"/>
      <c r="G298" s="24"/>
      <c r="H298" s="24"/>
      <c r="I298" s="37"/>
      <c r="J298" s="37"/>
      <c r="K298" s="37"/>
      <c r="L298" s="38"/>
      <c r="M298" s="38"/>
      <c r="N298" s="38"/>
      <c r="O298" s="24"/>
      <c r="P298" s="24"/>
      <c r="Q298" s="24"/>
      <c r="R298" s="24"/>
      <c r="S298" s="24"/>
      <c r="T298" s="24"/>
      <c r="U298" s="24"/>
      <c r="V298" s="24"/>
      <c r="W298" s="24"/>
      <c r="X298" s="5"/>
      <c r="Y298" s="5"/>
      <c r="Z298" s="5"/>
    </row>
    <row r="299">
      <c r="A299" s="24"/>
      <c r="B299" s="24"/>
      <c r="C299" s="24"/>
      <c r="D299" s="24"/>
      <c r="E299" s="24"/>
      <c r="F299" s="24"/>
      <c r="G299" s="24"/>
      <c r="H299" s="24"/>
      <c r="I299" s="37"/>
      <c r="J299" s="37"/>
      <c r="K299" s="37"/>
      <c r="L299" s="38"/>
      <c r="M299" s="38"/>
      <c r="N299" s="38"/>
      <c r="O299" s="24"/>
      <c r="P299" s="24"/>
      <c r="Q299" s="24"/>
      <c r="R299" s="24"/>
      <c r="S299" s="24"/>
      <c r="T299" s="24"/>
      <c r="U299" s="24"/>
      <c r="V299" s="24"/>
      <c r="W299" s="24"/>
      <c r="X299" s="5"/>
      <c r="Y299" s="5"/>
      <c r="Z299" s="5"/>
    </row>
    <row r="300">
      <c r="A300" s="24"/>
      <c r="B300" s="24"/>
      <c r="C300" s="24"/>
      <c r="D300" s="24"/>
      <c r="E300" s="24"/>
      <c r="F300" s="24"/>
      <c r="G300" s="24"/>
      <c r="H300" s="24"/>
      <c r="I300" s="37"/>
      <c r="J300" s="37"/>
      <c r="K300" s="37"/>
      <c r="L300" s="38"/>
      <c r="M300" s="38"/>
      <c r="N300" s="38"/>
      <c r="O300" s="24"/>
      <c r="P300" s="24"/>
      <c r="Q300" s="24"/>
      <c r="R300" s="24"/>
      <c r="S300" s="24"/>
      <c r="T300" s="24"/>
      <c r="U300" s="24"/>
      <c r="V300" s="24"/>
      <c r="W300" s="24"/>
      <c r="X300" s="5"/>
      <c r="Y300" s="5"/>
      <c r="Z300" s="5"/>
    </row>
    <row r="301">
      <c r="A301" s="24"/>
      <c r="B301" s="24"/>
      <c r="C301" s="24"/>
      <c r="D301" s="24"/>
      <c r="E301" s="24"/>
      <c r="F301" s="24"/>
      <c r="G301" s="24"/>
      <c r="H301" s="24"/>
      <c r="I301" s="37"/>
      <c r="J301" s="37"/>
      <c r="K301" s="37"/>
      <c r="L301" s="38"/>
      <c r="M301" s="38"/>
      <c r="N301" s="38"/>
      <c r="O301" s="24"/>
      <c r="P301" s="24"/>
      <c r="Q301" s="24"/>
      <c r="R301" s="24"/>
      <c r="S301" s="24"/>
      <c r="T301" s="24"/>
      <c r="U301" s="24"/>
      <c r="V301" s="24"/>
      <c r="W301" s="24"/>
      <c r="X301" s="5"/>
      <c r="Y301" s="5"/>
      <c r="Z301" s="5"/>
    </row>
    <row r="302">
      <c r="A302" s="24"/>
      <c r="B302" s="24"/>
      <c r="C302" s="24"/>
      <c r="D302" s="24"/>
      <c r="E302" s="24"/>
      <c r="F302" s="24"/>
      <c r="G302" s="24"/>
      <c r="H302" s="24"/>
      <c r="I302" s="37"/>
      <c r="J302" s="37"/>
      <c r="K302" s="37"/>
      <c r="L302" s="38"/>
      <c r="M302" s="38"/>
      <c r="N302" s="38"/>
      <c r="O302" s="24"/>
      <c r="P302" s="24"/>
      <c r="Q302" s="24"/>
      <c r="R302" s="24"/>
      <c r="S302" s="24"/>
      <c r="T302" s="24"/>
      <c r="U302" s="24"/>
      <c r="V302" s="24"/>
      <c r="W302" s="24"/>
      <c r="X302" s="5"/>
      <c r="Y302" s="5"/>
      <c r="Z302" s="5"/>
    </row>
    <row r="303">
      <c r="A303" s="24"/>
      <c r="B303" s="24"/>
      <c r="C303" s="24"/>
      <c r="D303" s="24"/>
      <c r="E303" s="24"/>
      <c r="F303" s="24"/>
      <c r="G303" s="24"/>
      <c r="H303" s="24"/>
      <c r="I303" s="37"/>
      <c r="J303" s="37"/>
      <c r="K303" s="37"/>
      <c r="L303" s="38"/>
      <c r="M303" s="38"/>
      <c r="N303" s="38"/>
      <c r="O303" s="24"/>
      <c r="P303" s="24"/>
      <c r="Q303" s="24"/>
      <c r="R303" s="24"/>
      <c r="S303" s="24"/>
      <c r="T303" s="24"/>
      <c r="U303" s="24"/>
      <c r="V303" s="24"/>
      <c r="W303" s="24"/>
      <c r="X303" s="5"/>
      <c r="Y303" s="5"/>
      <c r="Z303" s="5"/>
    </row>
    <row r="304">
      <c r="A304" s="24"/>
      <c r="B304" s="24"/>
      <c r="C304" s="24"/>
      <c r="D304" s="24"/>
      <c r="E304" s="24"/>
      <c r="F304" s="24"/>
      <c r="G304" s="24"/>
      <c r="H304" s="24"/>
      <c r="I304" s="37"/>
      <c r="J304" s="37"/>
      <c r="K304" s="37"/>
      <c r="L304" s="38"/>
      <c r="M304" s="38"/>
      <c r="N304" s="38"/>
      <c r="O304" s="24"/>
      <c r="P304" s="24"/>
      <c r="Q304" s="24"/>
      <c r="R304" s="24"/>
      <c r="S304" s="24"/>
      <c r="T304" s="24"/>
      <c r="U304" s="24"/>
      <c r="V304" s="24"/>
      <c r="W304" s="24"/>
      <c r="X304" s="5"/>
      <c r="Y304" s="5"/>
      <c r="Z304" s="5"/>
    </row>
    <row r="305">
      <c r="A305" s="24"/>
      <c r="B305" s="24"/>
      <c r="C305" s="24"/>
      <c r="D305" s="24"/>
      <c r="E305" s="24"/>
      <c r="F305" s="24"/>
      <c r="G305" s="24"/>
      <c r="H305" s="24"/>
      <c r="I305" s="37"/>
      <c r="J305" s="37"/>
      <c r="K305" s="37"/>
      <c r="L305" s="38"/>
      <c r="M305" s="38"/>
      <c r="N305" s="38"/>
      <c r="O305" s="24"/>
      <c r="P305" s="24"/>
      <c r="Q305" s="24"/>
      <c r="R305" s="24"/>
      <c r="S305" s="24"/>
      <c r="T305" s="24"/>
      <c r="U305" s="24"/>
      <c r="V305" s="24"/>
      <c r="W305" s="24"/>
      <c r="X305" s="5"/>
      <c r="Y305" s="5"/>
      <c r="Z305" s="5"/>
    </row>
    <row r="306">
      <c r="A306" s="24"/>
      <c r="B306" s="24"/>
      <c r="C306" s="24"/>
      <c r="D306" s="24"/>
      <c r="E306" s="24"/>
      <c r="F306" s="24"/>
      <c r="G306" s="24"/>
      <c r="H306" s="24"/>
      <c r="I306" s="37"/>
      <c r="J306" s="37"/>
      <c r="K306" s="37"/>
      <c r="L306" s="38"/>
      <c r="M306" s="38"/>
      <c r="N306" s="38"/>
      <c r="O306" s="24"/>
      <c r="P306" s="24"/>
      <c r="Q306" s="24"/>
      <c r="R306" s="24"/>
      <c r="S306" s="24"/>
      <c r="T306" s="24"/>
      <c r="U306" s="24"/>
      <c r="V306" s="24"/>
      <c r="W306" s="24"/>
      <c r="X306" s="5"/>
      <c r="Y306" s="5"/>
      <c r="Z306" s="5"/>
    </row>
    <row r="307">
      <c r="A307" s="24"/>
      <c r="B307" s="24"/>
      <c r="C307" s="24"/>
      <c r="D307" s="24"/>
      <c r="E307" s="24"/>
      <c r="F307" s="24"/>
      <c r="G307" s="24"/>
      <c r="H307" s="24"/>
      <c r="I307" s="37"/>
      <c r="J307" s="37"/>
      <c r="K307" s="37"/>
      <c r="L307" s="38"/>
      <c r="M307" s="38"/>
      <c r="N307" s="38"/>
      <c r="O307" s="24"/>
      <c r="P307" s="24"/>
      <c r="Q307" s="24"/>
      <c r="R307" s="24"/>
      <c r="S307" s="24"/>
      <c r="T307" s="24"/>
      <c r="U307" s="24"/>
      <c r="V307" s="24"/>
      <c r="W307" s="24"/>
      <c r="X307" s="5"/>
      <c r="Y307" s="5"/>
      <c r="Z307" s="5"/>
    </row>
    <row r="308">
      <c r="A308" s="24"/>
      <c r="B308" s="24"/>
      <c r="C308" s="24"/>
      <c r="D308" s="24"/>
      <c r="E308" s="24"/>
      <c r="F308" s="24"/>
      <c r="G308" s="24"/>
      <c r="H308" s="24"/>
      <c r="I308" s="37"/>
      <c r="J308" s="37"/>
      <c r="K308" s="37"/>
      <c r="L308" s="38"/>
      <c r="M308" s="38"/>
      <c r="N308" s="38"/>
      <c r="O308" s="24"/>
      <c r="P308" s="24"/>
      <c r="Q308" s="24"/>
      <c r="R308" s="24"/>
      <c r="S308" s="24"/>
      <c r="T308" s="24"/>
      <c r="U308" s="24"/>
      <c r="V308" s="24"/>
      <c r="W308" s="24"/>
      <c r="X308" s="5"/>
      <c r="Y308" s="5"/>
      <c r="Z308" s="5"/>
    </row>
    <row r="309">
      <c r="A309" s="24"/>
      <c r="B309" s="24"/>
      <c r="C309" s="24"/>
      <c r="D309" s="24"/>
      <c r="E309" s="24"/>
      <c r="F309" s="24"/>
      <c r="G309" s="24"/>
      <c r="H309" s="24"/>
      <c r="I309" s="37"/>
      <c r="J309" s="37"/>
      <c r="K309" s="37"/>
      <c r="L309" s="38"/>
      <c r="M309" s="38"/>
      <c r="N309" s="38"/>
      <c r="O309" s="24"/>
      <c r="P309" s="24"/>
      <c r="Q309" s="24"/>
      <c r="R309" s="24"/>
      <c r="S309" s="24"/>
      <c r="T309" s="24"/>
      <c r="U309" s="24"/>
      <c r="V309" s="24"/>
      <c r="W309" s="24"/>
      <c r="X309" s="5"/>
      <c r="Y309" s="5"/>
      <c r="Z309" s="5"/>
    </row>
    <row r="310">
      <c r="A310" s="24"/>
      <c r="B310" s="24"/>
      <c r="C310" s="24"/>
      <c r="D310" s="24"/>
      <c r="E310" s="24"/>
      <c r="F310" s="24"/>
      <c r="G310" s="24"/>
      <c r="H310" s="24"/>
      <c r="I310" s="37"/>
      <c r="J310" s="37"/>
      <c r="K310" s="37"/>
      <c r="L310" s="38"/>
      <c r="M310" s="38"/>
      <c r="N310" s="38"/>
      <c r="O310" s="24"/>
      <c r="P310" s="24"/>
      <c r="Q310" s="24"/>
      <c r="R310" s="24"/>
      <c r="S310" s="24"/>
      <c r="T310" s="24"/>
      <c r="U310" s="24"/>
      <c r="V310" s="24"/>
      <c r="W310" s="24"/>
      <c r="X310" s="5"/>
      <c r="Y310" s="5"/>
      <c r="Z310" s="5"/>
    </row>
    <row r="311">
      <c r="A311" s="24"/>
      <c r="B311" s="24"/>
      <c r="C311" s="24"/>
      <c r="D311" s="24"/>
      <c r="E311" s="24"/>
      <c r="F311" s="24"/>
      <c r="G311" s="24"/>
      <c r="H311" s="24"/>
      <c r="I311" s="37"/>
      <c r="J311" s="37"/>
      <c r="K311" s="37"/>
      <c r="L311" s="38"/>
      <c r="M311" s="38"/>
      <c r="N311" s="38"/>
      <c r="O311" s="24"/>
      <c r="P311" s="24"/>
      <c r="Q311" s="24"/>
      <c r="R311" s="24"/>
      <c r="S311" s="24"/>
      <c r="T311" s="24"/>
      <c r="U311" s="24"/>
      <c r="V311" s="24"/>
      <c r="W311" s="24"/>
      <c r="X311" s="5"/>
      <c r="Y311" s="5"/>
      <c r="Z311" s="5"/>
    </row>
    <row r="312">
      <c r="A312" s="24"/>
      <c r="B312" s="24"/>
      <c r="C312" s="24"/>
      <c r="D312" s="24"/>
      <c r="E312" s="24"/>
      <c r="F312" s="24"/>
      <c r="G312" s="24"/>
      <c r="H312" s="24"/>
      <c r="I312" s="37"/>
      <c r="J312" s="37"/>
      <c r="K312" s="37"/>
      <c r="L312" s="38"/>
      <c r="M312" s="38"/>
      <c r="N312" s="38"/>
      <c r="O312" s="24"/>
      <c r="P312" s="24"/>
      <c r="Q312" s="24"/>
      <c r="R312" s="24"/>
      <c r="S312" s="24"/>
      <c r="T312" s="24"/>
      <c r="U312" s="24"/>
      <c r="V312" s="24"/>
      <c r="W312" s="24"/>
      <c r="X312" s="5"/>
      <c r="Y312" s="5"/>
      <c r="Z312" s="5"/>
    </row>
    <row r="313">
      <c r="A313" s="24"/>
      <c r="B313" s="24"/>
      <c r="C313" s="24"/>
      <c r="D313" s="24"/>
      <c r="E313" s="24"/>
      <c r="F313" s="24"/>
      <c r="G313" s="24"/>
      <c r="H313" s="24"/>
      <c r="I313" s="37"/>
      <c r="J313" s="37"/>
      <c r="K313" s="37"/>
      <c r="L313" s="38"/>
      <c r="M313" s="38"/>
      <c r="N313" s="38"/>
      <c r="O313" s="24"/>
      <c r="P313" s="24"/>
      <c r="Q313" s="24"/>
      <c r="R313" s="24"/>
      <c r="S313" s="24"/>
      <c r="T313" s="24"/>
      <c r="U313" s="24"/>
      <c r="V313" s="24"/>
      <c r="W313" s="24"/>
      <c r="X313" s="5"/>
      <c r="Y313" s="5"/>
      <c r="Z313" s="5"/>
    </row>
    <row r="314">
      <c r="A314" s="24"/>
      <c r="B314" s="24"/>
      <c r="C314" s="24"/>
      <c r="D314" s="24"/>
      <c r="E314" s="24"/>
      <c r="F314" s="24"/>
      <c r="G314" s="24"/>
      <c r="H314" s="24"/>
      <c r="I314" s="37"/>
      <c r="J314" s="37"/>
      <c r="K314" s="37"/>
      <c r="L314" s="38"/>
      <c r="M314" s="38"/>
      <c r="N314" s="38"/>
      <c r="O314" s="24"/>
      <c r="P314" s="24"/>
      <c r="Q314" s="24"/>
      <c r="R314" s="24"/>
      <c r="S314" s="24"/>
      <c r="T314" s="24"/>
      <c r="U314" s="24"/>
      <c r="V314" s="24"/>
      <c r="W314" s="24"/>
      <c r="X314" s="5"/>
      <c r="Y314" s="5"/>
      <c r="Z314" s="5"/>
    </row>
    <row r="315">
      <c r="A315" s="24"/>
      <c r="B315" s="24"/>
      <c r="C315" s="24"/>
      <c r="D315" s="24"/>
      <c r="E315" s="24"/>
      <c r="F315" s="24"/>
      <c r="G315" s="24"/>
      <c r="H315" s="24"/>
      <c r="I315" s="37"/>
      <c r="J315" s="37"/>
      <c r="K315" s="37"/>
      <c r="L315" s="38"/>
      <c r="M315" s="38"/>
      <c r="N315" s="38"/>
      <c r="O315" s="24"/>
      <c r="P315" s="24"/>
      <c r="Q315" s="24"/>
      <c r="R315" s="24"/>
      <c r="S315" s="24"/>
      <c r="T315" s="24"/>
      <c r="U315" s="24"/>
      <c r="V315" s="24"/>
      <c r="W315" s="24"/>
      <c r="X315" s="5"/>
      <c r="Y315" s="5"/>
      <c r="Z315" s="5"/>
    </row>
    <row r="316">
      <c r="A316" s="24"/>
      <c r="B316" s="24"/>
      <c r="C316" s="24"/>
      <c r="D316" s="24"/>
      <c r="E316" s="24"/>
      <c r="F316" s="24"/>
      <c r="G316" s="24"/>
      <c r="H316" s="24"/>
      <c r="I316" s="37"/>
      <c r="J316" s="37"/>
      <c r="K316" s="37"/>
      <c r="L316" s="38"/>
      <c r="M316" s="38"/>
      <c r="N316" s="38"/>
      <c r="O316" s="24"/>
      <c r="P316" s="24"/>
      <c r="Q316" s="24"/>
      <c r="R316" s="24"/>
      <c r="S316" s="24"/>
      <c r="T316" s="24"/>
      <c r="U316" s="24"/>
      <c r="V316" s="24"/>
      <c r="W316" s="24"/>
      <c r="X316" s="5"/>
      <c r="Y316" s="5"/>
      <c r="Z316" s="5"/>
    </row>
    <row r="317">
      <c r="A317" s="24"/>
      <c r="B317" s="24"/>
      <c r="C317" s="24"/>
      <c r="D317" s="24"/>
      <c r="E317" s="24"/>
      <c r="F317" s="24"/>
      <c r="G317" s="24"/>
      <c r="H317" s="24"/>
      <c r="I317" s="37"/>
      <c r="J317" s="37"/>
      <c r="K317" s="37"/>
      <c r="L317" s="38"/>
      <c r="M317" s="38"/>
      <c r="N317" s="38"/>
      <c r="O317" s="24"/>
      <c r="P317" s="24"/>
      <c r="Q317" s="24"/>
      <c r="R317" s="24"/>
      <c r="S317" s="24"/>
      <c r="T317" s="24"/>
      <c r="U317" s="24"/>
      <c r="V317" s="24"/>
      <c r="W317" s="24"/>
      <c r="X317" s="5"/>
      <c r="Y317" s="5"/>
      <c r="Z317" s="5"/>
    </row>
    <row r="318">
      <c r="A318" s="24"/>
      <c r="B318" s="24"/>
      <c r="C318" s="24"/>
      <c r="D318" s="24"/>
      <c r="E318" s="24"/>
      <c r="F318" s="24"/>
      <c r="G318" s="24"/>
      <c r="H318" s="24"/>
      <c r="I318" s="37"/>
      <c r="J318" s="37"/>
      <c r="K318" s="37"/>
      <c r="L318" s="38"/>
      <c r="M318" s="38"/>
      <c r="N318" s="38"/>
      <c r="O318" s="24"/>
      <c r="P318" s="24"/>
      <c r="Q318" s="24"/>
      <c r="R318" s="24"/>
      <c r="S318" s="24"/>
      <c r="T318" s="24"/>
      <c r="U318" s="24"/>
      <c r="V318" s="24"/>
      <c r="W318" s="24"/>
      <c r="X318" s="5"/>
      <c r="Y318" s="5"/>
      <c r="Z318" s="5"/>
    </row>
    <row r="319">
      <c r="A319" s="24"/>
      <c r="B319" s="24"/>
      <c r="C319" s="24"/>
      <c r="D319" s="24"/>
      <c r="E319" s="24"/>
      <c r="F319" s="24"/>
      <c r="G319" s="24"/>
      <c r="H319" s="24"/>
      <c r="I319" s="37"/>
      <c r="J319" s="37"/>
      <c r="K319" s="37"/>
      <c r="L319" s="38"/>
      <c r="M319" s="38"/>
      <c r="N319" s="38"/>
      <c r="O319" s="24"/>
      <c r="P319" s="24"/>
      <c r="Q319" s="24"/>
      <c r="R319" s="24"/>
      <c r="S319" s="24"/>
      <c r="T319" s="24"/>
      <c r="U319" s="24"/>
      <c r="V319" s="24"/>
      <c r="W319" s="24"/>
      <c r="X319" s="5"/>
      <c r="Y319" s="5"/>
      <c r="Z319" s="5"/>
    </row>
    <row r="320">
      <c r="A320" s="24"/>
      <c r="B320" s="24"/>
      <c r="C320" s="24"/>
      <c r="D320" s="24"/>
      <c r="E320" s="24"/>
      <c r="F320" s="24"/>
      <c r="G320" s="24"/>
      <c r="H320" s="24"/>
      <c r="I320" s="37"/>
      <c r="J320" s="37"/>
      <c r="K320" s="37"/>
      <c r="L320" s="38"/>
      <c r="M320" s="38"/>
      <c r="N320" s="38"/>
      <c r="O320" s="24"/>
      <c r="P320" s="24"/>
      <c r="Q320" s="24"/>
      <c r="R320" s="24"/>
      <c r="S320" s="24"/>
      <c r="T320" s="24"/>
      <c r="U320" s="24"/>
      <c r="V320" s="24"/>
      <c r="W320" s="24"/>
      <c r="X320" s="5"/>
      <c r="Y320" s="5"/>
      <c r="Z320" s="5"/>
    </row>
    <row r="321">
      <c r="A321" s="24"/>
      <c r="B321" s="24"/>
      <c r="C321" s="24"/>
      <c r="D321" s="24"/>
      <c r="E321" s="24"/>
      <c r="F321" s="24"/>
      <c r="G321" s="24"/>
      <c r="H321" s="24"/>
      <c r="I321" s="37"/>
      <c r="J321" s="37"/>
      <c r="K321" s="37"/>
      <c r="L321" s="38"/>
      <c r="M321" s="38"/>
      <c r="N321" s="38"/>
      <c r="O321" s="24"/>
      <c r="P321" s="24"/>
      <c r="Q321" s="24"/>
      <c r="R321" s="24"/>
      <c r="S321" s="24"/>
      <c r="T321" s="24"/>
      <c r="U321" s="24"/>
      <c r="V321" s="24"/>
      <c r="W321" s="24"/>
      <c r="X321" s="5"/>
      <c r="Y321" s="5"/>
      <c r="Z321" s="5"/>
    </row>
    <row r="322">
      <c r="A322" s="24"/>
      <c r="B322" s="24"/>
      <c r="C322" s="24"/>
      <c r="D322" s="24"/>
      <c r="E322" s="24"/>
      <c r="F322" s="24"/>
      <c r="G322" s="24"/>
      <c r="H322" s="24"/>
      <c r="I322" s="37"/>
      <c r="J322" s="37"/>
      <c r="K322" s="37"/>
      <c r="L322" s="38"/>
      <c r="M322" s="38"/>
      <c r="N322" s="38"/>
      <c r="O322" s="24"/>
      <c r="P322" s="24"/>
      <c r="Q322" s="24"/>
      <c r="R322" s="24"/>
      <c r="S322" s="24"/>
      <c r="T322" s="24"/>
      <c r="U322" s="24"/>
      <c r="V322" s="24"/>
      <c r="W322" s="24"/>
      <c r="X322" s="5"/>
      <c r="Y322" s="5"/>
      <c r="Z322" s="5"/>
    </row>
    <row r="323">
      <c r="A323" s="24"/>
      <c r="B323" s="24"/>
      <c r="C323" s="24"/>
      <c r="D323" s="24"/>
      <c r="E323" s="24"/>
      <c r="F323" s="24"/>
      <c r="G323" s="24"/>
      <c r="H323" s="24"/>
      <c r="I323" s="37"/>
      <c r="J323" s="37"/>
      <c r="K323" s="37"/>
      <c r="L323" s="38"/>
      <c r="M323" s="38"/>
      <c r="N323" s="38"/>
      <c r="O323" s="24"/>
      <c r="P323" s="24"/>
      <c r="Q323" s="24"/>
      <c r="R323" s="24"/>
      <c r="S323" s="24"/>
      <c r="T323" s="24"/>
      <c r="U323" s="24"/>
      <c r="V323" s="24"/>
      <c r="W323" s="24"/>
      <c r="X323" s="5"/>
      <c r="Y323" s="5"/>
      <c r="Z323" s="5"/>
    </row>
    <row r="324">
      <c r="A324" s="24"/>
      <c r="B324" s="24"/>
      <c r="C324" s="24"/>
      <c r="D324" s="24"/>
      <c r="E324" s="24"/>
      <c r="F324" s="24"/>
      <c r="G324" s="24"/>
      <c r="H324" s="24"/>
      <c r="I324" s="37"/>
      <c r="J324" s="37"/>
      <c r="K324" s="37"/>
      <c r="L324" s="38"/>
      <c r="M324" s="38"/>
      <c r="N324" s="38"/>
      <c r="O324" s="24"/>
      <c r="P324" s="24"/>
      <c r="Q324" s="24"/>
      <c r="R324" s="24"/>
      <c r="S324" s="24"/>
      <c r="T324" s="24"/>
      <c r="U324" s="24"/>
      <c r="V324" s="24"/>
      <c r="W324" s="24"/>
      <c r="X324" s="5"/>
      <c r="Y324" s="5"/>
      <c r="Z324" s="5"/>
    </row>
    <row r="325">
      <c r="A325" s="24"/>
      <c r="B325" s="24"/>
      <c r="C325" s="24"/>
      <c r="D325" s="24"/>
      <c r="E325" s="24"/>
      <c r="F325" s="24"/>
      <c r="G325" s="24"/>
      <c r="H325" s="24"/>
      <c r="I325" s="37"/>
      <c r="J325" s="37"/>
      <c r="K325" s="37"/>
      <c r="L325" s="38"/>
      <c r="M325" s="38"/>
      <c r="N325" s="38"/>
      <c r="O325" s="24"/>
      <c r="P325" s="24"/>
      <c r="Q325" s="24"/>
      <c r="R325" s="24"/>
      <c r="S325" s="24"/>
      <c r="T325" s="24"/>
      <c r="U325" s="24"/>
      <c r="V325" s="24"/>
      <c r="W325" s="24"/>
      <c r="X325" s="5"/>
      <c r="Y325" s="5"/>
      <c r="Z325" s="5"/>
    </row>
    <row r="326">
      <c r="A326" s="24"/>
      <c r="B326" s="24"/>
      <c r="C326" s="24"/>
      <c r="D326" s="24"/>
      <c r="E326" s="24"/>
      <c r="F326" s="24"/>
      <c r="G326" s="24"/>
      <c r="H326" s="24"/>
      <c r="I326" s="37"/>
      <c r="J326" s="37"/>
      <c r="K326" s="37"/>
      <c r="L326" s="38"/>
      <c r="M326" s="38"/>
      <c r="N326" s="38"/>
      <c r="O326" s="24"/>
      <c r="P326" s="24"/>
      <c r="Q326" s="24"/>
      <c r="R326" s="24"/>
      <c r="S326" s="24"/>
      <c r="T326" s="24"/>
      <c r="U326" s="24"/>
      <c r="V326" s="24"/>
      <c r="W326" s="24"/>
      <c r="X326" s="5"/>
      <c r="Y326" s="5"/>
      <c r="Z326" s="5"/>
    </row>
    <row r="327">
      <c r="A327" s="24"/>
      <c r="B327" s="24"/>
      <c r="C327" s="24"/>
      <c r="D327" s="24"/>
      <c r="E327" s="24"/>
      <c r="F327" s="24"/>
      <c r="G327" s="24"/>
      <c r="H327" s="24"/>
      <c r="I327" s="37"/>
      <c r="J327" s="37"/>
      <c r="K327" s="37"/>
      <c r="L327" s="38"/>
      <c r="M327" s="38"/>
      <c r="N327" s="38"/>
      <c r="O327" s="24"/>
      <c r="P327" s="24"/>
      <c r="Q327" s="24"/>
      <c r="R327" s="24"/>
      <c r="S327" s="24"/>
      <c r="T327" s="24"/>
      <c r="U327" s="24"/>
      <c r="V327" s="24"/>
      <c r="W327" s="24"/>
      <c r="X327" s="5"/>
      <c r="Y327" s="5"/>
      <c r="Z327" s="5"/>
    </row>
    <row r="328">
      <c r="A328" s="24"/>
      <c r="B328" s="24"/>
      <c r="C328" s="24"/>
      <c r="D328" s="24"/>
      <c r="E328" s="24"/>
      <c r="F328" s="24"/>
      <c r="G328" s="24"/>
      <c r="H328" s="24"/>
      <c r="I328" s="37"/>
      <c r="J328" s="37"/>
      <c r="K328" s="37"/>
      <c r="L328" s="38"/>
      <c r="M328" s="38"/>
      <c r="N328" s="38"/>
      <c r="O328" s="24"/>
      <c r="P328" s="24"/>
      <c r="Q328" s="24"/>
      <c r="R328" s="24"/>
      <c r="S328" s="24"/>
      <c r="T328" s="24"/>
      <c r="U328" s="24"/>
      <c r="V328" s="24"/>
      <c r="W328" s="24"/>
      <c r="X328" s="5"/>
      <c r="Y328" s="5"/>
      <c r="Z328" s="5"/>
    </row>
    <row r="329">
      <c r="A329" s="24"/>
      <c r="B329" s="24"/>
      <c r="C329" s="24"/>
      <c r="D329" s="24"/>
      <c r="E329" s="24"/>
      <c r="F329" s="24"/>
      <c r="G329" s="24"/>
      <c r="H329" s="24"/>
      <c r="I329" s="37"/>
      <c r="J329" s="37"/>
      <c r="K329" s="37"/>
      <c r="L329" s="38"/>
      <c r="M329" s="38"/>
      <c r="N329" s="38"/>
      <c r="O329" s="24"/>
      <c r="P329" s="24"/>
      <c r="Q329" s="24"/>
      <c r="R329" s="24"/>
      <c r="S329" s="24"/>
      <c r="T329" s="24"/>
      <c r="U329" s="24"/>
      <c r="V329" s="24"/>
      <c r="W329" s="24"/>
      <c r="X329" s="5"/>
      <c r="Y329" s="5"/>
      <c r="Z329" s="5"/>
    </row>
    <row r="330">
      <c r="A330" s="24"/>
      <c r="B330" s="24"/>
      <c r="C330" s="24"/>
      <c r="D330" s="24"/>
      <c r="E330" s="24"/>
      <c r="F330" s="24"/>
      <c r="G330" s="24"/>
      <c r="H330" s="24"/>
      <c r="I330" s="37"/>
      <c r="J330" s="37"/>
      <c r="K330" s="37"/>
      <c r="L330" s="38"/>
      <c r="M330" s="38"/>
      <c r="N330" s="38"/>
      <c r="O330" s="24"/>
      <c r="P330" s="24"/>
      <c r="Q330" s="24"/>
      <c r="R330" s="24"/>
      <c r="S330" s="24"/>
      <c r="T330" s="24"/>
      <c r="U330" s="24"/>
      <c r="V330" s="24"/>
      <c r="W330" s="24"/>
      <c r="X330" s="5"/>
      <c r="Y330" s="5"/>
      <c r="Z330" s="5"/>
    </row>
    <row r="331">
      <c r="A331" s="24"/>
      <c r="B331" s="24"/>
      <c r="C331" s="24"/>
      <c r="D331" s="24"/>
      <c r="E331" s="24"/>
      <c r="F331" s="24"/>
      <c r="G331" s="24"/>
      <c r="H331" s="24"/>
      <c r="I331" s="37"/>
      <c r="J331" s="37"/>
      <c r="K331" s="37"/>
      <c r="L331" s="38"/>
      <c r="M331" s="38"/>
      <c r="N331" s="38"/>
      <c r="O331" s="24"/>
      <c r="P331" s="24"/>
      <c r="Q331" s="24"/>
      <c r="R331" s="24"/>
      <c r="S331" s="24"/>
      <c r="T331" s="24"/>
      <c r="U331" s="24"/>
      <c r="V331" s="24"/>
      <c r="W331" s="24"/>
      <c r="X331" s="5"/>
      <c r="Y331" s="5"/>
      <c r="Z331" s="5"/>
    </row>
    <row r="332">
      <c r="A332" s="24"/>
      <c r="B332" s="24"/>
      <c r="C332" s="24"/>
      <c r="D332" s="24"/>
      <c r="E332" s="24"/>
      <c r="F332" s="24"/>
      <c r="G332" s="24"/>
      <c r="H332" s="24"/>
      <c r="I332" s="37"/>
      <c r="J332" s="37"/>
      <c r="K332" s="37"/>
      <c r="L332" s="38"/>
      <c r="M332" s="38"/>
      <c r="N332" s="38"/>
      <c r="O332" s="24"/>
      <c r="P332" s="24"/>
      <c r="Q332" s="24"/>
      <c r="R332" s="24"/>
      <c r="S332" s="24"/>
      <c r="T332" s="24"/>
      <c r="U332" s="24"/>
      <c r="V332" s="24"/>
      <c r="W332" s="24"/>
      <c r="X332" s="5"/>
      <c r="Y332" s="5"/>
      <c r="Z332" s="5"/>
    </row>
    <row r="333">
      <c r="A333" s="24"/>
      <c r="B333" s="24"/>
      <c r="C333" s="24"/>
      <c r="D333" s="24"/>
      <c r="E333" s="24"/>
      <c r="F333" s="24"/>
      <c r="G333" s="24"/>
      <c r="H333" s="24"/>
      <c r="I333" s="37"/>
      <c r="J333" s="37"/>
      <c r="K333" s="37"/>
      <c r="L333" s="38"/>
      <c r="M333" s="38"/>
      <c r="N333" s="38"/>
      <c r="O333" s="24"/>
      <c r="P333" s="24"/>
      <c r="Q333" s="24"/>
      <c r="R333" s="24"/>
      <c r="S333" s="24"/>
      <c r="T333" s="24"/>
      <c r="U333" s="24"/>
      <c r="V333" s="24"/>
      <c r="W333" s="24"/>
      <c r="X333" s="5"/>
      <c r="Y333" s="5"/>
      <c r="Z333" s="5"/>
    </row>
    <row r="334">
      <c r="A334" s="24"/>
      <c r="B334" s="24"/>
      <c r="C334" s="24"/>
      <c r="D334" s="24"/>
      <c r="E334" s="24"/>
      <c r="F334" s="24"/>
      <c r="G334" s="24"/>
      <c r="H334" s="24"/>
      <c r="I334" s="37"/>
      <c r="J334" s="37"/>
      <c r="K334" s="37"/>
      <c r="L334" s="38"/>
      <c r="M334" s="38"/>
      <c r="N334" s="38"/>
      <c r="O334" s="24"/>
      <c r="P334" s="24"/>
      <c r="Q334" s="24"/>
      <c r="R334" s="24"/>
      <c r="S334" s="24"/>
      <c r="T334" s="24"/>
      <c r="U334" s="24"/>
      <c r="V334" s="24"/>
      <c r="W334" s="24"/>
      <c r="X334" s="5"/>
      <c r="Y334" s="5"/>
      <c r="Z334" s="5"/>
    </row>
    <row r="335">
      <c r="A335" s="24"/>
      <c r="B335" s="24"/>
      <c r="C335" s="24"/>
      <c r="D335" s="24"/>
      <c r="E335" s="24"/>
      <c r="F335" s="24"/>
      <c r="G335" s="24"/>
      <c r="H335" s="24"/>
      <c r="I335" s="37"/>
      <c r="J335" s="37"/>
      <c r="K335" s="37"/>
      <c r="L335" s="38"/>
      <c r="M335" s="38"/>
      <c r="N335" s="38"/>
      <c r="O335" s="24"/>
      <c r="P335" s="24"/>
      <c r="Q335" s="24"/>
      <c r="R335" s="24"/>
      <c r="S335" s="24"/>
      <c r="T335" s="24"/>
      <c r="U335" s="24"/>
      <c r="V335" s="24"/>
      <c r="W335" s="24"/>
      <c r="X335" s="5"/>
      <c r="Y335" s="5"/>
      <c r="Z335" s="5"/>
    </row>
    <row r="336">
      <c r="A336" s="24"/>
      <c r="B336" s="24"/>
      <c r="C336" s="24"/>
      <c r="D336" s="24"/>
      <c r="E336" s="24"/>
      <c r="F336" s="24"/>
      <c r="G336" s="24"/>
      <c r="H336" s="24"/>
      <c r="I336" s="37"/>
      <c r="J336" s="37"/>
      <c r="K336" s="37"/>
      <c r="L336" s="38"/>
      <c r="M336" s="38"/>
      <c r="N336" s="38"/>
      <c r="O336" s="24"/>
      <c r="P336" s="24"/>
      <c r="Q336" s="24"/>
      <c r="R336" s="24"/>
      <c r="S336" s="24"/>
      <c r="T336" s="24"/>
      <c r="U336" s="24"/>
      <c r="V336" s="24"/>
      <c r="W336" s="24"/>
      <c r="X336" s="5"/>
      <c r="Y336" s="5"/>
      <c r="Z336" s="5"/>
    </row>
    <row r="337">
      <c r="A337" s="24"/>
      <c r="B337" s="24"/>
      <c r="C337" s="24"/>
      <c r="D337" s="24"/>
      <c r="E337" s="24"/>
      <c r="F337" s="24"/>
      <c r="G337" s="24"/>
      <c r="H337" s="24"/>
      <c r="I337" s="37"/>
      <c r="J337" s="37"/>
      <c r="K337" s="37"/>
      <c r="L337" s="38"/>
      <c r="M337" s="38"/>
      <c r="N337" s="38"/>
      <c r="O337" s="24"/>
      <c r="P337" s="24"/>
      <c r="Q337" s="24"/>
      <c r="R337" s="24"/>
      <c r="S337" s="24"/>
      <c r="T337" s="24"/>
      <c r="U337" s="24"/>
      <c r="V337" s="24"/>
      <c r="W337" s="24"/>
      <c r="X337" s="5"/>
      <c r="Y337" s="5"/>
      <c r="Z337" s="5"/>
    </row>
    <row r="338">
      <c r="A338" s="24"/>
      <c r="B338" s="24"/>
      <c r="C338" s="24"/>
      <c r="D338" s="24"/>
      <c r="E338" s="24"/>
      <c r="F338" s="24"/>
      <c r="G338" s="24"/>
      <c r="H338" s="24"/>
      <c r="I338" s="37"/>
      <c r="J338" s="37"/>
      <c r="K338" s="37"/>
      <c r="L338" s="38"/>
      <c r="M338" s="38"/>
      <c r="N338" s="38"/>
      <c r="O338" s="24"/>
      <c r="P338" s="24"/>
      <c r="Q338" s="24"/>
      <c r="R338" s="24"/>
      <c r="S338" s="24"/>
      <c r="T338" s="24"/>
      <c r="U338" s="24"/>
      <c r="V338" s="24"/>
      <c r="W338" s="24"/>
      <c r="X338" s="5"/>
      <c r="Y338" s="5"/>
      <c r="Z338" s="5"/>
    </row>
    <row r="339">
      <c r="A339" s="24"/>
      <c r="B339" s="24"/>
      <c r="C339" s="24"/>
      <c r="D339" s="24"/>
      <c r="E339" s="24"/>
      <c r="F339" s="24"/>
      <c r="G339" s="24"/>
      <c r="H339" s="24"/>
      <c r="I339" s="37"/>
      <c r="J339" s="37"/>
      <c r="K339" s="37"/>
      <c r="L339" s="38"/>
      <c r="M339" s="38"/>
      <c r="N339" s="38"/>
      <c r="O339" s="24"/>
      <c r="P339" s="24"/>
      <c r="Q339" s="24"/>
      <c r="R339" s="24"/>
      <c r="S339" s="24"/>
      <c r="T339" s="24"/>
      <c r="U339" s="24"/>
      <c r="V339" s="24"/>
      <c r="W339" s="24"/>
      <c r="X339" s="5"/>
      <c r="Y339" s="5"/>
      <c r="Z339" s="5"/>
    </row>
    <row r="340">
      <c r="A340" s="24"/>
      <c r="B340" s="24"/>
      <c r="C340" s="24"/>
      <c r="D340" s="24"/>
      <c r="E340" s="24"/>
      <c r="F340" s="24"/>
      <c r="G340" s="24"/>
      <c r="H340" s="24"/>
      <c r="I340" s="37"/>
      <c r="J340" s="37"/>
      <c r="K340" s="37"/>
      <c r="L340" s="38"/>
      <c r="M340" s="38"/>
      <c r="N340" s="38"/>
      <c r="O340" s="24"/>
      <c r="P340" s="24"/>
      <c r="Q340" s="24"/>
      <c r="R340" s="24"/>
      <c r="S340" s="24"/>
      <c r="T340" s="24"/>
      <c r="U340" s="24"/>
      <c r="V340" s="24"/>
      <c r="W340" s="24"/>
      <c r="X340" s="5"/>
      <c r="Y340" s="5"/>
      <c r="Z340" s="5"/>
    </row>
    <row r="341">
      <c r="A341" s="24"/>
      <c r="B341" s="24"/>
      <c r="C341" s="24"/>
      <c r="D341" s="24"/>
      <c r="E341" s="24"/>
      <c r="F341" s="24"/>
      <c r="G341" s="24"/>
      <c r="H341" s="24"/>
      <c r="I341" s="37"/>
      <c r="J341" s="37"/>
      <c r="K341" s="37"/>
      <c r="L341" s="38"/>
      <c r="M341" s="38"/>
      <c r="N341" s="38"/>
      <c r="O341" s="24"/>
      <c r="P341" s="24"/>
      <c r="Q341" s="24"/>
      <c r="R341" s="24"/>
      <c r="S341" s="24"/>
      <c r="T341" s="24"/>
      <c r="U341" s="24"/>
      <c r="V341" s="24"/>
      <c r="W341" s="24"/>
      <c r="X341" s="5"/>
      <c r="Y341" s="5"/>
      <c r="Z341" s="5"/>
    </row>
    <row r="342">
      <c r="A342" s="24"/>
      <c r="B342" s="24"/>
      <c r="C342" s="24"/>
      <c r="D342" s="24"/>
      <c r="E342" s="24"/>
      <c r="F342" s="24"/>
      <c r="G342" s="24"/>
      <c r="H342" s="24"/>
      <c r="I342" s="37"/>
      <c r="J342" s="37"/>
      <c r="K342" s="37"/>
      <c r="L342" s="38"/>
      <c r="M342" s="38"/>
      <c r="N342" s="38"/>
      <c r="O342" s="24"/>
      <c r="P342" s="24"/>
      <c r="Q342" s="24"/>
      <c r="R342" s="24"/>
      <c r="S342" s="24"/>
      <c r="T342" s="24"/>
      <c r="U342" s="24"/>
      <c r="V342" s="24"/>
      <c r="W342" s="24"/>
      <c r="X342" s="5"/>
      <c r="Y342" s="5"/>
      <c r="Z342" s="5"/>
    </row>
    <row r="343">
      <c r="A343" s="24"/>
      <c r="B343" s="24"/>
      <c r="C343" s="24"/>
      <c r="D343" s="24"/>
      <c r="E343" s="24"/>
      <c r="F343" s="24"/>
      <c r="G343" s="24"/>
      <c r="H343" s="24"/>
      <c r="I343" s="37"/>
      <c r="J343" s="37"/>
      <c r="K343" s="37"/>
      <c r="L343" s="38"/>
      <c r="M343" s="38"/>
      <c r="N343" s="38"/>
      <c r="O343" s="24"/>
      <c r="P343" s="24"/>
      <c r="Q343" s="24"/>
      <c r="R343" s="24"/>
      <c r="S343" s="24"/>
      <c r="T343" s="24"/>
      <c r="U343" s="24"/>
      <c r="V343" s="24"/>
      <c r="W343" s="24"/>
      <c r="X343" s="5"/>
      <c r="Y343" s="5"/>
      <c r="Z343" s="5"/>
    </row>
    <row r="344">
      <c r="A344" s="24"/>
      <c r="B344" s="24"/>
      <c r="C344" s="24"/>
      <c r="D344" s="24"/>
      <c r="E344" s="24"/>
      <c r="F344" s="24"/>
      <c r="G344" s="24"/>
      <c r="H344" s="24"/>
      <c r="I344" s="37"/>
      <c r="J344" s="37"/>
      <c r="K344" s="37"/>
      <c r="L344" s="38"/>
      <c r="M344" s="38"/>
      <c r="N344" s="38"/>
      <c r="O344" s="24"/>
      <c r="P344" s="24"/>
      <c r="Q344" s="24"/>
      <c r="R344" s="24"/>
      <c r="S344" s="24"/>
      <c r="T344" s="24"/>
      <c r="U344" s="24"/>
      <c r="V344" s="24"/>
      <c r="W344" s="24"/>
      <c r="X344" s="5"/>
      <c r="Y344" s="5"/>
      <c r="Z344" s="5"/>
    </row>
    <row r="345">
      <c r="A345" s="24"/>
      <c r="B345" s="24"/>
      <c r="C345" s="24"/>
      <c r="D345" s="24"/>
      <c r="E345" s="24"/>
      <c r="F345" s="24"/>
      <c r="G345" s="24"/>
      <c r="H345" s="24"/>
      <c r="I345" s="37"/>
      <c r="J345" s="37"/>
      <c r="K345" s="37"/>
      <c r="L345" s="38"/>
      <c r="M345" s="38"/>
      <c r="N345" s="38"/>
      <c r="O345" s="24"/>
      <c r="P345" s="24"/>
      <c r="Q345" s="24"/>
      <c r="R345" s="24"/>
      <c r="S345" s="24"/>
      <c r="T345" s="24"/>
      <c r="U345" s="24"/>
      <c r="V345" s="24"/>
      <c r="W345" s="24"/>
      <c r="X345" s="5"/>
      <c r="Y345" s="5"/>
      <c r="Z345" s="5"/>
    </row>
    <row r="346">
      <c r="A346" s="24"/>
      <c r="B346" s="24"/>
      <c r="C346" s="24"/>
      <c r="D346" s="24"/>
      <c r="E346" s="24"/>
      <c r="F346" s="24"/>
      <c r="G346" s="24"/>
      <c r="H346" s="24"/>
      <c r="I346" s="37"/>
      <c r="J346" s="37"/>
      <c r="K346" s="37"/>
      <c r="L346" s="38"/>
      <c r="M346" s="38"/>
      <c r="N346" s="38"/>
      <c r="O346" s="24"/>
      <c r="P346" s="24"/>
      <c r="Q346" s="24"/>
      <c r="R346" s="24"/>
      <c r="S346" s="24"/>
      <c r="T346" s="24"/>
      <c r="U346" s="24"/>
      <c r="V346" s="24"/>
      <c r="W346" s="24"/>
      <c r="X346" s="5"/>
      <c r="Y346" s="5"/>
      <c r="Z346" s="5"/>
    </row>
    <row r="347">
      <c r="A347" s="24"/>
      <c r="B347" s="24"/>
      <c r="C347" s="24"/>
      <c r="D347" s="24"/>
      <c r="E347" s="24"/>
      <c r="F347" s="24"/>
      <c r="G347" s="24"/>
      <c r="H347" s="24"/>
      <c r="I347" s="37"/>
      <c r="J347" s="37"/>
      <c r="K347" s="37"/>
      <c r="L347" s="38"/>
      <c r="M347" s="38"/>
      <c r="N347" s="38"/>
      <c r="O347" s="24"/>
      <c r="P347" s="24"/>
      <c r="Q347" s="24"/>
      <c r="R347" s="24"/>
      <c r="S347" s="24"/>
      <c r="T347" s="24"/>
      <c r="U347" s="24"/>
      <c r="V347" s="24"/>
      <c r="W347" s="24"/>
      <c r="X347" s="5"/>
      <c r="Y347" s="5"/>
      <c r="Z347" s="5"/>
    </row>
    <row r="348">
      <c r="A348" s="24"/>
      <c r="B348" s="24"/>
      <c r="C348" s="24"/>
      <c r="D348" s="24"/>
      <c r="E348" s="24"/>
      <c r="F348" s="24"/>
      <c r="G348" s="24"/>
      <c r="H348" s="24"/>
      <c r="I348" s="37"/>
      <c r="J348" s="37"/>
      <c r="K348" s="37"/>
      <c r="L348" s="38"/>
      <c r="M348" s="38"/>
      <c r="N348" s="38"/>
      <c r="O348" s="24"/>
      <c r="P348" s="24"/>
      <c r="Q348" s="24"/>
      <c r="R348" s="24"/>
      <c r="S348" s="24"/>
      <c r="T348" s="24"/>
      <c r="U348" s="24"/>
      <c r="V348" s="24"/>
      <c r="W348" s="24"/>
      <c r="X348" s="5"/>
      <c r="Y348" s="5"/>
      <c r="Z348" s="5"/>
    </row>
    <row r="349">
      <c r="A349" s="24"/>
      <c r="B349" s="24"/>
      <c r="C349" s="24"/>
      <c r="D349" s="24"/>
      <c r="E349" s="24"/>
      <c r="F349" s="24"/>
      <c r="G349" s="24"/>
      <c r="H349" s="24"/>
      <c r="I349" s="37"/>
      <c r="J349" s="37"/>
      <c r="K349" s="37"/>
      <c r="L349" s="38"/>
      <c r="M349" s="38"/>
      <c r="N349" s="38"/>
      <c r="O349" s="24"/>
      <c r="P349" s="24"/>
      <c r="Q349" s="24"/>
      <c r="R349" s="24"/>
      <c r="S349" s="24"/>
      <c r="T349" s="24"/>
      <c r="U349" s="24"/>
      <c r="V349" s="24"/>
      <c r="W349" s="24"/>
      <c r="X349" s="5"/>
      <c r="Y349" s="5"/>
      <c r="Z349" s="5"/>
    </row>
    <row r="350">
      <c r="A350" s="24"/>
      <c r="B350" s="24"/>
      <c r="C350" s="24"/>
      <c r="D350" s="24"/>
      <c r="E350" s="24"/>
      <c r="F350" s="24"/>
      <c r="G350" s="24"/>
      <c r="H350" s="24"/>
      <c r="I350" s="37"/>
      <c r="J350" s="37"/>
      <c r="K350" s="37"/>
      <c r="L350" s="38"/>
      <c r="M350" s="38"/>
      <c r="N350" s="38"/>
      <c r="O350" s="24"/>
      <c r="P350" s="24"/>
      <c r="Q350" s="24"/>
      <c r="R350" s="24"/>
      <c r="S350" s="24"/>
      <c r="T350" s="24"/>
      <c r="U350" s="24"/>
      <c r="V350" s="24"/>
      <c r="W350" s="24"/>
      <c r="X350" s="5"/>
      <c r="Y350" s="5"/>
      <c r="Z350" s="5"/>
    </row>
    <row r="351">
      <c r="A351" s="24"/>
      <c r="B351" s="24"/>
      <c r="C351" s="24"/>
      <c r="D351" s="24"/>
      <c r="E351" s="24"/>
      <c r="F351" s="24"/>
      <c r="G351" s="24"/>
      <c r="H351" s="24"/>
      <c r="I351" s="37"/>
      <c r="J351" s="37"/>
      <c r="K351" s="37"/>
      <c r="L351" s="38"/>
      <c r="M351" s="38"/>
      <c r="N351" s="38"/>
      <c r="O351" s="24"/>
      <c r="P351" s="24"/>
      <c r="Q351" s="24"/>
      <c r="R351" s="24"/>
      <c r="S351" s="24"/>
      <c r="T351" s="24"/>
      <c r="U351" s="24"/>
      <c r="V351" s="24"/>
      <c r="W351" s="24"/>
      <c r="X351" s="5"/>
      <c r="Y351" s="5"/>
      <c r="Z351" s="5"/>
    </row>
    <row r="352">
      <c r="A352" s="24"/>
      <c r="B352" s="24"/>
      <c r="C352" s="24"/>
      <c r="D352" s="24"/>
      <c r="E352" s="24"/>
      <c r="F352" s="24"/>
      <c r="G352" s="24"/>
      <c r="H352" s="24"/>
      <c r="I352" s="37"/>
      <c r="J352" s="37"/>
      <c r="K352" s="37"/>
      <c r="L352" s="38"/>
      <c r="M352" s="38"/>
      <c r="N352" s="38"/>
      <c r="O352" s="24"/>
      <c r="P352" s="24"/>
      <c r="Q352" s="24"/>
      <c r="R352" s="24"/>
      <c r="S352" s="24"/>
      <c r="T352" s="24"/>
      <c r="U352" s="24"/>
      <c r="V352" s="24"/>
      <c r="W352" s="24"/>
      <c r="X352" s="5"/>
      <c r="Y352" s="5"/>
      <c r="Z352" s="5"/>
    </row>
    <row r="353">
      <c r="A353" s="24"/>
      <c r="B353" s="24"/>
      <c r="C353" s="24"/>
      <c r="D353" s="24"/>
      <c r="E353" s="24"/>
      <c r="F353" s="24"/>
      <c r="G353" s="24"/>
      <c r="H353" s="24"/>
      <c r="I353" s="37"/>
      <c r="J353" s="37"/>
      <c r="K353" s="37"/>
      <c r="L353" s="38"/>
      <c r="M353" s="38"/>
      <c r="N353" s="38"/>
      <c r="O353" s="24"/>
      <c r="P353" s="24"/>
      <c r="Q353" s="24"/>
      <c r="R353" s="24"/>
      <c r="S353" s="24"/>
      <c r="T353" s="24"/>
      <c r="U353" s="24"/>
      <c r="V353" s="24"/>
      <c r="W353" s="24"/>
      <c r="X353" s="5"/>
      <c r="Y353" s="5"/>
      <c r="Z353" s="5"/>
    </row>
    <row r="354">
      <c r="A354" s="24"/>
      <c r="B354" s="24"/>
      <c r="C354" s="24"/>
      <c r="D354" s="24"/>
      <c r="E354" s="24"/>
      <c r="F354" s="24"/>
      <c r="G354" s="24"/>
      <c r="H354" s="24"/>
      <c r="I354" s="37"/>
      <c r="J354" s="37"/>
      <c r="K354" s="37"/>
      <c r="L354" s="38"/>
      <c r="M354" s="38"/>
      <c r="N354" s="38"/>
      <c r="O354" s="24"/>
      <c r="P354" s="24"/>
      <c r="Q354" s="24"/>
      <c r="R354" s="24"/>
      <c r="S354" s="24"/>
      <c r="T354" s="24"/>
      <c r="U354" s="24"/>
      <c r="V354" s="24"/>
      <c r="W354" s="24"/>
      <c r="X354" s="5"/>
      <c r="Y354" s="5"/>
      <c r="Z354" s="5"/>
    </row>
    <row r="355">
      <c r="A355" s="24"/>
      <c r="B355" s="24"/>
      <c r="C355" s="24"/>
      <c r="D355" s="24"/>
      <c r="E355" s="24"/>
      <c r="F355" s="24"/>
      <c r="G355" s="24"/>
      <c r="H355" s="24"/>
      <c r="I355" s="37"/>
      <c r="J355" s="37"/>
      <c r="K355" s="37"/>
      <c r="L355" s="38"/>
      <c r="M355" s="38"/>
      <c r="N355" s="38"/>
      <c r="O355" s="24"/>
      <c r="P355" s="24"/>
      <c r="Q355" s="24"/>
      <c r="R355" s="24"/>
      <c r="S355" s="24"/>
      <c r="T355" s="24"/>
      <c r="U355" s="24"/>
      <c r="V355" s="24"/>
      <c r="W355" s="24"/>
      <c r="X355" s="5"/>
      <c r="Y355" s="5"/>
      <c r="Z355" s="5"/>
    </row>
    <row r="356">
      <c r="A356" s="24"/>
      <c r="B356" s="24"/>
      <c r="C356" s="24"/>
      <c r="D356" s="24"/>
      <c r="E356" s="24"/>
      <c r="F356" s="24"/>
      <c r="G356" s="24"/>
      <c r="H356" s="24"/>
      <c r="I356" s="37"/>
      <c r="J356" s="37"/>
      <c r="K356" s="37"/>
      <c r="L356" s="38"/>
      <c r="M356" s="38"/>
      <c r="N356" s="38"/>
      <c r="O356" s="24"/>
      <c r="P356" s="24"/>
      <c r="Q356" s="24"/>
      <c r="R356" s="24"/>
      <c r="S356" s="24"/>
      <c r="T356" s="24"/>
      <c r="U356" s="24"/>
      <c r="V356" s="24"/>
      <c r="W356" s="24"/>
      <c r="X356" s="5"/>
      <c r="Y356" s="5"/>
      <c r="Z356" s="5"/>
    </row>
    <row r="357">
      <c r="A357" s="24"/>
      <c r="B357" s="24"/>
      <c r="C357" s="24"/>
      <c r="D357" s="24"/>
      <c r="E357" s="24"/>
      <c r="F357" s="24"/>
      <c r="G357" s="24"/>
      <c r="H357" s="24"/>
      <c r="I357" s="37"/>
      <c r="J357" s="37"/>
      <c r="K357" s="37"/>
      <c r="L357" s="38"/>
      <c r="M357" s="38"/>
      <c r="N357" s="38"/>
      <c r="O357" s="24"/>
      <c r="P357" s="24"/>
      <c r="Q357" s="24"/>
      <c r="R357" s="24"/>
      <c r="S357" s="24"/>
      <c r="T357" s="24"/>
      <c r="U357" s="24"/>
      <c r="V357" s="24"/>
      <c r="W357" s="24"/>
      <c r="X357" s="5"/>
      <c r="Y357" s="5"/>
      <c r="Z357" s="5"/>
    </row>
    <row r="358">
      <c r="A358" s="24"/>
      <c r="B358" s="24"/>
      <c r="C358" s="24"/>
      <c r="D358" s="24"/>
      <c r="E358" s="24"/>
      <c r="F358" s="24"/>
      <c r="G358" s="24"/>
      <c r="H358" s="24"/>
      <c r="I358" s="37"/>
      <c r="J358" s="37"/>
      <c r="K358" s="37"/>
      <c r="L358" s="38"/>
      <c r="M358" s="38"/>
      <c r="N358" s="38"/>
      <c r="O358" s="24"/>
      <c r="P358" s="24"/>
      <c r="Q358" s="24"/>
      <c r="R358" s="24"/>
      <c r="S358" s="24"/>
      <c r="T358" s="24"/>
      <c r="U358" s="24"/>
      <c r="V358" s="24"/>
      <c r="W358" s="24"/>
      <c r="X358" s="5"/>
      <c r="Y358" s="5"/>
      <c r="Z358" s="5"/>
    </row>
    <row r="359">
      <c r="A359" s="24"/>
      <c r="B359" s="24"/>
      <c r="C359" s="24"/>
      <c r="D359" s="24"/>
      <c r="E359" s="24"/>
      <c r="F359" s="24"/>
      <c r="G359" s="24"/>
      <c r="H359" s="24"/>
      <c r="I359" s="37"/>
      <c r="J359" s="37"/>
      <c r="K359" s="37"/>
      <c r="L359" s="38"/>
      <c r="M359" s="38"/>
      <c r="N359" s="38"/>
      <c r="O359" s="24"/>
      <c r="P359" s="24"/>
      <c r="Q359" s="24"/>
      <c r="R359" s="24"/>
      <c r="S359" s="24"/>
      <c r="T359" s="24"/>
      <c r="U359" s="24"/>
      <c r="V359" s="24"/>
      <c r="W359" s="24"/>
      <c r="X359" s="5"/>
      <c r="Y359" s="5"/>
      <c r="Z359" s="5"/>
    </row>
    <row r="360">
      <c r="A360" s="24"/>
      <c r="B360" s="24"/>
      <c r="C360" s="24"/>
      <c r="D360" s="24"/>
      <c r="E360" s="24"/>
      <c r="F360" s="24"/>
      <c r="G360" s="24"/>
      <c r="H360" s="24"/>
      <c r="I360" s="37"/>
      <c r="J360" s="37"/>
      <c r="K360" s="37"/>
      <c r="L360" s="38"/>
      <c r="M360" s="38"/>
      <c r="N360" s="38"/>
      <c r="O360" s="24"/>
      <c r="P360" s="24"/>
      <c r="Q360" s="24"/>
      <c r="R360" s="24"/>
      <c r="S360" s="24"/>
      <c r="T360" s="24"/>
      <c r="U360" s="24"/>
      <c r="V360" s="24"/>
      <c r="W360" s="24"/>
      <c r="X360" s="5"/>
      <c r="Y360" s="5"/>
      <c r="Z360" s="5"/>
    </row>
    <row r="361">
      <c r="A361" s="24"/>
      <c r="B361" s="24"/>
      <c r="C361" s="24"/>
      <c r="D361" s="24"/>
      <c r="E361" s="24"/>
      <c r="F361" s="24"/>
      <c r="G361" s="24"/>
      <c r="H361" s="24"/>
      <c r="I361" s="37"/>
      <c r="J361" s="37"/>
      <c r="K361" s="37"/>
      <c r="L361" s="38"/>
      <c r="M361" s="38"/>
      <c r="N361" s="38"/>
      <c r="O361" s="24"/>
      <c r="P361" s="24"/>
      <c r="Q361" s="24"/>
      <c r="R361" s="24"/>
      <c r="S361" s="24"/>
      <c r="T361" s="24"/>
      <c r="U361" s="24"/>
      <c r="V361" s="24"/>
      <c r="W361" s="24"/>
      <c r="X361" s="5"/>
      <c r="Y361" s="5"/>
      <c r="Z361" s="5"/>
    </row>
    <row r="362">
      <c r="A362" s="24"/>
      <c r="B362" s="24"/>
      <c r="C362" s="24"/>
      <c r="D362" s="24"/>
      <c r="E362" s="24"/>
      <c r="F362" s="24"/>
      <c r="G362" s="24"/>
      <c r="H362" s="24"/>
      <c r="I362" s="37"/>
      <c r="J362" s="37"/>
      <c r="K362" s="37"/>
      <c r="L362" s="38"/>
      <c r="M362" s="38"/>
      <c r="N362" s="38"/>
      <c r="O362" s="24"/>
      <c r="P362" s="24"/>
      <c r="Q362" s="24"/>
      <c r="R362" s="24"/>
      <c r="S362" s="24"/>
      <c r="T362" s="24"/>
      <c r="U362" s="24"/>
      <c r="V362" s="24"/>
      <c r="W362" s="24"/>
      <c r="X362" s="5"/>
      <c r="Y362" s="5"/>
      <c r="Z362" s="5"/>
    </row>
    <row r="363">
      <c r="A363" s="24"/>
      <c r="B363" s="24"/>
      <c r="C363" s="24"/>
      <c r="D363" s="24"/>
      <c r="E363" s="24"/>
      <c r="F363" s="24"/>
      <c r="G363" s="24"/>
      <c r="H363" s="24"/>
      <c r="I363" s="37"/>
      <c r="J363" s="37"/>
      <c r="K363" s="37"/>
      <c r="L363" s="38"/>
      <c r="M363" s="38"/>
      <c r="N363" s="38"/>
      <c r="O363" s="24"/>
      <c r="P363" s="24"/>
      <c r="Q363" s="24"/>
      <c r="R363" s="24"/>
      <c r="S363" s="24"/>
      <c r="T363" s="24"/>
      <c r="U363" s="24"/>
      <c r="V363" s="24"/>
      <c r="W363" s="24"/>
      <c r="X363" s="5"/>
      <c r="Y363" s="5"/>
      <c r="Z363" s="5"/>
    </row>
    <row r="364">
      <c r="A364" s="24"/>
      <c r="B364" s="24"/>
      <c r="C364" s="24"/>
      <c r="D364" s="24"/>
      <c r="E364" s="24"/>
      <c r="F364" s="24"/>
      <c r="G364" s="24"/>
      <c r="H364" s="24"/>
      <c r="I364" s="37"/>
      <c r="J364" s="37"/>
      <c r="K364" s="37"/>
      <c r="L364" s="38"/>
      <c r="M364" s="38"/>
      <c r="N364" s="38"/>
      <c r="O364" s="24"/>
      <c r="P364" s="24"/>
      <c r="Q364" s="24"/>
      <c r="R364" s="24"/>
      <c r="S364" s="24"/>
      <c r="T364" s="24"/>
      <c r="U364" s="24"/>
      <c r="V364" s="24"/>
      <c r="W364" s="24"/>
      <c r="X364" s="5"/>
      <c r="Y364" s="5"/>
      <c r="Z364" s="5"/>
    </row>
    <row r="365">
      <c r="A365" s="24"/>
      <c r="B365" s="24"/>
      <c r="C365" s="24"/>
      <c r="D365" s="24"/>
      <c r="E365" s="24"/>
      <c r="F365" s="24"/>
      <c r="G365" s="24"/>
      <c r="H365" s="24"/>
      <c r="I365" s="37"/>
      <c r="J365" s="37"/>
      <c r="K365" s="37"/>
      <c r="L365" s="38"/>
      <c r="M365" s="38"/>
      <c r="N365" s="38"/>
      <c r="O365" s="24"/>
      <c r="P365" s="24"/>
      <c r="Q365" s="24"/>
      <c r="R365" s="24"/>
      <c r="S365" s="24"/>
      <c r="T365" s="24"/>
      <c r="U365" s="24"/>
      <c r="V365" s="24"/>
      <c r="W365" s="24"/>
      <c r="X365" s="5"/>
      <c r="Y365" s="5"/>
      <c r="Z365" s="5"/>
    </row>
    <row r="366">
      <c r="A366" s="24"/>
      <c r="B366" s="24"/>
      <c r="C366" s="24"/>
      <c r="D366" s="24"/>
      <c r="E366" s="24"/>
      <c r="F366" s="24"/>
      <c r="G366" s="24"/>
      <c r="H366" s="24"/>
      <c r="I366" s="37"/>
      <c r="J366" s="37"/>
      <c r="K366" s="37"/>
      <c r="L366" s="38"/>
      <c r="M366" s="38"/>
      <c r="N366" s="38"/>
      <c r="O366" s="24"/>
      <c r="P366" s="24"/>
      <c r="Q366" s="24"/>
      <c r="R366" s="24"/>
      <c r="S366" s="24"/>
      <c r="T366" s="24"/>
      <c r="U366" s="24"/>
      <c r="V366" s="24"/>
      <c r="W366" s="24"/>
      <c r="X366" s="5"/>
      <c r="Y366" s="5"/>
      <c r="Z366" s="5"/>
    </row>
    <row r="367">
      <c r="A367" s="24"/>
      <c r="B367" s="24"/>
      <c r="C367" s="24"/>
      <c r="D367" s="24"/>
      <c r="E367" s="24"/>
      <c r="F367" s="24"/>
      <c r="G367" s="24"/>
      <c r="H367" s="24"/>
      <c r="I367" s="37"/>
      <c r="J367" s="37"/>
      <c r="K367" s="37"/>
      <c r="L367" s="38"/>
      <c r="M367" s="38"/>
      <c r="N367" s="38"/>
      <c r="O367" s="24"/>
      <c r="P367" s="24"/>
      <c r="Q367" s="24"/>
      <c r="R367" s="24"/>
      <c r="S367" s="24"/>
      <c r="T367" s="24"/>
      <c r="U367" s="24"/>
      <c r="V367" s="24"/>
      <c r="W367" s="24"/>
      <c r="X367" s="5"/>
      <c r="Y367" s="5"/>
      <c r="Z367" s="5"/>
    </row>
    <row r="368">
      <c r="A368" s="24"/>
      <c r="B368" s="24"/>
      <c r="C368" s="24"/>
      <c r="D368" s="24"/>
      <c r="E368" s="24"/>
      <c r="F368" s="24"/>
      <c r="G368" s="24"/>
      <c r="H368" s="24"/>
      <c r="I368" s="37"/>
      <c r="J368" s="37"/>
      <c r="K368" s="37"/>
      <c r="L368" s="38"/>
      <c r="M368" s="38"/>
      <c r="N368" s="38"/>
      <c r="O368" s="24"/>
      <c r="P368" s="24"/>
      <c r="Q368" s="24"/>
      <c r="R368" s="24"/>
      <c r="S368" s="24"/>
      <c r="T368" s="24"/>
      <c r="U368" s="24"/>
      <c r="V368" s="24"/>
      <c r="W368" s="24"/>
      <c r="X368" s="5"/>
      <c r="Y368" s="5"/>
      <c r="Z368" s="5"/>
    </row>
    <row r="369">
      <c r="A369" s="24"/>
      <c r="B369" s="24"/>
      <c r="C369" s="24"/>
      <c r="D369" s="24"/>
      <c r="E369" s="24"/>
      <c r="F369" s="24"/>
      <c r="G369" s="24"/>
      <c r="H369" s="24"/>
      <c r="I369" s="37"/>
      <c r="J369" s="37"/>
      <c r="K369" s="37"/>
      <c r="L369" s="38"/>
      <c r="M369" s="38"/>
      <c r="N369" s="38"/>
      <c r="O369" s="24"/>
      <c r="P369" s="24"/>
      <c r="Q369" s="24"/>
      <c r="R369" s="24"/>
      <c r="S369" s="24"/>
      <c r="T369" s="24"/>
      <c r="U369" s="24"/>
      <c r="V369" s="24"/>
      <c r="W369" s="24"/>
      <c r="X369" s="5"/>
      <c r="Y369" s="5"/>
      <c r="Z369" s="5"/>
    </row>
    <row r="370">
      <c r="A370" s="24"/>
      <c r="B370" s="24"/>
      <c r="C370" s="24"/>
      <c r="D370" s="24"/>
      <c r="E370" s="24"/>
      <c r="F370" s="24"/>
      <c r="G370" s="24"/>
      <c r="H370" s="24"/>
      <c r="I370" s="37"/>
      <c r="J370" s="37"/>
      <c r="K370" s="37"/>
      <c r="L370" s="38"/>
      <c r="M370" s="38"/>
      <c r="N370" s="38"/>
      <c r="O370" s="24"/>
      <c r="P370" s="24"/>
      <c r="Q370" s="24"/>
      <c r="R370" s="24"/>
      <c r="S370" s="24"/>
      <c r="T370" s="24"/>
      <c r="U370" s="24"/>
      <c r="V370" s="24"/>
      <c r="W370" s="24"/>
      <c r="X370" s="5"/>
      <c r="Y370" s="5"/>
      <c r="Z370" s="5"/>
    </row>
    <row r="371">
      <c r="A371" s="24"/>
      <c r="B371" s="24"/>
      <c r="C371" s="24"/>
      <c r="D371" s="24"/>
      <c r="E371" s="24"/>
      <c r="F371" s="24"/>
      <c r="G371" s="24"/>
      <c r="H371" s="24"/>
      <c r="I371" s="37"/>
      <c r="J371" s="37"/>
      <c r="K371" s="37"/>
      <c r="L371" s="38"/>
      <c r="M371" s="38"/>
      <c r="N371" s="38"/>
      <c r="O371" s="24"/>
      <c r="P371" s="24"/>
      <c r="Q371" s="24"/>
      <c r="R371" s="24"/>
      <c r="S371" s="24"/>
      <c r="T371" s="24"/>
      <c r="U371" s="24"/>
      <c r="V371" s="24"/>
      <c r="W371" s="24"/>
      <c r="X371" s="5"/>
      <c r="Y371" s="5"/>
      <c r="Z371" s="5"/>
    </row>
    <row r="372">
      <c r="A372" s="24"/>
      <c r="B372" s="24"/>
      <c r="C372" s="24"/>
      <c r="D372" s="24"/>
      <c r="E372" s="24"/>
      <c r="F372" s="24"/>
      <c r="G372" s="24"/>
      <c r="H372" s="24"/>
      <c r="I372" s="37"/>
      <c r="J372" s="37"/>
      <c r="K372" s="37"/>
      <c r="L372" s="38"/>
      <c r="M372" s="38"/>
      <c r="N372" s="38"/>
      <c r="O372" s="24"/>
      <c r="P372" s="24"/>
      <c r="Q372" s="24"/>
      <c r="R372" s="24"/>
      <c r="S372" s="24"/>
      <c r="T372" s="24"/>
      <c r="U372" s="24"/>
      <c r="V372" s="24"/>
      <c r="W372" s="24"/>
      <c r="X372" s="5"/>
      <c r="Y372" s="5"/>
      <c r="Z372" s="5"/>
    </row>
    <row r="373">
      <c r="A373" s="24"/>
      <c r="B373" s="24"/>
      <c r="C373" s="24"/>
      <c r="D373" s="24"/>
      <c r="E373" s="24"/>
      <c r="F373" s="24"/>
      <c r="G373" s="24"/>
      <c r="H373" s="24"/>
      <c r="I373" s="37"/>
      <c r="J373" s="37"/>
      <c r="K373" s="37"/>
      <c r="L373" s="38"/>
      <c r="M373" s="38"/>
      <c r="N373" s="38"/>
      <c r="O373" s="24"/>
      <c r="P373" s="24"/>
      <c r="Q373" s="24"/>
      <c r="R373" s="24"/>
      <c r="S373" s="24"/>
      <c r="T373" s="24"/>
      <c r="U373" s="24"/>
      <c r="V373" s="24"/>
      <c r="W373" s="24"/>
      <c r="X373" s="5"/>
      <c r="Y373" s="5"/>
      <c r="Z373" s="5"/>
    </row>
    <row r="374">
      <c r="A374" s="24"/>
      <c r="B374" s="24"/>
      <c r="C374" s="24"/>
      <c r="D374" s="24"/>
      <c r="E374" s="24"/>
      <c r="F374" s="24"/>
      <c r="G374" s="24"/>
      <c r="H374" s="24"/>
      <c r="I374" s="37"/>
      <c r="J374" s="37"/>
      <c r="K374" s="37"/>
      <c r="L374" s="38"/>
      <c r="M374" s="38"/>
      <c r="N374" s="38"/>
      <c r="O374" s="24"/>
      <c r="P374" s="24"/>
      <c r="Q374" s="24"/>
      <c r="R374" s="24"/>
      <c r="S374" s="24"/>
      <c r="T374" s="24"/>
      <c r="U374" s="24"/>
      <c r="V374" s="24"/>
      <c r="W374" s="24"/>
      <c r="X374" s="5"/>
      <c r="Y374" s="5"/>
      <c r="Z374" s="5"/>
    </row>
    <row r="375">
      <c r="A375" s="24"/>
      <c r="B375" s="24"/>
      <c r="C375" s="24"/>
      <c r="D375" s="24"/>
      <c r="E375" s="24"/>
      <c r="F375" s="24"/>
      <c r="G375" s="24"/>
      <c r="H375" s="24"/>
      <c r="I375" s="37"/>
      <c r="J375" s="37"/>
      <c r="K375" s="37"/>
      <c r="L375" s="38"/>
      <c r="M375" s="38"/>
      <c r="N375" s="38"/>
      <c r="O375" s="24"/>
      <c r="P375" s="24"/>
      <c r="Q375" s="24"/>
      <c r="R375" s="24"/>
      <c r="S375" s="24"/>
      <c r="T375" s="24"/>
      <c r="U375" s="24"/>
      <c r="V375" s="24"/>
      <c r="W375" s="24"/>
      <c r="X375" s="5"/>
      <c r="Y375" s="5"/>
      <c r="Z375" s="5"/>
    </row>
    <row r="376">
      <c r="A376" s="24"/>
      <c r="B376" s="24"/>
      <c r="C376" s="24"/>
      <c r="D376" s="24"/>
      <c r="E376" s="24"/>
      <c r="F376" s="24"/>
      <c r="G376" s="24"/>
      <c r="H376" s="24"/>
      <c r="I376" s="37"/>
      <c r="J376" s="37"/>
      <c r="K376" s="37"/>
      <c r="L376" s="38"/>
      <c r="M376" s="38"/>
      <c r="N376" s="38"/>
      <c r="O376" s="24"/>
      <c r="P376" s="24"/>
      <c r="Q376" s="24"/>
      <c r="R376" s="24"/>
      <c r="S376" s="24"/>
      <c r="T376" s="24"/>
      <c r="U376" s="24"/>
      <c r="V376" s="24"/>
      <c r="W376" s="24"/>
      <c r="X376" s="5"/>
      <c r="Y376" s="5"/>
      <c r="Z376" s="5"/>
    </row>
    <row r="377">
      <c r="A377" s="24"/>
      <c r="B377" s="24"/>
      <c r="C377" s="24"/>
      <c r="D377" s="24"/>
      <c r="E377" s="24"/>
      <c r="F377" s="24"/>
      <c r="G377" s="24"/>
      <c r="H377" s="24"/>
      <c r="I377" s="37"/>
      <c r="J377" s="37"/>
      <c r="K377" s="37"/>
      <c r="L377" s="38"/>
      <c r="M377" s="38"/>
      <c r="N377" s="38"/>
      <c r="O377" s="24"/>
      <c r="P377" s="24"/>
      <c r="Q377" s="24"/>
      <c r="R377" s="24"/>
      <c r="S377" s="24"/>
      <c r="T377" s="24"/>
      <c r="U377" s="24"/>
      <c r="V377" s="24"/>
      <c r="W377" s="24"/>
      <c r="X377" s="5"/>
      <c r="Y377" s="5"/>
      <c r="Z377" s="5"/>
    </row>
    <row r="378">
      <c r="A378" s="24"/>
      <c r="B378" s="24"/>
      <c r="C378" s="24"/>
      <c r="D378" s="24"/>
      <c r="E378" s="24"/>
      <c r="F378" s="24"/>
      <c r="G378" s="24"/>
      <c r="H378" s="24"/>
      <c r="I378" s="37"/>
      <c r="J378" s="37"/>
      <c r="K378" s="37"/>
      <c r="L378" s="38"/>
      <c r="M378" s="38"/>
      <c r="N378" s="38"/>
      <c r="O378" s="24"/>
      <c r="P378" s="24"/>
      <c r="Q378" s="24"/>
      <c r="R378" s="24"/>
      <c r="S378" s="24"/>
      <c r="T378" s="24"/>
      <c r="U378" s="24"/>
      <c r="V378" s="24"/>
      <c r="W378" s="24"/>
      <c r="X378" s="5"/>
      <c r="Y378" s="5"/>
      <c r="Z378" s="5"/>
    </row>
    <row r="379">
      <c r="A379" s="24"/>
      <c r="B379" s="24"/>
      <c r="C379" s="24"/>
      <c r="D379" s="24"/>
      <c r="E379" s="24"/>
      <c r="F379" s="24"/>
      <c r="G379" s="24"/>
      <c r="H379" s="24"/>
      <c r="I379" s="37"/>
      <c r="J379" s="37"/>
      <c r="K379" s="37"/>
      <c r="L379" s="38"/>
      <c r="M379" s="38"/>
      <c r="N379" s="38"/>
      <c r="O379" s="24"/>
      <c r="P379" s="24"/>
      <c r="Q379" s="24"/>
      <c r="R379" s="24"/>
      <c r="S379" s="24"/>
      <c r="T379" s="24"/>
      <c r="U379" s="24"/>
      <c r="V379" s="24"/>
      <c r="W379" s="24"/>
      <c r="X379" s="5"/>
      <c r="Y379" s="5"/>
      <c r="Z379" s="5"/>
    </row>
    <row r="380">
      <c r="A380" s="24"/>
      <c r="B380" s="24"/>
      <c r="C380" s="24"/>
      <c r="D380" s="24"/>
      <c r="E380" s="24"/>
      <c r="F380" s="24"/>
      <c r="G380" s="24"/>
      <c r="H380" s="24"/>
      <c r="I380" s="37"/>
      <c r="J380" s="37"/>
      <c r="K380" s="37"/>
      <c r="L380" s="38"/>
      <c r="M380" s="38"/>
      <c r="N380" s="38"/>
      <c r="O380" s="24"/>
      <c r="P380" s="24"/>
      <c r="Q380" s="24"/>
      <c r="R380" s="24"/>
      <c r="S380" s="24"/>
      <c r="T380" s="24"/>
      <c r="U380" s="24"/>
      <c r="V380" s="24"/>
      <c r="W380" s="24"/>
      <c r="X380" s="5"/>
      <c r="Y380" s="5"/>
      <c r="Z380" s="5"/>
    </row>
    <row r="381">
      <c r="A381" s="24"/>
      <c r="B381" s="24"/>
      <c r="C381" s="24"/>
      <c r="D381" s="24"/>
      <c r="E381" s="24"/>
      <c r="F381" s="24"/>
      <c r="G381" s="24"/>
      <c r="H381" s="24"/>
      <c r="I381" s="37"/>
      <c r="J381" s="37"/>
      <c r="K381" s="37"/>
      <c r="L381" s="38"/>
      <c r="M381" s="38"/>
      <c r="N381" s="38"/>
      <c r="O381" s="24"/>
      <c r="P381" s="24"/>
      <c r="Q381" s="24"/>
      <c r="R381" s="24"/>
      <c r="S381" s="24"/>
      <c r="T381" s="24"/>
      <c r="U381" s="24"/>
      <c r="V381" s="24"/>
      <c r="W381" s="24"/>
      <c r="X381" s="5"/>
      <c r="Y381" s="5"/>
      <c r="Z381" s="5"/>
    </row>
    <row r="382">
      <c r="A382" s="24"/>
      <c r="B382" s="24"/>
      <c r="C382" s="24"/>
      <c r="D382" s="24"/>
      <c r="E382" s="24"/>
      <c r="F382" s="24"/>
      <c r="G382" s="24"/>
      <c r="H382" s="24"/>
      <c r="I382" s="37"/>
      <c r="J382" s="37"/>
      <c r="K382" s="37"/>
      <c r="L382" s="38"/>
      <c r="M382" s="38"/>
      <c r="N382" s="38"/>
      <c r="O382" s="24"/>
      <c r="P382" s="24"/>
      <c r="Q382" s="24"/>
      <c r="R382" s="24"/>
      <c r="S382" s="24"/>
      <c r="T382" s="24"/>
      <c r="U382" s="24"/>
      <c r="V382" s="24"/>
      <c r="W382" s="24"/>
      <c r="X382" s="5"/>
      <c r="Y382" s="5"/>
      <c r="Z382" s="5"/>
    </row>
    <row r="383">
      <c r="A383" s="24"/>
      <c r="B383" s="24"/>
      <c r="C383" s="24"/>
      <c r="D383" s="24"/>
      <c r="E383" s="24"/>
      <c r="F383" s="24"/>
      <c r="G383" s="24"/>
      <c r="H383" s="24"/>
      <c r="I383" s="37"/>
      <c r="J383" s="37"/>
      <c r="K383" s="37"/>
      <c r="L383" s="38"/>
      <c r="M383" s="38"/>
      <c r="N383" s="38"/>
      <c r="O383" s="24"/>
      <c r="P383" s="24"/>
      <c r="Q383" s="24"/>
      <c r="R383" s="24"/>
      <c r="S383" s="24"/>
      <c r="T383" s="24"/>
      <c r="U383" s="24"/>
      <c r="V383" s="24"/>
      <c r="W383" s="24"/>
      <c r="X383" s="5"/>
      <c r="Y383" s="5"/>
      <c r="Z383" s="5"/>
    </row>
    <row r="384">
      <c r="A384" s="24"/>
      <c r="B384" s="24"/>
      <c r="C384" s="24"/>
      <c r="D384" s="24"/>
      <c r="E384" s="24"/>
      <c r="F384" s="24"/>
      <c r="G384" s="24"/>
      <c r="H384" s="24"/>
      <c r="I384" s="37"/>
      <c r="J384" s="37"/>
      <c r="K384" s="37"/>
      <c r="L384" s="38"/>
      <c r="M384" s="38"/>
      <c r="N384" s="38"/>
      <c r="O384" s="24"/>
      <c r="P384" s="24"/>
      <c r="Q384" s="24"/>
      <c r="R384" s="24"/>
      <c r="S384" s="24"/>
      <c r="T384" s="24"/>
      <c r="U384" s="24"/>
      <c r="V384" s="24"/>
      <c r="W384" s="24"/>
      <c r="X384" s="5"/>
      <c r="Y384" s="5"/>
      <c r="Z384" s="5"/>
    </row>
    <row r="385">
      <c r="A385" s="24"/>
      <c r="B385" s="24"/>
      <c r="C385" s="24"/>
      <c r="D385" s="24"/>
      <c r="E385" s="24"/>
      <c r="F385" s="24"/>
      <c r="G385" s="24"/>
      <c r="H385" s="24"/>
      <c r="I385" s="37"/>
      <c r="J385" s="37"/>
      <c r="K385" s="37"/>
      <c r="L385" s="38"/>
      <c r="M385" s="38"/>
      <c r="N385" s="38"/>
      <c r="O385" s="24"/>
      <c r="P385" s="24"/>
      <c r="Q385" s="24"/>
      <c r="R385" s="24"/>
      <c r="S385" s="24"/>
      <c r="T385" s="24"/>
      <c r="U385" s="24"/>
      <c r="V385" s="24"/>
      <c r="W385" s="24"/>
      <c r="X385" s="5"/>
      <c r="Y385" s="5"/>
      <c r="Z385" s="5"/>
    </row>
    <row r="386">
      <c r="A386" s="24"/>
      <c r="B386" s="24"/>
      <c r="C386" s="24"/>
      <c r="D386" s="24"/>
      <c r="E386" s="24"/>
      <c r="F386" s="24"/>
      <c r="G386" s="24"/>
      <c r="H386" s="24"/>
      <c r="I386" s="37"/>
      <c r="J386" s="37"/>
      <c r="K386" s="37"/>
      <c r="L386" s="38"/>
      <c r="M386" s="38"/>
      <c r="N386" s="38"/>
      <c r="O386" s="24"/>
      <c r="P386" s="24"/>
      <c r="Q386" s="24"/>
      <c r="R386" s="24"/>
      <c r="S386" s="24"/>
      <c r="T386" s="24"/>
      <c r="U386" s="24"/>
      <c r="V386" s="24"/>
      <c r="W386" s="24"/>
      <c r="X386" s="5"/>
      <c r="Y386" s="5"/>
      <c r="Z386" s="5"/>
    </row>
    <row r="387">
      <c r="A387" s="24"/>
      <c r="B387" s="24"/>
      <c r="C387" s="24"/>
      <c r="D387" s="24"/>
      <c r="E387" s="24"/>
      <c r="F387" s="24"/>
      <c r="G387" s="24"/>
      <c r="H387" s="24"/>
      <c r="I387" s="37"/>
      <c r="J387" s="37"/>
      <c r="K387" s="37"/>
      <c r="L387" s="38"/>
      <c r="M387" s="38"/>
      <c r="N387" s="38"/>
      <c r="O387" s="24"/>
      <c r="P387" s="24"/>
      <c r="Q387" s="24"/>
      <c r="R387" s="24"/>
      <c r="S387" s="24"/>
      <c r="T387" s="24"/>
      <c r="U387" s="24"/>
      <c r="V387" s="24"/>
      <c r="W387" s="24"/>
      <c r="X387" s="5"/>
      <c r="Y387" s="5"/>
      <c r="Z387" s="5"/>
    </row>
    <row r="388">
      <c r="A388" s="24"/>
      <c r="B388" s="24"/>
      <c r="C388" s="24"/>
      <c r="D388" s="24"/>
      <c r="E388" s="24"/>
      <c r="F388" s="24"/>
      <c r="G388" s="24"/>
      <c r="H388" s="24"/>
      <c r="I388" s="37"/>
      <c r="J388" s="37"/>
      <c r="K388" s="37"/>
      <c r="L388" s="38"/>
      <c r="M388" s="38"/>
      <c r="N388" s="38"/>
      <c r="O388" s="24"/>
      <c r="P388" s="24"/>
      <c r="Q388" s="24"/>
      <c r="R388" s="24"/>
      <c r="S388" s="24"/>
      <c r="T388" s="24"/>
      <c r="U388" s="24"/>
      <c r="V388" s="24"/>
      <c r="W388" s="24"/>
      <c r="X388" s="5"/>
      <c r="Y388" s="5"/>
      <c r="Z388" s="5"/>
    </row>
    <row r="389">
      <c r="A389" s="24"/>
      <c r="B389" s="24"/>
      <c r="C389" s="24"/>
      <c r="D389" s="24"/>
      <c r="E389" s="24"/>
      <c r="F389" s="24"/>
      <c r="G389" s="24"/>
      <c r="H389" s="24"/>
      <c r="I389" s="37"/>
      <c r="J389" s="37"/>
      <c r="K389" s="37"/>
      <c r="L389" s="38"/>
      <c r="M389" s="38"/>
      <c r="N389" s="38"/>
      <c r="O389" s="24"/>
      <c r="P389" s="24"/>
      <c r="Q389" s="24"/>
      <c r="R389" s="24"/>
      <c r="S389" s="24"/>
      <c r="T389" s="24"/>
      <c r="U389" s="24"/>
      <c r="V389" s="24"/>
      <c r="W389" s="24"/>
      <c r="X389" s="5"/>
      <c r="Y389" s="5"/>
      <c r="Z389" s="5"/>
    </row>
    <row r="390">
      <c r="A390" s="24"/>
      <c r="B390" s="24"/>
      <c r="C390" s="24"/>
      <c r="D390" s="24"/>
      <c r="E390" s="24"/>
      <c r="F390" s="24"/>
      <c r="G390" s="24"/>
      <c r="H390" s="24"/>
      <c r="I390" s="37"/>
      <c r="J390" s="37"/>
      <c r="K390" s="37"/>
      <c r="L390" s="38"/>
      <c r="M390" s="38"/>
      <c r="N390" s="38"/>
      <c r="O390" s="24"/>
      <c r="P390" s="24"/>
      <c r="Q390" s="24"/>
      <c r="R390" s="24"/>
      <c r="S390" s="24"/>
      <c r="T390" s="24"/>
      <c r="U390" s="24"/>
      <c r="V390" s="24"/>
      <c r="W390" s="24"/>
      <c r="X390" s="5"/>
      <c r="Y390" s="5"/>
      <c r="Z390" s="5"/>
    </row>
    <row r="391">
      <c r="A391" s="24"/>
      <c r="B391" s="24"/>
      <c r="C391" s="24"/>
      <c r="D391" s="24"/>
      <c r="E391" s="24"/>
      <c r="F391" s="24"/>
      <c r="G391" s="24"/>
      <c r="H391" s="24"/>
      <c r="I391" s="37"/>
      <c r="J391" s="37"/>
      <c r="K391" s="37"/>
      <c r="L391" s="38"/>
      <c r="M391" s="38"/>
      <c r="N391" s="38"/>
      <c r="O391" s="24"/>
      <c r="P391" s="24"/>
      <c r="Q391" s="24"/>
      <c r="R391" s="24"/>
      <c r="S391" s="24"/>
      <c r="T391" s="24"/>
      <c r="U391" s="24"/>
      <c r="V391" s="24"/>
      <c r="W391" s="24"/>
      <c r="X391" s="5"/>
      <c r="Y391" s="5"/>
      <c r="Z391" s="5"/>
    </row>
    <row r="392">
      <c r="A392" s="24"/>
      <c r="B392" s="24"/>
      <c r="C392" s="24"/>
      <c r="D392" s="24"/>
      <c r="E392" s="24"/>
      <c r="F392" s="24"/>
      <c r="G392" s="24"/>
      <c r="H392" s="24"/>
      <c r="I392" s="37"/>
      <c r="J392" s="37"/>
      <c r="K392" s="37"/>
      <c r="L392" s="38"/>
      <c r="M392" s="38"/>
      <c r="N392" s="38"/>
      <c r="O392" s="24"/>
      <c r="P392" s="24"/>
      <c r="Q392" s="24"/>
      <c r="R392" s="24"/>
      <c r="S392" s="24"/>
      <c r="T392" s="24"/>
      <c r="U392" s="24"/>
      <c r="V392" s="24"/>
      <c r="W392" s="24"/>
      <c r="X392" s="5"/>
      <c r="Y392" s="5"/>
      <c r="Z392" s="5"/>
    </row>
    <row r="393">
      <c r="A393" s="24"/>
      <c r="B393" s="24"/>
      <c r="C393" s="24"/>
      <c r="D393" s="24"/>
      <c r="E393" s="24"/>
      <c r="F393" s="24"/>
      <c r="G393" s="24"/>
      <c r="H393" s="24"/>
      <c r="I393" s="37"/>
      <c r="J393" s="37"/>
      <c r="K393" s="37"/>
      <c r="L393" s="38"/>
      <c r="M393" s="38"/>
      <c r="N393" s="38"/>
      <c r="O393" s="24"/>
      <c r="P393" s="24"/>
      <c r="Q393" s="24"/>
      <c r="R393" s="24"/>
      <c r="S393" s="24"/>
      <c r="T393" s="24"/>
      <c r="U393" s="24"/>
      <c r="V393" s="24"/>
      <c r="W393" s="24"/>
      <c r="X393" s="5"/>
      <c r="Y393" s="5"/>
      <c r="Z393" s="5"/>
    </row>
    <row r="394">
      <c r="A394" s="24"/>
      <c r="B394" s="24"/>
      <c r="C394" s="24"/>
      <c r="D394" s="24"/>
      <c r="E394" s="24"/>
      <c r="F394" s="24"/>
      <c r="G394" s="24"/>
      <c r="H394" s="24"/>
      <c r="I394" s="37"/>
      <c r="J394" s="37"/>
      <c r="K394" s="37"/>
      <c r="L394" s="38"/>
      <c r="M394" s="38"/>
      <c r="N394" s="38"/>
      <c r="O394" s="24"/>
      <c r="P394" s="24"/>
      <c r="Q394" s="24"/>
      <c r="R394" s="24"/>
      <c r="S394" s="24"/>
      <c r="T394" s="24"/>
      <c r="U394" s="24"/>
      <c r="V394" s="24"/>
      <c r="W394" s="24"/>
      <c r="X394" s="5"/>
      <c r="Y394" s="5"/>
      <c r="Z394" s="5"/>
    </row>
    <row r="395">
      <c r="A395" s="24"/>
      <c r="B395" s="24"/>
      <c r="C395" s="24"/>
      <c r="D395" s="24"/>
      <c r="E395" s="24"/>
      <c r="F395" s="24"/>
      <c r="G395" s="24"/>
      <c r="H395" s="24"/>
      <c r="I395" s="37"/>
      <c r="J395" s="37"/>
      <c r="K395" s="37"/>
      <c r="L395" s="38"/>
      <c r="M395" s="38"/>
      <c r="N395" s="38"/>
      <c r="O395" s="24"/>
      <c r="P395" s="24"/>
      <c r="Q395" s="24"/>
      <c r="R395" s="24"/>
      <c r="S395" s="24"/>
      <c r="T395" s="24"/>
      <c r="U395" s="24"/>
      <c r="V395" s="24"/>
      <c r="W395" s="24"/>
      <c r="X395" s="5"/>
      <c r="Y395" s="5"/>
      <c r="Z395" s="5"/>
    </row>
    <row r="396">
      <c r="A396" s="24"/>
      <c r="B396" s="24"/>
      <c r="C396" s="24"/>
      <c r="D396" s="24"/>
      <c r="E396" s="24"/>
      <c r="F396" s="24"/>
      <c r="G396" s="24"/>
      <c r="H396" s="24"/>
      <c r="I396" s="37"/>
      <c r="J396" s="37"/>
      <c r="K396" s="37"/>
      <c r="L396" s="38"/>
      <c r="M396" s="38"/>
      <c r="N396" s="38"/>
      <c r="O396" s="24"/>
      <c r="P396" s="24"/>
      <c r="Q396" s="24"/>
      <c r="R396" s="24"/>
      <c r="S396" s="24"/>
      <c r="T396" s="24"/>
      <c r="U396" s="24"/>
      <c r="V396" s="24"/>
      <c r="W396" s="24"/>
      <c r="X396" s="5"/>
      <c r="Y396" s="5"/>
      <c r="Z396" s="5"/>
    </row>
    <row r="397">
      <c r="A397" s="24"/>
      <c r="B397" s="24"/>
      <c r="C397" s="24"/>
      <c r="D397" s="24"/>
      <c r="E397" s="24"/>
      <c r="F397" s="24"/>
      <c r="G397" s="24"/>
      <c r="H397" s="24"/>
      <c r="I397" s="37"/>
      <c r="J397" s="37"/>
      <c r="K397" s="37"/>
      <c r="L397" s="38"/>
      <c r="M397" s="38"/>
      <c r="N397" s="38"/>
      <c r="O397" s="24"/>
      <c r="P397" s="24"/>
      <c r="Q397" s="24"/>
      <c r="R397" s="24"/>
      <c r="S397" s="24"/>
      <c r="T397" s="24"/>
      <c r="U397" s="24"/>
      <c r="V397" s="24"/>
      <c r="W397" s="24"/>
      <c r="X397" s="5"/>
      <c r="Y397" s="5"/>
      <c r="Z397" s="5"/>
    </row>
    <row r="398">
      <c r="A398" s="24"/>
      <c r="B398" s="24"/>
      <c r="C398" s="24"/>
      <c r="D398" s="24"/>
      <c r="E398" s="24"/>
      <c r="F398" s="24"/>
      <c r="G398" s="24"/>
      <c r="H398" s="24"/>
      <c r="I398" s="37"/>
      <c r="J398" s="37"/>
      <c r="K398" s="37"/>
      <c r="L398" s="38"/>
      <c r="M398" s="38"/>
      <c r="N398" s="38"/>
      <c r="O398" s="24"/>
      <c r="P398" s="24"/>
      <c r="Q398" s="24"/>
      <c r="R398" s="24"/>
      <c r="S398" s="24"/>
      <c r="T398" s="24"/>
      <c r="U398" s="24"/>
      <c r="V398" s="24"/>
      <c r="W398" s="24"/>
      <c r="X398" s="5"/>
      <c r="Y398" s="5"/>
      <c r="Z398" s="5"/>
    </row>
    <row r="399">
      <c r="A399" s="24"/>
      <c r="B399" s="24"/>
      <c r="C399" s="24"/>
      <c r="D399" s="24"/>
      <c r="E399" s="24"/>
      <c r="F399" s="24"/>
      <c r="G399" s="24"/>
      <c r="H399" s="24"/>
      <c r="I399" s="37"/>
      <c r="J399" s="37"/>
      <c r="K399" s="37"/>
      <c r="L399" s="38"/>
      <c r="M399" s="38"/>
      <c r="N399" s="38"/>
      <c r="O399" s="24"/>
      <c r="P399" s="24"/>
      <c r="Q399" s="24"/>
      <c r="R399" s="24"/>
      <c r="S399" s="24"/>
      <c r="T399" s="24"/>
      <c r="U399" s="24"/>
      <c r="V399" s="24"/>
      <c r="W399" s="24"/>
      <c r="X399" s="5"/>
      <c r="Y399" s="5"/>
      <c r="Z399" s="5"/>
    </row>
    <row r="400">
      <c r="A400" s="24"/>
      <c r="B400" s="24"/>
      <c r="C400" s="24"/>
      <c r="D400" s="24"/>
      <c r="E400" s="24"/>
      <c r="F400" s="24"/>
      <c r="G400" s="24"/>
      <c r="H400" s="24"/>
      <c r="I400" s="37"/>
      <c r="J400" s="37"/>
      <c r="K400" s="37"/>
      <c r="L400" s="38"/>
      <c r="M400" s="38"/>
      <c r="N400" s="38"/>
      <c r="O400" s="24"/>
      <c r="P400" s="24"/>
      <c r="Q400" s="24"/>
      <c r="R400" s="24"/>
      <c r="S400" s="24"/>
      <c r="T400" s="24"/>
      <c r="U400" s="24"/>
      <c r="V400" s="24"/>
      <c r="W400" s="24"/>
      <c r="X400" s="5"/>
      <c r="Y400" s="5"/>
      <c r="Z400" s="5"/>
    </row>
    <row r="401">
      <c r="A401" s="24"/>
      <c r="B401" s="24"/>
      <c r="C401" s="24"/>
      <c r="D401" s="24"/>
      <c r="E401" s="24"/>
      <c r="F401" s="24"/>
      <c r="G401" s="24"/>
      <c r="H401" s="24"/>
      <c r="I401" s="37"/>
      <c r="J401" s="37"/>
      <c r="K401" s="37"/>
      <c r="L401" s="38"/>
      <c r="M401" s="38"/>
      <c r="N401" s="38"/>
      <c r="O401" s="24"/>
      <c r="P401" s="24"/>
      <c r="Q401" s="24"/>
      <c r="R401" s="24"/>
      <c r="S401" s="24"/>
      <c r="T401" s="24"/>
      <c r="U401" s="24"/>
      <c r="V401" s="24"/>
      <c r="W401" s="24"/>
      <c r="X401" s="5"/>
      <c r="Y401" s="5"/>
      <c r="Z401" s="5"/>
    </row>
    <row r="402">
      <c r="A402" s="24"/>
      <c r="B402" s="24"/>
      <c r="C402" s="24"/>
      <c r="D402" s="24"/>
      <c r="E402" s="24"/>
      <c r="F402" s="24"/>
      <c r="G402" s="24"/>
      <c r="H402" s="24"/>
      <c r="I402" s="37"/>
      <c r="J402" s="37"/>
      <c r="K402" s="37"/>
      <c r="L402" s="38"/>
      <c r="M402" s="38"/>
      <c r="N402" s="38"/>
      <c r="O402" s="24"/>
      <c r="P402" s="24"/>
      <c r="Q402" s="24"/>
      <c r="R402" s="24"/>
      <c r="S402" s="24"/>
      <c r="T402" s="24"/>
      <c r="U402" s="24"/>
      <c r="V402" s="24"/>
      <c r="W402" s="24"/>
      <c r="X402" s="5"/>
      <c r="Y402" s="5"/>
      <c r="Z402" s="5"/>
    </row>
    <row r="403">
      <c r="A403" s="24"/>
      <c r="B403" s="24"/>
      <c r="C403" s="24"/>
      <c r="D403" s="24"/>
      <c r="E403" s="24"/>
      <c r="F403" s="24"/>
      <c r="G403" s="24"/>
      <c r="H403" s="24"/>
      <c r="I403" s="37"/>
      <c r="J403" s="37"/>
      <c r="K403" s="37"/>
      <c r="L403" s="38"/>
      <c r="M403" s="38"/>
      <c r="N403" s="38"/>
      <c r="O403" s="24"/>
      <c r="P403" s="24"/>
      <c r="Q403" s="24"/>
      <c r="R403" s="24"/>
      <c r="S403" s="24"/>
      <c r="T403" s="24"/>
      <c r="U403" s="24"/>
      <c r="V403" s="24"/>
      <c r="W403" s="24"/>
      <c r="X403" s="5"/>
      <c r="Y403" s="5"/>
      <c r="Z403" s="5"/>
    </row>
    <row r="404">
      <c r="A404" s="24"/>
      <c r="B404" s="24"/>
      <c r="C404" s="24"/>
      <c r="D404" s="24"/>
      <c r="E404" s="24"/>
      <c r="F404" s="24"/>
      <c r="G404" s="24"/>
      <c r="H404" s="24"/>
      <c r="I404" s="37"/>
      <c r="J404" s="37"/>
      <c r="K404" s="37"/>
      <c r="L404" s="38"/>
      <c r="M404" s="38"/>
      <c r="N404" s="38"/>
      <c r="O404" s="24"/>
      <c r="P404" s="24"/>
      <c r="Q404" s="24"/>
      <c r="R404" s="24"/>
      <c r="S404" s="24"/>
      <c r="T404" s="24"/>
      <c r="U404" s="24"/>
      <c r="V404" s="24"/>
      <c r="W404" s="24"/>
      <c r="X404" s="5"/>
      <c r="Y404" s="5"/>
      <c r="Z404" s="5"/>
    </row>
    <row r="405">
      <c r="A405" s="24"/>
      <c r="B405" s="24"/>
      <c r="C405" s="24"/>
      <c r="D405" s="24"/>
      <c r="E405" s="24"/>
      <c r="F405" s="24"/>
      <c r="G405" s="24"/>
      <c r="H405" s="24"/>
      <c r="I405" s="37"/>
      <c r="J405" s="37"/>
      <c r="K405" s="37"/>
      <c r="L405" s="38"/>
      <c r="M405" s="38"/>
      <c r="N405" s="38"/>
      <c r="O405" s="24"/>
      <c r="P405" s="24"/>
      <c r="Q405" s="24"/>
      <c r="R405" s="24"/>
      <c r="S405" s="24"/>
      <c r="T405" s="24"/>
      <c r="U405" s="24"/>
      <c r="V405" s="24"/>
      <c r="W405" s="24"/>
      <c r="X405" s="5"/>
      <c r="Y405" s="5"/>
      <c r="Z405" s="5"/>
    </row>
    <row r="406">
      <c r="A406" s="24"/>
      <c r="B406" s="24"/>
      <c r="C406" s="24"/>
      <c r="D406" s="24"/>
      <c r="E406" s="24"/>
      <c r="F406" s="24"/>
      <c r="G406" s="24"/>
      <c r="H406" s="24"/>
      <c r="I406" s="37"/>
      <c r="J406" s="37"/>
      <c r="K406" s="37"/>
      <c r="L406" s="38"/>
      <c r="M406" s="38"/>
      <c r="N406" s="38"/>
      <c r="O406" s="24"/>
      <c r="P406" s="24"/>
      <c r="Q406" s="24"/>
      <c r="R406" s="24"/>
      <c r="S406" s="24"/>
      <c r="T406" s="24"/>
      <c r="U406" s="24"/>
      <c r="V406" s="24"/>
      <c r="W406" s="24"/>
      <c r="X406" s="5"/>
      <c r="Y406" s="5"/>
      <c r="Z406" s="5"/>
    </row>
    <row r="407">
      <c r="A407" s="24"/>
      <c r="B407" s="24"/>
      <c r="C407" s="24"/>
      <c r="D407" s="24"/>
      <c r="E407" s="24"/>
      <c r="F407" s="24"/>
      <c r="G407" s="24"/>
      <c r="H407" s="24"/>
      <c r="I407" s="37"/>
      <c r="J407" s="37"/>
      <c r="K407" s="37"/>
      <c r="L407" s="38"/>
      <c r="M407" s="38"/>
      <c r="N407" s="38"/>
      <c r="O407" s="24"/>
      <c r="P407" s="24"/>
      <c r="Q407" s="24"/>
      <c r="R407" s="24"/>
      <c r="S407" s="24"/>
      <c r="T407" s="24"/>
      <c r="U407" s="24"/>
      <c r="V407" s="24"/>
      <c r="W407" s="24"/>
      <c r="X407" s="5"/>
      <c r="Y407" s="5"/>
      <c r="Z407" s="5"/>
    </row>
    <row r="408">
      <c r="A408" s="24"/>
      <c r="B408" s="24"/>
      <c r="C408" s="24"/>
      <c r="D408" s="24"/>
      <c r="E408" s="24"/>
      <c r="F408" s="24"/>
      <c r="G408" s="24"/>
      <c r="H408" s="24"/>
      <c r="I408" s="37"/>
      <c r="J408" s="37"/>
      <c r="K408" s="37"/>
      <c r="L408" s="38"/>
      <c r="M408" s="38"/>
      <c r="N408" s="38"/>
      <c r="O408" s="24"/>
      <c r="P408" s="24"/>
      <c r="Q408" s="24"/>
      <c r="R408" s="24"/>
      <c r="S408" s="24"/>
      <c r="T408" s="24"/>
      <c r="U408" s="24"/>
      <c r="V408" s="24"/>
      <c r="W408" s="24"/>
      <c r="X408" s="5"/>
      <c r="Y408" s="5"/>
      <c r="Z408" s="5"/>
    </row>
    <row r="409">
      <c r="A409" s="24"/>
      <c r="B409" s="24"/>
      <c r="C409" s="24"/>
      <c r="D409" s="24"/>
      <c r="E409" s="24"/>
      <c r="F409" s="24"/>
      <c r="G409" s="24"/>
      <c r="H409" s="24"/>
      <c r="I409" s="37"/>
      <c r="J409" s="37"/>
      <c r="K409" s="37"/>
      <c r="L409" s="38"/>
      <c r="M409" s="38"/>
      <c r="N409" s="38"/>
      <c r="O409" s="24"/>
      <c r="P409" s="24"/>
      <c r="Q409" s="24"/>
      <c r="R409" s="24"/>
      <c r="S409" s="24"/>
      <c r="T409" s="24"/>
      <c r="U409" s="24"/>
      <c r="V409" s="24"/>
      <c r="W409" s="24"/>
      <c r="X409" s="5"/>
      <c r="Y409" s="5"/>
      <c r="Z409" s="5"/>
    </row>
    <row r="410">
      <c r="A410" s="24"/>
      <c r="B410" s="24"/>
      <c r="C410" s="24"/>
      <c r="D410" s="24"/>
      <c r="E410" s="24"/>
      <c r="F410" s="24"/>
      <c r="G410" s="24"/>
      <c r="H410" s="24"/>
      <c r="I410" s="37"/>
      <c r="J410" s="37"/>
      <c r="K410" s="37"/>
      <c r="L410" s="38"/>
      <c r="M410" s="38"/>
      <c r="N410" s="38"/>
      <c r="O410" s="24"/>
      <c r="P410" s="24"/>
      <c r="Q410" s="24"/>
      <c r="R410" s="24"/>
      <c r="S410" s="24"/>
      <c r="T410" s="24"/>
      <c r="U410" s="24"/>
      <c r="V410" s="24"/>
      <c r="W410" s="24"/>
      <c r="X410" s="5"/>
      <c r="Y410" s="5"/>
      <c r="Z410" s="5"/>
    </row>
    <row r="411">
      <c r="A411" s="24"/>
      <c r="B411" s="24"/>
      <c r="C411" s="24"/>
      <c r="D411" s="24"/>
      <c r="E411" s="24"/>
      <c r="F411" s="24"/>
      <c r="G411" s="24"/>
      <c r="H411" s="24"/>
      <c r="I411" s="37"/>
      <c r="J411" s="37"/>
      <c r="K411" s="37"/>
      <c r="L411" s="38"/>
      <c r="M411" s="38"/>
      <c r="N411" s="38"/>
      <c r="O411" s="24"/>
      <c r="P411" s="24"/>
      <c r="Q411" s="24"/>
      <c r="R411" s="24"/>
      <c r="S411" s="24"/>
      <c r="T411" s="24"/>
      <c r="U411" s="24"/>
      <c r="V411" s="24"/>
      <c r="W411" s="24"/>
      <c r="X411" s="5"/>
      <c r="Y411" s="5"/>
      <c r="Z411" s="5"/>
    </row>
    <row r="412">
      <c r="A412" s="24"/>
      <c r="B412" s="24"/>
      <c r="C412" s="24"/>
      <c r="D412" s="24"/>
      <c r="E412" s="24"/>
      <c r="F412" s="24"/>
      <c r="G412" s="24"/>
      <c r="H412" s="24"/>
      <c r="I412" s="37"/>
      <c r="J412" s="37"/>
      <c r="K412" s="37"/>
      <c r="L412" s="38"/>
      <c r="M412" s="38"/>
      <c r="N412" s="38"/>
      <c r="O412" s="24"/>
      <c r="P412" s="24"/>
      <c r="Q412" s="24"/>
      <c r="R412" s="24"/>
      <c r="S412" s="24"/>
      <c r="T412" s="24"/>
      <c r="U412" s="24"/>
      <c r="V412" s="24"/>
      <c r="W412" s="24"/>
      <c r="X412" s="5"/>
      <c r="Y412" s="5"/>
      <c r="Z412" s="5"/>
    </row>
    <row r="413">
      <c r="A413" s="24"/>
      <c r="B413" s="24"/>
      <c r="C413" s="24"/>
      <c r="D413" s="24"/>
      <c r="E413" s="24"/>
      <c r="F413" s="24"/>
      <c r="G413" s="24"/>
      <c r="H413" s="24"/>
      <c r="I413" s="37"/>
      <c r="J413" s="37"/>
      <c r="K413" s="37"/>
      <c r="L413" s="38"/>
      <c r="M413" s="38"/>
      <c r="N413" s="38"/>
      <c r="O413" s="24"/>
      <c r="P413" s="24"/>
      <c r="Q413" s="24"/>
      <c r="R413" s="24"/>
      <c r="S413" s="24"/>
      <c r="T413" s="24"/>
      <c r="U413" s="24"/>
      <c r="V413" s="24"/>
      <c r="W413" s="24"/>
      <c r="X413" s="5"/>
      <c r="Y413" s="5"/>
      <c r="Z413" s="5"/>
    </row>
    <row r="414">
      <c r="A414" s="24"/>
      <c r="B414" s="24"/>
      <c r="C414" s="24"/>
      <c r="D414" s="24"/>
      <c r="E414" s="24"/>
      <c r="F414" s="24"/>
      <c r="G414" s="24"/>
      <c r="H414" s="24"/>
      <c r="I414" s="37"/>
      <c r="J414" s="37"/>
      <c r="K414" s="37"/>
      <c r="L414" s="38"/>
      <c r="M414" s="38"/>
      <c r="N414" s="38"/>
      <c r="O414" s="24"/>
      <c r="P414" s="24"/>
      <c r="Q414" s="24"/>
      <c r="R414" s="24"/>
      <c r="S414" s="24"/>
      <c r="T414" s="24"/>
      <c r="U414" s="24"/>
      <c r="V414" s="24"/>
      <c r="W414" s="24"/>
      <c r="X414" s="5"/>
      <c r="Y414" s="5"/>
      <c r="Z414" s="5"/>
    </row>
    <row r="415">
      <c r="A415" s="24"/>
      <c r="B415" s="24"/>
      <c r="C415" s="24"/>
      <c r="D415" s="24"/>
      <c r="E415" s="24"/>
      <c r="F415" s="24"/>
      <c r="G415" s="24"/>
      <c r="H415" s="24"/>
      <c r="I415" s="37"/>
      <c r="J415" s="37"/>
      <c r="K415" s="37"/>
      <c r="L415" s="38"/>
      <c r="M415" s="38"/>
      <c r="N415" s="38"/>
      <c r="O415" s="24"/>
      <c r="P415" s="24"/>
      <c r="Q415" s="24"/>
      <c r="R415" s="24"/>
      <c r="S415" s="24"/>
      <c r="T415" s="24"/>
      <c r="U415" s="24"/>
      <c r="V415" s="24"/>
      <c r="W415" s="24"/>
      <c r="X415" s="5"/>
      <c r="Y415" s="5"/>
      <c r="Z415" s="5"/>
    </row>
    <row r="416">
      <c r="A416" s="24"/>
      <c r="B416" s="24"/>
      <c r="C416" s="24"/>
      <c r="D416" s="24"/>
      <c r="E416" s="24"/>
      <c r="F416" s="24"/>
      <c r="G416" s="24"/>
      <c r="H416" s="24"/>
      <c r="I416" s="37"/>
      <c r="J416" s="37"/>
      <c r="K416" s="37"/>
      <c r="L416" s="38"/>
      <c r="M416" s="38"/>
      <c r="N416" s="38"/>
      <c r="O416" s="24"/>
      <c r="P416" s="24"/>
      <c r="Q416" s="24"/>
      <c r="R416" s="24"/>
      <c r="S416" s="24"/>
      <c r="T416" s="24"/>
      <c r="U416" s="24"/>
      <c r="V416" s="24"/>
      <c r="W416" s="24"/>
      <c r="X416" s="5"/>
      <c r="Y416" s="5"/>
      <c r="Z416" s="5"/>
    </row>
    <row r="417">
      <c r="A417" s="24"/>
      <c r="B417" s="24"/>
      <c r="C417" s="24"/>
      <c r="D417" s="24"/>
      <c r="E417" s="24"/>
      <c r="F417" s="24"/>
      <c r="G417" s="24"/>
      <c r="H417" s="24"/>
      <c r="I417" s="37"/>
      <c r="J417" s="37"/>
      <c r="K417" s="37"/>
      <c r="L417" s="38"/>
      <c r="M417" s="38"/>
      <c r="N417" s="38"/>
      <c r="O417" s="24"/>
      <c r="P417" s="24"/>
      <c r="Q417" s="24"/>
      <c r="R417" s="24"/>
      <c r="S417" s="24"/>
      <c r="T417" s="24"/>
      <c r="U417" s="24"/>
      <c r="V417" s="24"/>
      <c r="W417" s="24"/>
      <c r="X417" s="5"/>
      <c r="Y417" s="5"/>
      <c r="Z417" s="5"/>
    </row>
    <row r="418">
      <c r="A418" s="24"/>
      <c r="B418" s="24"/>
      <c r="C418" s="24"/>
      <c r="D418" s="24"/>
      <c r="E418" s="24"/>
      <c r="F418" s="24"/>
      <c r="G418" s="24"/>
      <c r="H418" s="24"/>
      <c r="I418" s="37"/>
      <c r="J418" s="37"/>
      <c r="K418" s="37"/>
      <c r="L418" s="38"/>
      <c r="M418" s="38"/>
      <c r="N418" s="38"/>
      <c r="O418" s="24"/>
      <c r="P418" s="24"/>
      <c r="Q418" s="24"/>
      <c r="R418" s="24"/>
      <c r="S418" s="24"/>
      <c r="T418" s="24"/>
      <c r="U418" s="24"/>
      <c r="V418" s="24"/>
      <c r="W418" s="24"/>
      <c r="X418" s="5"/>
      <c r="Y418" s="5"/>
      <c r="Z418" s="5"/>
    </row>
    <row r="419">
      <c r="A419" s="24"/>
      <c r="B419" s="24"/>
      <c r="C419" s="24"/>
      <c r="D419" s="24"/>
      <c r="E419" s="24"/>
      <c r="F419" s="24"/>
      <c r="G419" s="24"/>
      <c r="H419" s="24"/>
      <c r="I419" s="37"/>
      <c r="J419" s="37"/>
      <c r="K419" s="37"/>
      <c r="L419" s="38"/>
      <c r="M419" s="38"/>
      <c r="N419" s="38"/>
      <c r="O419" s="24"/>
      <c r="P419" s="24"/>
      <c r="Q419" s="24"/>
      <c r="R419" s="24"/>
      <c r="S419" s="24"/>
      <c r="T419" s="24"/>
      <c r="U419" s="24"/>
      <c r="V419" s="24"/>
      <c r="W419" s="24"/>
      <c r="X419" s="5"/>
      <c r="Y419" s="5"/>
      <c r="Z419" s="5"/>
    </row>
    <row r="420">
      <c r="A420" s="24"/>
      <c r="B420" s="24"/>
      <c r="C420" s="24"/>
      <c r="D420" s="24"/>
      <c r="E420" s="24"/>
      <c r="F420" s="24"/>
      <c r="G420" s="24"/>
      <c r="H420" s="24"/>
      <c r="I420" s="37"/>
      <c r="J420" s="37"/>
      <c r="K420" s="37"/>
      <c r="L420" s="38"/>
      <c r="M420" s="38"/>
      <c r="N420" s="38"/>
      <c r="O420" s="24"/>
      <c r="P420" s="24"/>
      <c r="Q420" s="24"/>
      <c r="R420" s="24"/>
      <c r="S420" s="24"/>
      <c r="T420" s="24"/>
      <c r="U420" s="24"/>
      <c r="V420" s="24"/>
      <c r="W420" s="24"/>
      <c r="X420" s="5"/>
      <c r="Y420" s="5"/>
      <c r="Z420" s="5"/>
    </row>
    <row r="421">
      <c r="A421" s="24"/>
      <c r="B421" s="24"/>
      <c r="C421" s="24"/>
      <c r="D421" s="24"/>
      <c r="E421" s="24"/>
      <c r="F421" s="24"/>
      <c r="G421" s="24"/>
      <c r="H421" s="24"/>
      <c r="I421" s="37"/>
      <c r="J421" s="37"/>
      <c r="K421" s="37"/>
      <c r="L421" s="38"/>
      <c r="M421" s="38"/>
      <c r="N421" s="38"/>
      <c r="O421" s="24"/>
      <c r="P421" s="24"/>
      <c r="Q421" s="24"/>
      <c r="R421" s="24"/>
      <c r="S421" s="24"/>
      <c r="T421" s="24"/>
      <c r="U421" s="24"/>
      <c r="V421" s="24"/>
      <c r="W421" s="24"/>
      <c r="X421" s="5"/>
      <c r="Y421" s="5"/>
      <c r="Z421" s="5"/>
    </row>
    <row r="422">
      <c r="A422" s="24"/>
      <c r="B422" s="24"/>
      <c r="C422" s="24"/>
      <c r="D422" s="24"/>
      <c r="E422" s="24"/>
      <c r="F422" s="24"/>
      <c r="G422" s="24"/>
      <c r="H422" s="24"/>
      <c r="I422" s="37"/>
      <c r="J422" s="37"/>
      <c r="K422" s="37"/>
      <c r="L422" s="38"/>
      <c r="M422" s="38"/>
      <c r="N422" s="38"/>
      <c r="O422" s="24"/>
      <c r="P422" s="24"/>
      <c r="Q422" s="24"/>
      <c r="R422" s="24"/>
      <c r="S422" s="24"/>
      <c r="T422" s="24"/>
      <c r="U422" s="24"/>
      <c r="V422" s="24"/>
      <c r="W422" s="24"/>
      <c r="X422" s="5"/>
      <c r="Y422" s="5"/>
      <c r="Z422" s="5"/>
    </row>
    <row r="423">
      <c r="A423" s="24"/>
      <c r="B423" s="24"/>
      <c r="C423" s="24"/>
      <c r="D423" s="24"/>
      <c r="E423" s="24"/>
      <c r="F423" s="24"/>
      <c r="G423" s="24"/>
      <c r="H423" s="24"/>
      <c r="I423" s="37"/>
      <c r="J423" s="37"/>
      <c r="K423" s="37"/>
      <c r="L423" s="38"/>
      <c r="M423" s="38"/>
      <c r="N423" s="38"/>
      <c r="O423" s="24"/>
      <c r="P423" s="24"/>
      <c r="Q423" s="24"/>
      <c r="R423" s="24"/>
      <c r="S423" s="24"/>
      <c r="T423" s="24"/>
      <c r="U423" s="24"/>
      <c r="V423" s="24"/>
      <c r="W423" s="24"/>
      <c r="X423" s="5"/>
      <c r="Y423" s="5"/>
      <c r="Z423" s="5"/>
    </row>
    <row r="424">
      <c r="A424" s="24"/>
      <c r="B424" s="24"/>
      <c r="C424" s="24"/>
      <c r="D424" s="24"/>
      <c r="E424" s="24"/>
      <c r="F424" s="24"/>
      <c r="G424" s="24"/>
      <c r="H424" s="24"/>
      <c r="I424" s="37"/>
      <c r="J424" s="37"/>
      <c r="K424" s="37"/>
      <c r="L424" s="38"/>
      <c r="M424" s="38"/>
      <c r="N424" s="38"/>
      <c r="O424" s="24"/>
      <c r="P424" s="24"/>
      <c r="Q424" s="24"/>
      <c r="R424" s="24"/>
      <c r="S424" s="24"/>
      <c r="T424" s="24"/>
      <c r="U424" s="24"/>
      <c r="V424" s="24"/>
      <c r="W424" s="24"/>
      <c r="X424" s="5"/>
      <c r="Y424" s="5"/>
      <c r="Z424" s="5"/>
    </row>
    <row r="425">
      <c r="A425" s="24"/>
      <c r="B425" s="24"/>
      <c r="C425" s="24"/>
      <c r="D425" s="24"/>
      <c r="E425" s="24"/>
      <c r="F425" s="24"/>
      <c r="G425" s="24"/>
      <c r="H425" s="24"/>
      <c r="I425" s="37"/>
      <c r="J425" s="37"/>
      <c r="K425" s="37"/>
      <c r="L425" s="38"/>
      <c r="M425" s="38"/>
      <c r="N425" s="38"/>
      <c r="O425" s="24"/>
      <c r="P425" s="24"/>
      <c r="Q425" s="24"/>
      <c r="R425" s="24"/>
      <c r="S425" s="24"/>
      <c r="T425" s="24"/>
      <c r="U425" s="24"/>
      <c r="V425" s="24"/>
      <c r="W425" s="24"/>
      <c r="X425" s="5"/>
      <c r="Y425" s="5"/>
      <c r="Z425" s="5"/>
    </row>
    <row r="426">
      <c r="A426" s="24"/>
      <c r="B426" s="24"/>
      <c r="C426" s="24"/>
      <c r="D426" s="24"/>
      <c r="E426" s="24"/>
      <c r="F426" s="24"/>
      <c r="G426" s="24"/>
      <c r="H426" s="24"/>
      <c r="I426" s="37"/>
      <c r="J426" s="37"/>
      <c r="K426" s="37"/>
      <c r="L426" s="38"/>
      <c r="M426" s="38"/>
      <c r="N426" s="38"/>
      <c r="O426" s="24"/>
      <c r="P426" s="24"/>
      <c r="Q426" s="24"/>
      <c r="R426" s="24"/>
      <c r="S426" s="24"/>
      <c r="T426" s="24"/>
      <c r="U426" s="24"/>
      <c r="V426" s="24"/>
      <c r="W426" s="24"/>
      <c r="X426" s="5"/>
      <c r="Y426" s="5"/>
      <c r="Z426" s="5"/>
    </row>
    <row r="427">
      <c r="A427" s="24"/>
      <c r="B427" s="24"/>
      <c r="C427" s="24"/>
      <c r="D427" s="24"/>
      <c r="E427" s="24"/>
      <c r="F427" s="24"/>
      <c r="G427" s="24"/>
      <c r="H427" s="24"/>
      <c r="I427" s="37"/>
      <c r="J427" s="37"/>
      <c r="K427" s="37"/>
      <c r="L427" s="38"/>
      <c r="M427" s="38"/>
      <c r="N427" s="38"/>
      <c r="O427" s="24"/>
      <c r="P427" s="24"/>
      <c r="Q427" s="24"/>
      <c r="R427" s="24"/>
      <c r="S427" s="24"/>
      <c r="T427" s="24"/>
      <c r="U427" s="24"/>
      <c r="V427" s="24"/>
      <c r="W427" s="24"/>
      <c r="X427" s="5"/>
      <c r="Y427" s="5"/>
      <c r="Z427" s="5"/>
    </row>
    <row r="428">
      <c r="A428" s="24"/>
      <c r="B428" s="24"/>
      <c r="C428" s="24"/>
      <c r="D428" s="24"/>
      <c r="E428" s="24"/>
      <c r="F428" s="24"/>
      <c r="G428" s="24"/>
      <c r="H428" s="24"/>
      <c r="I428" s="37"/>
      <c r="J428" s="37"/>
      <c r="K428" s="37"/>
      <c r="L428" s="38"/>
      <c r="M428" s="38"/>
      <c r="N428" s="38"/>
      <c r="O428" s="24"/>
      <c r="P428" s="24"/>
      <c r="Q428" s="24"/>
      <c r="R428" s="24"/>
      <c r="S428" s="24"/>
      <c r="T428" s="24"/>
      <c r="U428" s="24"/>
      <c r="V428" s="24"/>
      <c r="W428" s="24"/>
      <c r="X428" s="5"/>
      <c r="Y428" s="5"/>
      <c r="Z428" s="5"/>
    </row>
    <row r="429">
      <c r="A429" s="24"/>
      <c r="B429" s="24"/>
      <c r="C429" s="24"/>
      <c r="D429" s="24"/>
      <c r="E429" s="24"/>
      <c r="F429" s="24"/>
      <c r="G429" s="24"/>
      <c r="H429" s="24"/>
      <c r="I429" s="37"/>
      <c r="J429" s="37"/>
      <c r="K429" s="37"/>
      <c r="L429" s="38"/>
      <c r="M429" s="38"/>
      <c r="N429" s="38"/>
      <c r="O429" s="24"/>
      <c r="P429" s="24"/>
      <c r="Q429" s="24"/>
      <c r="R429" s="24"/>
      <c r="S429" s="24"/>
      <c r="T429" s="24"/>
      <c r="U429" s="24"/>
      <c r="V429" s="24"/>
      <c r="W429" s="24"/>
      <c r="X429" s="5"/>
      <c r="Y429" s="5"/>
      <c r="Z429" s="5"/>
    </row>
    <row r="430">
      <c r="A430" s="24"/>
      <c r="B430" s="24"/>
      <c r="C430" s="24"/>
      <c r="D430" s="24"/>
      <c r="E430" s="24"/>
      <c r="F430" s="24"/>
      <c r="G430" s="24"/>
      <c r="H430" s="24"/>
      <c r="I430" s="37"/>
      <c r="J430" s="37"/>
      <c r="K430" s="37"/>
      <c r="L430" s="38"/>
      <c r="M430" s="38"/>
      <c r="N430" s="38"/>
      <c r="O430" s="24"/>
      <c r="P430" s="24"/>
      <c r="Q430" s="24"/>
      <c r="R430" s="24"/>
      <c r="S430" s="24"/>
      <c r="T430" s="24"/>
      <c r="U430" s="24"/>
      <c r="V430" s="24"/>
      <c r="W430" s="24"/>
      <c r="X430" s="5"/>
      <c r="Y430" s="5"/>
      <c r="Z430" s="5"/>
    </row>
    <row r="431">
      <c r="A431" s="24"/>
      <c r="B431" s="24"/>
      <c r="C431" s="24"/>
      <c r="D431" s="24"/>
      <c r="E431" s="24"/>
      <c r="F431" s="24"/>
      <c r="G431" s="24"/>
      <c r="H431" s="24"/>
      <c r="I431" s="37"/>
      <c r="J431" s="37"/>
      <c r="K431" s="37"/>
      <c r="L431" s="38"/>
      <c r="M431" s="38"/>
      <c r="N431" s="38"/>
      <c r="O431" s="24"/>
      <c r="P431" s="24"/>
      <c r="Q431" s="24"/>
      <c r="R431" s="24"/>
      <c r="S431" s="24"/>
      <c r="T431" s="24"/>
      <c r="U431" s="24"/>
      <c r="V431" s="24"/>
      <c r="W431" s="24"/>
      <c r="X431" s="5"/>
      <c r="Y431" s="5"/>
      <c r="Z431" s="5"/>
    </row>
    <row r="432">
      <c r="A432" s="24"/>
      <c r="B432" s="24"/>
      <c r="C432" s="24"/>
      <c r="D432" s="24"/>
      <c r="E432" s="24"/>
      <c r="F432" s="24"/>
      <c r="G432" s="24"/>
      <c r="H432" s="24"/>
      <c r="I432" s="37"/>
      <c r="J432" s="37"/>
      <c r="K432" s="37"/>
      <c r="L432" s="38"/>
      <c r="M432" s="38"/>
      <c r="N432" s="38"/>
      <c r="O432" s="24"/>
      <c r="P432" s="24"/>
      <c r="Q432" s="24"/>
      <c r="R432" s="24"/>
      <c r="S432" s="24"/>
      <c r="T432" s="24"/>
      <c r="U432" s="24"/>
      <c r="V432" s="24"/>
      <c r="W432" s="24"/>
      <c r="X432" s="5"/>
      <c r="Y432" s="5"/>
      <c r="Z432" s="5"/>
    </row>
    <row r="433">
      <c r="A433" s="24"/>
      <c r="B433" s="24"/>
      <c r="C433" s="24"/>
      <c r="D433" s="24"/>
      <c r="E433" s="24"/>
      <c r="F433" s="24"/>
      <c r="G433" s="24"/>
      <c r="H433" s="24"/>
      <c r="I433" s="37"/>
      <c r="J433" s="37"/>
      <c r="K433" s="37"/>
      <c r="L433" s="38"/>
      <c r="M433" s="38"/>
      <c r="N433" s="38"/>
      <c r="O433" s="24"/>
      <c r="P433" s="24"/>
      <c r="Q433" s="24"/>
      <c r="R433" s="24"/>
      <c r="S433" s="24"/>
      <c r="T433" s="24"/>
      <c r="U433" s="24"/>
      <c r="V433" s="24"/>
      <c r="W433" s="24"/>
      <c r="X433" s="5"/>
      <c r="Y433" s="5"/>
      <c r="Z433" s="5"/>
    </row>
    <row r="434">
      <c r="A434" s="24"/>
      <c r="B434" s="24"/>
      <c r="C434" s="24"/>
      <c r="D434" s="24"/>
      <c r="E434" s="24"/>
      <c r="F434" s="24"/>
      <c r="G434" s="24"/>
      <c r="H434" s="24"/>
      <c r="I434" s="37"/>
      <c r="J434" s="37"/>
      <c r="K434" s="37"/>
      <c r="L434" s="38"/>
      <c r="M434" s="38"/>
      <c r="N434" s="38"/>
      <c r="O434" s="24"/>
      <c r="P434" s="24"/>
      <c r="Q434" s="24"/>
      <c r="R434" s="24"/>
      <c r="S434" s="24"/>
      <c r="T434" s="24"/>
      <c r="U434" s="24"/>
      <c r="V434" s="24"/>
      <c r="W434" s="24"/>
      <c r="X434" s="5"/>
      <c r="Y434" s="5"/>
      <c r="Z434" s="5"/>
    </row>
    <row r="435">
      <c r="A435" s="24"/>
      <c r="B435" s="24"/>
      <c r="C435" s="24"/>
      <c r="D435" s="24"/>
      <c r="E435" s="24"/>
      <c r="F435" s="24"/>
      <c r="G435" s="24"/>
      <c r="H435" s="24"/>
      <c r="I435" s="37"/>
      <c r="J435" s="37"/>
      <c r="K435" s="37"/>
      <c r="L435" s="38"/>
      <c r="M435" s="38"/>
      <c r="N435" s="38"/>
      <c r="O435" s="24"/>
      <c r="P435" s="24"/>
      <c r="Q435" s="24"/>
      <c r="R435" s="24"/>
      <c r="S435" s="24"/>
      <c r="T435" s="24"/>
      <c r="U435" s="24"/>
      <c r="V435" s="24"/>
      <c r="W435" s="24"/>
      <c r="X435" s="5"/>
      <c r="Y435" s="5"/>
      <c r="Z435" s="5"/>
    </row>
    <row r="436">
      <c r="A436" s="24"/>
      <c r="B436" s="24"/>
      <c r="C436" s="24"/>
      <c r="D436" s="24"/>
      <c r="E436" s="24"/>
      <c r="F436" s="24"/>
      <c r="G436" s="24"/>
      <c r="H436" s="24"/>
      <c r="I436" s="37"/>
      <c r="J436" s="37"/>
      <c r="K436" s="37"/>
      <c r="L436" s="38"/>
      <c r="M436" s="38"/>
      <c r="N436" s="38"/>
      <c r="O436" s="24"/>
      <c r="P436" s="24"/>
      <c r="Q436" s="24"/>
      <c r="R436" s="24"/>
      <c r="S436" s="24"/>
      <c r="T436" s="24"/>
      <c r="U436" s="24"/>
      <c r="V436" s="24"/>
      <c r="W436" s="24"/>
      <c r="X436" s="5"/>
      <c r="Y436" s="5"/>
      <c r="Z436" s="5"/>
    </row>
    <row r="437">
      <c r="A437" s="24"/>
      <c r="B437" s="24"/>
      <c r="C437" s="24"/>
      <c r="D437" s="24"/>
      <c r="E437" s="24"/>
      <c r="F437" s="24"/>
      <c r="G437" s="24"/>
      <c r="H437" s="24"/>
      <c r="I437" s="37"/>
      <c r="J437" s="37"/>
      <c r="K437" s="37"/>
      <c r="L437" s="38"/>
      <c r="M437" s="38"/>
      <c r="N437" s="38"/>
      <c r="O437" s="24"/>
      <c r="P437" s="24"/>
      <c r="Q437" s="24"/>
      <c r="R437" s="24"/>
      <c r="S437" s="24"/>
      <c r="T437" s="24"/>
      <c r="U437" s="24"/>
      <c r="V437" s="24"/>
      <c r="W437" s="24"/>
      <c r="X437" s="5"/>
      <c r="Y437" s="5"/>
      <c r="Z437" s="5"/>
    </row>
    <row r="438">
      <c r="A438" s="24"/>
      <c r="B438" s="24"/>
      <c r="C438" s="24"/>
      <c r="D438" s="24"/>
      <c r="E438" s="24"/>
      <c r="F438" s="24"/>
      <c r="G438" s="24"/>
      <c r="H438" s="24"/>
      <c r="I438" s="37"/>
      <c r="J438" s="37"/>
      <c r="K438" s="37"/>
      <c r="L438" s="38"/>
      <c r="M438" s="38"/>
      <c r="N438" s="38"/>
      <c r="O438" s="24"/>
      <c r="P438" s="24"/>
      <c r="Q438" s="24"/>
      <c r="R438" s="24"/>
      <c r="S438" s="24"/>
      <c r="T438" s="24"/>
      <c r="U438" s="24"/>
      <c r="V438" s="24"/>
      <c r="W438" s="24"/>
      <c r="X438" s="5"/>
      <c r="Y438" s="5"/>
      <c r="Z438" s="5"/>
    </row>
    <row r="439">
      <c r="A439" s="24"/>
      <c r="B439" s="24"/>
      <c r="C439" s="24"/>
      <c r="D439" s="24"/>
      <c r="E439" s="24"/>
      <c r="F439" s="24"/>
      <c r="G439" s="24"/>
      <c r="H439" s="24"/>
      <c r="I439" s="37"/>
      <c r="J439" s="37"/>
      <c r="K439" s="37"/>
      <c r="L439" s="38"/>
      <c r="M439" s="38"/>
      <c r="N439" s="38"/>
      <c r="O439" s="24"/>
      <c r="P439" s="24"/>
      <c r="Q439" s="24"/>
      <c r="R439" s="24"/>
      <c r="S439" s="24"/>
      <c r="T439" s="24"/>
      <c r="U439" s="24"/>
      <c r="V439" s="24"/>
      <c r="W439" s="24"/>
      <c r="X439" s="5"/>
      <c r="Y439" s="5"/>
      <c r="Z439" s="5"/>
    </row>
    <row r="440">
      <c r="A440" s="24"/>
      <c r="B440" s="24"/>
      <c r="C440" s="24"/>
      <c r="D440" s="24"/>
      <c r="E440" s="24"/>
      <c r="F440" s="24"/>
      <c r="G440" s="24"/>
      <c r="H440" s="24"/>
      <c r="I440" s="37"/>
      <c r="J440" s="37"/>
      <c r="K440" s="37"/>
      <c r="L440" s="38"/>
      <c r="M440" s="38"/>
      <c r="N440" s="38"/>
      <c r="O440" s="24"/>
      <c r="P440" s="24"/>
      <c r="Q440" s="24"/>
      <c r="R440" s="24"/>
      <c r="S440" s="24"/>
      <c r="T440" s="24"/>
      <c r="U440" s="24"/>
      <c r="V440" s="24"/>
      <c r="W440" s="24"/>
      <c r="X440" s="5"/>
      <c r="Y440" s="5"/>
      <c r="Z440" s="5"/>
    </row>
    <row r="441">
      <c r="A441" s="24"/>
      <c r="B441" s="24"/>
      <c r="C441" s="24"/>
      <c r="D441" s="24"/>
      <c r="E441" s="24"/>
      <c r="F441" s="24"/>
      <c r="G441" s="24"/>
      <c r="H441" s="24"/>
      <c r="I441" s="37"/>
      <c r="J441" s="37"/>
      <c r="K441" s="37"/>
      <c r="L441" s="38"/>
      <c r="M441" s="38"/>
      <c r="N441" s="38"/>
      <c r="O441" s="24"/>
      <c r="P441" s="24"/>
      <c r="Q441" s="24"/>
      <c r="R441" s="24"/>
      <c r="S441" s="24"/>
      <c r="T441" s="24"/>
      <c r="U441" s="24"/>
      <c r="V441" s="24"/>
      <c r="W441" s="24"/>
      <c r="X441" s="5"/>
      <c r="Y441" s="5"/>
      <c r="Z441" s="5"/>
    </row>
    <row r="442">
      <c r="A442" s="24"/>
      <c r="B442" s="24"/>
      <c r="C442" s="24"/>
      <c r="D442" s="24"/>
      <c r="E442" s="24"/>
      <c r="F442" s="24"/>
      <c r="G442" s="24"/>
      <c r="H442" s="24"/>
      <c r="I442" s="37"/>
      <c r="J442" s="37"/>
      <c r="K442" s="37"/>
      <c r="L442" s="38"/>
      <c r="M442" s="38"/>
      <c r="N442" s="38"/>
      <c r="O442" s="24"/>
      <c r="P442" s="24"/>
      <c r="Q442" s="24"/>
      <c r="R442" s="24"/>
      <c r="S442" s="24"/>
      <c r="T442" s="24"/>
      <c r="U442" s="24"/>
      <c r="V442" s="24"/>
      <c r="W442" s="24"/>
      <c r="X442" s="5"/>
      <c r="Y442" s="5"/>
      <c r="Z442" s="5"/>
    </row>
    <row r="443">
      <c r="A443" s="24"/>
      <c r="B443" s="24"/>
      <c r="C443" s="24"/>
      <c r="D443" s="24"/>
      <c r="E443" s="24"/>
      <c r="F443" s="24"/>
      <c r="G443" s="24"/>
      <c r="H443" s="24"/>
      <c r="I443" s="37"/>
      <c r="J443" s="37"/>
      <c r="K443" s="37"/>
      <c r="L443" s="38"/>
      <c r="M443" s="38"/>
      <c r="N443" s="38"/>
      <c r="O443" s="24"/>
      <c r="P443" s="24"/>
      <c r="Q443" s="24"/>
      <c r="R443" s="24"/>
      <c r="S443" s="24"/>
      <c r="T443" s="24"/>
      <c r="U443" s="24"/>
      <c r="V443" s="24"/>
      <c r="W443" s="24"/>
      <c r="X443" s="5"/>
      <c r="Y443" s="5"/>
      <c r="Z443" s="5"/>
    </row>
    <row r="444">
      <c r="A444" s="24"/>
      <c r="B444" s="24"/>
      <c r="C444" s="24"/>
      <c r="D444" s="24"/>
      <c r="E444" s="24"/>
      <c r="F444" s="24"/>
      <c r="G444" s="24"/>
      <c r="H444" s="24"/>
      <c r="I444" s="37"/>
      <c r="J444" s="37"/>
      <c r="K444" s="37"/>
      <c r="L444" s="38"/>
      <c r="M444" s="38"/>
      <c r="N444" s="38"/>
      <c r="O444" s="24"/>
      <c r="P444" s="24"/>
      <c r="Q444" s="24"/>
      <c r="R444" s="24"/>
      <c r="S444" s="24"/>
      <c r="T444" s="24"/>
      <c r="U444" s="24"/>
      <c r="V444" s="24"/>
      <c r="W444" s="24"/>
      <c r="X444" s="5"/>
      <c r="Y444" s="5"/>
      <c r="Z444" s="5"/>
    </row>
    <row r="445">
      <c r="A445" s="24"/>
      <c r="B445" s="24"/>
      <c r="C445" s="24"/>
      <c r="D445" s="24"/>
      <c r="E445" s="24"/>
      <c r="F445" s="24"/>
      <c r="G445" s="24"/>
      <c r="H445" s="24"/>
      <c r="I445" s="37"/>
      <c r="J445" s="37"/>
      <c r="K445" s="37"/>
      <c r="L445" s="38"/>
      <c r="M445" s="38"/>
      <c r="N445" s="38"/>
      <c r="O445" s="24"/>
      <c r="P445" s="24"/>
      <c r="Q445" s="24"/>
      <c r="R445" s="24"/>
      <c r="S445" s="24"/>
      <c r="T445" s="24"/>
      <c r="U445" s="24"/>
      <c r="V445" s="24"/>
      <c r="W445" s="24"/>
      <c r="X445" s="5"/>
      <c r="Y445" s="5"/>
      <c r="Z445" s="5"/>
    </row>
    <row r="446">
      <c r="A446" s="24"/>
      <c r="B446" s="24"/>
      <c r="C446" s="24"/>
      <c r="D446" s="24"/>
      <c r="E446" s="24"/>
      <c r="F446" s="24"/>
      <c r="G446" s="24"/>
      <c r="H446" s="24"/>
      <c r="I446" s="37"/>
      <c r="J446" s="37"/>
      <c r="K446" s="37"/>
      <c r="L446" s="38"/>
      <c r="M446" s="38"/>
      <c r="N446" s="38"/>
      <c r="O446" s="24"/>
      <c r="P446" s="24"/>
      <c r="Q446" s="24"/>
      <c r="R446" s="24"/>
      <c r="S446" s="24"/>
      <c r="T446" s="24"/>
      <c r="U446" s="24"/>
      <c r="V446" s="24"/>
      <c r="W446" s="24"/>
      <c r="X446" s="5"/>
      <c r="Y446" s="5"/>
      <c r="Z446" s="5"/>
    </row>
    <row r="447">
      <c r="A447" s="24"/>
      <c r="B447" s="24"/>
      <c r="C447" s="24"/>
      <c r="D447" s="24"/>
      <c r="E447" s="24"/>
      <c r="F447" s="24"/>
      <c r="G447" s="24"/>
      <c r="H447" s="24"/>
      <c r="I447" s="37"/>
      <c r="J447" s="37"/>
      <c r="K447" s="37"/>
      <c r="L447" s="38"/>
      <c r="M447" s="38"/>
      <c r="N447" s="38"/>
      <c r="O447" s="24"/>
      <c r="P447" s="24"/>
      <c r="Q447" s="24"/>
      <c r="R447" s="24"/>
      <c r="S447" s="24"/>
      <c r="T447" s="24"/>
      <c r="U447" s="24"/>
      <c r="V447" s="24"/>
      <c r="W447" s="24"/>
      <c r="X447" s="5"/>
      <c r="Y447" s="5"/>
      <c r="Z447" s="5"/>
    </row>
    <row r="448">
      <c r="A448" s="24"/>
      <c r="B448" s="24"/>
      <c r="C448" s="24"/>
      <c r="D448" s="24"/>
      <c r="E448" s="24"/>
      <c r="F448" s="24"/>
      <c r="G448" s="24"/>
      <c r="H448" s="24"/>
      <c r="I448" s="37"/>
      <c r="J448" s="37"/>
      <c r="K448" s="37"/>
      <c r="L448" s="38"/>
      <c r="M448" s="38"/>
      <c r="N448" s="38"/>
      <c r="O448" s="24"/>
      <c r="P448" s="24"/>
      <c r="Q448" s="24"/>
      <c r="R448" s="24"/>
      <c r="S448" s="24"/>
      <c r="T448" s="24"/>
      <c r="U448" s="24"/>
      <c r="V448" s="24"/>
      <c r="W448" s="24"/>
      <c r="X448" s="5"/>
      <c r="Y448" s="5"/>
      <c r="Z448" s="5"/>
    </row>
    <row r="449">
      <c r="A449" s="24"/>
      <c r="B449" s="24"/>
      <c r="C449" s="24"/>
      <c r="D449" s="24"/>
      <c r="E449" s="24"/>
      <c r="F449" s="24"/>
      <c r="G449" s="24"/>
      <c r="H449" s="24"/>
      <c r="I449" s="37"/>
      <c r="J449" s="37"/>
      <c r="K449" s="37"/>
      <c r="L449" s="38"/>
      <c r="M449" s="38"/>
      <c r="N449" s="38"/>
      <c r="O449" s="24"/>
      <c r="P449" s="24"/>
      <c r="Q449" s="24"/>
      <c r="R449" s="24"/>
      <c r="S449" s="24"/>
      <c r="T449" s="24"/>
      <c r="U449" s="24"/>
      <c r="V449" s="24"/>
      <c r="W449" s="24"/>
      <c r="X449" s="5"/>
      <c r="Y449" s="5"/>
      <c r="Z449" s="5"/>
    </row>
    <row r="450">
      <c r="A450" s="24"/>
      <c r="B450" s="24"/>
      <c r="C450" s="24"/>
      <c r="D450" s="24"/>
      <c r="E450" s="24"/>
      <c r="F450" s="24"/>
      <c r="G450" s="24"/>
      <c r="H450" s="24"/>
      <c r="I450" s="37"/>
      <c r="J450" s="37"/>
      <c r="K450" s="37"/>
      <c r="L450" s="38"/>
      <c r="M450" s="38"/>
      <c r="N450" s="38"/>
      <c r="O450" s="24"/>
      <c r="P450" s="24"/>
      <c r="Q450" s="24"/>
      <c r="R450" s="24"/>
      <c r="S450" s="24"/>
      <c r="T450" s="24"/>
      <c r="U450" s="24"/>
      <c r="V450" s="24"/>
      <c r="W450" s="24"/>
      <c r="X450" s="5"/>
      <c r="Y450" s="5"/>
      <c r="Z450" s="5"/>
    </row>
    <row r="451">
      <c r="A451" s="24"/>
      <c r="B451" s="24"/>
      <c r="C451" s="24"/>
      <c r="D451" s="24"/>
      <c r="E451" s="24"/>
      <c r="F451" s="24"/>
      <c r="G451" s="24"/>
      <c r="H451" s="24"/>
      <c r="I451" s="37"/>
      <c r="J451" s="37"/>
      <c r="K451" s="37"/>
      <c r="L451" s="38"/>
      <c r="M451" s="38"/>
      <c r="N451" s="38"/>
      <c r="O451" s="24"/>
      <c r="P451" s="24"/>
      <c r="Q451" s="24"/>
      <c r="R451" s="24"/>
      <c r="S451" s="24"/>
      <c r="T451" s="24"/>
      <c r="U451" s="24"/>
      <c r="V451" s="24"/>
      <c r="W451" s="24"/>
      <c r="X451" s="5"/>
      <c r="Y451" s="5"/>
      <c r="Z451" s="5"/>
    </row>
    <row r="452">
      <c r="A452" s="24"/>
      <c r="B452" s="24"/>
      <c r="C452" s="24"/>
      <c r="D452" s="24"/>
      <c r="E452" s="24"/>
      <c r="F452" s="24"/>
      <c r="G452" s="24"/>
      <c r="H452" s="24"/>
      <c r="I452" s="37"/>
      <c r="J452" s="37"/>
      <c r="K452" s="37"/>
      <c r="L452" s="38"/>
      <c r="M452" s="38"/>
      <c r="N452" s="38"/>
      <c r="O452" s="24"/>
      <c r="P452" s="24"/>
      <c r="Q452" s="24"/>
      <c r="R452" s="24"/>
      <c r="S452" s="24"/>
      <c r="T452" s="24"/>
      <c r="U452" s="24"/>
      <c r="V452" s="24"/>
      <c r="W452" s="24"/>
      <c r="X452" s="5"/>
      <c r="Y452" s="5"/>
      <c r="Z452" s="5"/>
    </row>
    <row r="453">
      <c r="A453" s="24"/>
      <c r="B453" s="24"/>
      <c r="C453" s="24"/>
      <c r="D453" s="24"/>
      <c r="E453" s="24"/>
      <c r="F453" s="24"/>
      <c r="G453" s="24"/>
      <c r="H453" s="24"/>
      <c r="I453" s="37"/>
      <c r="J453" s="37"/>
      <c r="K453" s="37"/>
      <c r="L453" s="38"/>
      <c r="M453" s="38"/>
      <c r="N453" s="38"/>
      <c r="O453" s="24"/>
      <c r="P453" s="24"/>
      <c r="Q453" s="24"/>
      <c r="R453" s="24"/>
      <c r="S453" s="24"/>
      <c r="T453" s="24"/>
      <c r="U453" s="24"/>
      <c r="V453" s="24"/>
      <c r="W453" s="24"/>
      <c r="X453" s="5"/>
      <c r="Y453" s="5"/>
      <c r="Z453" s="5"/>
    </row>
    <row r="454">
      <c r="A454" s="24"/>
      <c r="B454" s="24"/>
      <c r="C454" s="24"/>
      <c r="D454" s="24"/>
      <c r="E454" s="24"/>
      <c r="F454" s="24"/>
      <c r="G454" s="24"/>
      <c r="H454" s="24"/>
      <c r="I454" s="37"/>
      <c r="J454" s="37"/>
      <c r="K454" s="37"/>
      <c r="L454" s="38"/>
      <c r="M454" s="38"/>
      <c r="N454" s="38"/>
      <c r="O454" s="24"/>
      <c r="P454" s="24"/>
      <c r="Q454" s="24"/>
      <c r="R454" s="24"/>
      <c r="S454" s="24"/>
      <c r="T454" s="24"/>
      <c r="U454" s="24"/>
      <c r="V454" s="24"/>
      <c r="W454" s="24"/>
      <c r="X454" s="5"/>
      <c r="Y454" s="5"/>
      <c r="Z454" s="5"/>
    </row>
    <row r="455">
      <c r="A455" s="24"/>
      <c r="B455" s="24"/>
      <c r="C455" s="24"/>
      <c r="D455" s="24"/>
      <c r="E455" s="24"/>
      <c r="F455" s="24"/>
      <c r="G455" s="24"/>
      <c r="H455" s="24"/>
      <c r="I455" s="37"/>
      <c r="J455" s="37"/>
      <c r="K455" s="37"/>
      <c r="L455" s="38"/>
      <c r="M455" s="38"/>
      <c r="N455" s="38"/>
      <c r="O455" s="24"/>
      <c r="P455" s="24"/>
      <c r="Q455" s="24"/>
      <c r="R455" s="24"/>
      <c r="S455" s="24"/>
      <c r="T455" s="24"/>
      <c r="U455" s="24"/>
      <c r="V455" s="24"/>
      <c r="W455" s="24"/>
      <c r="X455" s="5"/>
      <c r="Y455" s="5"/>
      <c r="Z455" s="5"/>
    </row>
    <row r="456">
      <c r="A456" s="24"/>
      <c r="B456" s="24"/>
      <c r="C456" s="24"/>
      <c r="D456" s="24"/>
      <c r="E456" s="24"/>
      <c r="F456" s="24"/>
      <c r="G456" s="24"/>
      <c r="H456" s="24"/>
      <c r="I456" s="37"/>
      <c r="J456" s="37"/>
      <c r="K456" s="37"/>
      <c r="L456" s="38"/>
      <c r="M456" s="38"/>
      <c r="N456" s="38"/>
      <c r="O456" s="24"/>
      <c r="P456" s="24"/>
      <c r="Q456" s="24"/>
      <c r="R456" s="24"/>
      <c r="S456" s="24"/>
      <c r="T456" s="24"/>
      <c r="U456" s="24"/>
      <c r="V456" s="24"/>
      <c r="W456" s="24"/>
      <c r="X456" s="5"/>
      <c r="Y456" s="5"/>
      <c r="Z456" s="5"/>
    </row>
    <row r="457">
      <c r="A457" s="24"/>
      <c r="B457" s="24"/>
      <c r="C457" s="24"/>
      <c r="D457" s="24"/>
      <c r="E457" s="24"/>
      <c r="F457" s="24"/>
      <c r="G457" s="24"/>
      <c r="H457" s="24"/>
      <c r="I457" s="37"/>
      <c r="J457" s="37"/>
      <c r="K457" s="37"/>
      <c r="L457" s="38"/>
      <c r="M457" s="38"/>
      <c r="N457" s="38"/>
      <c r="O457" s="24"/>
      <c r="P457" s="24"/>
      <c r="Q457" s="24"/>
      <c r="R457" s="24"/>
      <c r="S457" s="24"/>
      <c r="T457" s="24"/>
      <c r="U457" s="24"/>
      <c r="V457" s="24"/>
      <c r="W457" s="24"/>
      <c r="X457" s="5"/>
      <c r="Y457" s="5"/>
      <c r="Z457" s="5"/>
    </row>
    <row r="458">
      <c r="A458" s="24"/>
      <c r="B458" s="24"/>
      <c r="C458" s="24"/>
      <c r="D458" s="24"/>
      <c r="E458" s="24"/>
      <c r="F458" s="24"/>
      <c r="G458" s="24"/>
      <c r="H458" s="24"/>
      <c r="I458" s="37"/>
      <c r="J458" s="37"/>
      <c r="K458" s="37"/>
      <c r="L458" s="38"/>
      <c r="M458" s="38"/>
      <c r="N458" s="38"/>
      <c r="O458" s="24"/>
      <c r="P458" s="24"/>
      <c r="Q458" s="24"/>
      <c r="R458" s="24"/>
      <c r="S458" s="24"/>
      <c r="T458" s="24"/>
      <c r="U458" s="24"/>
      <c r="V458" s="24"/>
      <c r="W458" s="24"/>
      <c r="X458" s="5"/>
      <c r="Y458" s="5"/>
      <c r="Z458" s="5"/>
    </row>
    <row r="459">
      <c r="A459" s="24"/>
      <c r="B459" s="24"/>
      <c r="C459" s="24"/>
      <c r="D459" s="24"/>
      <c r="E459" s="24"/>
      <c r="F459" s="24"/>
      <c r="G459" s="24"/>
      <c r="H459" s="24"/>
      <c r="I459" s="37"/>
      <c r="J459" s="37"/>
      <c r="K459" s="37"/>
      <c r="L459" s="38"/>
      <c r="M459" s="38"/>
      <c r="N459" s="38"/>
      <c r="O459" s="24"/>
      <c r="P459" s="24"/>
      <c r="Q459" s="24"/>
      <c r="R459" s="24"/>
      <c r="S459" s="24"/>
      <c r="T459" s="24"/>
      <c r="U459" s="24"/>
      <c r="V459" s="24"/>
      <c r="W459" s="24"/>
      <c r="X459" s="5"/>
      <c r="Y459" s="5"/>
      <c r="Z459" s="5"/>
    </row>
    <row r="460">
      <c r="A460" s="24"/>
      <c r="B460" s="24"/>
      <c r="C460" s="24"/>
      <c r="D460" s="24"/>
      <c r="E460" s="24"/>
      <c r="F460" s="24"/>
      <c r="G460" s="24"/>
      <c r="H460" s="24"/>
      <c r="I460" s="37"/>
      <c r="J460" s="37"/>
      <c r="K460" s="37"/>
      <c r="L460" s="38"/>
      <c r="M460" s="38"/>
      <c r="N460" s="38"/>
      <c r="O460" s="24"/>
      <c r="P460" s="24"/>
      <c r="Q460" s="24"/>
      <c r="R460" s="24"/>
      <c r="S460" s="24"/>
      <c r="T460" s="24"/>
      <c r="U460" s="24"/>
      <c r="V460" s="24"/>
      <c r="W460" s="24"/>
      <c r="X460" s="5"/>
      <c r="Y460" s="5"/>
      <c r="Z460" s="5"/>
    </row>
    <row r="461">
      <c r="A461" s="24"/>
      <c r="B461" s="24"/>
      <c r="C461" s="24"/>
      <c r="D461" s="24"/>
      <c r="E461" s="24"/>
      <c r="F461" s="24"/>
      <c r="G461" s="24"/>
      <c r="H461" s="24"/>
      <c r="I461" s="37"/>
      <c r="J461" s="37"/>
      <c r="K461" s="37"/>
      <c r="L461" s="38"/>
      <c r="M461" s="38"/>
      <c r="N461" s="38"/>
      <c r="O461" s="24"/>
      <c r="P461" s="24"/>
      <c r="Q461" s="24"/>
      <c r="R461" s="24"/>
      <c r="S461" s="24"/>
      <c r="T461" s="24"/>
      <c r="U461" s="24"/>
      <c r="V461" s="24"/>
      <c r="W461" s="24"/>
      <c r="X461" s="5"/>
      <c r="Y461" s="5"/>
      <c r="Z461" s="5"/>
    </row>
    <row r="462">
      <c r="A462" s="24"/>
      <c r="B462" s="24"/>
      <c r="C462" s="24"/>
      <c r="D462" s="24"/>
      <c r="E462" s="24"/>
      <c r="F462" s="24"/>
      <c r="G462" s="24"/>
      <c r="H462" s="24"/>
      <c r="I462" s="37"/>
      <c r="J462" s="37"/>
      <c r="K462" s="37"/>
      <c r="L462" s="38"/>
      <c r="M462" s="38"/>
      <c r="N462" s="38"/>
      <c r="O462" s="24"/>
      <c r="P462" s="24"/>
      <c r="Q462" s="24"/>
      <c r="R462" s="24"/>
      <c r="S462" s="24"/>
      <c r="T462" s="24"/>
      <c r="U462" s="24"/>
      <c r="V462" s="24"/>
      <c r="W462" s="24"/>
      <c r="X462" s="5"/>
      <c r="Y462" s="5"/>
      <c r="Z462" s="5"/>
    </row>
    <row r="463">
      <c r="A463" s="24"/>
      <c r="B463" s="24"/>
      <c r="C463" s="24"/>
      <c r="D463" s="24"/>
      <c r="E463" s="24"/>
      <c r="F463" s="24"/>
      <c r="G463" s="24"/>
      <c r="H463" s="24"/>
      <c r="I463" s="37"/>
      <c r="J463" s="37"/>
      <c r="K463" s="37"/>
      <c r="L463" s="38"/>
      <c r="M463" s="38"/>
      <c r="N463" s="38"/>
      <c r="O463" s="24"/>
      <c r="P463" s="24"/>
      <c r="Q463" s="24"/>
      <c r="R463" s="24"/>
      <c r="S463" s="24"/>
      <c r="T463" s="24"/>
      <c r="U463" s="24"/>
      <c r="V463" s="24"/>
      <c r="W463" s="24"/>
      <c r="X463" s="5"/>
      <c r="Y463" s="5"/>
      <c r="Z463" s="5"/>
    </row>
    <row r="464">
      <c r="A464" s="24"/>
      <c r="B464" s="24"/>
      <c r="C464" s="24"/>
      <c r="D464" s="24"/>
      <c r="E464" s="24"/>
      <c r="F464" s="24"/>
      <c r="G464" s="24"/>
      <c r="H464" s="24"/>
      <c r="I464" s="37"/>
      <c r="J464" s="37"/>
      <c r="K464" s="37"/>
      <c r="L464" s="38"/>
      <c r="M464" s="38"/>
      <c r="N464" s="38"/>
      <c r="O464" s="24"/>
      <c r="P464" s="24"/>
      <c r="Q464" s="24"/>
      <c r="R464" s="24"/>
      <c r="S464" s="24"/>
      <c r="T464" s="24"/>
      <c r="U464" s="24"/>
      <c r="V464" s="24"/>
      <c r="W464" s="24"/>
      <c r="X464" s="5"/>
      <c r="Y464" s="5"/>
      <c r="Z464" s="5"/>
    </row>
    <row r="465">
      <c r="A465" s="24"/>
      <c r="B465" s="24"/>
      <c r="C465" s="24"/>
      <c r="D465" s="24"/>
      <c r="E465" s="24"/>
      <c r="F465" s="24"/>
      <c r="G465" s="24"/>
      <c r="H465" s="24"/>
      <c r="I465" s="37"/>
      <c r="J465" s="37"/>
      <c r="K465" s="37"/>
      <c r="L465" s="38"/>
      <c r="M465" s="38"/>
      <c r="N465" s="38"/>
      <c r="O465" s="24"/>
      <c r="P465" s="24"/>
      <c r="Q465" s="24"/>
      <c r="R465" s="24"/>
      <c r="S465" s="24"/>
      <c r="T465" s="24"/>
      <c r="U465" s="24"/>
      <c r="V465" s="24"/>
      <c r="W465" s="24"/>
      <c r="X465" s="5"/>
      <c r="Y465" s="5"/>
      <c r="Z465" s="5"/>
    </row>
    <row r="466">
      <c r="A466" s="24"/>
      <c r="B466" s="24"/>
      <c r="C466" s="24"/>
      <c r="D466" s="24"/>
      <c r="E466" s="24"/>
      <c r="F466" s="24"/>
      <c r="G466" s="24"/>
      <c r="H466" s="24"/>
      <c r="I466" s="37"/>
      <c r="J466" s="37"/>
      <c r="K466" s="37"/>
      <c r="L466" s="38"/>
      <c r="M466" s="38"/>
      <c r="N466" s="38"/>
      <c r="O466" s="24"/>
      <c r="P466" s="24"/>
      <c r="Q466" s="24"/>
      <c r="R466" s="24"/>
      <c r="S466" s="24"/>
      <c r="T466" s="24"/>
      <c r="U466" s="24"/>
      <c r="V466" s="24"/>
      <c r="W466" s="24"/>
      <c r="X466" s="5"/>
      <c r="Y466" s="5"/>
      <c r="Z466" s="5"/>
    </row>
    <row r="467">
      <c r="A467" s="24"/>
      <c r="B467" s="24"/>
      <c r="C467" s="24"/>
      <c r="D467" s="24"/>
      <c r="E467" s="24"/>
      <c r="F467" s="24"/>
      <c r="G467" s="24"/>
      <c r="H467" s="24"/>
      <c r="I467" s="37"/>
      <c r="J467" s="37"/>
      <c r="K467" s="37"/>
      <c r="L467" s="38"/>
      <c r="M467" s="38"/>
      <c r="N467" s="38"/>
      <c r="O467" s="24"/>
      <c r="P467" s="24"/>
      <c r="Q467" s="24"/>
      <c r="R467" s="24"/>
      <c r="S467" s="24"/>
      <c r="T467" s="24"/>
      <c r="U467" s="24"/>
      <c r="V467" s="24"/>
      <c r="W467" s="24"/>
      <c r="X467" s="5"/>
      <c r="Y467" s="5"/>
      <c r="Z467" s="5"/>
    </row>
    <row r="468">
      <c r="A468" s="24"/>
      <c r="B468" s="24"/>
      <c r="C468" s="24"/>
      <c r="D468" s="24"/>
      <c r="E468" s="24"/>
      <c r="F468" s="24"/>
      <c r="G468" s="24"/>
      <c r="H468" s="24"/>
      <c r="I468" s="37"/>
      <c r="J468" s="37"/>
      <c r="K468" s="37"/>
      <c r="L468" s="38"/>
      <c r="M468" s="38"/>
      <c r="N468" s="38"/>
      <c r="O468" s="24"/>
      <c r="P468" s="24"/>
      <c r="Q468" s="24"/>
      <c r="R468" s="24"/>
      <c r="S468" s="24"/>
      <c r="T468" s="24"/>
      <c r="U468" s="24"/>
      <c r="V468" s="24"/>
      <c r="W468" s="24"/>
      <c r="X468" s="5"/>
      <c r="Y468" s="5"/>
      <c r="Z468" s="5"/>
    </row>
    <row r="469">
      <c r="A469" s="24"/>
      <c r="B469" s="24"/>
      <c r="C469" s="24"/>
      <c r="D469" s="24"/>
      <c r="E469" s="24"/>
      <c r="F469" s="24"/>
      <c r="G469" s="24"/>
      <c r="H469" s="24"/>
      <c r="I469" s="37"/>
      <c r="J469" s="37"/>
      <c r="K469" s="37"/>
      <c r="L469" s="38"/>
      <c r="M469" s="38"/>
      <c r="N469" s="38"/>
      <c r="O469" s="24"/>
      <c r="P469" s="24"/>
      <c r="Q469" s="24"/>
      <c r="R469" s="24"/>
      <c r="S469" s="24"/>
      <c r="T469" s="24"/>
      <c r="U469" s="24"/>
      <c r="V469" s="24"/>
      <c r="W469" s="24"/>
      <c r="X469" s="5"/>
      <c r="Y469" s="5"/>
      <c r="Z469" s="5"/>
    </row>
    <row r="470">
      <c r="A470" s="24"/>
      <c r="B470" s="24"/>
      <c r="C470" s="24"/>
      <c r="D470" s="24"/>
      <c r="E470" s="24"/>
      <c r="F470" s="24"/>
      <c r="G470" s="24"/>
      <c r="H470" s="24"/>
      <c r="I470" s="37"/>
      <c r="J470" s="37"/>
      <c r="K470" s="37"/>
      <c r="L470" s="38"/>
      <c r="M470" s="38"/>
      <c r="N470" s="38"/>
      <c r="O470" s="24"/>
      <c r="P470" s="24"/>
      <c r="Q470" s="24"/>
      <c r="R470" s="24"/>
      <c r="S470" s="24"/>
      <c r="T470" s="24"/>
      <c r="U470" s="24"/>
      <c r="V470" s="24"/>
      <c r="W470" s="24"/>
      <c r="X470" s="5"/>
      <c r="Y470" s="5"/>
      <c r="Z470" s="5"/>
    </row>
    <row r="471">
      <c r="A471" s="24"/>
      <c r="B471" s="24"/>
      <c r="C471" s="24"/>
      <c r="D471" s="24"/>
      <c r="E471" s="24"/>
      <c r="F471" s="24"/>
      <c r="G471" s="24"/>
      <c r="H471" s="24"/>
      <c r="I471" s="37"/>
      <c r="J471" s="37"/>
      <c r="K471" s="37"/>
      <c r="L471" s="38"/>
      <c r="M471" s="38"/>
      <c r="N471" s="38"/>
      <c r="O471" s="24"/>
      <c r="P471" s="24"/>
      <c r="Q471" s="24"/>
      <c r="R471" s="24"/>
      <c r="S471" s="24"/>
      <c r="T471" s="24"/>
      <c r="U471" s="24"/>
      <c r="V471" s="24"/>
      <c r="W471" s="24"/>
      <c r="X471" s="5"/>
      <c r="Y471" s="5"/>
      <c r="Z471" s="5"/>
    </row>
    <row r="472">
      <c r="A472" s="24"/>
      <c r="B472" s="24"/>
      <c r="C472" s="24"/>
      <c r="D472" s="24"/>
      <c r="E472" s="24"/>
      <c r="F472" s="24"/>
      <c r="G472" s="24"/>
      <c r="H472" s="24"/>
      <c r="I472" s="37"/>
      <c r="J472" s="37"/>
      <c r="K472" s="37"/>
      <c r="L472" s="38"/>
      <c r="M472" s="38"/>
      <c r="N472" s="38"/>
      <c r="O472" s="24"/>
      <c r="P472" s="24"/>
      <c r="Q472" s="24"/>
      <c r="R472" s="24"/>
      <c r="S472" s="24"/>
      <c r="T472" s="24"/>
      <c r="U472" s="24"/>
      <c r="V472" s="24"/>
      <c r="W472" s="24"/>
      <c r="X472" s="5"/>
      <c r="Y472" s="5"/>
      <c r="Z472" s="5"/>
    </row>
    <row r="473">
      <c r="A473" s="24"/>
      <c r="B473" s="24"/>
      <c r="C473" s="24"/>
      <c r="D473" s="24"/>
      <c r="E473" s="24"/>
      <c r="F473" s="24"/>
      <c r="G473" s="24"/>
      <c r="H473" s="24"/>
      <c r="I473" s="37"/>
      <c r="J473" s="37"/>
      <c r="K473" s="37"/>
      <c r="L473" s="38"/>
      <c r="M473" s="38"/>
      <c r="N473" s="38"/>
      <c r="O473" s="24"/>
      <c r="P473" s="24"/>
      <c r="Q473" s="24"/>
      <c r="R473" s="24"/>
      <c r="S473" s="24"/>
      <c r="T473" s="24"/>
      <c r="U473" s="24"/>
      <c r="V473" s="24"/>
      <c r="W473" s="24"/>
      <c r="X473" s="5"/>
      <c r="Y473" s="5"/>
      <c r="Z473" s="5"/>
    </row>
    <row r="474">
      <c r="A474" s="24"/>
      <c r="B474" s="24"/>
      <c r="C474" s="24"/>
      <c r="D474" s="24"/>
      <c r="E474" s="24"/>
      <c r="F474" s="24"/>
      <c r="G474" s="24"/>
      <c r="H474" s="24"/>
      <c r="I474" s="37"/>
      <c r="J474" s="37"/>
      <c r="K474" s="37"/>
      <c r="L474" s="38"/>
      <c r="M474" s="38"/>
      <c r="N474" s="38"/>
      <c r="O474" s="24"/>
      <c r="P474" s="24"/>
      <c r="Q474" s="24"/>
      <c r="R474" s="24"/>
      <c r="S474" s="24"/>
      <c r="T474" s="24"/>
      <c r="U474" s="24"/>
      <c r="V474" s="24"/>
      <c r="W474" s="24"/>
      <c r="X474" s="5"/>
      <c r="Y474" s="5"/>
      <c r="Z474" s="5"/>
    </row>
    <row r="475">
      <c r="A475" s="24"/>
      <c r="B475" s="24"/>
      <c r="C475" s="24"/>
      <c r="D475" s="24"/>
      <c r="E475" s="24"/>
      <c r="F475" s="24"/>
      <c r="G475" s="24"/>
      <c r="H475" s="24"/>
      <c r="I475" s="37"/>
      <c r="J475" s="37"/>
      <c r="K475" s="37"/>
      <c r="L475" s="38"/>
      <c r="M475" s="38"/>
      <c r="N475" s="38"/>
      <c r="O475" s="24"/>
      <c r="P475" s="24"/>
      <c r="Q475" s="24"/>
      <c r="R475" s="24"/>
      <c r="S475" s="24"/>
      <c r="T475" s="24"/>
      <c r="U475" s="24"/>
      <c r="V475" s="24"/>
      <c r="W475" s="24"/>
      <c r="X475" s="5"/>
      <c r="Y475" s="5"/>
      <c r="Z475" s="5"/>
    </row>
    <row r="476">
      <c r="A476" s="24"/>
      <c r="B476" s="24"/>
      <c r="C476" s="24"/>
      <c r="D476" s="24"/>
      <c r="E476" s="24"/>
      <c r="F476" s="24"/>
      <c r="G476" s="24"/>
      <c r="H476" s="24"/>
      <c r="I476" s="37"/>
      <c r="J476" s="37"/>
      <c r="K476" s="37"/>
      <c r="L476" s="38"/>
      <c r="M476" s="38"/>
      <c r="N476" s="38"/>
      <c r="O476" s="24"/>
      <c r="P476" s="24"/>
      <c r="Q476" s="24"/>
      <c r="R476" s="24"/>
      <c r="S476" s="24"/>
      <c r="T476" s="24"/>
      <c r="U476" s="24"/>
      <c r="V476" s="24"/>
      <c r="W476" s="24"/>
      <c r="X476" s="5"/>
      <c r="Y476" s="5"/>
      <c r="Z476" s="5"/>
    </row>
    <row r="477">
      <c r="A477" s="24"/>
      <c r="B477" s="24"/>
      <c r="C477" s="24"/>
      <c r="D477" s="24"/>
      <c r="E477" s="24"/>
      <c r="F477" s="24"/>
      <c r="G477" s="24"/>
      <c r="H477" s="24"/>
      <c r="I477" s="37"/>
      <c r="J477" s="37"/>
      <c r="K477" s="37"/>
      <c r="L477" s="38"/>
      <c r="M477" s="38"/>
      <c r="N477" s="38"/>
      <c r="O477" s="24"/>
      <c r="P477" s="24"/>
      <c r="Q477" s="24"/>
      <c r="R477" s="24"/>
      <c r="S477" s="24"/>
      <c r="T477" s="24"/>
      <c r="U477" s="24"/>
      <c r="V477" s="24"/>
      <c r="W477" s="24"/>
      <c r="X477" s="5"/>
      <c r="Y477" s="5"/>
      <c r="Z477" s="5"/>
    </row>
    <row r="478">
      <c r="A478" s="24"/>
      <c r="B478" s="24"/>
      <c r="C478" s="24"/>
      <c r="D478" s="24"/>
      <c r="E478" s="24"/>
      <c r="F478" s="24"/>
      <c r="G478" s="24"/>
      <c r="H478" s="24"/>
      <c r="I478" s="37"/>
      <c r="J478" s="37"/>
      <c r="K478" s="37"/>
      <c r="L478" s="38"/>
      <c r="M478" s="38"/>
      <c r="N478" s="38"/>
      <c r="O478" s="24"/>
      <c r="P478" s="24"/>
      <c r="Q478" s="24"/>
      <c r="R478" s="24"/>
      <c r="S478" s="24"/>
      <c r="T478" s="24"/>
      <c r="U478" s="24"/>
      <c r="V478" s="24"/>
      <c r="W478" s="24"/>
      <c r="X478" s="5"/>
      <c r="Y478" s="5"/>
      <c r="Z478" s="5"/>
    </row>
    <row r="479">
      <c r="A479" s="24"/>
      <c r="B479" s="24"/>
      <c r="C479" s="24"/>
      <c r="D479" s="24"/>
      <c r="E479" s="24"/>
      <c r="F479" s="24"/>
      <c r="G479" s="24"/>
      <c r="H479" s="24"/>
      <c r="I479" s="37"/>
      <c r="J479" s="37"/>
      <c r="K479" s="37"/>
      <c r="L479" s="38"/>
      <c r="M479" s="38"/>
      <c r="N479" s="38"/>
      <c r="O479" s="24"/>
      <c r="P479" s="24"/>
      <c r="Q479" s="24"/>
      <c r="R479" s="24"/>
      <c r="S479" s="24"/>
      <c r="T479" s="24"/>
      <c r="U479" s="24"/>
      <c r="V479" s="24"/>
      <c r="W479" s="24"/>
      <c r="X479" s="5"/>
      <c r="Y479" s="5"/>
      <c r="Z479" s="5"/>
    </row>
    <row r="480">
      <c r="A480" s="24"/>
      <c r="B480" s="24"/>
      <c r="C480" s="24"/>
      <c r="D480" s="24"/>
      <c r="E480" s="24"/>
      <c r="F480" s="24"/>
      <c r="G480" s="24"/>
      <c r="H480" s="24"/>
      <c r="I480" s="37"/>
      <c r="J480" s="37"/>
      <c r="K480" s="37"/>
      <c r="L480" s="38"/>
      <c r="M480" s="38"/>
      <c r="N480" s="38"/>
      <c r="O480" s="24"/>
      <c r="P480" s="24"/>
      <c r="Q480" s="24"/>
      <c r="R480" s="24"/>
      <c r="S480" s="24"/>
      <c r="T480" s="24"/>
      <c r="U480" s="24"/>
      <c r="V480" s="24"/>
      <c r="W480" s="24"/>
      <c r="X480" s="5"/>
      <c r="Y480" s="5"/>
      <c r="Z480" s="5"/>
    </row>
    <row r="481">
      <c r="A481" s="24"/>
      <c r="B481" s="24"/>
      <c r="C481" s="24"/>
      <c r="D481" s="24"/>
      <c r="E481" s="24"/>
      <c r="F481" s="24"/>
      <c r="G481" s="24"/>
      <c r="H481" s="24"/>
      <c r="I481" s="37"/>
      <c r="J481" s="37"/>
      <c r="K481" s="37"/>
      <c r="L481" s="38"/>
      <c r="M481" s="38"/>
      <c r="N481" s="38"/>
      <c r="O481" s="24"/>
      <c r="P481" s="24"/>
      <c r="Q481" s="24"/>
      <c r="R481" s="24"/>
      <c r="S481" s="24"/>
      <c r="T481" s="24"/>
      <c r="U481" s="24"/>
      <c r="V481" s="24"/>
      <c r="W481" s="24"/>
      <c r="X481" s="5"/>
      <c r="Y481" s="5"/>
      <c r="Z481" s="5"/>
    </row>
    <row r="482">
      <c r="A482" s="24"/>
      <c r="B482" s="24"/>
      <c r="C482" s="24"/>
      <c r="D482" s="24"/>
      <c r="E482" s="24"/>
      <c r="F482" s="24"/>
      <c r="G482" s="24"/>
      <c r="H482" s="24"/>
      <c r="I482" s="37"/>
      <c r="J482" s="37"/>
      <c r="K482" s="37"/>
      <c r="L482" s="38"/>
      <c r="M482" s="38"/>
      <c r="N482" s="38"/>
      <c r="O482" s="24"/>
      <c r="P482" s="24"/>
      <c r="Q482" s="24"/>
      <c r="R482" s="24"/>
      <c r="S482" s="24"/>
      <c r="T482" s="24"/>
      <c r="U482" s="24"/>
      <c r="V482" s="24"/>
      <c r="W482" s="24"/>
      <c r="X482" s="5"/>
      <c r="Y482" s="5"/>
      <c r="Z482" s="5"/>
    </row>
    <row r="483">
      <c r="A483" s="24"/>
      <c r="B483" s="24"/>
      <c r="C483" s="24"/>
      <c r="D483" s="24"/>
      <c r="E483" s="24"/>
      <c r="F483" s="24"/>
      <c r="G483" s="24"/>
      <c r="H483" s="24"/>
      <c r="I483" s="37"/>
      <c r="J483" s="37"/>
      <c r="K483" s="37"/>
      <c r="L483" s="38"/>
      <c r="M483" s="38"/>
      <c r="N483" s="38"/>
      <c r="O483" s="24"/>
      <c r="P483" s="24"/>
      <c r="Q483" s="24"/>
      <c r="R483" s="24"/>
      <c r="S483" s="24"/>
      <c r="T483" s="24"/>
      <c r="U483" s="24"/>
      <c r="V483" s="24"/>
      <c r="W483" s="24"/>
      <c r="X483" s="5"/>
      <c r="Y483" s="5"/>
      <c r="Z483" s="5"/>
    </row>
    <row r="484">
      <c r="A484" s="24"/>
      <c r="B484" s="24"/>
      <c r="C484" s="24"/>
      <c r="D484" s="24"/>
      <c r="E484" s="24"/>
      <c r="F484" s="24"/>
      <c r="G484" s="24"/>
      <c r="H484" s="24"/>
      <c r="I484" s="37"/>
      <c r="J484" s="37"/>
      <c r="K484" s="37"/>
      <c r="L484" s="38"/>
      <c r="M484" s="38"/>
      <c r="N484" s="38"/>
      <c r="O484" s="24"/>
      <c r="P484" s="24"/>
      <c r="Q484" s="24"/>
      <c r="R484" s="24"/>
      <c r="S484" s="24"/>
      <c r="T484" s="24"/>
      <c r="U484" s="24"/>
      <c r="V484" s="24"/>
      <c r="W484" s="24"/>
      <c r="X484" s="5"/>
      <c r="Y484" s="5"/>
      <c r="Z484" s="5"/>
    </row>
    <row r="485">
      <c r="A485" s="24"/>
      <c r="B485" s="24"/>
      <c r="C485" s="24"/>
      <c r="D485" s="24"/>
      <c r="E485" s="24"/>
      <c r="F485" s="24"/>
      <c r="G485" s="24"/>
      <c r="H485" s="24"/>
      <c r="I485" s="37"/>
      <c r="J485" s="37"/>
      <c r="K485" s="37"/>
      <c r="L485" s="38"/>
      <c r="M485" s="38"/>
      <c r="N485" s="38"/>
      <c r="O485" s="24"/>
      <c r="P485" s="24"/>
      <c r="Q485" s="24"/>
      <c r="R485" s="24"/>
      <c r="S485" s="24"/>
      <c r="T485" s="24"/>
      <c r="U485" s="24"/>
      <c r="V485" s="24"/>
      <c r="W485" s="24"/>
      <c r="X485" s="5"/>
      <c r="Y485" s="5"/>
      <c r="Z485" s="5"/>
    </row>
    <row r="486">
      <c r="A486" s="24"/>
      <c r="B486" s="24"/>
      <c r="C486" s="24"/>
      <c r="D486" s="24"/>
      <c r="E486" s="24"/>
      <c r="F486" s="24"/>
      <c r="G486" s="24"/>
      <c r="H486" s="24"/>
      <c r="I486" s="37"/>
      <c r="J486" s="37"/>
      <c r="K486" s="37"/>
      <c r="L486" s="38"/>
      <c r="M486" s="38"/>
      <c r="N486" s="38"/>
      <c r="O486" s="24"/>
      <c r="P486" s="24"/>
      <c r="Q486" s="24"/>
      <c r="R486" s="24"/>
      <c r="S486" s="24"/>
      <c r="T486" s="24"/>
      <c r="U486" s="24"/>
      <c r="V486" s="24"/>
      <c r="W486" s="24"/>
      <c r="X486" s="5"/>
      <c r="Y486" s="5"/>
      <c r="Z486" s="5"/>
    </row>
    <row r="487">
      <c r="A487" s="24"/>
      <c r="B487" s="24"/>
      <c r="C487" s="24"/>
      <c r="D487" s="24"/>
      <c r="E487" s="24"/>
      <c r="F487" s="24"/>
      <c r="G487" s="24"/>
      <c r="H487" s="24"/>
      <c r="I487" s="37"/>
      <c r="J487" s="37"/>
      <c r="K487" s="37"/>
      <c r="L487" s="38"/>
      <c r="M487" s="38"/>
      <c r="N487" s="38"/>
      <c r="O487" s="24"/>
      <c r="P487" s="24"/>
      <c r="Q487" s="24"/>
      <c r="R487" s="24"/>
      <c r="S487" s="24"/>
      <c r="T487" s="24"/>
      <c r="U487" s="24"/>
      <c r="V487" s="24"/>
      <c r="W487" s="24"/>
      <c r="X487" s="5"/>
      <c r="Y487" s="5"/>
      <c r="Z487" s="5"/>
    </row>
    <row r="488">
      <c r="A488" s="24"/>
      <c r="B488" s="24"/>
      <c r="C488" s="24"/>
      <c r="D488" s="24"/>
      <c r="E488" s="24"/>
      <c r="F488" s="24"/>
      <c r="G488" s="24"/>
      <c r="H488" s="24"/>
      <c r="I488" s="37"/>
      <c r="J488" s="37"/>
      <c r="K488" s="37"/>
      <c r="L488" s="38"/>
      <c r="M488" s="38"/>
      <c r="N488" s="38"/>
      <c r="O488" s="24"/>
      <c r="P488" s="24"/>
      <c r="Q488" s="24"/>
      <c r="R488" s="24"/>
      <c r="S488" s="24"/>
      <c r="T488" s="24"/>
      <c r="U488" s="24"/>
      <c r="V488" s="24"/>
      <c r="W488" s="24"/>
      <c r="X488" s="5"/>
      <c r="Y488" s="5"/>
      <c r="Z488" s="5"/>
    </row>
    <row r="489">
      <c r="A489" s="24"/>
      <c r="B489" s="24"/>
      <c r="C489" s="24"/>
      <c r="D489" s="24"/>
      <c r="E489" s="24"/>
      <c r="F489" s="24"/>
      <c r="G489" s="24"/>
      <c r="H489" s="24"/>
      <c r="I489" s="37"/>
      <c r="J489" s="37"/>
      <c r="K489" s="37"/>
      <c r="L489" s="38"/>
      <c r="M489" s="38"/>
      <c r="N489" s="38"/>
      <c r="O489" s="24"/>
      <c r="P489" s="24"/>
      <c r="Q489" s="24"/>
      <c r="R489" s="24"/>
      <c r="S489" s="24"/>
      <c r="T489" s="24"/>
      <c r="U489" s="24"/>
      <c r="V489" s="24"/>
      <c r="W489" s="24"/>
      <c r="X489" s="5"/>
      <c r="Y489" s="5"/>
      <c r="Z489" s="5"/>
    </row>
    <row r="490">
      <c r="A490" s="24"/>
      <c r="B490" s="24"/>
      <c r="C490" s="24"/>
      <c r="D490" s="24"/>
      <c r="E490" s="24"/>
      <c r="F490" s="24"/>
      <c r="G490" s="24"/>
      <c r="H490" s="24"/>
      <c r="I490" s="37"/>
      <c r="J490" s="37"/>
      <c r="K490" s="37"/>
      <c r="L490" s="38"/>
      <c r="M490" s="38"/>
      <c r="N490" s="38"/>
      <c r="O490" s="24"/>
      <c r="P490" s="24"/>
      <c r="Q490" s="24"/>
      <c r="R490" s="24"/>
      <c r="S490" s="24"/>
      <c r="T490" s="24"/>
      <c r="U490" s="24"/>
      <c r="V490" s="24"/>
      <c r="W490" s="24"/>
      <c r="X490" s="5"/>
      <c r="Y490" s="5"/>
      <c r="Z490" s="5"/>
    </row>
    <row r="491">
      <c r="A491" s="24"/>
      <c r="B491" s="24"/>
      <c r="C491" s="24"/>
      <c r="D491" s="24"/>
      <c r="E491" s="24"/>
      <c r="F491" s="24"/>
      <c r="G491" s="24"/>
      <c r="H491" s="24"/>
      <c r="I491" s="37"/>
      <c r="J491" s="37"/>
      <c r="K491" s="37"/>
      <c r="L491" s="38"/>
      <c r="M491" s="38"/>
      <c r="N491" s="38"/>
      <c r="O491" s="24"/>
      <c r="P491" s="24"/>
      <c r="Q491" s="24"/>
      <c r="R491" s="24"/>
      <c r="S491" s="24"/>
      <c r="T491" s="24"/>
      <c r="U491" s="24"/>
      <c r="V491" s="24"/>
      <c r="W491" s="24"/>
      <c r="X491" s="5"/>
      <c r="Y491" s="5"/>
      <c r="Z491" s="5"/>
    </row>
    <row r="492">
      <c r="A492" s="24"/>
      <c r="B492" s="24"/>
      <c r="C492" s="24"/>
      <c r="D492" s="24"/>
      <c r="E492" s="24"/>
      <c r="F492" s="24"/>
      <c r="G492" s="24"/>
      <c r="H492" s="24"/>
      <c r="I492" s="37"/>
      <c r="J492" s="37"/>
      <c r="K492" s="37"/>
      <c r="L492" s="38"/>
      <c r="M492" s="38"/>
      <c r="N492" s="38"/>
      <c r="O492" s="24"/>
      <c r="P492" s="24"/>
      <c r="Q492" s="24"/>
      <c r="R492" s="24"/>
      <c r="S492" s="24"/>
      <c r="T492" s="24"/>
      <c r="U492" s="24"/>
      <c r="V492" s="24"/>
      <c r="W492" s="24"/>
      <c r="X492" s="5"/>
      <c r="Y492" s="5"/>
      <c r="Z492" s="5"/>
    </row>
    <row r="493">
      <c r="A493" s="24"/>
      <c r="B493" s="24"/>
      <c r="C493" s="24"/>
      <c r="D493" s="24"/>
      <c r="E493" s="24"/>
      <c r="F493" s="24"/>
      <c r="G493" s="24"/>
      <c r="H493" s="24"/>
      <c r="I493" s="37"/>
      <c r="J493" s="37"/>
      <c r="K493" s="37"/>
      <c r="L493" s="38"/>
      <c r="M493" s="38"/>
      <c r="N493" s="38"/>
      <c r="O493" s="24"/>
      <c r="P493" s="24"/>
      <c r="Q493" s="24"/>
      <c r="R493" s="24"/>
      <c r="S493" s="24"/>
      <c r="T493" s="24"/>
      <c r="U493" s="24"/>
      <c r="V493" s="24"/>
      <c r="W493" s="24"/>
      <c r="X493" s="5"/>
      <c r="Y493" s="5"/>
      <c r="Z493" s="5"/>
    </row>
    <row r="494">
      <c r="A494" s="24"/>
      <c r="B494" s="24"/>
      <c r="C494" s="24"/>
      <c r="D494" s="24"/>
      <c r="E494" s="24"/>
      <c r="F494" s="24"/>
      <c r="G494" s="24"/>
      <c r="H494" s="24"/>
      <c r="I494" s="37"/>
      <c r="J494" s="37"/>
      <c r="K494" s="37"/>
      <c r="L494" s="38"/>
      <c r="M494" s="38"/>
      <c r="N494" s="38"/>
      <c r="O494" s="24"/>
      <c r="P494" s="24"/>
      <c r="Q494" s="24"/>
      <c r="R494" s="24"/>
      <c r="S494" s="24"/>
      <c r="T494" s="24"/>
      <c r="U494" s="24"/>
      <c r="V494" s="24"/>
      <c r="W494" s="24"/>
      <c r="X494" s="5"/>
      <c r="Y494" s="5"/>
      <c r="Z494" s="5"/>
    </row>
    <row r="495">
      <c r="A495" s="24"/>
      <c r="B495" s="24"/>
      <c r="C495" s="24"/>
      <c r="D495" s="24"/>
      <c r="E495" s="24"/>
      <c r="F495" s="24"/>
      <c r="G495" s="24"/>
      <c r="H495" s="24"/>
      <c r="I495" s="37"/>
      <c r="J495" s="37"/>
      <c r="K495" s="37"/>
      <c r="L495" s="38"/>
      <c r="M495" s="38"/>
      <c r="N495" s="38"/>
      <c r="O495" s="24"/>
      <c r="P495" s="24"/>
      <c r="Q495" s="24"/>
      <c r="R495" s="24"/>
      <c r="S495" s="24"/>
      <c r="T495" s="24"/>
      <c r="U495" s="24"/>
      <c r="V495" s="24"/>
      <c r="W495" s="24"/>
      <c r="X495" s="5"/>
      <c r="Y495" s="5"/>
      <c r="Z495" s="5"/>
    </row>
    <row r="496">
      <c r="A496" s="24"/>
      <c r="B496" s="24"/>
      <c r="C496" s="24"/>
      <c r="D496" s="24"/>
      <c r="E496" s="24"/>
      <c r="F496" s="24"/>
      <c r="G496" s="24"/>
      <c r="H496" s="24"/>
      <c r="I496" s="37"/>
      <c r="J496" s="37"/>
      <c r="K496" s="37"/>
      <c r="L496" s="38"/>
      <c r="M496" s="38"/>
      <c r="N496" s="38"/>
      <c r="O496" s="24"/>
      <c r="P496" s="24"/>
      <c r="Q496" s="24"/>
      <c r="R496" s="24"/>
      <c r="S496" s="24"/>
      <c r="T496" s="24"/>
      <c r="U496" s="24"/>
      <c r="V496" s="24"/>
      <c r="W496" s="24"/>
      <c r="X496" s="5"/>
      <c r="Y496" s="5"/>
      <c r="Z496" s="5"/>
    </row>
    <row r="497">
      <c r="A497" s="24"/>
      <c r="B497" s="24"/>
      <c r="C497" s="24"/>
      <c r="D497" s="24"/>
      <c r="E497" s="24"/>
      <c r="F497" s="24"/>
      <c r="G497" s="24"/>
      <c r="H497" s="24"/>
      <c r="I497" s="37"/>
      <c r="J497" s="37"/>
      <c r="K497" s="37"/>
      <c r="L497" s="38"/>
      <c r="M497" s="38"/>
      <c r="N497" s="38"/>
      <c r="O497" s="24"/>
      <c r="P497" s="24"/>
      <c r="Q497" s="24"/>
      <c r="R497" s="24"/>
      <c r="S497" s="24"/>
      <c r="T497" s="24"/>
      <c r="U497" s="24"/>
      <c r="V497" s="24"/>
      <c r="W497" s="24"/>
      <c r="X497" s="5"/>
      <c r="Y497" s="5"/>
      <c r="Z497" s="5"/>
    </row>
    <row r="498">
      <c r="A498" s="24"/>
      <c r="B498" s="24"/>
      <c r="C498" s="24"/>
      <c r="D498" s="24"/>
      <c r="E498" s="24"/>
      <c r="F498" s="24"/>
      <c r="G498" s="24"/>
      <c r="H498" s="24"/>
      <c r="I498" s="37"/>
      <c r="J498" s="37"/>
      <c r="K498" s="37"/>
      <c r="L498" s="38"/>
      <c r="M498" s="38"/>
      <c r="N498" s="38"/>
      <c r="O498" s="24"/>
      <c r="P498" s="24"/>
      <c r="Q498" s="24"/>
      <c r="R498" s="24"/>
      <c r="S498" s="24"/>
      <c r="T498" s="24"/>
      <c r="U498" s="24"/>
      <c r="V498" s="24"/>
      <c r="W498" s="24"/>
      <c r="X498" s="5"/>
      <c r="Y498" s="5"/>
      <c r="Z498" s="5"/>
    </row>
    <row r="499">
      <c r="A499" s="24"/>
      <c r="B499" s="24"/>
      <c r="C499" s="24"/>
      <c r="D499" s="24"/>
      <c r="E499" s="24"/>
      <c r="F499" s="24"/>
      <c r="G499" s="24"/>
      <c r="H499" s="24"/>
      <c r="I499" s="37"/>
      <c r="J499" s="37"/>
      <c r="K499" s="37"/>
      <c r="L499" s="38"/>
      <c r="M499" s="38"/>
      <c r="N499" s="38"/>
      <c r="O499" s="24"/>
      <c r="P499" s="24"/>
      <c r="Q499" s="24"/>
      <c r="R499" s="24"/>
      <c r="S499" s="24"/>
      <c r="T499" s="24"/>
      <c r="U499" s="24"/>
      <c r="V499" s="24"/>
      <c r="W499" s="24"/>
      <c r="X499" s="5"/>
      <c r="Y499" s="5"/>
      <c r="Z499" s="5"/>
    </row>
    <row r="500">
      <c r="A500" s="24"/>
      <c r="B500" s="24"/>
      <c r="C500" s="24"/>
      <c r="D500" s="24"/>
      <c r="E500" s="24"/>
      <c r="F500" s="24"/>
      <c r="G500" s="24"/>
      <c r="H500" s="24"/>
      <c r="I500" s="37"/>
      <c r="J500" s="37"/>
      <c r="K500" s="37"/>
      <c r="L500" s="38"/>
      <c r="M500" s="38"/>
      <c r="N500" s="38"/>
      <c r="O500" s="24"/>
      <c r="P500" s="24"/>
      <c r="Q500" s="24"/>
      <c r="R500" s="24"/>
      <c r="S500" s="24"/>
      <c r="T500" s="24"/>
      <c r="U500" s="24"/>
      <c r="V500" s="24"/>
      <c r="W500" s="24"/>
      <c r="X500" s="5"/>
      <c r="Y500" s="5"/>
      <c r="Z500" s="5"/>
    </row>
    <row r="501">
      <c r="A501" s="24"/>
      <c r="B501" s="24"/>
      <c r="C501" s="24"/>
      <c r="D501" s="24"/>
      <c r="E501" s="24"/>
      <c r="F501" s="24"/>
      <c r="G501" s="24"/>
      <c r="H501" s="24"/>
      <c r="I501" s="37"/>
      <c r="J501" s="37"/>
      <c r="K501" s="37"/>
      <c r="L501" s="38"/>
      <c r="M501" s="38"/>
      <c r="N501" s="38"/>
      <c r="O501" s="24"/>
      <c r="P501" s="24"/>
      <c r="Q501" s="24"/>
      <c r="R501" s="24"/>
      <c r="S501" s="24"/>
      <c r="T501" s="24"/>
      <c r="U501" s="24"/>
      <c r="V501" s="24"/>
      <c r="W501" s="24"/>
      <c r="X501" s="5"/>
      <c r="Y501" s="5"/>
      <c r="Z501" s="5"/>
    </row>
    <row r="502">
      <c r="A502" s="24"/>
      <c r="B502" s="24"/>
      <c r="C502" s="24"/>
      <c r="D502" s="24"/>
      <c r="E502" s="24"/>
      <c r="F502" s="24"/>
      <c r="G502" s="24"/>
      <c r="H502" s="24"/>
      <c r="I502" s="37"/>
      <c r="J502" s="37"/>
      <c r="K502" s="37"/>
      <c r="L502" s="38"/>
      <c r="M502" s="38"/>
      <c r="N502" s="38"/>
      <c r="O502" s="24"/>
      <c r="P502" s="24"/>
      <c r="Q502" s="24"/>
      <c r="R502" s="24"/>
      <c r="S502" s="24"/>
      <c r="T502" s="24"/>
      <c r="U502" s="24"/>
      <c r="V502" s="24"/>
      <c r="W502" s="24"/>
      <c r="X502" s="5"/>
      <c r="Y502" s="5"/>
      <c r="Z502" s="5"/>
    </row>
    <row r="503">
      <c r="A503" s="24"/>
      <c r="B503" s="24"/>
      <c r="C503" s="24"/>
      <c r="D503" s="24"/>
      <c r="E503" s="24"/>
      <c r="F503" s="24"/>
      <c r="G503" s="24"/>
      <c r="H503" s="24"/>
      <c r="I503" s="37"/>
      <c r="J503" s="37"/>
      <c r="K503" s="37"/>
      <c r="L503" s="38"/>
      <c r="M503" s="38"/>
      <c r="N503" s="38"/>
      <c r="O503" s="24"/>
      <c r="P503" s="24"/>
      <c r="Q503" s="24"/>
      <c r="R503" s="24"/>
      <c r="S503" s="24"/>
      <c r="T503" s="24"/>
      <c r="U503" s="24"/>
      <c r="V503" s="24"/>
      <c r="W503" s="24"/>
      <c r="X503" s="5"/>
      <c r="Y503" s="5"/>
      <c r="Z503" s="5"/>
    </row>
    <row r="504">
      <c r="A504" s="24"/>
      <c r="B504" s="24"/>
      <c r="C504" s="24"/>
      <c r="D504" s="24"/>
      <c r="E504" s="24"/>
      <c r="F504" s="24"/>
      <c r="G504" s="24"/>
      <c r="H504" s="24"/>
      <c r="I504" s="37"/>
      <c r="J504" s="37"/>
      <c r="K504" s="37"/>
      <c r="L504" s="38"/>
      <c r="M504" s="38"/>
      <c r="N504" s="38"/>
      <c r="O504" s="24"/>
      <c r="P504" s="24"/>
      <c r="Q504" s="24"/>
      <c r="R504" s="24"/>
      <c r="S504" s="24"/>
      <c r="T504" s="24"/>
      <c r="U504" s="24"/>
      <c r="V504" s="24"/>
      <c r="W504" s="24"/>
      <c r="X504" s="5"/>
      <c r="Y504" s="5"/>
      <c r="Z504" s="5"/>
    </row>
    <row r="505">
      <c r="A505" s="24"/>
      <c r="B505" s="24"/>
      <c r="C505" s="24"/>
      <c r="D505" s="24"/>
      <c r="E505" s="24"/>
      <c r="F505" s="24"/>
      <c r="G505" s="24"/>
      <c r="H505" s="24"/>
      <c r="I505" s="37"/>
      <c r="J505" s="37"/>
      <c r="K505" s="37"/>
      <c r="L505" s="38"/>
      <c r="M505" s="38"/>
      <c r="N505" s="38"/>
      <c r="O505" s="24"/>
      <c r="P505" s="24"/>
      <c r="Q505" s="24"/>
      <c r="R505" s="24"/>
      <c r="S505" s="24"/>
      <c r="T505" s="24"/>
      <c r="U505" s="24"/>
      <c r="V505" s="24"/>
      <c r="W505" s="24"/>
      <c r="X505" s="5"/>
      <c r="Y505" s="5"/>
      <c r="Z505" s="5"/>
    </row>
    <row r="506">
      <c r="A506" s="24"/>
      <c r="B506" s="24"/>
      <c r="C506" s="24"/>
      <c r="D506" s="24"/>
      <c r="E506" s="24"/>
      <c r="F506" s="24"/>
      <c r="G506" s="24"/>
      <c r="H506" s="24"/>
      <c r="I506" s="37"/>
      <c r="J506" s="37"/>
      <c r="K506" s="37"/>
      <c r="L506" s="38"/>
      <c r="M506" s="38"/>
      <c r="N506" s="38"/>
      <c r="O506" s="24"/>
      <c r="P506" s="24"/>
      <c r="Q506" s="24"/>
      <c r="R506" s="24"/>
      <c r="S506" s="24"/>
      <c r="T506" s="24"/>
      <c r="U506" s="24"/>
      <c r="V506" s="24"/>
      <c r="W506" s="24"/>
      <c r="X506" s="5"/>
      <c r="Y506" s="5"/>
      <c r="Z506" s="5"/>
    </row>
    <row r="507">
      <c r="A507" s="24"/>
      <c r="B507" s="24"/>
      <c r="C507" s="24"/>
      <c r="D507" s="24"/>
      <c r="E507" s="24"/>
      <c r="F507" s="24"/>
      <c r="G507" s="24"/>
      <c r="H507" s="24"/>
      <c r="I507" s="37"/>
      <c r="J507" s="37"/>
      <c r="K507" s="37"/>
      <c r="L507" s="38"/>
      <c r="M507" s="38"/>
      <c r="N507" s="38"/>
      <c r="O507" s="24"/>
      <c r="P507" s="24"/>
      <c r="Q507" s="24"/>
      <c r="R507" s="24"/>
      <c r="S507" s="24"/>
      <c r="T507" s="24"/>
      <c r="U507" s="24"/>
      <c r="V507" s="24"/>
      <c r="W507" s="24"/>
      <c r="X507" s="5"/>
      <c r="Y507" s="5"/>
      <c r="Z507" s="5"/>
    </row>
    <row r="508">
      <c r="A508" s="24"/>
      <c r="B508" s="24"/>
      <c r="C508" s="24"/>
      <c r="D508" s="24"/>
      <c r="E508" s="24"/>
      <c r="F508" s="24"/>
      <c r="G508" s="24"/>
      <c r="H508" s="24"/>
      <c r="I508" s="37"/>
      <c r="J508" s="37"/>
      <c r="K508" s="37"/>
      <c r="L508" s="38"/>
      <c r="M508" s="38"/>
      <c r="N508" s="38"/>
      <c r="O508" s="24"/>
      <c r="P508" s="24"/>
      <c r="Q508" s="24"/>
      <c r="R508" s="24"/>
      <c r="S508" s="24"/>
      <c r="T508" s="24"/>
      <c r="U508" s="24"/>
      <c r="V508" s="24"/>
      <c r="W508" s="24"/>
      <c r="X508" s="5"/>
      <c r="Y508" s="5"/>
      <c r="Z508" s="5"/>
    </row>
    <row r="509">
      <c r="A509" s="24"/>
      <c r="B509" s="24"/>
      <c r="C509" s="24"/>
      <c r="D509" s="24"/>
      <c r="E509" s="24"/>
      <c r="F509" s="24"/>
      <c r="G509" s="24"/>
      <c r="H509" s="24"/>
      <c r="I509" s="37"/>
      <c r="J509" s="37"/>
      <c r="K509" s="37"/>
      <c r="L509" s="38"/>
      <c r="M509" s="38"/>
      <c r="N509" s="38"/>
      <c r="O509" s="24"/>
      <c r="P509" s="24"/>
      <c r="Q509" s="24"/>
      <c r="R509" s="24"/>
      <c r="S509" s="24"/>
      <c r="T509" s="24"/>
      <c r="U509" s="24"/>
      <c r="V509" s="24"/>
      <c r="W509" s="24"/>
      <c r="X509" s="5"/>
      <c r="Y509" s="5"/>
      <c r="Z509" s="5"/>
    </row>
    <row r="510">
      <c r="A510" s="24"/>
      <c r="B510" s="24"/>
      <c r="C510" s="24"/>
      <c r="D510" s="24"/>
      <c r="E510" s="24"/>
      <c r="F510" s="24"/>
      <c r="G510" s="24"/>
      <c r="H510" s="24"/>
      <c r="I510" s="37"/>
      <c r="J510" s="37"/>
      <c r="K510" s="37"/>
      <c r="L510" s="38"/>
      <c r="M510" s="38"/>
      <c r="N510" s="38"/>
      <c r="O510" s="24"/>
      <c r="P510" s="24"/>
      <c r="Q510" s="24"/>
      <c r="R510" s="24"/>
      <c r="S510" s="24"/>
      <c r="T510" s="24"/>
      <c r="U510" s="24"/>
      <c r="V510" s="24"/>
      <c r="W510" s="24"/>
      <c r="X510" s="5"/>
      <c r="Y510" s="5"/>
      <c r="Z510" s="5"/>
    </row>
    <row r="511">
      <c r="A511" s="24"/>
      <c r="B511" s="24"/>
      <c r="C511" s="24"/>
      <c r="D511" s="24"/>
      <c r="E511" s="24"/>
      <c r="F511" s="24"/>
      <c r="G511" s="24"/>
      <c r="H511" s="24"/>
      <c r="I511" s="37"/>
      <c r="J511" s="37"/>
      <c r="K511" s="37"/>
      <c r="L511" s="38"/>
      <c r="M511" s="38"/>
      <c r="N511" s="38"/>
      <c r="O511" s="24"/>
      <c r="P511" s="24"/>
      <c r="Q511" s="24"/>
      <c r="R511" s="24"/>
      <c r="S511" s="24"/>
      <c r="T511" s="24"/>
      <c r="U511" s="24"/>
      <c r="V511" s="24"/>
      <c r="W511" s="24"/>
      <c r="X511" s="5"/>
      <c r="Y511" s="5"/>
      <c r="Z511" s="5"/>
    </row>
    <row r="512">
      <c r="A512" s="24"/>
      <c r="B512" s="24"/>
      <c r="C512" s="24"/>
      <c r="D512" s="24"/>
      <c r="E512" s="24"/>
      <c r="F512" s="24"/>
      <c r="G512" s="24"/>
      <c r="H512" s="24"/>
      <c r="I512" s="37"/>
      <c r="J512" s="37"/>
      <c r="K512" s="37"/>
      <c r="L512" s="38"/>
      <c r="M512" s="38"/>
      <c r="N512" s="38"/>
      <c r="O512" s="24"/>
      <c r="P512" s="24"/>
      <c r="Q512" s="24"/>
      <c r="R512" s="24"/>
      <c r="S512" s="24"/>
      <c r="T512" s="24"/>
      <c r="U512" s="24"/>
      <c r="V512" s="24"/>
      <c r="W512" s="24"/>
      <c r="X512" s="5"/>
      <c r="Y512" s="5"/>
      <c r="Z512" s="5"/>
    </row>
    <row r="513">
      <c r="A513" s="24"/>
      <c r="B513" s="24"/>
      <c r="C513" s="24"/>
      <c r="D513" s="24"/>
      <c r="E513" s="24"/>
      <c r="F513" s="24"/>
      <c r="G513" s="24"/>
      <c r="H513" s="24"/>
      <c r="I513" s="37"/>
      <c r="J513" s="37"/>
      <c r="K513" s="37"/>
      <c r="L513" s="38"/>
      <c r="M513" s="38"/>
      <c r="N513" s="38"/>
      <c r="O513" s="24"/>
      <c r="P513" s="24"/>
      <c r="Q513" s="24"/>
      <c r="R513" s="24"/>
      <c r="S513" s="24"/>
      <c r="T513" s="24"/>
      <c r="U513" s="24"/>
      <c r="V513" s="24"/>
      <c r="W513" s="24"/>
      <c r="X513" s="5"/>
      <c r="Y513" s="5"/>
      <c r="Z513" s="5"/>
    </row>
    <row r="514">
      <c r="A514" s="24"/>
      <c r="B514" s="24"/>
      <c r="C514" s="24"/>
      <c r="D514" s="24"/>
      <c r="E514" s="24"/>
      <c r="F514" s="24"/>
      <c r="G514" s="24"/>
      <c r="H514" s="24"/>
      <c r="I514" s="37"/>
      <c r="J514" s="37"/>
      <c r="K514" s="37"/>
      <c r="L514" s="38"/>
      <c r="M514" s="38"/>
      <c r="N514" s="38"/>
      <c r="O514" s="24"/>
      <c r="P514" s="24"/>
      <c r="Q514" s="24"/>
      <c r="R514" s="24"/>
      <c r="S514" s="24"/>
      <c r="T514" s="24"/>
      <c r="U514" s="24"/>
      <c r="V514" s="24"/>
      <c r="W514" s="24"/>
      <c r="X514" s="5"/>
      <c r="Y514" s="5"/>
      <c r="Z514" s="5"/>
    </row>
    <row r="515">
      <c r="A515" s="24"/>
      <c r="B515" s="24"/>
      <c r="C515" s="24"/>
      <c r="D515" s="24"/>
      <c r="E515" s="24"/>
      <c r="F515" s="24"/>
      <c r="G515" s="24"/>
      <c r="H515" s="24"/>
      <c r="I515" s="37"/>
      <c r="J515" s="37"/>
      <c r="K515" s="37"/>
      <c r="L515" s="38"/>
      <c r="M515" s="38"/>
      <c r="N515" s="38"/>
      <c r="O515" s="24"/>
      <c r="P515" s="24"/>
      <c r="Q515" s="24"/>
      <c r="R515" s="24"/>
      <c r="S515" s="24"/>
      <c r="T515" s="24"/>
      <c r="U515" s="24"/>
      <c r="V515" s="24"/>
      <c r="W515" s="24"/>
      <c r="X515" s="5"/>
      <c r="Y515" s="5"/>
      <c r="Z515" s="5"/>
    </row>
    <row r="516">
      <c r="A516" s="24"/>
      <c r="B516" s="24"/>
      <c r="C516" s="24"/>
      <c r="D516" s="24"/>
      <c r="E516" s="24"/>
      <c r="F516" s="24"/>
      <c r="G516" s="24"/>
      <c r="H516" s="24"/>
      <c r="I516" s="37"/>
      <c r="J516" s="37"/>
      <c r="K516" s="37"/>
      <c r="L516" s="38"/>
      <c r="M516" s="38"/>
      <c r="N516" s="38"/>
      <c r="O516" s="24"/>
      <c r="P516" s="24"/>
      <c r="Q516" s="24"/>
      <c r="R516" s="24"/>
      <c r="S516" s="24"/>
      <c r="T516" s="24"/>
      <c r="U516" s="24"/>
      <c r="V516" s="24"/>
      <c r="W516" s="24"/>
      <c r="X516" s="5"/>
      <c r="Y516" s="5"/>
      <c r="Z516" s="5"/>
    </row>
    <row r="517">
      <c r="A517" s="24"/>
      <c r="B517" s="24"/>
      <c r="C517" s="24"/>
      <c r="D517" s="24"/>
      <c r="E517" s="24"/>
      <c r="F517" s="24"/>
      <c r="G517" s="24"/>
      <c r="H517" s="24"/>
      <c r="I517" s="37"/>
      <c r="J517" s="37"/>
      <c r="K517" s="37"/>
      <c r="L517" s="38"/>
      <c r="M517" s="38"/>
      <c r="N517" s="38"/>
      <c r="O517" s="24"/>
      <c r="P517" s="24"/>
      <c r="Q517" s="24"/>
      <c r="R517" s="24"/>
      <c r="S517" s="24"/>
      <c r="T517" s="24"/>
      <c r="U517" s="24"/>
      <c r="V517" s="24"/>
      <c r="W517" s="24"/>
      <c r="X517" s="5"/>
      <c r="Y517" s="5"/>
      <c r="Z517" s="5"/>
    </row>
    <row r="518">
      <c r="A518" s="24"/>
      <c r="B518" s="24"/>
      <c r="C518" s="24"/>
      <c r="D518" s="24"/>
      <c r="E518" s="24"/>
      <c r="F518" s="24"/>
      <c r="G518" s="24"/>
      <c r="H518" s="24"/>
      <c r="I518" s="37"/>
      <c r="J518" s="37"/>
      <c r="K518" s="37"/>
      <c r="L518" s="38"/>
      <c r="M518" s="38"/>
      <c r="N518" s="38"/>
      <c r="O518" s="24"/>
      <c r="P518" s="24"/>
      <c r="Q518" s="24"/>
      <c r="R518" s="24"/>
      <c r="S518" s="24"/>
      <c r="T518" s="24"/>
      <c r="U518" s="24"/>
      <c r="V518" s="24"/>
      <c r="W518" s="24"/>
      <c r="X518" s="5"/>
      <c r="Y518" s="5"/>
      <c r="Z518" s="5"/>
    </row>
    <row r="519">
      <c r="A519" s="24"/>
      <c r="B519" s="24"/>
      <c r="C519" s="24"/>
      <c r="D519" s="24"/>
      <c r="E519" s="24"/>
      <c r="F519" s="24"/>
      <c r="G519" s="24"/>
      <c r="H519" s="24"/>
      <c r="I519" s="37"/>
      <c r="J519" s="37"/>
      <c r="K519" s="37"/>
      <c r="L519" s="38"/>
      <c r="M519" s="38"/>
      <c r="N519" s="38"/>
      <c r="O519" s="24"/>
      <c r="P519" s="24"/>
      <c r="Q519" s="24"/>
      <c r="R519" s="24"/>
      <c r="S519" s="24"/>
      <c r="T519" s="24"/>
      <c r="U519" s="24"/>
      <c r="V519" s="24"/>
      <c r="W519" s="24"/>
      <c r="X519" s="5"/>
      <c r="Y519" s="5"/>
      <c r="Z519" s="5"/>
    </row>
    <row r="520">
      <c r="A520" s="24"/>
      <c r="B520" s="24"/>
      <c r="C520" s="24"/>
      <c r="D520" s="24"/>
      <c r="E520" s="24"/>
      <c r="F520" s="24"/>
      <c r="G520" s="24"/>
      <c r="H520" s="24"/>
      <c r="I520" s="37"/>
      <c r="J520" s="37"/>
      <c r="K520" s="37"/>
      <c r="L520" s="38"/>
      <c r="M520" s="38"/>
      <c r="N520" s="38"/>
      <c r="O520" s="24"/>
      <c r="P520" s="24"/>
      <c r="Q520" s="24"/>
      <c r="R520" s="24"/>
      <c r="S520" s="24"/>
      <c r="T520" s="24"/>
      <c r="U520" s="24"/>
      <c r="V520" s="24"/>
      <c r="W520" s="24"/>
      <c r="X520" s="5"/>
      <c r="Y520" s="5"/>
      <c r="Z520" s="5"/>
    </row>
    <row r="521">
      <c r="A521" s="24"/>
      <c r="B521" s="24"/>
      <c r="C521" s="24"/>
      <c r="D521" s="24"/>
      <c r="E521" s="24"/>
      <c r="F521" s="24"/>
      <c r="G521" s="24"/>
      <c r="H521" s="24"/>
      <c r="I521" s="37"/>
      <c r="J521" s="37"/>
      <c r="K521" s="37"/>
      <c r="L521" s="38"/>
      <c r="M521" s="38"/>
      <c r="N521" s="38"/>
      <c r="O521" s="24"/>
      <c r="P521" s="24"/>
      <c r="Q521" s="24"/>
      <c r="R521" s="24"/>
      <c r="S521" s="24"/>
      <c r="T521" s="24"/>
      <c r="U521" s="24"/>
      <c r="V521" s="24"/>
      <c r="W521" s="24"/>
      <c r="X521" s="5"/>
      <c r="Y521" s="5"/>
      <c r="Z521" s="5"/>
    </row>
    <row r="522">
      <c r="A522" s="24"/>
      <c r="B522" s="24"/>
      <c r="C522" s="24"/>
      <c r="D522" s="24"/>
      <c r="E522" s="24"/>
      <c r="F522" s="24"/>
      <c r="G522" s="24"/>
      <c r="H522" s="24"/>
      <c r="I522" s="37"/>
      <c r="J522" s="37"/>
      <c r="K522" s="37"/>
      <c r="L522" s="38"/>
      <c r="M522" s="38"/>
      <c r="N522" s="38"/>
      <c r="O522" s="24"/>
      <c r="P522" s="24"/>
      <c r="Q522" s="24"/>
      <c r="R522" s="24"/>
      <c r="S522" s="24"/>
      <c r="T522" s="24"/>
      <c r="U522" s="24"/>
      <c r="V522" s="24"/>
      <c r="W522" s="24"/>
      <c r="X522" s="5"/>
      <c r="Y522" s="5"/>
      <c r="Z522" s="5"/>
    </row>
    <row r="523">
      <c r="A523" s="24"/>
      <c r="B523" s="24"/>
      <c r="C523" s="24"/>
      <c r="D523" s="24"/>
      <c r="E523" s="24"/>
      <c r="F523" s="24"/>
      <c r="G523" s="24"/>
      <c r="H523" s="24"/>
      <c r="I523" s="37"/>
      <c r="J523" s="37"/>
      <c r="K523" s="37"/>
      <c r="L523" s="38"/>
      <c r="M523" s="38"/>
      <c r="N523" s="38"/>
      <c r="O523" s="24"/>
      <c r="P523" s="24"/>
      <c r="Q523" s="24"/>
      <c r="R523" s="24"/>
      <c r="S523" s="24"/>
      <c r="T523" s="24"/>
      <c r="U523" s="24"/>
      <c r="V523" s="24"/>
      <c r="W523" s="24"/>
      <c r="X523" s="5"/>
      <c r="Y523" s="5"/>
      <c r="Z523" s="5"/>
    </row>
    <row r="524">
      <c r="A524" s="24"/>
      <c r="B524" s="24"/>
      <c r="C524" s="24"/>
      <c r="D524" s="24"/>
      <c r="E524" s="24"/>
      <c r="F524" s="24"/>
      <c r="G524" s="24"/>
      <c r="H524" s="24"/>
      <c r="I524" s="37"/>
      <c r="J524" s="37"/>
      <c r="K524" s="37"/>
      <c r="L524" s="38"/>
      <c r="M524" s="38"/>
      <c r="N524" s="38"/>
      <c r="O524" s="24"/>
      <c r="P524" s="24"/>
      <c r="Q524" s="24"/>
      <c r="R524" s="24"/>
      <c r="S524" s="24"/>
      <c r="T524" s="24"/>
      <c r="U524" s="24"/>
      <c r="V524" s="24"/>
      <c r="W524" s="24"/>
      <c r="X524" s="5"/>
      <c r="Y524" s="5"/>
      <c r="Z524" s="5"/>
    </row>
    <row r="525">
      <c r="A525" s="24"/>
      <c r="B525" s="24"/>
      <c r="C525" s="24"/>
      <c r="D525" s="24"/>
      <c r="E525" s="24"/>
      <c r="F525" s="24"/>
      <c r="G525" s="24"/>
      <c r="H525" s="24"/>
      <c r="I525" s="37"/>
      <c r="J525" s="37"/>
      <c r="K525" s="37"/>
      <c r="L525" s="38"/>
      <c r="M525" s="38"/>
      <c r="N525" s="38"/>
      <c r="O525" s="24"/>
      <c r="P525" s="24"/>
      <c r="Q525" s="24"/>
      <c r="R525" s="24"/>
      <c r="S525" s="24"/>
      <c r="T525" s="24"/>
      <c r="U525" s="24"/>
      <c r="V525" s="24"/>
      <c r="W525" s="24"/>
      <c r="X525" s="5"/>
      <c r="Y525" s="5"/>
      <c r="Z525" s="5"/>
    </row>
    <row r="526">
      <c r="A526" s="24"/>
      <c r="B526" s="24"/>
      <c r="C526" s="24"/>
      <c r="D526" s="24"/>
      <c r="E526" s="24"/>
      <c r="F526" s="24"/>
      <c r="G526" s="24"/>
      <c r="H526" s="24"/>
      <c r="I526" s="37"/>
      <c r="J526" s="37"/>
      <c r="K526" s="37"/>
      <c r="L526" s="38"/>
      <c r="M526" s="38"/>
      <c r="N526" s="38"/>
      <c r="O526" s="24"/>
      <c r="P526" s="24"/>
      <c r="Q526" s="24"/>
      <c r="R526" s="24"/>
      <c r="S526" s="24"/>
      <c r="T526" s="24"/>
      <c r="U526" s="24"/>
      <c r="V526" s="24"/>
      <c r="W526" s="24"/>
      <c r="X526" s="5"/>
      <c r="Y526" s="5"/>
      <c r="Z526" s="5"/>
    </row>
    <row r="527">
      <c r="A527" s="24"/>
      <c r="B527" s="24"/>
      <c r="C527" s="24"/>
      <c r="D527" s="24"/>
      <c r="E527" s="24"/>
      <c r="F527" s="24"/>
      <c r="G527" s="24"/>
      <c r="H527" s="24"/>
      <c r="I527" s="37"/>
      <c r="J527" s="37"/>
      <c r="K527" s="37"/>
      <c r="L527" s="38"/>
      <c r="M527" s="38"/>
      <c r="N527" s="38"/>
      <c r="O527" s="24"/>
      <c r="P527" s="24"/>
      <c r="Q527" s="24"/>
      <c r="R527" s="24"/>
      <c r="S527" s="24"/>
      <c r="T527" s="24"/>
      <c r="U527" s="24"/>
      <c r="V527" s="24"/>
      <c r="W527" s="24"/>
      <c r="X527" s="5"/>
      <c r="Y527" s="5"/>
      <c r="Z527" s="5"/>
    </row>
    <row r="528">
      <c r="A528" s="24"/>
      <c r="B528" s="24"/>
      <c r="C528" s="24"/>
      <c r="D528" s="24"/>
      <c r="E528" s="24"/>
      <c r="F528" s="24"/>
      <c r="G528" s="24"/>
      <c r="H528" s="24"/>
      <c r="I528" s="37"/>
      <c r="J528" s="37"/>
      <c r="K528" s="37"/>
      <c r="L528" s="38"/>
      <c r="M528" s="38"/>
      <c r="N528" s="38"/>
      <c r="O528" s="24"/>
      <c r="P528" s="24"/>
      <c r="Q528" s="24"/>
      <c r="R528" s="24"/>
      <c r="S528" s="24"/>
      <c r="T528" s="24"/>
      <c r="U528" s="24"/>
      <c r="V528" s="24"/>
      <c r="W528" s="24"/>
      <c r="X528" s="5"/>
      <c r="Y528" s="5"/>
      <c r="Z528" s="5"/>
    </row>
    <row r="529">
      <c r="A529" s="24"/>
      <c r="B529" s="24"/>
      <c r="C529" s="24"/>
      <c r="D529" s="24"/>
      <c r="E529" s="24"/>
      <c r="F529" s="24"/>
      <c r="G529" s="24"/>
      <c r="H529" s="24"/>
      <c r="I529" s="37"/>
      <c r="J529" s="37"/>
      <c r="K529" s="37"/>
      <c r="L529" s="38"/>
      <c r="M529" s="38"/>
      <c r="N529" s="38"/>
      <c r="O529" s="24"/>
      <c r="P529" s="24"/>
      <c r="Q529" s="24"/>
      <c r="R529" s="24"/>
      <c r="S529" s="24"/>
      <c r="T529" s="24"/>
      <c r="U529" s="24"/>
      <c r="V529" s="24"/>
      <c r="W529" s="24"/>
      <c r="X529" s="5"/>
      <c r="Y529" s="5"/>
      <c r="Z529" s="5"/>
    </row>
    <row r="530">
      <c r="A530" s="24"/>
      <c r="B530" s="24"/>
      <c r="C530" s="24"/>
      <c r="D530" s="24"/>
      <c r="E530" s="24"/>
      <c r="F530" s="24"/>
      <c r="G530" s="24"/>
      <c r="H530" s="24"/>
      <c r="I530" s="37"/>
      <c r="J530" s="37"/>
      <c r="K530" s="37"/>
      <c r="L530" s="38"/>
      <c r="M530" s="38"/>
      <c r="N530" s="38"/>
      <c r="O530" s="24"/>
      <c r="P530" s="24"/>
      <c r="Q530" s="24"/>
      <c r="R530" s="24"/>
      <c r="S530" s="24"/>
      <c r="T530" s="24"/>
      <c r="U530" s="24"/>
      <c r="V530" s="24"/>
      <c r="W530" s="24"/>
      <c r="X530" s="5"/>
      <c r="Y530" s="5"/>
      <c r="Z530" s="5"/>
    </row>
    <row r="531">
      <c r="A531" s="24"/>
      <c r="B531" s="24"/>
      <c r="C531" s="24"/>
      <c r="D531" s="24"/>
      <c r="E531" s="24"/>
      <c r="F531" s="24"/>
      <c r="G531" s="24"/>
      <c r="H531" s="24"/>
      <c r="I531" s="37"/>
      <c r="J531" s="37"/>
      <c r="K531" s="37"/>
      <c r="L531" s="38"/>
      <c r="M531" s="38"/>
      <c r="N531" s="38"/>
      <c r="O531" s="24"/>
      <c r="P531" s="24"/>
      <c r="Q531" s="24"/>
      <c r="R531" s="24"/>
      <c r="S531" s="24"/>
      <c r="T531" s="24"/>
      <c r="U531" s="24"/>
      <c r="V531" s="24"/>
      <c r="W531" s="24"/>
      <c r="X531" s="5"/>
      <c r="Y531" s="5"/>
      <c r="Z531" s="5"/>
    </row>
    <row r="532">
      <c r="A532" s="24"/>
      <c r="B532" s="24"/>
      <c r="C532" s="24"/>
      <c r="D532" s="24"/>
      <c r="E532" s="24"/>
      <c r="F532" s="24"/>
      <c r="G532" s="24"/>
      <c r="H532" s="24"/>
      <c r="I532" s="37"/>
      <c r="J532" s="37"/>
      <c r="K532" s="37"/>
      <c r="L532" s="38"/>
      <c r="M532" s="38"/>
      <c r="N532" s="38"/>
      <c r="O532" s="24"/>
      <c r="P532" s="24"/>
      <c r="Q532" s="24"/>
      <c r="R532" s="24"/>
      <c r="S532" s="24"/>
      <c r="T532" s="24"/>
      <c r="U532" s="24"/>
      <c r="V532" s="24"/>
      <c r="W532" s="24"/>
      <c r="X532" s="5"/>
      <c r="Y532" s="5"/>
      <c r="Z532" s="5"/>
    </row>
    <row r="533">
      <c r="A533" s="24"/>
      <c r="B533" s="24"/>
      <c r="C533" s="24"/>
      <c r="D533" s="24"/>
      <c r="E533" s="24"/>
      <c r="F533" s="24"/>
      <c r="G533" s="24"/>
      <c r="H533" s="24"/>
      <c r="I533" s="37"/>
      <c r="J533" s="37"/>
      <c r="K533" s="37"/>
      <c r="L533" s="38"/>
      <c r="M533" s="38"/>
      <c r="N533" s="38"/>
      <c r="O533" s="24"/>
      <c r="P533" s="24"/>
      <c r="Q533" s="24"/>
      <c r="R533" s="24"/>
      <c r="S533" s="24"/>
      <c r="T533" s="24"/>
      <c r="U533" s="24"/>
      <c r="V533" s="24"/>
      <c r="W533" s="24"/>
      <c r="X533" s="5"/>
      <c r="Y533" s="5"/>
      <c r="Z533" s="5"/>
    </row>
    <row r="534">
      <c r="A534" s="24"/>
      <c r="B534" s="24"/>
      <c r="C534" s="24"/>
      <c r="D534" s="24"/>
      <c r="E534" s="24"/>
      <c r="F534" s="24"/>
      <c r="G534" s="24"/>
      <c r="H534" s="24"/>
      <c r="I534" s="37"/>
      <c r="J534" s="37"/>
      <c r="K534" s="37"/>
      <c r="L534" s="38"/>
      <c r="M534" s="38"/>
      <c r="N534" s="38"/>
      <c r="O534" s="24"/>
      <c r="P534" s="24"/>
      <c r="Q534" s="24"/>
      <c r="R534" s="24"/>
      <c r="S534" s="24"/>
      <c r="T534" s="24"/>
      <c r="U534" s="24"/>
      <c r="V534" s="24"/>
      <c r="W534" s="24"/>
      <c r="X534" s="5"/>
      <c r="Y534" s="5"/>
      <c r="Z534" s="5"/>
    </row>
    <row r="535">
      <c r="A535" s="24"/>
      <c r="B535" s="24"/>
      <c r="C535" s="24"/>
      <c r="D535" s="24"/>
      <c r="E535" s="24"/>
      <c r="F535" s="24"/>
      <c r="G535" s="24"/>
      <c r="H535" s="24"/>
      <c r="I535" s="37"/>
      <c r="J535" s="37"/>
      <c r="K535" s="37"/>
      <c r="L535" s="38"/>
      <c r="M535" s="38"/>
      <c r="N535" s="38"/>
      <c r="O535" s="24"/>
      <c r="P535" s="24"/>
      <c r="Q535" s="24"/>
      <c r="R535" s="24"/>
      <c r="S535" s="24"/>
      <c r="T535" s="24"/>
      <c r="U535" s="24"/>
      <c r="V535" s="24"/>
      <c r="W535" s="24"/>
      <c r="X535" s="5"/>
      <c r="Y535" s="5"/>
      <c r="Z535" s="5"/>
    </row>
    <row r="536">
      <c r="A536" s="24"/>
      <c r="B536" s="24"/>
      <c r="C536" s="24"/>
      <c r="D536" s="24"/>
      <c r="E536" s="24"/>
      <c r="F536" s="24"/>
      <c r="G536" s="24"/>
      <c r="H536" s="24"/>
      <c r="I536" s="37"/>
      <c r="J536" s="37"/>
      <c r="K536" s="37"/>
      <c r="L536" s="38"/>
      <c r="M536" s="38"/>
      <c r="N536" s="38"/>
      <c r="O536" s="24"/>
      <c r="P536" s="24"/>
      <c r="Q536" s="24"/>
      <c r="R536" s="24"/>
      <c r="S536" s="24"/>
      <c r="T536" s="24"/>
      <c r="U536" s="24"/>
      <c r="V536" s="24"/>
      <c r="W536" s="24"/>
      <c r="X536" s="5"/>
      <c r="Y536" s="5"/>
      <c r="Z536" s="5"/>
    </row>
    <row r="537">
      <c r="A537" s="24"/>
      <c r="B537" s="24"/>
      <c r="C537" s="24"/>
      <c r="D537" s="24"/>
      <c r="E537" s="24"/>
      <c r="F537" s="24"/>
      <c r="G537" s="24"/>
      <c r="H537" s="24"/>
      <c r="I537" s="37"/>
      <c r="J537" s="37"/>
      <c r="K537" s="37"/>
      <c r="L537" s="38"/>
      <c r="M537" s="38"/>
      <c r="N537" s="38"/>
      <c r="O537" s="24"/>
      <c r="P537" s="24"/>
      <c r="Q537" s="24"/>
      <c r="R537" s="24"/>
      <c r="S537" s="24"/>
      <c r="T537" s="24"/>
      <c r="U537" s="24"/>
      <c r="V537" s="24"/>
      <c r="W537" s="24"/>
      <c r="X537" s="5"/>
      <c r="Y537" s="5"/>
      <c r="Z537" s="5"/>
    </row>
    <row r="538">
      <c r="A538" s="24"/>
      <c r="B538" s="24"/>
      <c r="C538" s="24"/>
      <c r="D538" s="24"/>
      <c r="E538" s="24"/>
      <c r="F538" s="24"/>
      <c r="G538" s="24"/>
      <c r="H538" s="24"/>
      <c r="I538" s="37"/>
      <c r="J538" s="37"/>
      <c r="K538" s="37"/>
      <c r="L538" s="38"/>
      <c r="M538" s="38"/>
      <c r="N538" s="38"/>
      <c r="O538" s="24"/>
      <c r="P538" s="24"/>
      <c r="Q538" s="24"/>
      <c r="R538" s="24"/>
      <c r="S538" s="24"/>
      <c r="T538" s="24"/>
      <c r="U538" s="24"/>
      <c r="V538" s="24"/>
      <c r="W538" s="24"/>
      <c r="X538" s="5"/>
      <c r="Y538" s="5"/>
      <c r="Z538" s="5"/>
    </row>
    <row r="539">
      <c r="A539" s="24"/>
      <c r="B539" s="24"/>
      <c r="C539" s="24"/>
      <c r="D539" s="24"/>
      <c r="E539" s="24"/>
      <c r="F539" s="24"/>
      <c r="G539" s="24"/>
      <c r="H539" s="24"/>
      <c r="I539" s="37"/>
      <c r="J539" s="37"/>
      <c r="K539" s="37"/>
      <c r="L539" s="38"/>
      <c r="M539" s="38"/>
      <c r="N539" s="38"/>
      <c r="O539" s="24"/>
      <c r="P539" s="24"/>
      <c r="Q539" s="24"/>
      <c r="R539" s="24"/>
      <c r="S539" s="24"/>
      <c r="T539" s="24"/>
      <c r="U539" s="24"/>
      <c r="V539" s="24"/>
      <c r="W539" s="24"/>
      <c r="X539" s="5"/>
      <c r="Y539" s="5"/>
      <c r="Z539" s="5"/>
    </row>
    <row r="540">
      <c r="A540" s="24"/>
      <c r="B540" s="24"/>
      <c r="C540" s="24"/>
      <c r="D540" s="24"/>
      <c r="E540" s="24"/>
      <c r="F540" s="24"/>
      <c r="G540" s="24"/>
      <c r="H540" s="24"/>
      <c r="I540" s="37"/>
      <c r="J540" s="37"/>
      <c r="K540" s="37"/>
      <c r="L540" s="38"/>
      <c r="M540" s="38"/>
      <c r="N540" s="38"/>
      <c r="O540" s="24"/>
      <c r="P540" s="24"/>
      <c r="Q540" s="24"/>
      <c r="R540" s="24"/>
      <c r="S540" s="24"/>
      <c r="T540" s="24"/>
      <c r="U540" s="24"/>
      <c r="V540" s="24"/>
      <c r="W540" s="24"/>
      <c r="X540" s="5"/>
      <c r="Y540" s="5"/>
      <c r="Z540" s="5"/>
    </row>
    <row r="541">
      <c r="A541" s="24"/>
      <c r="B541" s="24"/>
      <c r="C541" s="24"/>
      <c r="D541" s="24"/>
      <c r="E541" s="24"/>
      <c r="F541" s="24"/>
      <c r="G541" s="24"/>
      <c r="H541" s="24"/>
      <c r="I541" s="37"/>
      <c r="J541" s="37"/>
      <c r="K541" s="37"/>
      <c r="L541" s="38"/>
      <c r="M541" s="38"/>
      <c r="N541" s="38"/>
      <c r="O541" s="24"/>
      <c r="P541" s="24"/>
      <c r="Q541" s="24"/>
      <c r="R541" s="24"/>
      <c r="S541" s="24"/>
      <c r="T541" s="24"/>
      <c r="U541" s="24"/>
      <c r="V541" s="24"/>
      <c r="W541" s="24"/>
      <c r="X541" s="5"/>
      <c r="Y541" s="5"/>
      <c r="Z541" s="5"/>
    </row>
    <row r="542">
      <c r="A542" s="24"/>
      <c r="B542" s="24"/>
      <c r="C542" s="24"/>
      <c r="D542" s="24"/>
      <c r="E542" s="24"/>
      <c r="F542" s="24"/>
      <c r="G542" s="24"/>
      <c r="H542" s="24"/>
      <c r="I542" s="37"/>
      <c r="J542" s="37"/>
      <c r="K542" s="37"/>
      <c r="L542" s="38"/>
      <c r="M542" s="38"/>
      <c r="N542" s="38"/>
      <c r="O542" s="24"/>
      <c r="P542" s="24"/>
      <c r="Q542" s="24"/>
      <c r="R542" s="24"/>
      <c r="S542" s="24"/>
      <c r="T542" s="24"/>
      <c r="U542" s="24"/>
      <c r="V542" s="24"/>
      <c r="W542" s="24"/>
      <c r="X542" s="5"/>
      <c r="Y542" s="5"/>
      <c r="Z542" s="5"/>
    </row>
    <row r="543">
      <c r="A543" s="24"/>
      <c r="B543" s="24"/>
      <c r="C543" s="24"/>
      <c r="D543" s="24"/>
      <c r="E543" s="24"/>
      <c r="F543" s="24"/>
      <c r="G543" s="24"/>
      <c r="H543" s="24"/>
      <c r="I543" s="37"/>
      <c r="J543" s="37"/>
      <c r="K543" s="37"/>
      <c r="L543" s="38"/>
      <c r="M543" s="38"/>
      <c r="N543" s="38"/>
      <c r="O543" s="24"/>
      <c r="P543" s="24"/>
      <c r="Q543" s="24"/>
      <c r="R543" s="24"/>
      <c r="S543" s="24"/>
      <c r="T543" s="24"/>
      <c r="U543" s="24"/>
      <c r="V543" s="24"/>
      <c r="W543" s="24"/>
      <c r="X543" s="5"/>
      <c r="Y543" s="5"/>
      <c r="Z543" s="5"/>
    </row>
    <row r="544">
      <c r="A544" s="24"/>
      <c r="B544" s="24"/>
      <c r="C544" s="24"/>
      <c r="D544" s="24"/>
      <c r="E544" s="24"/>
      <c r="F544" s="24"/>
      <c r="G544" s="24"/>
      <c r="H544" s="24"/>
      <c r="I544" s="37"/>
      <c r="J544" s="37"/>
      <c r="K544" s="37"/>
      <c r="L544" s="38"/>
      <c r="M544" s="38"/>
      <c r="N544" s="38"/>
      <c r="O544" s="24"/>
      <c r="P544" s="24"/>
      <c r="Q544" s="24"/>
      <c r="R544" s="24"/>
      <c r="S544" s="24"/>
      <c r="T544" s="24"/>
      <c r="U544" s="24"/>
      <c r="V544" s="24"/>
      <c r="W544" s="24"/>
      <c r="X544" s="5"/>
      <c r="Y544" s="5"/>
      <c r="Z544" s="5"/>
    </row>
    <row r="545">
      <c r="A545" s="24"/>
      <c r="B545" s="24"/>
      <c r="C545" s="24"/>
      <c r="D545" s="24"/>
      <c r="E545" s="24"/>
      <c r="F545" s="24"/>
      <c r="G545" s="24"/>
      <c r="H545" s="24"/>
      <c r="I545" s="37"/>
      <c r="J545" s="37"/>
      <c r="K545" s="37"/>
      <c r="L545" s="38"/>
      <c r="M545" s="38"/>
      <c r="N545" s="38"/>
      <c r="O545" s="24"/>
      <c r="P545" s="24"/>
      <c r="Q545" s="24"/>
      <c r="R545" s="24"/>
      <c r="S545" s="24"/>
      <c r="T545" s="24"/>
      <c r="U545" s="24"/>
      <c r="V545" s="24"/>
      <c r="W545" s="24"/>
      <c r="X545" s="5"/>
      <c r="Y545" s="5"/>
      <c r="Z545" s="5"/>
    </row>
    <row r="546">
      <c r="A546" s="24"/>
      <c r="B546" s="24"/>
      <c r="C546" s="24"/>
      <c r="D546" s="24"/>
      <c r="E546" s="24"/>
      <c r="F546" s="24"/>
      <c r="G546" s="24"/>
      <c r="H546" s="24"/>
      <c r="I546" s="37"/>
      <c r="J546" s="37"/>
      <c r="K546" s="37"/>
      <c r="L546" s="38"/>
      <c r="M546" s="38"/>
      <c r="N546" s="38"/>
      <c r="O546" s="24"/>
      <c r="P546" s="24"/>
      <c r="Q546" s="24"/>
      <c r="R546" s="24"/>
      <c r="S546" s="24"/>
      <c r="T546" s="24"/>
      <c r="U546" s="24"/>
      <c r="V546" s="24"/>
      <c r="W546" s="24"/>
      <c r="X546" s="5"/>
      <c r="Y546" s="5"/>
      <c r="Z546" s="5"/>
    </row>
    <row r="547">
      <c r="A547" s="24"/>
      <c r="B547" s="24"/>
      <c r="C547" s="24"/>
      <c r="D547" s="24"/>
      <c r="E547" s="24"/>
      <c r="F547" s="24"/>
      <c r="G547" s="24"/>
      <c r="H547" s="24"/>
      <c r="I547" s="37"/>
      <c r="J547" s="37"/>
      <c r="K547" s="37"/>
      <c r="L547" s="38"/>
      <c r="M547" s="38"/>
      <c r="N547" s="38"/>
      <c r="O547" s="24"/>
      <c r="P547" s="24"/>
      <c r="Q547" s="24"/>
      <c r="R547" s="24"/>
      <c r="S547" s="24"/>
      <c r="T547" s="24"/>
      <c r="U547" s="24"/>
      <c r="V547" s="24"/>
      <c r="W547" s="24"/>
      <c r="X547" s="5"/>
      <c r="Y547" s="5"/>
      <c r="Z547" s="5"/>
    </row>
    <row r="548">
      <c r="A548" s="24"/>
      <c r="B548" s="24"/>
      <c r="C548" s="24"/>
      <c r="D548" s="24"/>
      <c r="E548" s="24"/>
      <c r="F548" s="24"/>
      <c r="G548" s="24"/>
      <c r="H548" s="24"/>
      <c r="I548" s="37"/>
      <c r="J548" s="37"/>
      <c r="K548" s="37"/>
      <c r="L548" s="38"/>
      <c r="M548" s="38"/>
      <c r="N548" s="38"/>
      <c r="O548" s="24"/>
      <c r="P548" s="24"/>
      <c r="Q548" s="24"/>
      <c r="R548" s="24"/>
      <c r="S548" s="24"/>
      <c r="T548" s="24"/>
      <c r="U548" s="24"/>
      <c r="V548" s="24"/>
      <c r="W548" s="24"/>
      <c r="X548" s="5"/>
      <c r="Y548" s="5"/>
      <c r="Z548" s="5"/>
    </row>
    <row r="549">
      <c r="A549" s="24"/>
      <c r="B549" s="24"/>
      <c r="C549" s="24"/>
      <c r="D549" s="24"/>
      <c r="E549" s="24"/>
      <c r="F549" s="24"/>
      <c r="G549" s="24"/>
      <c r="H549" s="24"/>
      <c r="I549" s="37"/>
      <c r="J549" s="37"/>
      <c r="K549" s="37"/>
      <c r="L549" s="38"/>
      <c r="M549" s="38"/>
      <c r="N549" s="38"/>
      <c r="O549" s="24"/>
      <c r="P549" s="24"/>
      <c r="Q549" s="24"/>
      <c r="R549" s="24"/>
      <c r="S549" s="24"/>
      <c r="T549" s="24"/>
      <c r="U549" s="24"/>
      <c r="V549" s="24"/>
      <c r="W549" s="24"/>
      <c r="X549" s="5"/>
      <c r="Y549" s="5"/>
      <c r="Z549" s="5"/>
    </row>
    <row r="550">
      <c r="A550" s="24"/>
      <c r="B550" s="24"/>
      <c r="C550" s="24"/>
      <c r="D550" s="24"/>
      <c r="E550" s="24"/>
      <c r="F550" s="24"/>
      <c r="G550" s="24"/>
      <c r="H550" s="24"/>
      <c r="I550" s="37"/>
      <c r="J550" s="37"/>
      <c r="K550" s="37"/>
      <c r="L550" s="38"/>
      <c r="M550" s="38"/>
      <c r="N550" s="38"/>
      <c r="O550" s="24"/>
      <c r="P550" s="24"/>
      <c r="Q550" s="24"/>
      <c r="R550" s="24"/>
      <c r="S550" s="24"/>
      <c r="T550" s="24"/>
      <c r="U550" s="24"/>
      <c r="V550" s="24"/>
      <c r="W550" s="24"/>
      <c r="X550" s="5"/>
      <c r="Y550" s="5"/>
      <c r="Z550" s="5"/>
    </row>
    <row r="551">
      <c r="A551" s="24"/>
      <c r="B551" s="24"/>
      <c r="C551" s="24"/>
      <c r="D551" s="24"/>
      <c r="E551" s="24"/>
      <c r="F551" s="24"/>
      <c r="G551" s="24"/>
      <c r="H551" s="24"/>
      <c r="I551" s="37"/>
      <c r="J551" s="37"/>
      <c r="K551" s="37"/>
      <c r="L551" s="38"/>
      <c r="M551" s="38"/>
      <c r="N551" s="38"/>
      <c r="O551" s="24"/>
      <c r="P551" s="24"/>
      <c r="Q551" s="24"/>
      <c r="R551" s="24"/>
      <c r="S551" s="24"/>
      <c r="T551" s="24"/>
      <c r="U551" s="24"/>
      <c r="V551" s="24"/>
      <c r="W551" s="24"/>
      <c r="X551" s="5"/>
      <c r="Y551" s="5"/>
      <c r="Z551" s="5"/>
    </row>
    <row r="552">
      <c r="A552" s="24"/>
      <c r="B552" s="24"/>
      <c r="C552" s="24"/>
      <c r="D552" s="24"/>
      <c r="E552" s="24"/>
      <c r="F552" s="24"/>
      <c r="G552" s="24"/>
      <c r="H552" s="24"/>
      <c r="I552" s="37"/>
      <c r="J552" s="37"/>
      <c r="K552" s="37"/>
      <c r="L552" s="38"/>
      <c r="M552" s="38"/>
      <c r="N552" s="38"/>
      <c r="O552" s="24"/>
      <c r="P552" s="24"/>
      <c r="Q552" s="24"/>
      <c r="R552" s="24"/>
      <c r="S552" s="24"/>
      <c r="T552" s="24"/>
      <c r="U552" s="24"/>
      <c r="V552" s="24"/>
      <c r="W552" s="24"/>
      <c r="X552" s="5"/>
      <c r="Y552" s="5"/>
      <c r="Z552" s="5"/>
    </row>
    <row r="553">
      <c r="A553" s="24"/>
      <c r="B553" s="24"/>
      <c r="C553" s="24"/>
      <c r="D553" s="24"/>
      <c r="E553" s="24"/>
      <c r="F553" s="24"/>
      <c r="G553" s="24"/>
      <c r="H553" s="24"/>
      <c r="I553" s="37"/>
      <c r="J553" s="37"/>
      <c r="K553" s="37"/>
      <c r="L553" s="38"/>
      <c r="M553" s="38"/>
      <c r="N553" s="38"/>
      <c r="O553" s="24"/>
      <c r="P553" s="24"/>
      <c r="Q553" s="24"/>
      <c r="R553" s="24"/>
      <c r="S553" s="24"/>
      <c r="T553" s="24"/>
      <c r="U553" s="24"/>
      <c r="V553" s="24"/>
      <c r="W553" s="24"/>
      <c r="X553" s="5"/>
      <c r="Y553" s="5"/>
      <c r="Z553" s="5"/>
    </row>
    <row r="554">
      <c r="A554" s="24"/>
      <c r="B554" s="24"/>
      <c r="C554" s="24"/>
      <c r="D554" s="24"/>
      <c r="E554" s="24"/>
      <c r="F554" s="24"/>
      <c r="G554" s="24"/>
      <c r="H554" s="24"/>
      <c r="I554" s="37"/>
      <c r="J554" s="37"/>
      <c r="K554" s="37"/>
      <c r="L554" s="38"/>
      <c r="M554" s="38"/>
      <c r="N554" s="38"/>
      <c r="O554" s="24"/>
      <c r="P554" s="24"/>
      <c r="Q554" s="24"/>
      <c r="R554" s="24"/>
      <c r="S554" s="24"/>
      <c r="T554" s="24"/>
      <c r="U554" s="24"/>
      <c r="V554" s="24"/>
      <c r="W554" s="24"/>
      <c r="X554" s="5"/>
      <c r="Y554" s="5"/>
      <c r="Z554" s="5"/>
    </row>
    <row r="555">
      <c r="A555" s="24"/>
      <c r="B555" s="24"/>
      <c r="C555" s="24"/>
      <c r="D555" s="24"/>
      <c r="E555" s="24"/>
      <c r="F555" s="24"/>
      <c r="G555" s="24"/>
      <c r="H555" s="24"/>
      <c r="I555" s="37"/>
      <c r="J555" s="37"/>
      <c r="K555" s="37"/>
      <c r="L555" s="38"/>
      <c r="M555" s="38"/>
      <c r="N555" s="38"/>
      <c r="O555" s="24"/>
      <c r="P555" s="24"/>
      <c r="Q555" s="24"/>
      <c r="R555" s="24"/>
      <c r="S555" s="24"/>
      <c r="T555" s="24"/>
      <c r="U555" s="24"/>
      <c r="V555" s="24"/>
      <c r="W555" s="24"/>
      <c r="X555" s="5"/>
      <c r="Y555" s="5"/>
      <c r="Z555" s="5"/>
    </row>
    <row r="556">
      <c r="A556" s="24"/>
      <c r="B556" s="24"/>
      <c r="C556" s="24"/>
      <c r="D556" s="24"/>
      <c r="E556" s="24"/>
      <c r="F556" s="24"/>
      <c r="G556" s="24"/>
      <c r="H556" s="24"/>
      <c r="I556" s="37"/>
      <c r="J556" s="37"/>
      <c r="K556" s="37"/>
      <c r="L556" s="38"/>
      <c r="M556" s="38"/>
      <c r="N556" s="38"/>
      <c r="O556" s="24"/>
      <c r="P556" s="24"/>
      <c r="Q556" s="24"/>
      <c r="R556" s="24"/>
      <c r="S556" s="24"/>
      <c r="T556" s="24"/>
      <c r="U556" s="24"/>
      <c r="V556" s="24"/>
      <c r="W556" s="24"/>
      <c r="X556" s="5"/>
      <c r="Y556" s="5"/>
      <c r="Z556" s="5"/>
    </row>
    <row r="557">
      <c r="A557" s="24"/>
      <c r="B557" s="24"/>
      <c r="C557" s="24"/>
      <c r="D557" s="24"/>
      <c r="E557" s="24"/>
      <c r="F557" s="24"/>
      <c r="G557" s="24"/>
      <c r="H557" s="24"/>
      <c r="I557" s="37"/>
      <c r="J557" s="37"/>
      <c r="K557" s="37"/>
      <c r="L557" s="38"/>
      <c r="M557" s="38"/>
      <c r="N557" s="38"/>
      <c r="O557" s="24"/>
      <c r="P557" s="24"/>
      <c r="Q557" s="24"/>
      <c r="R557" s="24"/>
      <c r="S557" s="24"/>
      <c r="T557" s="24"/>
      <c r="U557" s="24"/>
      <c r="V557" s="24"/>
      <c r="W557" s="24"/>
      <c r="X557" s="5"/>
      <c r="Y557" s="5"/>
      <c r="Z557" s="5"/>
    </row>
    <row r="558">
      <c r="A558" s="24"/>
      <c r="B558" s="24"/>
      <c r="C558" s="24"/>
      <c r="D558" s="24"/>
      <c r="E558" s="24"/>
      <c r="F558" s="24"/>
      <c r="G558" s="24"/>
      <c r="H558" s="24"/>
      <c r="I558" s="37"/>
      <c r="J558" s="37"/>
      <c r="K558" s="37"/>
      <c r="L558" s="38"/>
      <c r="M558" s="38"/>
      <c r="N558" s="38"/>
      <c r="O558" s="24"/>
      <c r="P558" s="24"/>
      <c r="Q558" s="24"/>
      <c r="R558" s="24"/>
      <c r="S558" s="24"/>
      <c r="T558" s="24"/>
      <c r="U558" s="24"/>
      <c r="V558" s="24"/>
      <c r="W558" s="24"/>
      <c r="X558" s="5"/>
      <c r="Y558" s="5"/>
      <c r="Z558" s="5"/>
    </row>
    <row r="559">
      <c r="A559" s="24"/>
      <c r="B559" s="24"/>
      <c r="C559" s="24"/>
      <c r="D559" s="24"/>
      <c r="E559" s="24"/>
      <c r="F559" s="24"/>
      <c r="G559" s="24"/>
      <c r="H559" s="24"/>
      <c r="I559" s="37"/>
      <c r="J559" s="37"/>
      <c r="K559" s="37"/>
      <c r="L559" s="38"/>
      <c r="M559" s="38"/>
      <c r="N559" s="38"/>
      <c r="O559" s="24"/>
      <c r="P559" s="24"/>
      <c r="Q559" s="24"/>
      <c r="R559" s="24"/>
      <c r="S559" s="24"/>
      <c r="T559" s="24"/>
      <c r="U559" s="24"/>
      <c r="V559" s="24"/>
      <c r="W559" s="24"/>
      <c r="X559" s="5"/>
      <c r="Y559" s="5"/>
      <c r="Z559" s="5"/>
    </row>
    <row r="560">
      <c r="A560" s="24"/>
      <c r="B560" s="24"/>
      <c r="C560" s="24"/>
      <c r="D560" s="24"/>
      <c r="E560" s="24"/>
      <c r="F560" s="24"/>
      <c r="G560" s="24"/>
      <c r="H560" s="24"/>
      <c r="I560" s="37"/>
      <c r="J560" s="37"/>
      <c r="K560" s="37"/>
      <c r="L560" s="38"/>
      <c r="M560" s="38"/>
      <c r="N560" s="38"/>
      <c r="O560" s="24"/>
      <c r="P560" s="24"/>
      <c r="Q560" s="24"/>
      <c r="R560" s="24"/>
      <c r="S560" s="24"/>
      <c r="T560" s="24"/>
      <c r="U560" s="24"/>
      <c r="V560" s="24"/>
      <c r="W560" s="24"/>
      <c r="X560" s="5"/>
      <c r="Y560" s="5"/>
      <c r="Z560" s="5"/>
    </row>
    <row r="561">
      <c r="A561" s="24"/>
      <c r="B561" s="24"/>
      <c r="C561" s="24"/>
      <c r="D561" s="24"/>
      <c r="E561" s="24"/>
      <c r="F561" s="24"/>
      <c r="G561" s="24"/>
      <c r="H561" s="24"/>
      <c r="I561" s="37"/>
      <c r="J561" s="37"/>
      <c r="K561" s="37"/>
      <c r="L561" s="38"/>
      <c r="M561" s="38"/>
      <c r="N561" s="38"/>
      <c r="O561" s="24"/>
      <c r="P561" s="24"/>
      <c r="Q561" s="24"/>
      <c r="R561" s="24"/>
      <c r="S561" s="24"/>
      <c r="T561" s="24"/>
      <c r="U561" s="24"/>
      <c r="V561" s="24"/>
      <c r="W561" s="24"/>
      <c r="X561" s="5"/>
      <c r="Y561" s="5"/>
      <c r="Z561" s="5"/>
    </row>
    <row r="562">
      <c r="A562" s="24"/>
      <c r="B562" s="24"/>
      <c r="C562" s="24"/>
      <c r="D562" s="24"/>
      <c r="E562" s="24"/>
      <c r="F562" s="24"/>
      <c r="G562" s="24"/>
      <c r="H562" s="24"/>
      <c r="I562" s="37"/>
      <c r="J562" s="37"/>
      <c r="K562" s="37"/>
      <c r="L562" s="38"/>
      <c r="M562" s="38"/>
      <c r="N562" s="38"/>
      <c r="O562" s="24"/>
      <c r="P562" s="24"/>
      <c r="Q562" s="24"/>
      <c r="R562" s="24"/>
      <c r="S562" s="24"/>
      <c r="T562" s="24"/>
      <c r="U562" s="24"/>
      <c r="V562" s="24"/>
      <c r="W562" s="24"/>
      <c r="X562" s="5"/>
      <c r="Y562" s="5"/>
      <c r="Z562" s="5"/>
    </row>
    <row r="563">
      <c r="A563" s="24"/>
      <c r="B563" s="24"/>
      <c r="C563" s="24"/>
      <c r="D563" s="24"/>
      <c r="E563" s="24"/>
      <c r="F563" s="24"/>
      <c r="G563" s="24"/>
      <c r="H563" s="24"/>
      <c r="I563" s="37"/>
      <c r="J563" s="37"/>
      <c r="K563" s="37"/>
      <c r="L563" s="38"/>
      <c r="M563" s="38"/>
      <c r="N563" s="38"/>
      <c r="O563" s="24"/>
      <c r="P563" s="24"/>
      <c r="Q563" s="24"/>
      <c r="R563" s="24"/>
      <c r="S563" s="24"/>
      <c r="T563" s="24"/>
      <c r="U563" s="24"/>
      <c r="V563" s="24"/>
      <c r="W563" s="24"/>
      <c r="X563" s="5"/>
      <c r="Y563" s="5"/>
      <c r="Z563" s="5"/>
    </row>
    <row r="564">
      <c r="A564" s="24"/>
      <c r="B564" s="24"/>
      <c r="C564" s="24"/>
      <c r="D564" s="24"/>
      <c r="E564" s="24"/>
      <c r="F564" s="24"/>
      <c r="G564" s="24"/>
      <c r="H564" s="24"/>
      <c r="I564" s="37"/>
      <c r="J564" s="37"/>
      <c r="K564" s="37"/>
      <c r="L564" s="38"/>
      <c r="M564" s="38"/>
      <c r="N564" s="38"/>
      <c r="O564" s="24"/>
      <c r="P564" s="24"/>
      <c r="Q564" s="24"/>
      <c r="R564" s="24"/>
      <c r="S564" s="24"/>
      <c r="T564" s="24"/>
      <c r="U564" s="24"/>
      <c r="V564" s="24"/>
      <c r="W564" s="24"/>
      <c r="X564" s="5"/>
      <c r="Y564" s="5"/>
      <c r="Z564" s="5"/>
    </row>
    <row r="565">
      <c r="A565" s="24"/>
      <c r="B565" s="24"/>
      <c r="C565" s="24"/>
      <c r="D565" s="24"/>
      <c r="E565" s="24"/>
      <c r="F565" s="24"/>
      <c r="G565" s="24"/>
      <c r="H565" s="24"/>
      <c r="I565" s="37"/>
      <c r="J565" s="37"/>
      <c r="K565" s="37"/>
      <c r="L565" s="38"/>
      <c r="M565" s="38"/>
      <c r="N565" s="38"/>
      <c r="O565" s="24"/>
      <c r="P565" s="24"/>
      <c r="Q565" s="24"/>
      <c r="R565" s="24"/>
      <c r="S565" s="24"/>
      <c r="T565" s="24"/>
      <c r="U565" s="24"/>
      <c r="V565" s="24"/>
      <c r="W565" s="24"/>
      <c r="X565" s="5"/>
      <c r="Y565" s="5"/>
      <c r="Z565" s="5"/>
    </row>
    <row r="566">
      <c r="A566" s="24"/>
      <c r="B566" s="24"/>
      <c r="C566" s="24"/>
      <c r="D566" s="24"/>
      <c r="E566" s="24"/>
      <c r="F566" s="24"/>
      <c r="G566" s="24"/>
      <c r="H566" s="24"/>
      <c r="I566" s="37"/>
      <c r="J566" s="37"/>
      <c r="K566" s="37"/>
      <c r="L566" s="38"/>
      <c r="M566" s="38"/>
      <c r="N566" s="38"/>
      <c r="O566" s="24"/>
      <c r="P566" s="24"/>
      <c r="Q566" s="24"/>
      <c r="R566" s="24"/>
      <c r="S566" s="24"/>
      <c r="T566" s="24"/>
      <c r="U566" s="24"/>
      <c r="V566" s="24"/>
      <c r="W566" s="24"/>
      <c r="X566" s="5"/>
      <c r="Y566" s="5"/>
      <c r="Z566" s="5"/>
    </row>
    <row r="567">
      <c r="A567" s="24"/>
      <c r="B567" s="24"/>
      <c r="C567" s="24"/>
      <c r="D567" s="24"/>
      <c r="E567" s="24"/>
      <c r="F567" s="24"/>
      <c r="G567" s="24"/>
      <c r="H567" s="24"/>
      <c r="I567" s="37"/>
      <c r="J567" s="37"/>
      <c r="K567" s="37"/>
      <c r="L567" s="38"/>
      <c r="M567" s="38"/>
      <c r="N567" s="38"/>
      <c r="O567" s="24"/>
      <c r="P567" s="24"/>
      <c r="Q567" s="24"/>
      <c r="R567" s="24"/>
      <c r="S567" s="24"/>
      <c r="T567" s="24"/>
      <c r="U567" s="24"/>
      <c r="V567" s="24"/>
      <c r="W567" s="24"/>
      <c r="X567" s="5"/>
      <c r="Y567" s="5"/>
      <c r="Z567" s="5"/>
    </row>
    <row r="568">
      <c r="A568" s="24"/>
      <c r="B568" s="24"/>
      <c r="C568" s="24"/>
      <c r="D568" s="24"/>
      <c r="E568" s="24"/>
      <c r="F568" s="24"/>
      <c r="G568" s="24"/>
      <c r="H568" s="24"/>
      <c r="I568" s="37"/>
      <c r="J568" s="37"/>
      <c r="K568" s="37"/>
      <c r="L568" s="38"/>
      <c r="M568" s="38"/>
      <c r="N568" s="38"/>
      <c r="O568" s="24"/>
      <c r="P568" s="24"/>
      <c r="Q568" s="24"/>
      <c r="R568" s="24"/>
      <c r="S568" s="24"/>
      <c r="T568" s="24"/>
      <c r="U568" s="24"/>
      <c r="V568" s="24"/>
      <c r="W568" s="24"/>
      <c r="X568" s="5"/>
      <c r="Y568" s="5"/>
      <c r="Z568" s="5"/>
    </row>
    <row r="569">
      <c r="A569" s="24"/>
      <c r="B569" s="24"/>
      <c r="C569" s="24"/>
      <c r="D569" s="24"/>
      <c r="E569" s="24"/>
      <c r="F569" s="24"/>
      <c r="G569" s="24"/>
      <c r="H569" s="24"/>
      <c r="I569" s="37"/>
      <c r="J569" s="37"/>
      <c r="K569" s="37"/>
      <c r="L569" s="38"/>
      <c r="M569" s="38"/>
      <c r="N569" s="38"/>
      <c r="O569" s="24"/>
      <c r="P569" s="24"/>
      <c r="Q569" s="24"/>
      <c r="R569" s="24"/>
      <c r="S569" s="24"/>
      <c r="T569" s="24"/>
      <c r="U569" s="24"/>
      <c r="V569" s="24"/>
      <c r="W569" s="24"/>
      <c r="X569" s="5"/>
      <c r="Y569" s="5"/>
      <c r="Z569" s="5"/>
    </row>
    <row r="570">
      <c r="A570" s="24"/>
      <c r="B570" s="24"/>
      <c r="C570" s="24"/>
      <c r="D570" s="24"/>
      <c r="E570" s="24"/>
      <c r="F570" s="24"/>
      <c r="G570" s="24"/>
      <c r="H570" s="24"/>
      <c r="I570" s="37"/>
      <c r="J570" s="37"/>
      <c r="K570" s="37"/>
      <c r="L570" s="38"/>
      <c r="M570" s="38"/>
      <c r="N570" s="38"/>
      <c r="O570" s="24"/>
      <c r="P570" s="24"/>
      <c r="Q570" s="24"/>
      <c r="R570" s="24"/>
      <c r="S570" s="24"/>
      <c r="T570" s="24"/>
      <c r="U570" s="24"/>
      <c r="V570" s="24"/>
      <c r="W570" s="24"/>
      <c r="X570" s="5"/>
      <c r="Y570" s="5"/>
      <c r="Z570" s="5"/>
    </row>
    <row r="571">
      <c r="A571" s="24"/>
      <c r="B571" s="24"/>
      <c r="C571" s="24"/>
      <c r="D571" s="24"/>
      <c r="E571" s="24"/>
      <c r="F571" s="24"/>
      <c r="G571" s="24"/>
      <c r="H571" s="24"/>
      <c r="I571" s="37"/>
      <c r="J571" s="37"/>
      <c r="K571" s="37"/>
      <c r="L571" s="38"/>
      <c r="M571" s="38"/>
      <c r="N571" s="38"/>
      <c r="O571" s="24"/>
      <c r="P571" s="24"/>
      <c r="Q571" s="24"/>
      <c r="R571" s="24"/>
      <c r="S571" s="24"/>
      <c r="T571" s="24"/>
      <c r="U571" s="24"/>
      <c r="V571" s="24"/>
      <c r="W571" s="24"/>
      <c r="X571" s="5"/>
      <c r="Y571" s="5"/>
      <c r="Z571" s="5"/>
    </row>
    <row r="572">
      <c r="A572" s="24"/>
      <c r="B572" s="24"/>
      <c r="C572" s="24"/>
      <c r="D572" s="24"/>
      <c r="E572" s="24"/>
      <c r="F572" s="24"/>
      <c r="G572" s="24"/>
      <c r="H572" s="24"/>
      <c r="I572" s="37"/>
      <c r="J572" s="37"/>
      <c r="K572" s="37"/>
      <c r="L572" s="38"/>
      <c r="M572" s="38"/>
      <c r="N572" s="38"/>
      <c r="O572" s="24"/>
      <c r="P572" s="24"/>
      <c r="Q572" s="24"/>
      <c r="R572" s="24"/>
      <c r="S572" s="24"/>
      <c r="T572" s="24"/>
      <c r="U572" s="24"/>
      <c r="V572" s="24"/>
      <c r="W572" s="24"/>
      <c r="X572" s="5"/>
      <c r="Y572" s="5"/>
      <c r="Z572" s="5"/>
    </row>
    <row r="573">
      <c r="A573" s="24"/>
      <c r="B573" s="24"/>
      <c r="C573" s="24"/>
      <c r="D573" s="24"/>
      <c r="E573" s="24"/>
      <c r="F573" s="24"/>
      <c r="G573" s="24"/>
      <c r="H573" s="24"/>
      <c r="I573" s="37"/>
      <c r="J573" s="37"/>
      <c r="K573" s="37"/>
      <c r="L573" s="38"/>
      <c r="M573" s="38"/>
      <c r="N573" s="38"/>
      <c r="O573" s="24"/>
      <c r="P573" s="24"/>
      <c r="Q573" s="24"/>
      <c r="R573" s="24"/>
      <c r="S573" s="24"/>
      <c r="T573" s="24"/>
      <c r="U573" s="24"/>
      <c r="V573" s="24"/>
      <c r="W573" s="24"/>
      <c r="X573" s="5"/>
      <c r="Y573" s="5"/>
      <c r="Z573" s="5"/>
    </row>
    <row r="574">
      <c r="A574" s="24"/>
      <c r="B574" s="24"/>
      <c r="C574" s="24"/>
      <c r="D574" s="24"/>
      <c r="E574" s="24"/>
      <c r="F574" s="24"/>
      <c r="G574" s="24"/>
      <c r="H574" s="24"/>
      <c r="I574" s="37"/>
      <c r="J574" s="37"/>
      <c r="K574" s="37"/>
      <c r="L574" s="38"/>
      <c r="M574" s="38"/>
      <c r="N574" s="38"/>
      <c r="O574" s="24"/>
      <c r="P574" s="24"/>
      <c r="Q574" s="24"/>
      <c r="R574" s="24"/>
      <c r="S574" s="24"/>
      <c r="T574" s="24"/>
      <c r="U574" s="24"/>
      <c r="V574" s="24"/>
      <c r="W574" s="24"/>
      <c r="X574" s="5"/>
      <c r="Y574" s="5"/>
      <c r="Z574" s="5"/>
    </row>
    <row r="575">
      <c r="A575" s="24"/>
      <c r="B575" s="24"/>
      <c r="C575" s="24"/>
      <c r="D575" s="24"/>
      <c r="E575" s="24"/>
      <c r="F575" s="24"/>
      <c r="G575" s="24"/>
      <c r="H575" s="24"/>
      <c r="I575" s="37"/>
      <c r="J575" s="37"/>
      <c r="K575" s="37"/>
      <c r="L575" s="38"/>
      <c r="M575" s="38"/>
      <c r="N575" s="38"/>
      <c r="O575" s="24"/>
      <c r="P575" s="24"/>
      <c r="Q575" s="24"/>
      <c r="R575" s="24"/>
      <c r="S575" s="24"/>
      <c r="T575" s="24"/>
      <c r="U575" s="24"/>
      <c r="V575" s="24"/>
      <c r="W575" s="24"/>
      <c r="X575" s="5"/>
      <c r="Y575" s="5"/>
      <c r="Z575" s="5"/>
    </row>
    <row r="576">
      <c r="A576" s="24"/>
      <c r="B576" s="24"/>
      <c r="C576" s="24"/>
      <c r="D576" s="24"/>
      <c r="E576" s="24"/>
      <c r="F576" s="24"/>
      <c r="G576" s="24"/>
      <c r="H576" s="24"/>
      <c r="I576" s="37"/>
      <c r="J576" s="37"/>
      <c r="K576" s="37"/>
      <c r="L576" s="38"/>
      <c r="M576" s="38"/>
      <c r="N576" s="38"/>
      <c r="O576" s="24"/>
      <c r="P576" s="24"/>
      <c r="Q576" s="24"/>
      <c r="R576" s="24"/>
      <c r="S576" s="24"/>
      <c r="T576" s="24"/>
      <c r="U576" s="24"/>
      <c r="V576" s="24"/>
      <c r="W576" s="24"/>
      <c r="X576" s="5"/>
      <c r="Y576" s="5"/>
      <c r="Z576" s="5"/>
    </row>
    <row r="577">
      <c r="A577" s="24"/>
      <c r="B577" s="24"/>
      <c r="C577" s="24"/>
      <c r="D577" s="24"/>
      <c r="E577" s="24"/>
      <c r="F577" s="24"/>
      <c r="G577" s="24"/>
      <c r="H577" s="24"/>
      <c r="I577" s="37"/>
      <c r="J577" s="37"/>
      <c r="K577" s="37"/>
      <c r="L577" s="38"/>
      <c r="M577" s="38"/>
      <c r="N577" s="38"/>
      <c r="O577" s="24"/>
      <c r="P577" s="24"/>
      <c r="Q577" s="24"/>
      <c r="R577" s="24"/>
      <c r="S577" s="24"/>
      <c r="T577" s="24"/>
      <c r="U577" s="24"/>
      <c r="V577" s="24"/>
      <c r="W577" s="24"/>
      <c r="X577" s="5"/>
      <c r="Y577" s="5"/>
      <c r="Z577" s="5"/>
    </row>
    <row r="578">
      <c r="A578" s="24"/>
      <c r="B578" s="24"/>
      <c r="C578" s="24"/>
      <c r="D578" s="24"/>
      <c r="E578" s="24"/>
      <c r="F578" s="24"/>
      <c r="G578" s="24"/>
      <c r="H578" s="24"/>
      <c r="I578" s="37"/>
      <c r="J578" s="37"/>
      <c r="K578" s="37"/>
      <c r="L578" s="38"/>
      <c r="M578" s="38"/>
      <c r="N578" s="38"/>
      <c r="O578" s="24"/>
      <c r="P578" s="24"/>
      <c r="Q578" s="24"/>
      <c r="R578" s="24"/>
      <c r="S578" s="24"/>
      <c r="T578" s="24"/>
      <c r="U578" s="24"/>
      <c r="V578" s="24"/>
      <c r="W578" s="24"/>
      <c r="X578" s="5"/>
      <c r="Y578" s="5"/>
      <c r="Z578" s="5"/>
    </row>
    <row r="579">
      <c r="A579" s="24"/>
      <c r="B579" s="24"/>
      <c r="C579" s="24"/>
      <c r="D579" s="24"/>
      <c r="E579" s="24"/>
      <c r="F579" s="24"/>
      <c r="G579" s="24"/>
      <c r="H579" s="24"/>
      <c r="I579" s="37"/>
      <c r="J579" s="37"/>
      <c r="K579" s="37"/>
      <c r="L579" s="38"/>
      <c r="M579" s="38"/>
      <c r="N579" s="38"/>
      <c r="O579" s="24"/>
      <c r="P579" s="24"/>
      <c r="Q579" s="24"/>
      <c r="R579" s="24"/>
      <c r="S579" s="24"/>
      <c r="T579" s="24"/>
      <c r="U579" s="24"/>
      <c r="V579" s="24"/>
      <c r="W579" s="24"/>
      <c r="X579" s="5"/>
      <c r="Y579" s="5"/>
      <c r="Z579" s="5"/>
    </row>
    <row r="580">
      <c r="A580" s="24"/>
      <c r="B580" s="24"/>
      <c r="C580" s="24"/>
      <c r="D580" s="24"/>
      <c r="E580" s="24"/>
      <c r="F580" s="24"/>
      <c r="G580" s="24"/>
      <c r="H580" s="24"/>
      <c r="I580" s="37"/>
      <c r="J580" s="37"/>
      <c r="K580" s="37"/>
      <c r="L580" s="38"/>
      <c r="M580" s="38"/>
      <c r="N580" s="38"/>
      <c r="O580" s="24"/>
      <c r="P580" s="24"/>
      <c r="Q580" s="24"/>
      <c r="R580" s="24"/>
      <c r="S580" s="24"/>
      <c r="T580" s="24"/>
      <c r="U580" s="24"/>
      <c r="V580" s="24"/>
      <c r="W580" s="24"/>
      <c r="X580" s="5"/>
      <c r="Y580" s="5"/>
      <c r="Z580" s="5"/>
    </row>
    <row r="581">
      <c r="A581" s="24"/>
      <c r="B581" s="24"/>
      <c r="C581" s="24"/>
      <c r="D581" s="24"/>
      <c r="E581" s="24"/>
      <c r="F581" s="24"/>
      <c r="G581" s="24"/>
      <c r="H581" s="24"/>
      <c r="I581" s="37"/>
      <c r="J581" s="37"/>
      <c r="K581" s="37"/>
      <c r="L581" s="38"/>
      <c r="M581" s="38"/>
      <c r="N581" s="38"/>
      <c r="O581" s="24"/>
      <c r="P581" s="24"/>
      <c r="Q581" s="24"/>
      <c r="R581" s="24"/>
      <c r="S581" s="24"/>
      <c r="T581" s="24"/>
      <c r="U581" s="24"/>
      <c r="V581" s="24"/>
      <c r="W581" s="24"/>
      <c r="X581" s="5"/>
      <c r="Y581" s="5"/>
      <c r="Z581" s="5"/>
    </row>
    <row r="582">
      <c r="A582" s="24"/>
      <c r="B582" s="24"/>
      <c r="C582" s="24"/>
      <c r="D582" s="24"/>
      <c r="E582" s="24"/>
      <c r="F582" s="24"/>
      <c r="G582" s="24"/>
      <c r="H582" s="24"/>
      <c r="I582" s="37"/>
      <c r="J582" s="37"/>
      <c r="K582" s="37"/>
      <c r="L582" s="38"/>
      <c r="M582" s="38"/>
      <c r="N582" s="38"/>
      <c r="O582" s="24"/>
      <c r="P582" s="24"/>
      <c r="Q582" s="24"/>
      <c r="R582" s="24"/>
      <c r="S582" s="24"/>
      <c r="T582" s="24"/>
      <c r="U582" s="24"/>
      <c r="V582" s="24"/>
      <c r="W582" s="24"/>
      <c r="X582" s="5"/>
      <c r="Y582" s="5"/>
      <c r="Z582" s="5"/>
    </row>
    <row r="583">
      <c r="A583" s="24"/>
      <c r="B583" s="24"/>
      <c r="C583" s="24"/>
      <c r="D583" s="24"/>
      <c r="E583" s="24"/>
      <c r="F583" s="24"/>
      <c r="G583" s="24"/>
      <c r="H583" s="24"/>
      <c r="I583" s="37"/>
      <c r="J583" s="37"/>
      <c r="K583" s="37"/>
      <c r="L583" s="38"/>
      <c r="M583" s="38"/>
      <c r="N583" s="38"/>
      <c r="O583" s="24"/>
      <c r="P583" s="24"/>
      <c r="Q583" s="24"/>
      <c r="R583" s="24"/>
      <c r="S583" s="24"/>
      <c r="T583" s="24"/>
      <c r="U583" s="24"/>
      <c r="V583" s="24"/>
      <c r="W583" s="24"/>
      <c r="X583" s="5"/>
      <c r="Y583" s="5"/>
      <c r="Z583" s="5"/>
    </row>
    <row r="584">
      <c r="A584" s="24"/>
      <c r="B584" s="24"/>
      <c r="C584" s="24"/>
      <c r="D584" s="24"/>
      <c r="E584" s="24"/>
      <c r="F584" s="24"/>
      <c r="G584" s="24"/>
      <c r="H584" s="24"/>
      <c r="I584" s="37"/>
      <c r="J584" s="37"/>
      <c r="K584" s="37"/>
      <c r="L584" s="38"/>
      <c r="M584" s="38"/>
      <c r="N584" s="38"/>
      <c r="O584" s="24"/>
      <c r="P584" s="24"/>
      <c r="Q584" s="24"/>
      <c r="R584" s="24"/>
      <c r="S584" s="24"/>
      <c r="T584" s="24"/>
      <c r="U584" s="24"/>
      <c r="V584" s="24"/>
      <c r="W584" s="24"/>
      <c r="X584" s="5"/>
      <c r="Y584" s="5"/>
      <c r="Z584" s="5"/>
    </row>
    <row r="585">
      <c r="A585" s="24"/>
      <c r="B585" s="24"/>
      <c r="C585" s="24"/>
      <c r="D585" s="24"/>
      <c r="E585" s="24"/>
      <c r="F585" s="24"/>
      <c r="G585" s="24"/>
      <c r="H585" s="24"/>
      <c r="I585" s="37"/>
      <c r="J585" s="37"/>
      <c r="K585" s="37"/>
      <c r="L585" s="38"/>
      <c r="M585" s="38"/>
      <c r="N585" s="38"/>
      <c r="O585" s="24"/>
      <c r="P585" s="24"/>
      <c r="Q585" s="24"/>
      <c r="R585" s="24"/>
      <c r="S585" s="24"/>
      <c r="T585" s="24"/>
      <c r="U585" s="24"/>
      <c r="V585" s="24"/>
      <c r="W585" s="24"/>
      <c r="X585" s="5"/>
      <c r="Y585" s="5"/>
      <c r="Z585" s="5"/>
    </row>
    <row r="586">
      <c r="A586" s="24"/>
      <c r="B586" s="24"/>
      <c r="C586" s="24"/>
      <c r="D586" s="24"/>
      <c r="E586" s="24"/>
      <c r="F586" s="24"/>
      <c r="G586" s="24"/>
      <c r="H586" s="24"/>
      <c r="I586" s="37"/>
      <c r="J586" s="37"/>
      <c r="K586" s="37"/>
      <c r="L586" s="38"/>
      <c r="M586" s="38"/>
      <c r="N586" s="38"/>
      <c r="O586" s="24"/>
      <c r="P586" s="24"/>
      <c r="Q586" s="24"/>
      <c r="R586" s="24"/>
      <c r="S586" s="24"/>
      <c r="T586" s="24"/>
      <c r="U586" s="24"/>
      <c r="V586" s="24"/>
      <c r="W586" s="24"/>
      <c r="X586" s="5"/>
      <c r="Y586" s="5"/>
      <c r="Z586" s="5"/>
    </row>
    <row r="587">
      <c r="A587" s="24"/>
      <c r="B587" s="24"/>
      <c r="C587" s="24"/>
      <c r="D587" s="24"/>
      <c r="E587" s="24"/>
      <c r="F587" s="24"/>
      <c r="G587" s="24"/>
      <c r="H587" s="24"/>
      <c r="I587" s="37"/>
      <c r="J587" s="37"/>
      <c r="K587" s="37"/>
      <c r="L587" s="38"/>
      <c r="M587" s="38"/>
      <c r="N587" s="38"/>
      <c r="O587" s="24"/>
      <c r="P587" s="24"/>
      <c r="Q587" s="24"/>
      <c r="R587" s="24"/>
      <c r="S587" s="24"/>
      <c r="T587" s="24"/>
      <c r="U587" s="24"/>
      <c r="V587" s="24"/>
      <c r="W587" s="24"/>
      <c r="X587" s="5"/>
      <c r="Y587" s="5"/>
      <c r="Z587" s="5"/>
    </row>
    <row r="588">
      <c r="A588" s="24"/>
      <c r="B588" s="24"/>
      <c r="C588" s="24"/>
      <c r="D588" s="24"/>
      <c r="E588" s="24"/>
      <c r="F588" s="24"/>
      <c r="G588" s="24"/>
      <c r="H588" s="24"/>
      <c r="I588" s="37"/>
      <c r="J588" s="37"/>
      <c r="K588" s="37"/>
      <c r="L588" s="38"/>
      <c r="M588" s="38"/>
      <c r="N588" s="38"/>
      <c r="O588" s="24"/>
      <c r="P588" s="24"/>
      <c r="Q588" s="24"/>
      <c r="R588" s="24"/>
      <c r="S588" s="24"/>
      <c r="T588" s="24"/>
      <c r="U588" s="24"/>
      <c r="V588" s="24"/>
      <c r="W588" s="24"/>
      <c r="X588" s="5"/>
      <c r="Y588" s="5"/>
      <c r="Z588" s="5"/>
    </row>
    <row r="589">
      <c r="A589" s="24"/>
      <c r="B589" s="24"/>
      <c r="C589" s="24"/>
      <c r="D589" s="24"/>
      <c r="E589" s="24"/>
      <c r="F589" s="24"/>
      <c r="G589" s="24"/>
      <c r="H589" s="24"/>
      <c r="I589" s="37"/>
      <c r="J589" s="37"/>
      <c r="K589" s="37"/>
      <c r="L589" s="38"/>
      <c r="M589" s="38"/>
      <c r="N589" s="38"/>
      <c r="O589" s="24"/>
      <c r="P589" s="24"/>
      <c r="Q589" s="24"/>
      <c r="R589" s="24"/>
      <c r="S589" s="24"/>
      <c r="T589" s="24"/>
      <c r="U589" s="24"/>
      <c r="V589" s="24"/>
      <c r="W589" s="24"/>
      <c r="X589" s="5"/>
      <c r="Y589" s="5"/>
      <c r="Z589" s="5"/>
    </row>
    <row r="590">
      <c r="A590" s="24"/>
      <c r="B590" s="24"/>
      <c r="C590" s="24"/>
      <c r="D590" s="24"/>
      <c r="E590" s="24"/>
      <c r="F590" s="24"/>
      <c r="G590" s="24"/>
      <c r="H590" s="24"/>
      <c r="I590" s="37"/>
      <c r="J590" s="37"/>
      <c r="K590" s="37"/>
      <c r="L590" s="38"/>
      <c r="M590" s="38"/>
      <c r="N590" s="38"/>
      <c r="O590" s="24"/>
      <c r="P590" s="24"/>
      <c r="Q590" s="24"/>
      <c r="R590" s="24"/>
      <c r="S590" s="24"/>
      <c r="T590" s="24"/>
      <c r="U590" s="24"/>
      <c r="V590" s="24"/>
      <c r="W590" s="24"/>
      <c r="X590" s="5"/>
      <c r="Y590" s="5"/>
      <c r="Z590" s="5"/>
    </row>
    <row r="591">
      <c r="A591" s="24"/>
      <c r="B591" s="24"/>
      <c r="C591" s="24"/>
      <c r="D591" s="24"/>
      <c r="E591" s="24"/>
      <c r="F591" s="24"/>
      <c r="G591" s="24"/>
      <c r="H591" s="24"/>
      <c r="I591" s="37"/>
      <c r="J591" s="37"/>
      <c r="K591" s="37"/>
      <c r="L591" s="38"/>
      <c r="M591" s="38"/>
      <c r="N591" s="38"/>
      <c r="O591" s="24"/>
      <c r="P591" s="24"/>
      <c r="Q591" s="24"/>
      <c r="R591" s="24"/>
      <c r="S591" s="24"/>
      <c r="T591" s="24"/>
      <c r="U591" s="24"/>
      <c r="V591" s="24"/>
      <c r="W591" s="24"/>
      <c r="X591" s="5"/>
      <c r="Y591" s="5"/>
      <c r="Z591" s="5"/>
    </row>
    <row r="592">
      <c r="A592" s="24"/>
      <c r="B592" s="24"/>
      <c r="C592" s="24"/>
      <c r="D592" s="24"/>
      <c r="E592" s="24"/>
      <c r="F592" s="24"/>
      <c r="G592" s="24"/>
      <c r="H592" s="24"/>
      <c r="I592" s="37"/>
      <c r="J592" s="37"/>
      <c r="K592" s="37"/>
      <c r="L592" s="38"/>
      <c r="M592" s="38"/>
      <c r="N592" s="38"/>
      <c r="O592" s="24"/>
      <c r="P592" s="24"/>
      <c r="Q592" s="24"/>
      <c r="R592" s="24"/>
      <c r="S592" s="24"/>
      <c r="T592" s="24"/>
      <c r="U592" s="24"/>
      <c r="V592" s="24"/>
      <c r="W592" s="24"/>
      <c r="X592" s="5"/>
      <c r="Y592" s="5"/>
      <c r="Z592" s="5"/>
    </row>
    <row r="593">
      <c r="A593" s="24"/>
      <c r="B593" s="24"/>
      <c r="C593" s="24"/>
      <c r="D593" s="24"/>
      <c r="E593" s="24"/>
      <c r="F593" s="24"/>
      <c r="G593" s="24"/>
      <c r="H593" s="24"/>
      <c r="I593" s="37"/>
      <c r="J593" s="37"/>
      <c r="K593" s="37"/>
      <c r="L593" s="38"/>
      <c r="M593" s="38"/>
      <c r="N593" s="38"/>
      <c r="O593" s="24"/>
      <c r="P593" s="24"/>
      <c r="Q593" s="24"/>
      <c r="R593" s="24"/>
      <c r="S593" s="24"/>
      <c r="T593" s="24"/>
      <c r="U593" s="24"/>
      <c r="V593" s="24"/>
      <c r="W593" s="24"/>
      <c r="X593" s="5"/>
      <c r="Y593" s="5"/>
      <c r="Z593" s="5"/>
    </row>
    <row r="594">
      <c r="A594" s="24"/>
      <c r="B594" s="24"/>
      <c r="C594" s="24"/>
      <c r="D594" s="24"/>
      <c r="E594" s="24"/>
      <c r="F594" s="24"/>
      <c r="G594" s="24"/>
      <c r="H594" s="24"/>
      <c r="I594" s="37"/>
      <c r="J594" s="37"/>
      <c r="K594" s="37"/>
      <c r="L594" s="38"/>
      <c r="M594" s="38"/>
      <c r="N594" s="38"/>
      <c r="O594" s="24"/>
      <c r="P594" s="24"/>
      <c r="Q594" s="24"/>
      <c r="R594" s="24"/>
      <c r="S594" s="24"/>
      <c r="T594" s="24"/>
      <c r="U594" s="24"/>
      <c r="V594" s="24"/>
      <c r="W594" s="24"/>
      <c r="X594" s="5"/>
      <c r="Y594" s="5"/>
      <c r="Z594" s="5"/>
    </row>
    <row r="595">
      <c r="A595" s="24"/>
      <c r="B595" s="24"/>
      <c r="C595" s="24"/>
      <c r="D595" s="24"/>
      <c r="E595" s="24"/>
      <c r="F595" s="24"/>
      <c r="G595" s="24"/>
      <c r="H595" s="24"/>
      <c r="I595" s="37"/>
      <c r="J595" s="37"/>
      <c r="K595" s="37"/>
      <c r="L595" s="38"/>
      <c r="M595" s="38"/>
      <c r="N595" s="38"/>
      <c r="O595" s="24"/>
      <c r="P595" s="24"/>
      <c r="Q595" s="24"/>
      <c r="R595" s="24"/>
      <c r="S595" s="24"/>
      <c r="T595" s="24"/>
      <c r="U595" s="24"/>
      <c r="V595" s="24"/>
      <c r="W595" s="24"/>
      <c r="X595" s="5"/>
      <c r="Y595" s="5"/>
      <c r="Z595" s="5"/>
    </row>
    <row r="596">
      <c r="A596" s="24"/>
      <c r="B596" s="24"/>
      <c r="C596" s="24"/>
      <c r="D596" s="24"/>
      <c r="E596" s="24"/>
      <c r="F596" s="24"/>
      <c r="G596" s="24"/>
      <c r="H596" s="24"/>
      <c r="I596" s="37"/>
      <c r="J596" s="37"/>
      <c r="K596" s="37"/>
      <c r="L596" s="38"/>
      <c r="M596" s="38"/>
      <c r="N596" s="38"/>
      <c r="O596" s="24"/>
      <c r="P596" s="24"/>
      <c r="Q596" s="24"/>
      <c r="R596" s="24"/>
      <c r="S596" s="24"/>
      <c r="T596" s="24"/>
      <c r="U596" s="24"/>
      <c r="V596" s="24"/>
      <c r="W596" s="24"/>
      <c r="X596" s="5"/>
      <c r="Y596" s="5"/>
      <c r="Z596" s="5"/>
    </row>
    <row r="597">
      <c r="A597" s="24"/>
      <c r="B597" s="24"/>
      <c r="C597" s="24"/>
      <c r="D597" s="24"/>
      <c r="E597" s="24"/>
      <c r="F597" s="24"/>
      <c r="G597" s="24"/>
      <c r="H597" s="24"/>
      <c r="I597" s="37"/>
      <c r="J597" s="37"/>
      <c r="K597" s="37"/>
      <c r="L597" s="38"/>
      <c r="M597" s="38"/>
      <c r="N597" s="38"/>
      <c r="O597" s="24"/>
      <c r="P597" s="24"/>
      <c r="Q597" s="24"/>
      <c r="R597" s="24"/>
      <c r="S597" s="24"/>
      <c r="T597" s="24"/>
      <c r="U597" s="24"/>
      <c r="V597" s="24"/>
      <c r="W597" s="24"/>
      <c r="X597" s="5"/>
      <c r="Y597" s="5"/>
      <c r="Z597" s="5"/>
    </row>
    <row r="598">
      <c r="A598" s="24"/>
      <c r="B598" s="24"/>
      <c r="C598" s="24"/>
      <c r="D598" s="24"/>
      <c r="E598" s="24"/>
      <c r="F598" s="24"/>
      <c r="G598" s="24"/>
      <c r="H598" s="24"/>
      <c r="I598" s="37"/>
      <c r="J598" s="37"/>
      <c r="K598" s="37"/>
      <c r="L598" s="38"/>
      <c r="M598" s="38"/>
      <c r="N598" s="38"/>
      <c r="O598" s="24"/>
      <c r="P598" s="24"/>
      <c r="Q598" s="24"/>
      <c r="R598" s="24"/>
      <c r="S598" s="24"/>
      <c r="T598" s="24"/>
      <c r="U598" s="24"/>
      <c r="V598" s="24"/>
      <c r="W598" s="24"/>
      <c r="X598" s="5"/>
      <c r="Y598" s="5"/>
      <c r="Z598" s="5"/>
    </row>
    <row r="599">
      <c r="A599" s="24"/>
      <c r="B599" s="24"/>
      <c r="C599" s="24"/>
      <c r="D599" s="24"/>
      <c r="E599" s="24"/>
      <c r="F599" s="24"/>
      <c r="G599" s="24"/>
      <c r="H599" s="24"/>
      <c r="I599" s="37"/>
      <c r="J599" s="37"/>
      <c r="K599" s="37"/>
      <c r="L599" s="38"/>
      <c r="M599" s="38"/>
      <c r="N599" s="38"/>
      <c r="O599" s="24"/>
      <c r="P599" s="24"/>
      <c r="Q599" s="24"/>
      <c r="R599" s="24"/>
      <c r="S599" s="24"/>
      <c r="T599" s="24"/>
      <c r="U599" s="24"/>
      <c r="V599" s="24"/>
      <c r="W599" s="24"/>
      <c r="X599" s="5"/>
      <c r="Y599" s="5"/>
      <c r="Z599" s="5"/>
    </row>
    <row r="600">
      <c r="A600" s="24"/>
      <c r="B600" s="24"/>
      <c r="C600" s="24"/>
      <c r="D600" s="24"/>
      <c r="E600" s="24"/>
      <c r="F600" s="24"/>
      <c r="G600" s="24"/>
      <c r="H600" s="24"/>
      <c r="I600" s="37"/>
      <c r="J600" s="37"/>
      <c r="K600" s="37"/>
      <c r="L600" s="38"/>
      <c r="M600" s="38"/>
      <c r="N600" s="38"/>
      <c r="O600" s="24"/>
      <c r="P600" s="24"/>
      <c r="Q600" s="24"/>
      <c r="R600" s="24"/>
      <c r="S600" s="24"/>
      <c r="T600" s="24"/>
      <c r="U600" s="24"/>
      <c r="V600" s="24"/>
      <c r="W600" s="24"/>
      <c r="X600" s="5"/>
      <c r="Y600" s="5"/>
      <c r="Z600" s="5"/>
    </row>
    <row r="601">
      <c r="A601" s="24"/>
      <c r="B601" s="24"/>
      <c r="C601" s="24"/>
      <c r="D601" s="24"/>
      <c r="E601" s="24"/>
      <c r="F601" s="24"/>
      <c r="G601" s="24"/>
      <c r="H601" s="24"/>
      <c r="I601" s="37"/>
      <c r="J601" s="37"/>
      <c r="K601" s="37"/>
      <c r="L601" s="38"/>
      <c r="M601" s="38"/>
      <c r="N601" s="38"/>
      <c r="O601" s="24"/>
      <c r="P601" s="24"/>
      <c r="Q601" s="24"/>
      <c r="R601" s="24"/>
      <c r="S601" s="24"/>
      <c r="T601" s="24"/>
      <c r="U601" s="24"/>
      <c r="V601" s="24"/>
      <c r="W601" s="24"/>
      <c r="X601" s="5"/>
      <c r="Y601" s="5"/>
      <c r="Z601" s="5"/>
    </row>
    <row r="602">
      <c r="A602" s="24"/>
      <c r="B602" s="24"/>
      <c r="C602" s="24"/>
      <c r="D602" s="24"/>
      <c r="E602" s="24"/>
      <c r="F602" s="24"/>
      <c r="G602" s="24"/>
      <c r="H602" s="24"/>
      <c r="I602" s="37"/>
      <c r="J602" s="37"/>
      <c r="K602" s="37"/>
      <c r="L602" s="38"/>
      <c r="M602" s="38"/>
      <c r="N602" s="38"/>
      <c r="O602" s="24"/>
      <c r="P602" s="24"/>
      <c r="Q602" s="24"/>
      <c r="R602" s="24"/>
      <c r="S602" s="24"/>
      <c r="T602" s="24"/>
      <c r="U602" s="24"/>
      <c r="V602" s="24"/>
      <c r="W602" s="24"/>
      <c r="X602" s="5"/>
      <c r="Y602" s="5"/>
      <c r="Z602" s="5"/>
    </row>
    <row r="603">
      <c r="A603" s="24"/>
      <c r="B603" s="24"/>
      <c r="C603" s="24"/>
      <c r="D603" s="24"/>
      <c r="E603" s="24"/>
      <c r="F603" s="24"/>
      <c r="G603" s="24"/>
      <c r="H603" s="24"/>
      <c r="I603" s="37"/>
      <c r="J603" s="37"/>
      <c r="K603" s="37"/>
      <c r="L603" s="38"/>
      <c r="M603" s="38"/>
      <c r="N603" s="38"/>
      <c r="O603" s="24"/>
      <c r="P603" s="24"/>
      <c r="Q603" s="24"/>
      <c r="R603" s="24"/>
      <c r="S603" s="24"/>
      <c r="T603" s="24"/>
      <c r="U603" s="24"/>
      <c r="V603" s="24"/>
      <c r="W603" s="24"/>
      <c r="X603" s="5"/>
      <c r="Y603" s="5"/>
      <c r="Z603" s="5"/>
    </row>
    <row r="604">
      <c r="A604" s="24"/>
      <c r="B604" s="24"/>
      <c r="C604" s="24"/>
      <c r="D604" s="24"/>
      <c r="E604" s="24"/>
      <c r="F604" s="24"/>
      <c r="G604" s="24"/>
      <c r="H604" s="24"/>
      <c r="I604" s="37"/>
      <c r="J604" s="37"/>
      <c r="K604" s="37"/>
      <c r="L604" s="38"/>
      <c r="M604" s="38"/>
      <c r="N604" s="38"/>
      <c r="O604" s="24"/>
      <c r="P604" s="24"/>
      <c r="Q604" s="24"/>
      <c r="R604" s="24"/>
      <c r="S604" s="24"/>
      <c r="T604" s="24"/>
      <c r="U604" s="24"/>
      <c r="V604" s="24"/>
      <c r="W604" s="24"/>
      <c r="X604" s="5"/>
      <c r="Y604" s="5"/>
      <c r="Z604" s="5"/>
    </row>
    <row r="605">
      <c r="A605" s="24"/>
      <c r="B605" s="24"/>
      <c r="C605" s="24"/>
      <c r="D605" s="24"/>
      <c r="E605" s="24"/>
      <c r="F605" s="24"/>
      <c r="G605" s="24"/>
      <c r="H605" s="24"/>
      <c r="I605" s="37"/>
      <c r="J605" s="37"/>
      <c r="K605" s="37"/>
      <c r="L605" s="38"/>
      <c r="M605" s="38"/>
      <c r="N605" s="38"/>
      <c r="O605" s="24"/>
      <c r="P605" s="24"/>
      <c r="Q605" s="24"/>
      <c r="R605" s="24"/>
      <c r="S605" s="24"/>
      <c r="T605" s="24"/>
      <c r="U605" s="24"/>
      <c r="V605" s="24"/>
      <c r="W605" s="24"/>
      <c r="X605" s="5"/>
      <c r="Y605" s="5"/>
      <c r="Z605" s="5"/>
    </row>
    <row r="606">
      <c r="A606" s="24"/>
      <c r="B606" s="24"/>
      <c r="C606" s="24"/>
      <c r="D606" s="24"/>
      <c r="E606" s="24"/>
      <c r="F606" s="24"/>
      <c r="G606" s="24"/>
      <c r="H606" s="24"/>
      <c r="I606" s="37"/>
      <c r="J606" s="37"/>
      <c r="K606" s="37"/>
      <c r="L606" s="38"/>
      <c r="M606" s="38"/>
      <c r="N606" s="38"/>
      <c r="O606" s="24"/>
      <c r="P606" s="24"/>
      <c r="Q606" s="24"/>
      <c r="R606" s="24"/>
      <c r="S606" s="24"/>
      <c r="T606" s="24"/>
      <c r="U606" s="24"/>
      <c r="V606" s="24"/>
      <c r="W606" s="24"/>
      <c r="X606" s="5"/>
      <c r="Y606" s="5"/>
      <c r="Z606" s="5"/>
    </row>
    <row r="607">
      <c r="A607" s="24"/>
      <c r="B607" s="24"/>
      <c r="C607" s="24"/>
      <c r="D607" s="24"/>
      <c r="E607" s="24"/>
      <c r="F607" s="24"/>
      <c r="G607" s="24"/>
      <c r="H607" s="24"/>
      <c r="I607" s="37"/>
      <c r="J607" s="37"/>
      <c r="K607" s="37"/>
      <c r="L607" s="38"/>
      <c r="M607" s="38"/>
      <c r="N607" s="38"/>
      <c r="O607" s="24"/>
      <c r="P607" s="24"/>
      <c r="Q607" s="24"/>
      <c r="R607" s="24"/>
      <c r="S607" s="24"/>
      <c r="T607" s="24"/>
      <c r="U607" s="24"/>
      <c r="V607" s="24"/>
      <c r="W607" s="24"/>
      <c r="X607" s="5"/>
      <c r="Y607" s="5"/>
      <c r="Z607" s="5"/>
    </row>
    <row r="608">
      <c r="A608" s="24"/>
      <c r="B608" s="24"/>
      <c r="C608" s="24"/>
      <c r="D608" s="24"/>
      <c r="E608" s="24"/>
      <c r="F608" s="24"/>
      <c r="G608" s="24"/>
      <c r="H608" s="24"/>
      <c r="I608" s="37"/>
      <c r="J608" s="37"/>
      <c r="K608" s="37"/>
      <c r="L608" s="38"/>
      <c r="M608" s="38"/>
      <c r="N608" s="38"/>
      <c r="O608" s="24"/>
      <c r="P608" s="24"/>
      <c r="Q608" s="24"/>
      <c r="R608" s="24"/>
      <c r="S608" s="24"/>
      <c r="T608" s="24"/>
      <c r="U608" s="24"/>
      <c r="V608" s="24"/>
      <c r="W608" s="24"/>
      <c r="X608" s="5"/>
      <c r="Y608" s="5"/>
      <c r="Z608" s="5"/>
    </row>
    <row r="609">
      <c r="A609" s="24"/>
      <c r="B609" s="24"/>
      <c r="C609" s="24"/>
      <c r="D609" s="24"/>
      <c r="E609" s="24"/>
      <c r="F609" s="24"/>
      <c r="G609" s="24"/>
      <c r="H609" s="24"/>
      <c r="I609" s="37"/>
      <c r="J609" s="37"/>
      <c r="K609" s="37"/>
      <c r="L609" s="38"/>
      <c r="M609" s="38"/>
      <c r="N609" s="38"/>
      <c r="O609" s="24"/>
      <c r="P609" s="24"/>
      <c r="Q609" s="24"/>
      <c r="R609" s="24"/>
      <c r="S609" s="24"/>
      <c r="T609" s="24"/>
      <c r="U609" s="24"/>
      <c r="V609" s="24"/>
      <c r="W609" s="24"/>
      <c r="X609" s="5"/>
      <c r="Y609" s="5"/>
      <c r="Z609" s="5"/>
    </row>
    <row r="610">
      <c r="A610" s="24"/>
      <c r="B610" s="24"/>
      <c r="C610" s="24"/>
      <c r="D610" s="24"/>
      <c r="E610" s="24"/>
      <c r="F610" s="24"/>
      <c r="G610" s="24"/>
      <c r="H610" s="24"/>
      <c r="I610" s="37"/>
      <c r="J610" s="37"/>
      <c r="K610" s="37"/>
      <c r="L610" s="38"/>
      <c r="M610" s="38"/>
      <c r="N610" s="38"/>
      <c r="O610" s="24"/>
      <c r="P610" s="24"/>
      <c r="Q610" s="24"/>
      <c r="R610" s="24"/>
      <c r="S610" s="24"/>
      <c r="T610" s="24"/>
      <c r="U610" s="24"/>
      <c r="V610" s="24"/>
      <c r="W610" s="24"/>
      <c r="X610" s="5"/>
      <c r="Y610" s="5"/>
      <c r="Z610" s="5"/>
    </row>
    <row r="611">
      <c r="A611" s="24"/>
      <c r="B611" s="24"/>
      <c r="C611" s="24"/>
      <c r="D611" s="24"/>
      <c r="E611" s="24"/>
      <c r="F611" s="24"/>
      <c r="G611" s="24"/>
      <c r="H611" s="24"/>
      <c r="I611" s="37"/>
      <c r="J611" s="37"/>
      <c r="K611" s="37"/>
      <c r="L611" s="38"/>
      <c r="M611" s="38"/>
      <c r="N611" s="38"/>
      <c r="O611" s="24"/>
      <c r="P611" s="24"/>
      <c r="Q611" s="24"/>
      <c r="R611" s="24"/>
      <c r="S611" s="24"/>
      <c r="T611" s="24"/>
      <c r="U611" s="24"/>
      <c r="V611" s="24"/>
      <c r="W611" s="24"/>
      <c r="X611" s="5"/>
      <c r="Y611" s="5"/>
      <c r="Z611" s="5"/>
    </row>
    <row r="612">
      <c r="A612" s="24"/>
      <c r="B612" s="24"/>
      <c r="C612" s="24"/>
      <c r="D612" s="24"/>
      <c r="E612" s="24"/>
      <c r="F612" s="24"/>
      <c r="G612" s="24"/>
      <c r="H612" s="24"/>
      <c r="I612" s="37"/>
      <c r="J612" s="37"/>
      <c r="K612" s="37"/>
      <c r="L612" s="38"/>
      <c r="M612" s="38"/>
      <c r="N612" s="38"/>
      <c r="O612" s="24"/>
      <c r="P612" s="24"/>
      <c r="Q612" s="24"/>
      <c r="R612" s="24"/>
      <c r="S612" s="24"/>
      <c r="T612" s="24"/>
      <c r="U612" s="24"/>
      <c r="V612" s="24"/>
      <c r="W612" s="24"/>
      <c r="X612" s="5"/>
      <c r="Y612" s="5"/>
      <c r="Z612" s="5"/>
    </row>
    <row r="613">
      <c r="A613" s="24"/>
      <c r="B613" s="24"/>
      <c r="C613" s="24"/>
      <c r="D613" s="24"/>
      <c r="E613" s="24"/>
      <c r="F613" s="24"/>
      <c r="G613" s="24"/>
      <c r="H613" s="24"/>
      <c r="I613" s="37"/>
      <c r="J613" s="37"/>
      <c r="K613" s="37"/>
      <c r="L613" s="38"/>
      <c r="M613" s="38"/>
      <c r="N613" s="38"/>
      <c r="O613" s="24"/>
      <c r="P613" s="24"/>
      <c r="Q613" s="24"/>
      <c r="R613" s="24"/>
      <c r="S613" s="24"/>
      <c r="T613" s="24"/>
      <c r="U613" s="24"/>
      <c r="V613" s="24"/>
      <c r="W613" s="24"/>
      <c r="X613" s="5"/>
      <c r="Y613" s="5"/>
      <c r="Z613" s="5"/>
    </row>
    <row r="614">
      <c r="A614" s="24"/>
      <c r="B614" s="24"/>
      <c r="C614" s="24"/>
      <c r="D614" s="24"/>
      <c r="E614" s="24"/>
      <c r="F614" s="24"/>
      <c r="G614" s="24"/>
      <c r="H614" s="24"/>
      <c r="I614" s="37"/>
      <c r="J614" s="37"/>
      <c r="K614" s="37"/>
      <c r="L614" s="38"/>
      <c r="M614" s="38"/>
      <c r="N614" s="38"/>
      <c r="O614" s="24"/>
      <c r="P614" s="24"/>
      <c r="Q614" s="24"/>
      <c r="R614" s="24"/>
      <c r="S614" s="24"/>
      <c r="T614" s="24"/>
      <c r="U614" s="24"/>
      <c r="V614" s="24"/>
      <c r="W614" s="24"/>
      <c r="X614" s="5"/>
      <c r="Y614" s="5"/>
      <c r="Z614" s="5"/>
    </row>
    <row r="615">
      <c r="A615" s="24"/>
      <c r="B615" s="24"/>
      <c r="C615" s="24"/>
      <c r="D615" s="24"/>
      <c r="E615" s="24"/>
      <c r="F615" s="24"/>
      <c r="G615" s="24"/>
      <c r="H615" s="24"/>
      <c r="I615" s="37"/>
      <c r="J615" s="37"/>
      <c r="K615" s="37"/>
      <c r="L615" s="38"/>
      <c r="M615" s="38"/>
      <c r="N615" s="38"/>
      <c r="O615" s="24"/>
      <c r="P615" s="24"/>
      <c r="Q615" s="24"/>
      <c r="R615" s="24"/>
      <c r="S615" s="24"/>
      <c r="T615" s="24"/>
      <c r="U615" s="24"/>
      <c r="V615" s="24"/>
      <c r="W615" s="24"/>
      <c r="X615" s="5"/>
      <c r="Y615" s="5"/>
      <c r="Z615" s="5"/>
    </row>
    <row r="616">
      <c r="A616" s="24"/>
      <c r="B616" s="24"/>
      <c r="C616" s="24"/>
      <c r="D616" s="24"/>
      <c r="E616" s="24"/>
      <c r="F616" s="24"/>
      <c r="G616" s="24"/>
      <c r="H616" s="24"/>
      <c r="I616" s="37"/>
      <c r="J616" s="37"/>
      <c r="K616" s="37"/>
      <c r="L616" s="38"/>
      <c r="M616" s="38"/>
      <c r="N616" s="38"/>
      <c r="O616" s="24"/>
      <c r="P616" s="24"/>
      <c r="Q616" s="24"/>
      <c r="R616" s="24"/>
      <c r="S616" s="24"/>
      <c r="T616" s="24"/>
      <c r="U616" s="24"/>
      <c r="V616" s="24"/>
      <c r="W616" s="24"/>
      <c r="X616" s="5"/>
      <c r="Y616" s="5"/>
      <c r="Z616" s="5"/>
    </row>
    <row r="617">
      <c r="A617" s="24"/>
      <c r="B617" s="24"/>
      <c r="C617" s="24"/>
      <c r="D617" s="24"/>
      <c r="E617" s="24"/>
      <c r="F617" s="24"/>
      <c r="G617" s="24"/>
      <c r="H617" s="24"/>
      <c r="I617" s="37"/>
      <c r="J617" s="37"/>
      <c r="K617" s="37"/>
      <c r="L617" s="38"/>
      <c r="M617" s="38"/>
      <c r="N617" s="38"/>
      <c r="O617" s="24"/>
      <c r="P617" s="24"/>
      <c r="Q617" s="24"/>
      <c r="R617" s="24"/>
      <c r="S617" s="24"/>
      <c r="T617" s="24"/>
      <c r="U617" s="24"/>
      <c r="V617" s="24"/>
      <c r="W617" s="24"/>
      <c r="X617" s="5"/>
      <c r="Y617" s="5"/>
      <c r="Z617" s="5"/>
    </row>
    <row r="618">
      <c r="A618" s="24"/>
      <c r="B618" s="24"/>
      <c r="C618" s="24"/>
      <c r="D618" s="24"/>
      <c r="E618" s="24"/>
      <c r="F618" s="24"/>
      <c r="G618" s="24"/>
      <c r="H618" s="24"/>
      <c r="I618" s="37"/>
      <c r="J618" s="37"/>
      <c r="K618" s="37"/>
      <c r="L618" s="38"/>
      <c r="M618" s="38"/>
      <c r="N618" s="38"/>
      <c r="O618" s="24"/>
      <c r="P618" s="24"/>
      <c r="Q618" s="24"/>
      <c r="R618" s="24"/>
      <c r="S618" s="24"/>
      <c r="T618" s="24"/>
      <c r="U618" s="24"/>
      <c r="V618" s="24"/>
      <c r="W618" s="24"/>
      <c r="X618" s="5"/>
      <c r="Y618" s="5"/>
      <c r="Z618" s="5"/>
    </row>
    <row r="619">
      <c r="A619" s="24"/>
      <c r="B619" s="24"/>
      <c r="C619" s="24"/>
      <c r="D619" s="24"/>
      <c r="E619" s="24"/>
      <c r="F619" s="24"/>
      <c r="G619" s="24"/>
      <c r="H619" s="24"/>
      <c r="I619" s="37"/>
      <c r="J619" s="37"/>
      <c r="K619" s="37"/>
      <c r="L619" s="38"/>
      <c r="M619" s="38"/>
      <c r="N619" s="38"/>
      <c r="O619" s="24"/>
      <c r="P619" s="24"/>
      <c r="Q619" s="24"/>
      <c r="R619" s="24"/>
      <c r="S619" s="24"/>
      <c r="T619" s="24"/>
      <c r="U619" s="24"/>
      <c r="V619" s="24"/>
      <c r="W619" s="24"/>
      <c r="X619" s="5"/>
      <c r="Y619" s="5"/>
      <c r="Z619" s="5"/>
    </row>
    <row r="620">
      <c r="A620" s="24"/>
      <c r="B620" s="24"/>
      <c r="C620" s="24"/>
      <c r="D620" s="24"/>
      <c r="E620" s="24"/>
      <c r="F620" s="24"/>
      <c r="G620" s="24"/>
      <c r="H620" s="24"/>
      <c r="I620" s="37"/>
      <c r="J620" s="37"/>
      <c r="K620" s="37"/>
      <c r="L620" s="38"/>
      <c r="M620" s="38"/>
      <c r="N620" s="38"/>
      <c r="O620" s="24"/>
      <c r="P620" s="24"/>
      <c r="Q620" s="24"/>
      <c r="R620" s="24"/>
      <c r="S620" s="24"/>
      <c r="T620" s="24"/>
      <c r="U620" s="24"/>
      <c r="V620" s="24"/>
      <c r="W620" s="24"/>
      <c r="X620" s="5"/>
      <c r="Y620" s="5"/>
      <c r="Z620" s="5"/>
    </row>
    <row r="621">
      <c r="A621" s="24"/>
      <c r="B621" s="24"/>
      <c r="C621" s="24"/>
      <c r="D621" s="24"/>
      <c r="E621" s="24"/>
      <c r="F621" s="24"/>
      <c r="G621" s="24"/>
      <c r="H621" s="24"/>
      <c r="I621" s="37"/>
      <c r="J621" s="37"/>
      <c r="K621" s="37"/>
      <c r="L621" s="38"/>
      <c r="M621" s="38"/>
      <c r="N621" s="38"/>
      <c r="O621" s="24"/>
      <c r="P621" s="24"/>
      <c r="Q621" s="24"/>
      <c r="R621" s="24"/>
      <c r="S621" s="24"/>
      <c r="T621" s="24"/>
      <c r="U621" s="24"/>
      <c r="V621" s="24"/>
      <c r="W621" s="24"/>
      <c r="X621" s="5"/>
      <c r="Y621" s="5"/>
      <c r="Z621" s="5"/>
    </row>
    <row r="622">
      <c r="A622" s="24"/>
      <c r="B622" s="24"/>
      <c r="C622" s="24"/>
      <c r="D622" s="24"/>
      <c r="E622" s="24"/>
      <c r="F622" s="24"/>
      <c r="G622" s="24"/>
      <c r="H622" s="24"/>
      <c r="I622" s="37"/>
      <c r="J622" s="37"/>
      <c r="K622" s="37"/>
      <c r="L622" s="38"/>
      <c r="M622" s="38"/>
      <c r="N622" s="38"/>
      <c r="O622" s="24"/>
      <c r="P622" s="24"/>
      <c r="Q622" s="24"/>
      <c r="R622" s="24"/>
      <c r="S622" s="24"/>
      <c r="T622" s="24"/>
      <c r="U622" s="24"/>
      <c r="V622" s="24"/>
      <c r="W622" s="24"/>
      <c r="X622" s="5"/>
      <c r="Y622" s="5"/>
      <c r="Z622" s="5"/>
    </row>
    <row r="623">
      <c r="A623" s="24"/>
      <c r="B623" s="24"/>
      <c r="C623" s="24"/>
      <c r="D623" s="24"/>
      <c r="E623" s="24"/>
      <c r="F623" s="24"/>
      <c r="G623" s="24"/>
      <c r="H623" s="24"/>
      <c r="I623" s="37"/>
      <c r="J623" s="37"/>
      <c r="K623" s="37"/>
      <c r="L623" s="38"/>
      <c r="M623" s="38"/>
      <c r="N623" s="38"/>
      <c r="O623" s="24"/>
      <c r="P623" s="24"/>
      <c r="Q623" s="24"/>
      <c r="R623" s="24"/>
      <c r="S623" s="24"/>
      <c r="T623" s="24"/>
      <c r="U623" s="24"/>
      <c r="V623" s="24"/>
      <c r="W623" s="24"/>
      <c r="X623" s="5"/>
      <c r="Y623" s="5"/>
      <c r="Z623" s="5"/>
    </row>
    <row r="624">
      <c r="A624" s="24"/>
      <c r="B624" s="24"/>
      <c r="C624" s="24"/>
      <c r="D624" s="24"/>
      <c r="E624" s="24"/>
      <c r="F624" s="24"/>
      <c r="G624" s="24"/>
      <c r="H624" s="24"/>
      <c r="I624" s="37"/>
      <c r="J624" s="37"/>
      <c r="K624" s="37"/>
      <c r="L624" s="38"/>
      <c r="M624" s="38"/>
      <c r="N624" s="38"/>
      <c r="O624" s="24"/>
      <c r="P624" s="24"/>
      <c r="Q624" s="24"/>
      <c r="R624" s="24"/>
      <c r="S624" s="24"/>
      <c r="T624" s="24"/>
      <c r="U624" s="24"/>
      <c r="V624" s="24"/>
      <c r="W624" s="24"/>
      <c r="X624" s="5"/>
      <c r="Y624" s="5"/>
      <c r="Z624" s="5"/>
    </row>
    <row r="625">
      <c r="A625" s="24"/>
      <c r="B625" s="24"/>
      <c r="C625" s="24"/>
      <c r="D625" s="24"/>
      <c r="E625" s="24"/>
      <c r="F625" s="24"/>
      <c r="G625" s="24"/>
      <c r="H625" s="24"/>
      <c r="I625" s="37"/>
      <c r="J625" s="37"/>
      <c r="K625" s="37"/>
      <c r="L625" s="38"/>
      <c r="M625" s="38"/>
      <c r="N625" s="38"/>
      <c r="O625" s="24"/>
      <c r="P625" s="24"/>
      <c r="Q625" s="24"/>
      <c r="R625" s="24"/>
      <c r="S625" s="24"/>
      <c r="T625" s="24"/>
      <c r="U625" s="24"/>
      <c r="V625" s="24"/>
      <c r="W625" s="24"/>
      <c r="X625" s="5"/>
      <c r="Y625" s="5"/>
      <c r="Z625" s="5"/>
    </row>
    <row r="626">
      <c r="A626" s="24"/>
      <c r="B626" s="24"/>
      <c r="C626" s="24"/>
      <c r="D626" s="24"/>
      <c r="E626" s="24"/>
      <c r="F626" s="24"/>
      <c r="G626" s="24"/>
      <c r="H626" s="24"/>
      <c r="I626" s="37"/>
      <c r="J626" s="37"/>
      <c r="K626" s="37"/>
      <c r="L626" s="38"/>
      <c r="M626" s="38"/>
      <c r="N626" s="38"/>
      <c r="O626" s="24"/>
      <c r="P626" s="24"/>
      <c r="Q626" s="24"/>
      <c r="R626" s="24"/>
      <c r="S626" s="24"/>
      <c r="T626" s="24"/>
      <c r="U626" s="24"/>
      <c r="V626" s="24"/>
      <c r="W626" s="24"/>
      <c r="X626" s="5"/>
      <c r="Y626" s="5"/>
      <c r="Z626" s="5"/>
    </row>
    <row r="627">
      <c r="A627" s="24"/>
      <c r="B627" s="24"/>
      <c r="C627" s="24"/>
      <c r="D627" s="24"/>
      <c r="E627" s="24"/>
      <c r="F627" s="24"/>
      <c r="G627" s="24"/>
      <c r="H627" s="24"/>
      <c r="I627" s="37"/>
      <c r="J627" s="37"/>
      <c r="K627" s="37"/>
      <c r="L627" s="38"/>
      <c r="M627" s="38"/>
      <c r="N627" s="38"/>
      <c r="O627" s="24"/>
      <c r="P627" s="24"/>
      <c r="Q627" s="24"/>
      <c r="R627" s="24"/>
      <c r="S627" s="24"/>
      <c r="T627" s="24"/>
      <c r="U627" s="24"/>
      <c r="V627" s="24"/>
      <c r="W627" s="24"/>
      <c r="X627" s="5"/>
      <c r="Y627" s="5"/>
      <c r="Z627" s="5"/>
    </row>
    <row r="628">
      <c r="A628" s="24"/>
      <c r="B628" s="24"/>
      <c r="C628" s="24"/>
      <c r="D628" s="24"/>
      <c r="E628" s="24"/>
      <c r="F628" s="24"/>
      <c r="G628" s="24"/>
      <c r="H628" s="24"/>
      <c r="I628" s="37"/>
      <c r="J628" s="37"/>
      <c r="K628" s="37"/>
      <c r="L628" s="38"/>
      <c r="M628" s="38"/>
      <c r="N628" s="38"/>
      <c r="O628" s="24"/>
      <c r="P628" s="24"/>
      <c r="Q628" s="24"/>
      <c r="R628" s="24"/>
      <c r="S628" s="24"/>
      <c r="T628" s="24"/>
      <c r="U628" s="24"/>
      <c r="V628" s="24"/>
      <c r="W628" s="24"/>
      <c r="X628" s="5"/>
      <c r="Y628" s="5"/>
      <c r="Z628" s="5"/>
    </row>
    <row r="629">
      <c r="A629" s="24"/>
      <c r="B629" s="24"/>
      <c r="C629" s="24"/>
      <c r="D629" s="24"/>
      <c r="E629" s="24"/>
      <c r="F629" s="24"/>
      <c r="G629" s="24"/>
      <c r="H629" s="24"/>
      <c r="I629" s="37"/>
      <c r="J629" s="37"/>
      <c r="K629" s="37"/>
      <c r="L629" s="38"/>
      <c r="M629" s="38"/>
      <c r="N629" s="38"/>
      <c r="O629" s="24"/>
      <c r="P629" s="24"/>
      <c r="Q629" s="24"/>
      <c r="R629" s="24"/>
      <c r="S629" s="24"/>
      <c r="T629" s="24"/>
      <c r="U629" s="24"/>
      <c r="V629" s="24"/>
      <c r="W629" s="24"/>
      <c r="X629" s="5"/>
      <c r="Y629" s="5"/>
      <c r="Z629" s="5"/>
    </row>
    <row r="630">
      <c r="A630" s="24"/>
      <c r="B630" s="24"/>
      <c r="C630" s="24"/>
      <c r="D630" s="24"/>
      <c r="E630" s="24"/>
      <c r="F630" s="24"/>
      <c r="G630" s="24"/>
      <c r="H630" s="24"/>
      <c r="I630" s="37"/>
      <c r="J630" s="37"/>
      <c r="K630" s="37"/>
      <c r="L630" s="38"/>
      <c r="M630" s="38"/>
      <c r="N630" s="38"/>
      <c r="O630" s="24"/>
      <c r="P630" s="24"/>
      <c r="Q630" s="24"/>
      <c r="R630" s="24"/>
      <c r="S630" s="24"/>
      <c r="T630" s="24"/>
      <c r="U630" s="24"/>
      <c r="V630" s="24"/>
      <c r="W630" s="24"/>
      <c r="X630" s="5"/>
      <c r="Y630" s="5"/>
      <c r="Z630" s="5"/>
    </row>
    <row r="631">
      <c r="A631" s="24"/>
      <c r="B631" s="24"/>
      <c r="C631" s="24"/>
      <c r="D631" s="24"/>
      <c r="E631" s="24"/>
      <c r="F631" s="24"/>
      <c r="G631" s="24"/>
      <c r="H631" s="24"/>
      <c r="I631" s="37"/>
      <c r="J631" s="37"/>
      <c r="K631" s="37"/>
      <c r="L631" s="38"/>
      <c r="M631" s="38"/>
      <c r="N631" s="38"/>
      <c r="O631" s="24"/>
      <c r="P631" s="24"/>
      <c r="Q631" s="24"/>
      <c r="R631" s="24"/>
      <c r="S631" s="24"/>
      <c r="T631" s="24"/>
      <c r="U631" s="24"/>
      <c r="V631" s="24"/>
      <c r="W631" s="24"/>
      <c r="X631" s="5"/>
      <c r="Y631" s="5"/>
      <c r="Z631" s="5"/>
    </row>
    <row r="632">
      <c r="A632" s="24"/>
      <c r="B632" s="24"/>
      <c r="C632" s="24"/>
      <c r="D632" s="24"/>
      <c r="E632" s="24"/>
      <c r="F632" s="24"/>
      <c r="G632" s="24"/>
      <c r="H632" s="24"/>
      <c r="I632" s="37"/>
      <c r="J632" s="37"/>
      <c r="K632" s="37"/>
      <c r="L632" s="38"/>
      <c r="M632" s="38"/>
      <c r="N632" s="38"/>
      <c r="O632" s="24"/>
      <c r="P632" s="24"/>
      <c r="Q632" s="24"/>
      <c r="R632" s="24"/>
      <c r="S632" s="24"/>
      <c r="T632" s="24"/>
      <c r="U632" s="24"/>
      <c r="V632" s="24"/>
      <c r="W632" s="24"/>
      <c r="X632" s="5"/>
      <c r="Y632" s="5"/>
      <c r="Z632" s="5"/>
    </row>
    <row r="633">
      <c r="A633" s="24"/>
      <c r="B633" s="24"/>
      <c r="C633" s="24"/>
      <c r="D633" s="24"/>
      <c r="E633" s="24"/>
      <c r="F633" s="24"/>
      <c r="G633" s="24"/>
      <c r="H633" s="24"/>
      <c r="I633" s="37"/>
      <c r="J633" s="37"/>
      <c r="K633" s="37"/>
      <c r="L633" s="38"/>
      <c r="M633" s="38"/>
      <c r="N633" s="38"/>
      <c r="O633" s="24"/>
      <c r="P633" s="24"/>
      <c r="Q633" s="24"/>
      <c r="R633" s="24"/>
      <c r="S633" s="24"/>
      <c r="T633" s="24"/>
      <c r="U633" s="24"/>
      <c r="V633" s="24"/>
      <c r="W633" s="24"/>
      <c r="X633" s="5"/>
      <c r="Y633" s="5"/>
      <c r="Z633" s="5"/>
    </row>
    <row r="634">
      <c r="A634" s="24"/>
      <c r="B634" s="24"/>
      <c r="C634" s="24"/>
      <c r="D634" s="24"/>
      <c r="E634" s="24"/>
      <c r="F634" s="24"/>
      <c r="G634" s="24"/>
      <c r="H634" s="24"/>
      <c r="I634" s="37"/>
      <c r="J634" s="37"/>
      <c r="K634" s="37"/>
      <c r="L634" s="38"/>
      <c r="M634" s="38"/>
      <c r="N634" s="38"/>
      <c r="O634" s="24"/>
      <c r="P634" s="24"/>
      <c r="Q634" s="24"/>
      <c r="R634" s="24"/>
      <c r="S634" s="24"/>
      <c r="T634" s="24"/>
      <c r="U634" s="24"/>
      <c r="V634" s="24"/>
      <c r="W634" s="24"/>
      <c r="X634" s="5"/>
      <c r="Y634" s="5"/>
      <c r="Z634" s="5"/>
    </row>
    <row r="635">
      <c r="A635" s="24"/>
      <c r="B635" s="24"/>
      <c r="C635" s="24"/>
      <c r="D635" s="24"/>
      <c r="E635" s="24"/>
      <c r="F635" s="24"/>
      <c r="G635" s="24"/>
      <c r="H635" s="24"/>
      <c r="I635" s="37"/>
      <c r="J635" s="37"/>
      <c r="K635" s="37"/>
      <c r="L635" s="38"/>
      <c r="M635" s="38"/>
      <c r="N635" s="38"/>
      <c r="O635" s="24"/>
      <c r="P635" s="24"/>
      <c r="Q635" s="24"/>
      <c r="R635" s="24"/>
      <c r="S635" s="24"/>
      <c r="T635" s="24"/>
      <c r="U635" s="24"/>
      <c r="V635" s="24"/>
      <c r="W635" s="24"/>
      <c r="X635" s="5"/>
      <c r="Y635" s="5"/>
      <c r="Z635" s="5"/>
    </row>
    <row r="636">
      <c r="A636" s="24"/>
      <c r="B636" s="24"/>
      <c r="C636" s="24"/>
      <c r="D636" s="24"/>
      <c r="E636" s="24"/>
      <c r="F636" s="24"/>
      <c r="G636" s="24"/>
      <c r="H636" s="24"/>
      <c r="I636" s="37"/>
      <c r="J636" s="37"/>
      <c r="K636" s="37"/>
      <c r="L636" s="38"/>
      <c r="M636" s="38"/>
      <c r="N636" s="38"/>
      <c r="O636" s="24"/>
      <c r="P636" s="24"/>
      <c r="Q636" s="24"/>
      <c r="R636" s="24"/>
      <c r="S636" s="24"/>
      <c r="T636" s="24"/>
      <c r="U636" s="24"/>
      <c r="V636" s="24"/>
      <c r="W636" s="24"/>
      <c r="X636" s="5"/>
      <c r="Y636" s="5"/>
      <c r="Z636" s="5"/>
    </row>
    <row r="637">
      <c r="A637" s="24"/>
      <c r="B637" s="24"/>
      <c r="C637" s="24"/>
      <c r="D637" s="24"/>
      <c r="E637" s="24"/>
      <c r="F637" s="24"/>
      <c r="G637" s="24"/>
      <c r="H637" s="24"/>
      <c r="I637" s="37"/>
      <c r="J637" s="37"/>
      <c r="K637" s="37"/>
      <c r="L637" s="38"/>
      <c r="M637" s="38"/>
      <c r="N637" s="38"/>
      <c r="O637" s="24"/>
      <c r="P637" s="24"/>
      <c r="Q637" s="24"/>
      <c r="R637" s="24"/>
      <c r="S637" s="24"/>
      <c r="T637" s="24"/>
      <c r="U637" s="24"/>
      <c r="V637" s="24"/>
      <c r="W637" s="24"/>
      <c r="X637" s="5"/>
      <c r="Y637" s="5"/>
      <c r="Z637" s="5"/>
    </row>
    <row r="638">
      <c r="A638" s="24"/>
      <c r="B638" s="24"/>
      <c r="C638" s="24"/>
      <c r="D638" s="24"/>
      <c r="E638" s="24"/>
      <c r="F638" s="24"/>
      <c r="G638" s="24"/>
      <c r="H638" s="24"/>
      <c r="I638" s="37"/>
      <c r="J638" s="37"/>
      <c r="K638" s="37"/>
      <c r="L638" s="38"/>
      <c r="M638" s="38"/>
      <c r="N638" s="38"/>
      <c r="O638" s="24"/>
      <c r="P638" s="24"/>
      <c r="Q638" s="24"/>
      <c r="R638" s="24"/>
      <c r="S638" s="24"/>
      <c r="T638" s="24"/>
      <c r="U638" s="24"/>
      <c r="V638" s="24"/>
      <c r="W638" s="24"/>
      <c r="X638" s="5"/>
      <c r="Y638" s="5"/>
      <c r="Z638" s="5"/>
    </row>
    <row r="639">
      <c r="A639" s="24"/>
      <c r="B639" s="24"/>
      <c r="C639" s="24"/>
      <c r="D639" s="24"/>
      <c r="E639" s="24"/>
      <c r="F639" s="24"/>
      <c r="G639" s="24"/>
      <c r="H639" s="24"/>
      <c r="I639" s="37"/>
      <c r="J639" s="37"/>
      <c r="K639" s="37"/>
      <c r="L639" s="38"/>
      <c r="M639" s="38"/>
      <c r="N639" s="38"/>
      <c r="O639" s="24"/>
      <c r="P639" s="24"/>
      <c r="Q639" s="24"/>
      <c r="R639" s="24"/>
      <c r="S639" s="24"/>
      <c r="T639" s="24"/>
      <c r="U639" s="24"/>
      <c r="V639" s="24"/>
      <c r="W639" s="24"/>
      <c r="X639" s="5"/>
      <c r="Y639" s="5"/>
      <c r="Z639" s="5"/>
    </row>
    <row r="640">
      <c r="A640" s="24"/>
      <c r="B640" s="24"/>
      <c r="C640" s="24"/>
      <c r="D640" s="24"/>
      <c r="E640" s="24"/>
      <c r="F640" s="24"/>
      <c r="G640" s="24"/>
      <c r="H640" s="24"/>
      <c r="I640" s="37"/>
      <c r="J640" s="37"/>
      <c r="K640" s="37"/>
      <c r="L640" s="38"/>
      <c r="M640" s="38"/>
      <c r="N640" s="38"/>
      <c r="O640" s="24"/>
      <c r="P640" s="24"/>
      <c r="Q640" s="24"/>
      <c r="R640" s="24"/>
      <c r="S640" s="24"/>
      <c r="T640" s="24"/>
      <c r="U640" s="24"/>
      <c r="V640" s="24"/>
      <c r="W640" s="24"/>
      <c r="X640" s="5"/>
      <c r="Y640" s="5"/>
      <c r="Z640" s="5"/>
    </row>
    <row r="641">
      <c r="A641" s="24"/>
      <c r="B641" s="24"/>
      <c r="C641" s="24"/>
      <c r="D641" s="24"/>
      <c r="E641" s="24"/>
      <c r="F641" s="24"/>
      <c r="G641" s="24"/>
      <c r="H641" s="24"/>
      <c r="I641" s="37"/>
      <c r="J641" s="37"/>
      <c r="K641" s="37"/>
      <c r="L641" s="38"/>
      <c r="M641" s="38"/>
      <c r="N641" s="38"/>
      <c r="O641" s="24"/>
      <c r="P641" s="24"/>
      <c r="Q641" s="24"/>
      <c r="R641" s="24"/>
      <c r="S641" s="24"/>
      <c r="T641" s="24"/>
      <c r="U641" s="24"/>
      <c r="V641" s="24"/>
      <c r="W641" s="24"/>
      <c r="X641" s="5"/>
      <c r="Y641" s="5"/>
      <c r="Z641" s="5"/>
    </row>
    <row r="642">
      <c r="A642" s="24"/>
      <c r="B642" s="24"/>
      <c r="C642" s="24"/>
      <c r="D642" s="24"/>
      <c r="E642" s="24"/>
      <c r="F642" s="24"/>
      <c r="G642" s="24"/>
      <c r="H642" s="24"/>
      <c r="I642" s="37"/>
      <c r="J642" s="37"/>
      <c r="K642" s="37"/>
      <c r="L642" s="38"/>
      <c r="M642" s="38"/>
      <c r="N642" s="38"/>
      <c r="O642" s="24"/>
      <c r="P642" s="24"/>
      <c r="Q642" s="24"/>
      <c r="R642" s="24"/>
      <c r="S642" s="24"/>
      <c r="T642" s="24"/>
      <c r="U642" s="24"/>
      <c r="V642" s="24"/>
      <c r="W642" s="24"/>
      <c r="X642" s="5"/>
      <c r="Y642" s="5"/>
      <c r="Z642" s="5"/>
    </row>
    <row r="643">
      <c r="A643" s="24"/>
      <c r="B643" s="24"/>
      <c r="C643" s="24"/>
      <c r="D643" s="24"/>
      <c r="E643" s="24"/>
      <c r="F643" s="24"/>
      <c r="G643" s="24"/>
      <c r="H643" s="24"/>
      <c r="I643" s="37"/>
      <c r="J643" s="37"/>
      <c r="K643" s="37"/>
      <c r="L643" s="38"/>
      <c r="M643" s="38"/>
      <c r="N643" s="38"/>
      <c r="O643" s="24"/>
      <c r="P643" s="24"/>
      <c r="Q643" s="24"/>
      <c r="R643" s="24"/>
      <c r="S643" s="24"/>
      <c r="T643" s="24"/>
      <c r="U643" s="24"/>
      <c r="V643" s="24"/>
      <c r="W643" s="24"/>
      <c r="X643" s="5"/>
      <c r="Y643" s="5"/>
      <c r="Z643" s="5"/>
    </row>
    <row r="644">
      <c r="A644" s="24"/>
      <c r="B644" s="24"/>
      <c r="C644" s="24"/>
      <c r="D644" s="24"/>
      <c r="E644" s="24"/>
      <c r="F644" s="24"/>
      <c r="G644" s="24"/>
      <c r="H644" s="24"/>
      <c r="I644" s="37"/>
      <c r="J644" s="37"/>
      <c r="K644" s="37"/>
      <c r="L644" s="38"/>
      <c r="M644" s="38"/>
      <c r="N644" s="38"/>
      <c r="O644" s="24"/>
      <c r="P644" s="24"/>
      <c r="Q644" s="24"/>
      <c r="R644" s="24"/>
      <c r="S644" s="24"/>
      <c r="T644" s="24"/>
      <c r="U644" s="24"/>
      <c r="V644" s="24"/>
      <c r="W644" s="24"/>
      <c r="X644" s="5"/>
      <c r="Y644" s="5"/>
      <c r="Z644" s="5"/>
    </row>
    <row r="645">
      <c r="A645" s="24"/>
      <c r="B645" s="24"/>
      <c r="C645" s="24"/>
      <c r="D645" s="24"/>
      <c r="E645" s="24"/>
      <c r="F645" s="24"/>
      <c r="G645" s="24"/>
      <c r="H645" s="24"/>
      <c r="I645" s="37"/>
      <c r="J645" s="37"/>
      <c r="K645" s="37"/>
      <c r="L645" s="38"/>
      <c r="M645" s="38"/>
      <c r="N645" s="38"/>
      <c r="O645" s="24"/>
      <c r="P645" s="24"/>
      <c r="Q645" s="24"/>
      <c r="R645" s="24"/>
      <c r="S645" s="24"/>
      <c r="T645" s="24"/>
      <c r="U645" s="24"/>
      <c r="V645" s="24"/>
      <c r="W645" s="24"/>
      <c r="X645" s="5"/>
      <c r="Y645" s="5"/>
      <c r="Z645" s="5"/>
    </row>
    <row r="646">
      <c r="A646" s="24"/>
      <c r="B646" s="24"/>
      <c r="C646" s="24"/>
      <c r="D646" s="24"/>
      <c r="E646" s="24"/>
      <c r="F646" s="24"/>
      <c r="G646" s="24"/>
      <c r="H646" s="24"/>
      <c r="I646" s="37"/>
      <c r="J646" s="37"/>
      <c r="K646" s="37"/>
      <c r="L646" s="38"/>
      <c r="M646" s="38"/>
      <c r="N646" s="38"/>
      <c r="O646" s="24"/>
      <c r="P646" s="24"/>
      <c r="Q646" s="24"/>
      <c r="R646" s="24"/>
      <c r="S646" s="24"/>
      <c r="T646" s="24"/>
      <c r="U646" s="24"/>
      <c r="V646" s="24"/>
      <c r="W646" s="24"/>
      <c r="X646" s="5"/>
      <c r="Y646" s="5"/>
      <c r="Z646" s="5"/>
    </row>
    <row r="647">
      <c r="A647" s="24"/>
      <c r="B647" s="24"/>
      <c r="C647" s="24"/>
      <c r="D647" s="24"/>
      <c r="E647" s="24"/>
      <c r="F647" s="24"/>
      <c r="G647" s="24"/>
      <c r="H647" s="24"/>
      <c r="I647" s="37"/>
      <c r="J647" s="37"/>
      <c r="K647" s="37"/>
      <c r="L647" s="38"/>
      <c r="M647" s="38"/>
      <c r="N647" s="38"/>
      <c r="O647" s="24"/>
      <c r="P647" s="24"/>
      <c r="Q647" s="24"/>
      <c r="R647" s="24"/>
      <c r="S647" s="24"/>
      <c r="T647" s="24"/>
      <c r="U647" s="24"/>
      <c r="V647" s="24"/>
      <c r="W647" s="24"/>
      <c r="X647" s="5"/>
      <c r="Y647" s="5"/>
      <c r="Z647" s="5"/>
    </row>
    <row r="648">
      <c r="A648" s="24"/>
      <c r="B648" s="24"/>
      <c r="C648" s="24"/>
      <c r="D648" s="24"/>
      <c r="E648" s="24"/>
      <c r="F648" s="24"/>
      <c r="G648" s="24"/>
      <c r="H648" s="24"/>
      <c r="I648" s="37"/>
      <c r="J648" s="37"/>
      <c r="K648" s="37"/>
      <c r="L648" s="38"/>
      <c r="M648" s="38"/>
      <c r="N648" s="38"/>
      <c r="O648" s="24"/>
      <c r="P648" s="24"/>
      <c r="Q648" s="24"/>
      <c r="R648" s="24"/>
      <c r="S648" s="24"/>
      <c r="T648" s="24"/>
      <c r="U648" s="24"/>
      <c r="V648" s="24"/>
      <c r="W648" s="24"/>
      <c r="X648" s="5"/>
      <c r="Y648" s="5"/>
      <c r="Z648" s="5"/>
    </row>
    <row r="649">
      <c r="A649" s="24"/>
      <c r="B649" s="24"/>
      <c r="C649" s="24"/>
      <c r="D649" s="24"/>
      <c r="E649" s="24"/>
      <c r="F649" s="24"/>
      <c r="G649" s="24"/>
      <c r="H649" s="24"/>
      <c r="I649" s="37"/>
      <c r="J649" s="37"/>
      <c r="K649" s="37"/>
      <c r="L649" s="38"/>
      <c r="M649" s="38"/>
      <c r="N649" s="38"/>
      <c r="O649" s="24"/>
      <c r="P649" s="24"/>
      <c r="Q649" s="24"/>
      <c r="R649" s="24"/>
      <c r="S649" s="24"/>
      <c r="T649" s="24"/>
      <c r="U649" s="24"/>
      <c r="V649" s="24"/>
      <c r="W649" s="24"/>
      <c r="X649" s="5"/>
      <c r="Y649" s="5"/>
      <c r="Z649" s="5"/>
    </row>
    <row r="650">
      <c r="A650" s="24"/>
      <c r="B650" s="24"/>
      <c r="C650" s="24"/>
      <c r="D650" s="24"/>
      <c r="E650" s="24"/>
      <c r="F650" s="24"/>
      <c r="G650" s="24"/>
      <c r="H650" s="24"/>
      <c r="I650" s="37"/>
      <c r="J650" s="37"/>
      <c r="K650" s="37"/>
      <c r="L650" s="38"/>
      <c r="M650" s="38"/>
      <c r="N650" s="38"/>
      <c r="O650" s="24"/>
      <c r="P650" s="24"/>
      <c r="Q650" s="24"/>
      <c r="R650" s="24"/>
      <c r="S650" s="24"/>
      <c r="T650" s="24"/>
      <c r="U650" s="24"/>
      <c r="V650" s="24"/>
      <c r="W650" s="24"/>
      <c r="X650" s="5"/>
      <c r="Y650" s="5"/>
      <c r="Z650" s="5"/>
    </row>
    <row r="651">
      <c r="A651" s="24"/>
      <c r="B651" s="24"/>
      <c r="C651" s="24"/>
      <c r="D651" s="24"/>
      <c r="E651" s="24"/>
      <c r="F651" s="24"/>
      <c r="G651" s="24"/>
      <c r="H651" s="24"/>
      <c r="I651" s="37"/>
      <c r="J651" s="37"/>
      <c r="K651" s="37"/>
      <c r="L651" s="38"/>
      <c r="M651" s="38"/>
      <c r="N651" s="38"/>
      <c r="O651" s="24"/>
      <c r="P651" s="24"/>
      <c r="Q651" s="24"/>
      <c r="R651" s="24"/>
      <c r="S651" s="24"/>
      <c r="T651" s="24"/>
      <c r="U651" s="24"/>
      <c r="V651" s="24"/>
      <c r="W651" s="24"/>
      <c r="X651" s="5"/>
      <c r="Y651" s="5"/>
      <c r="Z651" s="5"/>
    </row>
    <row r="652">
      <c r="A652" s="24"/>
      <c r="B652" s="24"/>
      <c r="C652" s="24"/>
      <c r="D652" s="24"/>
      <c r="E652" s="24"/>
      <c r="F652" s="24"/>
      <c r="G652" s="24"/>
      <c r="H652" s="24"/>
      <c r="I652" s="37"/>
      <c r="J652" s="37"/>
      <c r="K652" s="37"/>
      <c r="L652" s="38"/>
      <c r="M652" s="38"/>
      <c r="N652" s="38"/>
      <c r="O652" s="24"/>
      <c r="P652" s="24"/>
      <c r="Q652" s="24"/>
      <c r="R652" s="24"/>
      <c r="S652" s="24"/>
      <c r="T652" s="24"/>
      <c r="U652" s="24"/>
      <c r="V652" s="24"/>
      <c r="W652" s="24"/>
      <c r="X652" s="5"/>
      <c r="Y652" s="5"/>
      <c r="Z652" s="5"/>
    </row>
    <row r="653">
      <c r="A653" s="24"/>
      <c r="B653" s="24"/>
      <c r="C653" s="24"/>
      <c r="D653" s="24"/>
      <c r="E653" s="24"/>
      <c r="F653" s="24"/>
      <c r="G653" s="24"/>
      <c r="H653" s="24"/>
      <c r="I653" s="37"/>
      <c r="J653" s="37"/>
      <c r="K653" s="37"/>
      <c r="L653" s="38"/>
      <c r="M653" s="38"/>
      <c r="N653" s="38"/>
      <c r="O653" s="24"/>
      <c r="P653" s="24"/>
      <c r="Q653" s="24"/>
      <c r="R653" s="24"/>
      <c r="S653" s="24"/>
      <c r="T653" s="24"/>
      <c r="U653" s="24"/>
      <c r="V653" s="24"/>
      <c r="W653" s="24"/>
      <c r="X653" s="5"/>
      <c r="Y653" s="5"/>
      <c r="Z653" s="5"/>
    </row>
    <row r="654">
      <c r="A654" s="24"/>
      <c r="B654" s="24"/>
      <c r="C654" s="24"/>
      <c r="D654" s="24"/>
      <c r="E654" s="24"/>
      <c r="F654" s="24"/>
      <c r="G654" s="24"/>
      <c r="H654" s="24"/>
      <c r="I654" s="37"/>
      <c r="J654" s="37"/>
      <c r="K654" s="37"/>
      <c r="L654" s="38"/>
      <c r="M654" s="38"/>
      <c r="N654" s="38"/>
      <c r="O654" s="24"/>
      <c r="P654" s="24"/>
      <c r="Q654" s="24"/>
      <c r="R654" s="24"/>
      <c r="S654" s="24"/>
      <c r="T654" s="24"/>
      <c r="U654" s="24"/>
      <c r="V654" s="24"/>
      <c r="W654" s="24"/>
      <c r="X654" s="5"/>
      <c r="Y654" s="5"/>
      <c r="Z654" s="5"/>
    </row>
    <row r="655">
      <c r="A655" s="24"/>
      <c r="B655" s="24"/>
      <c r="C655" s="24"/>
      <c r="D655" s="24"/>
      <c r="E655" s="24"/>
      <c r="F655" s="24"/>
      <c r="G655" s="24"/>
      <c r="H655" s="24"/>
      <c r="I655" s="37"/>
      <c r="J655" s="37"/>
      <c r="K655" s="37"/>
      <c r="L655" s="38"/>
      <c r="M655" s="38"/>
      <c r="N655" s="38"/>
      <c r="O655" s="24"/>
      <c r="P655" s="24"/>
      <c r="Q655" s="24"/>
      <c r="R655" s="24"/>
      <c r="S655" s="24"/>
      <c r="T655" s="24"/>
      <c r="U655" s="24"/>
      <c r="V655" s="24"/>
      <c r="W655" s="24"/>
      <c r="X655" s="5"/>
      <c r="Y655" s="5"/>
      <c r="Z655" s="5"/>
    </row>
    <row r="656">
      <c r="A656" s="24"/>
      <c r="B656" s="24"/>
      <c r="C656" s="24"/>
      <c r="D656" s="24"/>
      <c r="E656" s="24"/>
      <c r="F656" s="24"/>
      <c r="G656" s="24"/>
      <c r="H656" s="24"/>
      <c r="I656" s="37"/>
      <c r="J656" s="37"/>
      <c r="K656" s="37"/>
      <c r="L656" s="38"/>
      <c r="M656" s="38"/>
      <c r="N656" s="38"/>
      <c r="O656" s="24"/>
      <c r="P656" s="24"/>
      <c r="Q656" s="24"/>
      <c r="R656" s="24"/>
      <c r="S656" s="24"/>
      <c r="T656" s="24"/>
      <c r="U656" s="24"/>
      <c r="V656" s="24"/>
      <c r="W656" s="24"/>
      <c r="X656" s="5"/>
      <c r="Y656" s="5"/>
      <c r="Z656" s="5"/>
    </row>
    <row r="657">
      <c r="A657" s="24"/>
      <c r="B657" s="24"/>
      <c r="C657" s="24"/>
      <c r="D657" s="24"/>
      <c r="E657" s="24"/>
      <c r="F657" s="24"/>
      <c r="G657" s="24"/>
      <c r="H657" s="24"/>
      <c r="I657" s="37"/>
      <c r="J657" s="37"/>
      <c r="K657" s="37"/>
      <c r="L657" s="38"/>
      <c r="M657" s="38"/>
      <c r="N657" s="38"/>
      <c r="O657" s="24"/>
      <c r="P657" s="24"/>
      <c r="Q657" s="24"/>
      <c r="R657" s="24"/>
      <c r="S657" s="24"/>
      <c r="T657" s="24"/>
      <c r="U657" s="24"/>
      <c r="V657" s="24"/>
      <c r="W657" s="24"/>
      <c r="X657" s="5"/>
      <c r="Y657" s="5"/>
      <c r="Z657" s="5"/>
    </row>
    <row r="658">
      <c r="A658" s="24"/>
      <c r="B658" s="24"/>
      <c r="C658" s="24"/>
      <c r="D658" s="24"/>
      <c r="E658" s="24"/>
      <c r="F658" s="24"/>
      <c r="G658" s="24"/>
      <c r="H658" s="24"/>
      <c r="I658" s="37"/>
      <c r="J658" s="37"/>
      <c r="K658" s="37"/>
      <c r="L658" s="38"/>
      <c r="M658" s="38"/>
      <c r="N658" s="38"/>
      <c r="O658" s="24"/>
      <c r="P658" s="24"/>
      <c r="Q658" s="24"/>
      <c r="R658" s="24"/>
      <c r="S658" s="24"/>
      <c r="T658" s="24"/>
      <c r="U658" s="24"/>
      <c r="V658" s="24"/>
      <c r="W658" s="24"/>
      <c r="X658" s="5"/>
      <c r="Y658" s="5"/>
      <c r="Z658" s="5"/>
    </row>
    <row r="659">
      <c r="A659" s="24"/>
      <c r="B659" s="24"/>
      <c r="C659" s="24"/>
      <c r="D659" s="24"/>
      <c r="E659" s="24"/>
      <c r="F659" s="24"/>
      <c r="G659" s="24"/>
      <c r="H659" s="24"/>
      <c r="I659" s="37"/>
      <c r="J659" s="37"/>
      <c r="K659" s="37"/>
      <c r="L659" s="38"/>
      <c r="M659" s="38"/>
      <c r="N659" s="38"/>
      <c r="O659" s="24"/>
      <c r="P659" s="24"/>
      <c r="Q659" s="24"/>
      <c r="R659" s="24"/>
      <c r="S659" s="24"/>
      <c r="T659" s="24"/>
      <c r="U659" s="24"/>
      <c r="V659" s="24"/>
      <c r="W659" s="24"/>
      <c r="X659" s="5"/>
      <c r="Y659" s="5"/>
      <c r="Z659" s="5"/>
    </row>
    <row r="660">
      <c r="A660" s="24"/>
      <c r="B660" s="24"/>
      <c r="C660" s="24"/>
      <c r="D660" s="24"/>
      <c r="E660" s="24"/>
      <c r="F660" s="24"/>
      <c r="G660" s="24"/>
      <c r="H660" s="24"/>
      <c r="I660" s="37"/>
      <c r="J660" s="37"/>
      <c r="K660" s="37"/>
      <c r="L660" s="38"/>
      <c r="M660" s="38"/>
      <c r="N660" s="38"/>
      <c r="O660" s="24"/>
      <c r="P660" s="24"/>
      <c r="Q660" s="24"/>
      <c r="R660" s="24"/>
      <c r="S660" s="24"/>
      <c r="T660" s="24"/>
      <c r="U660" s="24"/>
      <c r="V660" s="24"/>
      <c r="W660" s="24"/>
      <c r="X660" s="5"/>
      <c r="Y660" s="5"/>
      <c r="Z660" s="5"/>
    </row>
    <row r="661">
      <c r="A661" s="24"/>
      <c r="B661" s="24"/>
      <c r="C661" s="24"/>
      <c r="D661" s="24"/>
      <c r="E661" s="24"/>
      <c r="F661" s="24"/>
      <c r="G661" s="24"/>
      <c r="H661" s="24"/>
      <c r="I661" s="37"/>
      <c r="J661" s="37"/>
      <c r="K661" s="37"/>
      <c r="L661" s="38"/>
      <c r="M661" s="38"/>
      <c r="N661" s="38"/>
      <c r="O661" s="24"/>
      <c r="P661" s="24"/>
      <c r="Q661" s="24"/>
      <c r="R661" s="24"/>
      <c r="S661" s="24"/>
      <c r="T661" s="24"/>
      <c r="U661" s="24"/>
      <c r="V661" s="24"/>
      <c r="W661" s="24"/>
      <c r="X661" s="5"/>
      <c r="Y661" s="5"/>
      <c r="Z661" s="5"/>
    </row>
    <row r="662">
      <c r="A662" s="24"/>
      <c r="B662" s="24"/>
      <c r="C662" s="24"/>
      <c r="D662" s="24"/>
      <c r="E662" s="24"/>
      <c r="F662" s="24"/>
      <c r="G662" s="24"/>
      <c r="H662" s="24"/>
      <c r="I662" s="37"/>
      <c r="J662" s="37"/>
      <c r="K662" s="37"/>
      <c r="L662" s="38"/>
      <c r="M662" s="38"/>
      <c r="N662" s="38"/>
      <c r="O662" s="24"/>
      <c r="P662" s="24"/>
      <c r="Q662" s="24"/>
      <c r="R662" s="24"/>
      <c r="S662" s="24"/>
      <c r="T662" s="24"/>
      <c r="U662" s="24"/>
      <c r="V662" s="24"/>
      <c r="W662" s="24"/>
      <c r="X662" s="5"/>
      <c r="Y662" s="5"/>
      <c r="Z662" s="5"/>
    </row>
    <row r="663">
      <c r="A663" s="24"/>
      <c r="B663" s="24"/>
      <c r="C663" s="24"/>
      <c r="D663" s="24"/>
      <c r="E663" s="24"/>
      <c r="F663" s="24"/>
      <c r="G663" s="24"/>
      <c r="H663" s="24"/>
      <c r="I663" s="37"/>
      <c r="J663" s="37"/>
      <c r="K663" s="37"/>
      <c r="L663" s="38"/>
      <c r="M663" s="38"/>
      <c r="N663" s="38"/>
      <c r="O663" s="24"/>
      <c r="P663" s="24"/>
      <c r="Q663" s="24"/>
      <c r="R663" s="24"/>
      <c r="S663" s="24"/>
      <c r="T663" s="24"/>
      <c r="U663" s="24"/>
      <c r="V663" s="24"/>
      <c r="W663" s="24"/>
      <c r="X663" s="5"/>
      <c r="Y663" s="5"/>
      <c r="Z663" s="5"/>
    </row>
    <row r="664">
      <c r="A664" s="24"/>
      <c r="B664" s="24"/>
      <c r="C664" s="24"/>
      <c r="D664" s="24"/>
      <c r="E664" s="24"/>
      <c r="F664" s="24"/>
      <c r="G664" s="24"/>
      <c r="H664" s="24"/>
      <c r="I664" s="37"/>
      <c r="J664" s="37"/>
      <c r="K664" s="37"/>
      <c r="L664" s="38"/>
      <c r="M664" s="38"/>
      <c r="N664" s="38"/>
      <c r="O664" s="24"/>
      <c r="P664" s="24"/>
      <c r="Q664" s="24"/>
      <c r="R664" s="24"/>
      <c r="S664" s="24"/>
      <c r="T664" s="24"/>
      <c r="U664" s="24"/>
      <c r="V664" s="24"/>
      <c r="W664" s="24"/>
      <c r="X664" s="5"/>
      <c r="Y664" s="5"/>
      <c r="Z664" s="5"/>
    </row>
    <row r="665">
      <c r="A665" s="24"/>
      <c r="B665" s="24"/>
      <c r="C665" s="24"/>
      <c r="D665" s="24"/>
      <c r="E665" s="24"/>
      <c r="F665" s="24"/>
      <c r="G665" s="24"/>
      <c r="H665" s="24"/>
      <c r="I665" s="37"/>
      <c r="J665" s="37"/>
      <c r="K665" s="37"/>
      <c r="L665" s="38"/>
      <c r="M665" s="38"/>
      <c r="N665" s="38"/>
      <c r="O665" s="24"/>
      <c r="P665" s="24"/>
      <c r="Q665" s="24"/>
      <c r="R665" s="24"/>
      <c r="S665" s="24"/>
      <c r="T665" s="24"/>
      <c r="U665" s="24"/>
      <c r="V665" s="24"/>
      <c r="W665" s="24"/>
      <c r="X665" s="5"/>
      <c r="Y665" s="5"/>
      <c r="Z665" s="5"/>
    </row>
    <row r="666">
      <c r="A666" s="24"/>
      <c r="B666" s="24"/>
      <c r="C666" s="24"/>
      <c r="D666" s="24"/>
      <c r="E666" s="24"/>
      <c r="F666" s="24"/>
      <c r="G666" s="24"/>
      <c r="H666" s="24"/>
      <c r="I666" s="37"/>
      <c r="J666" s="37"/>
      <c r="K666" s="37"/>
      <c r="L666" s="38"/>
      <c r="M666" s="38"/>
      <c r="N666" s="38"/>
      <c r="O666" s="24"/>
      <c r="P666" s="24"/>
      <c r="Q666" s="24"/>
      <c r="R666" s="24"/>
      <c r="S666" s="24"/>
      <c r="T666" s="24"/>
      <c r="U666" s="24"/>
      <c r="V666" s="24"/>
      <c r="W666" s="24"/>
      <c r="X666" s="5"/>
      <c r="Y666" s="5"/>
      <c r="Z666" s="5"/>
    </row>
    <row r="667">
      <c r="A667" s="24"/>
      <c r="B667" s="24"/>
      <c r="C667" s="24"/>
      <c r="D667" s="24"/>
      <c r="E667" s="24"/>
      <c r="F667" s="24"/>
      <c r="G667" s="24"/>
      <c r="H667" s="24"/>
      <c r="I667" s="37"/>
      <c r="J667" s="37"/>
      <c r="K667" s="37"/>
      <c r="L667" s="38"/>
      <c r="M667" s="38"/>
      <c r="N667" s="38"/>
      <c r="O667" s="24"/>
      <c r="P667" s="24"/>
      <c r="Q667" s="24"/>
      <c r="R667" s="24"/>
      <c r="S667" s="24"/>
      <c r="T667" s="24"/>
      <c r="U667" s="24"/>
      <c r="V667" s="24"/>
      <c r="W667" s="24"/>
      <c r="X667" s="5"/>
      <c r="Y667" s="5"/>
      <c r="Z667" s="5"/>
    </row>
    <row r="668">
      <c r="A668" s="24"/>
      <c r="B668" s="24"/>
      <c r="C668" s="24"/>
      <c r="D668" s="24"/>
      <c r="E668" s="24"/>
      <c r="F668" s="24"/>
      <c r="G668" s="24"/>
      <c r="H668" s="24"/>
      <c r="I668" s="37"/>
      <c r="J668" s="37"/>
      <c r="K668" s="37"/>
      <c r="L668" s="38"/>
      <c r="M668" s="38"/>
      <c r="N668" s="38"/>
      <c r="O668" s="24"/>
      <c r="P668" s="24"/>
      <c r="Q668" s="24"/>
      <c r="R668" s="24"/>
      <c r="S668" s="24"/>
      <c r="T668" s="24"/>
      <c r="U668" s="24"/>
      <c r="V668" s="24"/>
      <c r="W668" s="24"/>
      <c r="X668" s="5"/>
      <c r="Y668" s="5"/>
      <c r="Z668" s="5"/>
    </row>
    <row r="669">
      <c r="A669" s="24"/>
      <c r="B669" s="24"/>
      <c r="C669" s="24"/>
      <c r="D669" s="24"/>
      <c r="E669" s="24"/>
      <c r="F669" s="24"/>
      <c r="G669" s="24"/>
      <c r="H669" s="24"/>
      <c r="I669" s="37"/>
      <c r="J669" s="37"/>
      <c r="K669" s="37"/>
      <c r="L669" s="38"/>
      <c r="M669" s="38"/>
      <c r="N669" s="38"/>
      <c r="O669" s="24"/>
      <c r="P669" s="24"/>
      <c r="Q669" s="24"/>
      <c r="R669" s="24"/>
      <c r="S669" s="24"/>
      <c r="T669" s="24"/>
      <c r="U669" s="24"/>
      <c r="V669" s="24"/>
      <c r="W669" s="24"/>
      <c r="X669" s="5"/>
      <c r="Y669" s="5"/>
      <c r="Z669" s="5"/>
    </row>
    <row r="670">
      <c r="A670" s="24"/>
      <c r="B670" s="24"/>
      <c r="C670" s="24"/>
      <c r="D670" s="24"/>
      <c r="E670" s="24"/>
      <c r="F670" s="24"/>
      <c r="G670" s="24"/>
      <c r="H670" s="24"/>
      <c r="I670" s="37"/>
      <c r="J670" s="37"/>
      <c r="K670" s="37"/>
      <c r="L670" s="38"/>
      <c r="M670" s="38"/>
      <c r="N670" s="38"/>
      <c r="O670" s="24"/>
      <c r="P670" s="24"/>
      <c r="Q670" s="24"/>
      <c r="R670" s="24"/>
      <c r="S670" s="24"/>
      <c r="T670" s="24"/>
      <c r="U670" s="24"/>
      <c r="V670" s="24"/>
      <c r="W670" s="24"/>
      <c r="X670" s="5"/>
      <c r="Y670" s="5"/>
      <c r="Z670" s="5"/>
    </row>
    <row r="671">
      <c r="A671" s="24"/>
      <c r="B671" s="24"/>
      <c r="C671" s="24"/>
      <c r="D671" s="24"/>
      <c r="E671" s="24"/>
      <c r="F671" s="24"/>
      <c r="G671" s="24"/>
      <c r="H671" s="24"/>
      <c r="I671" s="37"/>
      <c r="J671" s="37"/>
      <c r="K671" s="37"/>
      <c r="L671" s="38"/>
      <c r="M671" s="38"/>
      <c r="N671" s="38"/>
      <c r="O671" s="24"/>
      <c r="P671" s="24"/>
      <c r="Q671" s="24"/>
      <c r="R671" s="24"/>
      <c r="S671" s="24"/>
      <c r="T671" s="24"/>
      <c r="U671" s="24"/>
      <c r="V671" s="24"/>
      <c r="W671" s="24"/>
      <c r="X671" s="5"/>
      <c r="Y671" s="5"/>
      <c r="Z671" s="5"/>
    </row>
    <row r="672">
      <c r="A672" s="24"/>
      <c r="B672" s="24"/>
      <c r="C672" s="24"/>
      <c r="D672" s="24"/>
      <c r="E672" s="24"/>
      <c r="F672" s="24"/>
      <c r="G672" s="24"/>
      <c r="H672" s="24"/>
      <c r="I672" s="37"/>
      <c r="J672" s="37"/>
      <c r="K672" s="37"/>
      <c r="L672" s="38"/>
      <c r="M672" s="38"/>
      <c r="N672" s="38"/>
      <c r="O672" s="24"/>
      <c r="P672" s="24"/>
      <c r="Q672" s="24"/>
      <c r="R672" s="24"/>
      <c r="S672" s="24"/>
      <c r="T672" s="24"/>
      <c r="U672" s="24"/>
      <c r="V672" s="24"/>
      <c r="W672" s="24"/>
      <c r="X672" s="5"/>
      <c r="Y672" s="5"/>
      <c r="Z672" s="5"/>
    </row>
    <row r="673">
      <c r="A673" s="24"/>
      <c r="B673" s="24"/>
      <c r="C673" s="24"/>
      <c r="D673" s="24"/>
      <c r="E673" s="24"/>
      <c r="F673" s="24"/>
      <c r="G673" s="24"/>
      <c r="H673" s="24"/>
      <c r="I673" s="37"/>
      <c r="J673" s="37"/>
      <c r="K673" s="37"/>
      <c r="L673" s="38"/>
      <c r="M673" s="38"/>
      <c r="N673" s="38"/>
      <c r="O673" s="24"/>
      <c r="P673" s="24"/>
      <c r="Q673" s="24"/>
      <c r="R673" s="24"/>
      <c r="S673" s="24"/>
      <c r="T673" s="24"/>
      <c r="U673" s="24"/>
      <c r="V673" s="24"/>
      <c r="W673" s="24"/>
      <c r="X673" s="5"/>
      <c r="Y673" s="5"/>
      <c r="Z673" s="5"/>
    </row>
    <row r="674">
      <c r="A674" s="24"/>
      <c r="B674" s="24"/>
      <c r="C674" s="24"/>
      <c r="D674" s="24"/>
      <c r="E674" s="24"/>
      <c r="F674" s="24"/>
      <c r="G674" s="24"/>
      <c r="H674" s="24"/>
      <c r="I674" s="37"/>
      <c r="J674" s="37"/>
      <c r="K674" s="37"/>
      <c r="L674" s="38"/>
      <c r="M674" s="38"/>
      <c r="N674" s="38"/>
      <c r="O674" s="24"/>
      <c r="P674" s="24"/>
      <c r="Q674" s="24"/>
      <c r="R674" s="24"/>
      <c r="S674" s="24"/>
      <c r="T674" s="24"/>
      <c r="U674" s="24"/>
      <c r="V674" s="24"/>
      <c r="W674" s="24"/>
      <c r="X674" s="5"/>
      <c r="Y674" s="5"/>
      <c r="Z674" s="5"/>
    </row>
    <row r="675">
      <c r="A675" s="24"/>
      <c r="B675" s="24"/>
      <c r="C675" s="24"/>
      <c r="D675" s="24"/>
      <c r="E675" s="24"/>
      <c r="F675" s="24"/>
      <c r="G675" s="24"/>
      <c r="H675" s="24"/>
      <c r="I675" s="37"/>
      <c r="J675" s="37"/>
      <c r="K675" s="37"/>
      <c r="L675" s="38"/>
      <c r="M675" s="38"/>
      <c r="N675" s="38"/>
      <c r="O675" s="24"/>
      <c r="P675" s="24"/>
      <c r="Q675" s="24"/>
      <c r="R675" s="24"/>
      <c r="S675" s="24"/>
      <c r="T675" s="24"/>
      <c r="U675" s="24"/>
      <c r="V675" s="24"/>
      <c r="W675" s="24"/>
      <c r="X675" s="5"/>
      <c r="Y675" s="5"/>
      <c r="Z675" s="5"/>
    </row>
    <row r="676">
      <c r="A676" s="24"/>
      <c r="B676" s="24"/>
      <c r="C676" s="24"/>
      <c r="D676" s="24"/>
      <c r="E676" s="24"/>
      <c r="F676" s="24"/>
      <c r="G676" s="24"/>
      <c r="H676" s="24"/>
      <c r="I676" s="37"/>
      <c r="J676" s="37"/>
      <c r="K676" s="37"/>
      <c r="L676" s="38"/>
      <c r="M676" s="38"/>
      <c r="N676" s="38"/>
      <c r="O676" s="24"/>
      <c r="P676" s="24"/>
      <c r="Q676" s="24"/>
      <c r="R676" s="24"/>
      <c r="S676" s="24"/>
      <c r="T676" s="24"/>
      <c r="U676" s="24"/>
      <c r="V676" s="24"/>
      <c r="W676" s="24"/>
      <c r="X676" s="5"/>
      <c r="Y676" s="5"/>
      <c r="Z676" s="5"/>
    </row>
    <row r="677">
      <c r="A677" s="24"/>
      <c r="B677" s="24"/>
      <c r="C677" s="24"/>
      <c r="D677" s="24"/>
      <c r="E677" s="24"/>
      <c r="F677" s="24"/>
      <c r="G677" s="24"/>
      <c r="H677" s="24"/>
      <c r="I677" s="37"/>
      <c r="J677" s="37"/>
      <c r="K677" s="37"/>
      <c r="L677" s="38"/>
      <c r="M677" s="38"/>
      <c r="N677" s="38"/>
      <c r="O677" s="24"/>
      <c r="P677" s="24"/>
      <c r="Q677" s="24"/>
      <c r="R677" s="24"/>
      <c r="S677" s="24"/>
      <c r="T677" s="24"/>
      <c r="U677" s="24"/>
      <c r="V677" s="24"/>
      <c r="W677" s="24"/>
      <c r="X677" s="5"/>
      <c r="Y677" s="5"/>
      <c r="Z677" s="5"/>
    </row>
    <row r="678">
      <c r="A678" s="24"/>
      <c r="B678" s="24"/>
      <c r="C678" s="24"/>
      <c r="D678" s="24"/>
      <c r="E678" s="24"/>
      <c r="F678" s="24"/>
      <c r="G678" s="24"/>
      <c r="H678" s="24"/>
      <c r="I678" s="37"/>
      <c r="J678" s="37"/>
      <c r="K678" s="37"/>
      <c r="L678" s="38"/>
      <c r="M678" s="38"/>
      <c r="N678" s="38"/>
      <c r="O678" s="24"/>
      <c r="P678" s="24"/>
      <c r="Q678" s="24"/>
      <c r="R678" s="24"/>
      <c r="S678" s="24"/>
      <c r="T678" s="24"/>
      <c r="U678" s="24"/>
      <c r="V678" s="24"/>
      <c r="W678" s="24"/>
      <c r="X678" s="5"/>
      <c r="Y678" s="5"/>
      <c r="Z678" s="5"/>
    </row>
    <row r="679">
      <c r="A679" s="24"/>
      <c r="B679" s="24"/>
      <c r="C679" s="24"/>
      <c r="D679" s="24"/>
      <c r="E679" s="24"/>
      <c r="F679" s="24"/>
      <c r="G679" s="24"/>
      <c r="H679" s="24"/>
      <c r="I679" s="37"/>
      <c r="J679" s="37"/>
      <c r="K679" s="37"/>
      <c r="L679" s="38"/>
      <c r="M679" s="38"/>
      <c r="N679" s="38"/>
      <c r="O679" s="24"/>
      <c r="P679" s="24"/>
      <c r="Q679" s="24"/>
      <c r="R679" s="24"/>
      <c r="S679" s="24"/>
      <c r="T679" s="24"/>
      <c r="U679" s="24"/>
      <c r="V679" s="24"/>
      <c r="W679" s="24"/>
      <c r="X679" s="5"/>
      <c r="Y679" s="5"/>
      <c r="Z679" s="5"/>
    </row>
    <row r="680">
      <c r="A680" s="24"/>
      <c r="B680" s="24"/>
      <c r="C680" s="24"/>
      <c r="D680" s="24"/>
      <c r="E680" s="24"/>
      <c r="F680" s="24"/>
      <c r="G680" s="24"/>
      <c r="H680" s="24"/>
      <c r="I680" s="37"/>
      <c r="J680" s="37"/>
      <c r="K680" s="37"/>
      <c r="L680" s="38"/>
      <c r="M680" s="38"/>
      <c r="N680" s="38"/>
      <c r="O680" s="24"/>
      <c r="P680" s="24"/>
      <c r="Q680" s="24"/>
      <c r="R680" s="24"/>
      <c r="S680" s="24"/>
      <c r="T680" s="24"/>
      <c r="U680" s="24"/>
      <c r="V680" s="24"/>
      <c r="W680" s="24"/>
      <c r="X680" s="5"/>
      <c r="Y680" s="5"/>
      <c r="Z680" s="5"/>
    </row>
    <row r="681">
      <c r="A681" s="24"/>
      <c r="B681" s="24"/>
      <c r="C681" s="24"/>
      <c r="D681" s="24"/>
      <c r="E681" s="24"/>
      <c r="F681" s="24"/>
      <c r="G681" s="24"/>
      <c r="H681" s="24"/>
      <c r="I681" s="37"/>
      <c r="J681" s="37"/>
      <c r="K681" s="37"/>
      <c r="L681" s="38"/>
      <c r="M681" s="38"/>
      <c r="N681" s="38"/>
      <c r="O681" s="24"/>
      <c r="P681" s="24"/>
      <c r="Q681" s="24"/>
      <c r="R681" s="24"/>
      <c r="S681" s="24"/>
      <c r="T681" s="24"/>
      <c r="U681" s="24"/>
      <c r="V681" s="24"/>
      <c r="W681" s="24"/>
      <c r="X681" s="5"/>
      <c r="Y681" s="5"/>
      <c r="Z681" s="5"/>
    </row>
    <row r="682">
      <c r="A682" s="24"/>
      <c r="B682" s="24"/>
      <c r="C682" s="24"/>
      <c r="D682" s="24"/>
      <c r="E682" s="24"/>
      <c r="F682" s="24"/>
      <c r="G682" s="24"/>
      <c r="H682" s="24"/>
      <c r="I682" s="37"/>
      <c r="J682" s="37"/>
      <c r="K682" s="37"/>
      <c r="L682" s="38"/>
      <c r="M682" s="38"/>
      <c r="N682" s="38"/>
      <c r="O682" s="24"/>
      <c r="P682" s="24"/>
      <c r="Q682" s="24"/>
      <c r="R682" s="24"/>
      <c r="S682" s="24"/>
      <c r="T682" s="24"/>
      <c r="U682" s="24"/>
      <c r="V682" s="24"/>
      <c r="W682" s="24"/>
      <c r="X682" s="5"/>
      <c r="Y682" s="5"/>
      <c r="Z682" s="5"/>
    </row>
    <row r="683">
      <c r="A683" s="24"/>
      <c r="B683" s="24"/>
      <c r="C683" s="24"/>
      <c r="D683" s="24"/>
      <c r="E683" s="24"/>
      <c r="F683" s="24"/>
      <c r="G683" s="24"/>
      <c r="H683" s="24"/>
      <c r="I683" s="37"/>
      <c r="J683" s="37"/>
      <c r="K683" s="37"/>
      <c r="L683" s="38"/>
      <c r="M683" s="38"/>
      <c r="N683" s="38"/>
      <c r="O683" s="24"/>
      <c r="P683" s="24"/>
      <c r="Q683" s="24"/>
      <c r="R683" s="24"/>
      <c r="S683" s="24"/>
      <c r="T683" s="24"/>
      <c r="U683" s="24"/>
      <c r="V683" s="24"/>
      <c r="W683" s="24"/>
      <c r="X683" s="5"/>
      <c r="Y683" s="5"/>
      <c r="Z683" s="5"/>
    </row>
    <row r="684">
      <c r="A684" s="24"/>
      <c r="B684" s="24"/>
      <c r="C684" s="24"/>
      <c r="D684" s="24"/>
      <c r="E684" s="24"/>
      <c r="F684" s="24"/>
      <c r="G684" s="24"/>
      <c r="H684" s="24"/>
      <c r="I684" s="37"/>
      <c r="J684" s="37"/>
      <c r="K684" s="37"/>
      <c r="L684" s="38"/>
      <c r="M684" s="38"/>
      <c r="N684" s="38"/>
      <c r="O684" s="24"/>
      <c r="P684" s="24"/>
      <c r="Q684" s="24"/>
      <c r="R684" s="24"/>
      <c r="S684" s="24"/>
      <c r="T684" s="24"/>
      <c r="U684" s="24"/>
      <c r="V684" s="24"/>
      <c r="W684" s="24"/>
      <c r="X684" s="5"/>
      <c r="Y684" s="5"/>
      <c r="Z684" s="5"/>
    </row>
    <row r="685">
      <c r="A685" s="24"/>
      <c r="B685" s="24"/>
      <c r="C685" s="24"/>
      <c r="D685" s="24"/>
      <c r="E685" s="24"/>
      <c r="F685" s="24"/>
      <c r="G685" s="24"/>
      <c r="H685" s="24"/>
      <c r="I685" s="37"/>
      <c r="J685" s="37"/>
      <c r="K685" s="37"/>
      <c r="L685" s="38"/>
      <c r="M685" s="38"/>
      <c r="N685" s="38"/>
      <c r="O685" s="24"/>
      <c r="P685" s="24"/>
      <c r="Q685" s="24"/>
      <c r="R685" s="24"/>
      <c r="S685" s="24"/>
      <c r="T685" s="24"/>
      <c r="U685" s="24"/>
      <c r="V685" s="24"/>
      <c r="W685" s="24"/>
      <c r="X685" s="5"/>
      <c r="Y685" s="5"/>
      <c r="Z685" s="5"/>
    </row>
    <row r="686">
      <c r="A686" s="24"/>
      <c r="B686" s="24"/>
      <c r="C686" s="24"/>
      <c r="D686" s="24"/>
      <c r="E686" s="24"/>
      <c r="F686" s="24"/>
      <c r="G686" s="24"/>
      <c r="H686" s="24"/>
      <c r="I686" s="37"/>
      <c r="J686" s="37"/>
      <c r="K686" s="37"/>
      <c r="L686" s="38"/>
      <c r="M686" s="38"/>
      <c r="N686" s="38"/>
      <c r="O686" s="24"/>
      <c r="P686" s="24"/>
      <c r="Q686" s="24"/>
      <c r="R686" s="24"/>
      <c r="S686" s="24"/>
      <c r="T686" s="24"/>
      <c r="U686" s="24"/>
      <c r="V686" s="24"/>
      <c r="W686" s="24"/>
      <c r="X686" s="5"/>
      <c r="Y686" s="5"/>
      <c r="Z686" s="5"/>
    </row>
    <row r="687">
      <c r="A687" s="24"/>
      <c r="B687" s="24"/>
      <c r="C687" s="24"/>
      <c r="D687" s="24"/>
      <c r="E687" s="24"/>
      <c r="F687" s="24"/>
      <c r="G687" s="24"/>
      <c r="H687" s="24"/>
      <c r="I687" s="37"/>
      <c r="J687" s="37"/>
      <c r="K687" s="37"/>
      <c r="L687" s="38"/>
      <c r="M687" s="38"/>
      <c r="N687" s="38"/>
      <c r="O687" s="24"/>
      <c r="P687" s="24"/>
      <c r="Q687" s="24"/>
      <c r="R687" s="24"/>
      <c r="S687" s="24"/>
      <c r="T687" s="24"/>
      <c r="U687" s="24"/>
      <c r="V687" s="24"/>
      <c r="W687" s="24"/>
      <c r="X687" s="5"/>
      <c r="Y687" s="5"/>
      <c r="Z687" s="5"/>
    </row>
    <row r="688">
      <c r="A688" s="24"/>
      <c r="B688" s="24"/>
      <c r="C688" s="24"/>
      <c r="D688" s="24"/>
      <c r="E688" s="24"/>
      <c r="F688" s="24"/>
      <c r="G688" s="24"/>
      <c r="H688" s="24"/>
      <c r="I688" s="37"/>
      <c r="J688" s="37"/>
      <c r="K688" s="37"/>
      <c r="L688" s="38"/>
      <c r="M688" s="38"/>
      <c r="N688" s="38"/>
      <c r="O688" s="24"/>
      <c r="P688" s="24"/>
      <c r="Q688" s="24"/>
      <c r="R688" s="24"/>
      <c r="S688" s="24"/>
      <c r="T688" s="24"/>
      <c r="U688" s="24"/>
      <c r="V688" s="24"/>
      <c r="W688" s="24"/>
      <c r="X688" s="5"/>
      <c r="Y688" s="5"/>
      <c r="Z688" s="5"/>
    </row>
    <row r="689">
      <c r="A689" s="24"/>
      <c r="B689" s="24"/>
      <c r="C689" s="24"/>
      <c r="D689" s="24"/>
      <c r="E689" s="24"/>
      <c r="F689" s="24"/>
      <c r="G689" s="24"/>
      <c r="H689" s="24"/>
      <c r="I689" s="37"/>
      <c r="J689" s="37"/>
      <c r="K689" s="37"/>
      <c r="L689" s="38"/>
      <c r="M689" s="38"/>
      <c r="N689" s="38"/>
      <c r="O689" s="24"/>
      <c r="P689" s="24"/>
      <c r="Q689" s="24"/>
      <c r="R689" s="24"/>
      <c r="S689" s="24"/>
      <c r="T689" s="24"/>
      <c r="U689" s="24"/>
      <c r="V689" s="24"/>
      <c r="W689" s="24"/>
      <c r="X689" s="5"/>
      <c r="Y689" s="5"/>
      <c r="Z689" s="5"/>
    </row>
    <row r="690">
      <c r="A690" s="24"/>
      <c r="B690" s="24"/>
      <c r="C690" s="24"/>
      <c r="D690" s="24"/>
      <c r="E690" s="24"/>
      <c r="F690" s="24"/>
      <c r="G690" s="24"/>
      <c r="H690" s="24"/>
      <c r="I690" s="37"/>
      <c r="J690" s="37"/>
      <c r="K690" s="37"/>
      <c r="L690" s="38"/>
      <c r="M690" s="38"/>
      <c r="N690" s="38"/>
      <c r="O690" s="24"/>
      <c r="P690" s="24"/>
      <c r="Q690" s="24"/>
      <c r="R690" s="24"/>
      <c r="S690" s="24"/>
      <c r="T690" s="24"/>
      <c r="U690" s="24"/>
      <c r="V690" s="24"/>
      <c r="W690" s="24"/>
      <c r="X690" s="5"/>
      <c r="Y690" s="5"/>
      <c r="Z690" s="5"/>
    </row>
    <row r="691">
      <c r="A691" s="24"/>
      <c r="B691" s="24"/>
      <c r="C691" s="24"/>
      <c r="D691" s="24"/>
      <c r="E691" s="24"/>
      <c r="F691" s="24"/>
      <c r="G691" s="24"/>
      <c r="H691" s="24"/>
      <c r="I691" s="37"/>
      <c r="J691" s="37"/>
      <c r="K691" s="37"/>
      <c r="L691" s="38"/>
      <c r="M691" s="38"/>
      <c r="N691" s="38"/>
      <c r="O691" s="24"/>
      <c r="P691" s="24"/>
      <c r="Q691" s="24"/>
      <c r="R691" s="24"/>
      <c r="S691" s="24"/>
      <c r="T691" s="24"/>
      <c r="U691" s="24"/>
      <c r="V691" s="24"/>
      <c r="W691" s="24"/>
      <c r="X691" s="5"/>
      <c r="Y691" s="5"/>
      <c r="Z691" s="5"/>
    </row>
    <row r="692">
      <c r="A692" s="24"/>
      <c r="B692" s="24"/>
      <c r="C692" s="24"/>
      <c r="D692" s="24"/>
      <c r="E692" s="24"/>
      <c r="F692" s="24"/>
      <c r="G692" s="24"/>
      <c r="H692" s="24"/>
      <c r="I692" s="37"/>
      <c r="J692" s="37"/>
      <c r="K692" s="37"/>
      <c r="L692" s="38"/>
      <c r="M692" s="38"/>
      <c r="N692" s="38"/>
      <c r="O692" s="24"/>
      <c r="P692" s="24"/>
      <c r="Q692" s="24"/>
      <c r="R692" s="24"/>
      <c r="S692" s="24"/>
      <c r="T692" s="24"/>
      <c r="U692" s="24"/>
      <c r="V692" s="24"/>
      <c r="W692" s="24"/>
      <c r="X692" s="5"/>
      <c r="Y692" s="5"/>
      <c r="Z692" s="5"/>
    </row>
    <row r="693">
      <c r="A693" s="24"/>
      <c r="B693" s="24"/>
      <c r="C693" s="24"/>
      <c r="D693" s="24"/>
      <c r="E693" s="24"/>
      <c r="F693" s="24"/>
      <c r="G693" s="24"/>
      <c r="H693" s="24"/>
      <c r="I693" s="37"/>
      <c r="J693" s="37"/>
      <c r="K693" s="37"/>
      <c r="L693" s="38"/>
      <c r="M693" s="38"/>
      <c r="N693" s="38"/>
      <c r="O693" s="24"/>
      <c r="P693" s="24"/>
      <c r="Q693" s="24"/>
      <c r="R693" s="24"/>
      <c r="S693" s="24"/>
      <c r="T693" s="24"/>
      <c r="U693" s="24"/>
      <c r="V693" s="24"/>
      <c r="W693" s="24"/>
      <c r="X693" s="5"/>
      <c r="Y693" s="5"/>
      <c r="Z693" s="5"/>
    </row>
    <row r="694">
      <c r="A694" s="24"/>
      <c r="B694" s="24"/>
      <c r="C694" s="24"/>
      <c r="D694" s="24"/>
      <c r="E694" s="24"/>
      <c r="F694" s="24"/>
      <c r="G694" s="24"/>
      <c r="H694" s="24"/>
      <c r="I694" s="37"/>
      <c r="J694" s="37"/>
      <c r="K694" s="37"/>
      <c r="L694" s="38"/>
      <c r="M694" s="38"/>
      <c r="N694" s="38"/>
      <c r="O694" s="24"/>
      <c r="P694" s="24"/>
      <c r="Q694" s="24"/>
      <c r="R694" s="24"/>
      <c r="S694" s="24"/>
      <c r="T694" s="24"/>
      <c r="U694" s="24"/>
      <c r="V694" s="24"/>
      <c r="W694" s="24"/>
      <c r="X694" s="5"/>
      <c r="Y694" s="5"/>
      <c r="Z694" s="5"/>
    </row>
    <row r="695">
      <c r="A695" s="24"/>
      <c r="B695" s="24"/>
      <c r="C695" s="24"/>
      <c r="D695" s="24"/>
      <c r="E695" s="24"/>
      <c r="F695" s="24"/>
      <c r="G695" s="24"/>
      <c r="H695" s="24"/>
      <c r="I695" s="37"/>
      <c r="J695" s="37"/>
      <c r="K695" s="37"/>
      <c r="L695" s="38"/>
      <c r="M695" s="38"/>
      <c r="N695" s="38"/>
      <c r="O695" s="24"/>
      <c r="P695" s="24"/>
      <c r="Q695" s="24"/>
      <c r="R695" s="24"/>
      <c r="S695" s="24"/>
      <c r="T695" s="24"/>
      <c r="U695" s="24"/>
      <c r="V695" s="24"/>
      <c r="W695" s="24"/>
      <c r="X695" s="5"/>
      <c r="Y695" s="5"/>
      <c r="Z695" s="5"/>
    </row>
    <row r="696">
      <c r="A696" s="24"/>
      <c r="B696" s="24"/>
      <c r="C696" s="24"/>
      <c r="D696" s="24"/>
      <c r="E696" s="24"/>
      <c r="F696" s="24"/>
      <c r="G696" s="24"/>
      <c r="H696" s="24"/>
      <c r="I696" s="37"/>
      <c r="J696" s="37"/>
      <c r="K696" s="37"/>
      <c r="L696" s="38"/>
      <c r="M696" s="38"/>
      <c r="N696" s="38"/>
      <c r="O696" s="24"/>
      <c r="P696" s="24"/>
      <c r="Q696" s="24"/>
      <c r="R696" s="24"/>
      <c r="S696" s="24"/>
      <c r="T696" s="24"/>
      <c r="U696" s="24"/>
      <c r="V696" s="24"/>
      <c r="W696" s="24"/>
      <c r="X696" s="5"/>
      <c r="Y696" s="5"/>
      <c r="Z696" s="5"/>
    </row>
    <row r="697">
      <c r="A697" s="24"/>
      <c r="B697" s="24"/>
      <c r="C697" s="24"/>
      <c r="D697" s="24"/>
      <c r="E697" s="24"/>
      <c r="F697" s="24"/>
      <c r="G697" s="24"/>
      <c r="H697" s="24"/>
      <c r="I697" s="37"/>
      <c r="J697" s="37"/>
      <c r="K697" s="37"/>
      <c r="L697" s="38"/>
      <c r="M697" s="38"/>
      <c r="N697" s="38"/>
      <c r="O697" s="24"/>
      <c r="P697" s="24"/>
      <c r="Q697" s="24"/>
      <c r="R697" s="24"/>
      <c r="S697" s="24"/>
      <c r="T697" s="24"/>
      <c r="U697" s="24"/>
      <c r="V697" s="24"/>
      <c r="W697" s="24"/>
      <c r="X697" s="5"/>
      <c r="Y697" s="5"/>
      <c r="Z697" s="5"/>
    </row>
    <row r="698">
      <c r="A698" s="24"/>
      <c r="B698" s="24"/>
      <c r="C698" s="24"/>
      <c r="D698" s="24"/>
      <c r="E698" s="24"/>
      <c r="F698" s="24"/>
      <c r="G698" s="24"/>
      <c r="H698" s="24"/>
      <c r="I698" s="37"/>
      <c r="J698" s="37"/>
      <c r="K698" s="37"/>
      <c r="L698" s="38"/>
      <c r="M698" s="38"/>
      <c r="N698" s="38"/>
      <c r="O698" s="24"/>
      <c r="P698" s="24"/>
      <c r="Q698" s="24"/>
      <c r="R698" s="24"/>
      <c r="S698" s="24"/>
      <c r="T698" s="24"/>
      <c r="U698" s="24"/>
      <c r="V698" s="24"/>
      <c r="W698" s="24"/>
      <c r="X698" s="5"/>
      <c r="Y698" s="5"/>
      <c r="Z698" s="5"/>
    </row>
    <row r="699">
      <c r="A699" s="24"/>
      <c r="B699" s="24"/>
      <c r="C699" s="24"/>
      <c r="D699" s="24"/>
      <c r="E699" s="24"/>
      <c r="F699" s="24"/>
      <c r="G699" s="24"/>
      <c r="H699" s="24"/>
      <c r="I699" s="37"/>
      <c r="J699" s="37"/>
      <c r="K699" s="37"/>
      <c r="L699" s="38"/>
      <c r="M699" s="38"/>
      <c r="N699" s="38"/>
      <c r="O699" s="24"/>
      <c r="P699" s="24"/>
      <c r="Q699" s="24"/>
      <c r="R699" s="24"/>
      <c r="S699" s="24"/>
      <c r="T699" s="24"/>
      <c r="U699" s="24"/>
      <c r="V699" s="24"/>
      <c r="W699" s="24"/>
      <c r="X699" s="5"/>
      <c r="Y699" s="5"/>
      <c r="Z699" s="5"/>
    </row>
    <row r="700">
      <c r="A700" s="24"/>
      <c r="B700" s="24"/>
      <c r="C700" s="24"/>
      <c r="D700" s="24"/>
      <c r="E700" s="24"/>
      <c r="F700" s="24"/>
      <c r="G700" s="24"/>
      <c r="H700" s="24"/>
      <c r="I700" s="37"/>
      <c r="J700" s="37"/>
      <c r="K700" s="37"/>
      <c r="L700" s="38"/>
      <c r="M700" s="38"/>
      <c r="N700" s="38"/>
      <c r="O700" s="24"/>
      <c r="P700" s="24"/>
      <c r="Q700" s="24"/>
      <c r="R700" s="24"/>
      <c r="S700" s="24"/>
      <c r="T700" s="24"/>
      <c r="U700" s="24"/>
      <c r="V700" s="24"/>
      <c r="W700" s="24"/>
      <c r="X700" s="5"/>
      <c r="Y700" s="5"/>
      <c r="Z700" s="5"/>
    </row>
    <row r="701">
      <c r="A701" s="24"/>
      <c r="B701" s="24"/>
      <c r="C701" s="24"/>
      <c r="D701" s="24"/>
      <c r="E701" s="24"/>
      <c r="F701" s="24"/>
      <c r="G701" s="24"/>
      <c r="H701" s="24"/>
      <c r="I701" s="37"/>
      <c r="J701" s="37"/>
      <c r="K701" s="37"/>
      <c r="L701" s="38"/>
      <c r="M701" s="38"/>
      <c r="N701" s="38"/>
      <c r="O701" s="24"/>
      <c r="P701" s="24"/>
      <c r="Q701" s="24"/>
      <c r="R701" s="24"/>
      <c r="S701" s="24"/>
      <c r="T701" s="24"/>
      <c r="U701" s="24"/>
      <c r="V701" s="24"/>
      <c r="W701" s="24"/>
      <c r="X701" s="5"/>
      <c r="Y701" s="5"/>
      <c r="Z701" s="5"/>
    </row>
    <row r="702">
      <c r="A702" s="24"/>
      <c r="B702" s="24"/>
      <c r="C702" s="24"/>
      <c r="D702" s="24"/>
      <c r="E702" s="24"/>
      <c r="F702" s="24"/>
      <c r="G702" s="24"/>
      <c r="H702" s="24"/>
      <c r="I702" s="37"/>
      <c r="J702" s="37"/>
      <c r="K702" s="37"/>
      <c r="L702" s="38"/>
      <c r="M702" s="38"/>
      <c r="N702" s="38"/>
      <c r="O702" s="24"/>
      <c r="P702" s="24"/>
      <c r="Q702" s="24"/>
      <c r="R702" s="24"/>
      <c r="S702" s="24"/>
      <c r="T702" s="24"/>
      <c r="U702" s="24"/>
      <c r="V702" s="24"/>
      <c r="W702" s="24"/>
      <c r="X702" s="5"/>
      <c r="Y702" s="5"/>
      <c r="Z702" s="5"/>
    </row>
    <row r="703">
      <c r="A703" s="24"/>
      <c r="B703" s="24"/>
      <c r="C703" s="24"/>
      <c r="D703" s="24"/>
      <c r="E703" s="24"/>
      <c r="F703" s="24"/>
      <c r="G703" s="24"/>
      <c r="H703" s="24"/>
      <c r="I703" s="37"/>
      <c r="J703" s="37"/>
      <c r="K703" s="37"/>
      <c r="L703" s="38"/>
      <c r="M703" s="38"/>
      <c r="N703" s="38"/>
      <c r="O703" s="24"/>
      <c r="P703" s="24"/>
      <c r="Q703" s="24"/>
      <c r="R703" s="24"/>
      <c r="S703" s="24"/>
      <c r="T703" s="24"/>
      <c r="U703" s="24"/>
      <c r="V703" s="24"/>
      <c r="W703" s="24"/>
      <c r="X703" s="5"/>
      <c r="Y703" s="5"/>
      <c r="Z703" s="5"/>
    </row>
    <row r="704">
      <c r="A704" s="24"/>
      <c r="B704" s="24"/>
      <c r="C704" s="24"/>
      <c r="D704" s="24"/>
      <c r="E704" s="24"/>
      <c r="F704" s="24"/>
      <c r="G704" s="24"/>
      <c r="H704" s="24"/>
      <c r="I704" s="37"/>
      <c r="J704" s="37"/>
      <c r="K704" s="37"/>
      <c r="L704" s="38"/>
      <c r="M704" s="38"/>
      <c r="N704" s="38"/>
      <c r="O704" s="24"/>
      <c r="P704" s="24"/>
      <c r="Q704" s="24"/>
      <c r="R704" s="24"/>
      <c r="S704" s="24"/>
      <c r="T704" s="24"/>
      <c r="U704" s="24"/>
      <c r="V704" s="24"/>
      <c r="W704" s="24"/>
      <c r="X704" s="5"/>
      <c r="Y704" s="5"/>
      <c r="Z704" s="5"/>
    </row>
    <row r="705">
      <c r="A705" s="24"/>
      <c r="B705" s="24"/>
      <c r="C705" s="24"/>
      <c r="D705" s="24"/>
      <c r="E705" s="24"/>
      <c r="F705" s="24"/>
      <c r="G705" s="24"/>
      <c r="H705" s="24"/>
      <c r="I705" s="37"/>
      <c r="J705" s="37"/>
      <c r="K705" s="37"/>
      <c r="L705" s="38"/>
      <c r="M705" s="38"/>
      <c r="N705" s="38"/>
      <c r="O705" s="24"/>
      <c r="P705" s="24"/>
      <c r="Q705" s="24"/>
      <c r="R705" s="24"/>
      <c r="S705" s="24"/>
      <c r="T705" s="24"/>
      <c r="U705" s="24"/>
      <c r="V705" s="24"/>
      <c r="W705" s="24"/>
      <c r="X705" s="5"/>
      <c r="Y705" s="5"/>
      <c r="Z705" s="5"/>
    </row>
    <row r="706">
      <c r="A706" s="24"/>
      <c r="B706" s="24"/>
      <c r="C706" s="24"/>
      <c r="D706" s="24"/>
      <c r="E706" s="24"/>
      <c r="F706" s="24"/>
      <c r="G706" s="24"/>
      <c r="H706" s="24"/>
      <c r="I706" s="37"/>
      <c r="J706" s="37"/>
      <c r="K706" s="37"/>
      <c r="L706" s="38"/>
      <c r="M706" s="38"/>
      <c r="N706" s="38"/>
      <c r="O706" s="24"/>
      <c r="P706" s="24"/>
      <c r="Q706" s="24"/>
      <c r="R706" s="24"/>
      <c r="S706" s="24"/>
      <c r="T706" s="24"/>
      <c r="U706" s="24"/>
      <c r="V706" s="24"/>
      <c r="W706" s="24"/>
      <c r="X706" s="5"/>
      <c r="Y706" s="5"/>
      <c r="Z706" s="5"/>
    </row>
    <row r="707">
      <c r="A707" s="24"/>
      <c r="B707" s="24"/>
      <c r="C707" s="24"/>
      <c r="D707" s="24"/>
      <c r="E707" s="24"/>
      <c r="F707" s="24"/>
      <c r="G707" s="24"/>
      <c r="H707" s="24"/>
      <c r="I707" s="37"/>
      <c r="J707" s="37"/>
      <c r="K707" s="37"/>
      <c r="L707" s="38"/>
      <c r="M707" s="38"/>
      <c r="N707" s="38"/>
      <c r="O707" s="24"/>
      <c r="P707" s="24"/>
      <c r="Q707" s="24"/>
      <c r="R707" s="24"/>
      <c r="S707" s="24"/>
      <c r="T707" s="24"/>
      <c r="U707" s="24"/>
      <c r="V707" s="24"/>
      <c r="W707" s="24"/>
      <c r="X707" s="5"/>
      <c r="Y707" s="5"/>
      <c r="Z707" s="5"/>
    </row>
    <row r="708">
      <c r="A708" s="24"/>
      <c r="B708" s="24"/>
      <c r="C708" s="24"/>
      <c r="D708" s="24"/>
      <c r="E708" s="24"/>
      <c r="F708" s="24"/>
      <c r="G708" s="24"/>
      <c r="H708" s="24"/>
      <c r="I708" s="37"/>
      <c r="J708" s="37"/>
      <c r="K708" s="37"/>
      <c r="L708" s="38"/>
      <c r="M708" s="38"/>
      <c r="N708" s="38"/>
      <c r="O708" s="24"/>
      <c r="P708" s="24"/>
      <c r="Q708" s="24"/>
      <c r="R708" s="24"/>
      <c r="S708" s="24"/>
      <c r="T708" s="24"/>
      <c r="U708" s="24"/>
      <c r="V708" s="24"/>
      <c r="W708" s="24"/>
      <c r="X708" s="5"/>
      <c r="Y708" s="5"/>
      <c r="Z708" s="5"/>
    </row>
    <row r="709">
      <c r="A709" s="24"/>
      <c r="B709" s="24"/>
      <c r="C709" s="24"/>
      <c r="D709" s="24"/>
      <c r="E709" s="24"/>
      <c r="F709" s="24"/>
      <c r="G709" s="24"/>
      <c r="H709" s="24"/>
      <c r="I709" s="37"/>
      <c r="J709" s="37"/>
      <c r="K709" s="37"/>
      <c r="L709" s="38"/>
      <c r="M709" s="38"/>
      <c r="N709" s="38"/>
      <c r="O709" s="24"/>
      <c r="P709" s="24"/>
      <c r="Q709" s="24"/>
      <c r="R709" s="24"/>
      <c r="S709" s="24"/>
      <c r="T709" s="24"/>
      <c r="U709" s="24"/>
      <c r="V709" s="24"/>
      <c r="W709" s="24"/>
      <c r="X709" s="5"/>
      <c r="Y709" s="5"/>
      <c r="Z709" s="5"/>
    </row>
    <row r="710">
      <c r="A710" s="24"/>
      <c r="B710" s="24"/>
      <c r="C710" s="24"/>
      <c r="D710" s="24"/>
      <c r="E710" s="24"/>
      <c r="F710" s="24"/>
      <c r="G710" s="24"/>
      <c r="H710" s="24"/>
      <c r="I710" s="37"/>
      <c r="J710" s="37"/>
      <c r="K710" s="37"/>
      <c r="L710" s="38"/>
      <c r="M710" s="38"/>
      <c r="N710" s="38"/>
      <c r="O710" s="24"/>
      <c r="P710" s="24"/>
      <c r="Q710" s="24"/>
      <c r="R710" s="24"/>
      <c r="S710" s="24"/>
      <c r="T710" s="24"/>
      <c r="U710" s="24"/>
      <c r="V710" s="24"/>
      <c r="W710" s="24"/>
      <c r="X710" s="5"/>
      <c r="Y710" s="5"/>
      <c r="Z710" s="5"/>
    </row>
    <row r="711">
      <c r="A711" s="24"/>
      <c r="B711" s="24"/>
      <c r="C711" s="24"/>
      <c r="D711" s="24"/>
      <c r="E711" s="24"/>
      <c r="F711" s="24"/>
      <c r="G711" s="24"/>
      <c r="H711" s="24"/>
      <c r="I711" s="37"/>
      <c r="J711" s="37"/>
      <c r="K711" s="37"/>
      <c r="L711" s="38"/>
      <c r="M711" s="38"/>
      <c r="N711" s="38"/>
      <c r="O711" s="24"/>
      <c r="P711" s="24"/>
      <c r="Q711" s="24"/>
      <c r="R711" s="24"/>
      <c r="S711" s="24"/>
      <c r="T711" s="24"/>
      <c r="U711" s="24"/>
      <c r="V711" s="24"/>
      <c r="W711" s="24"/>
      <c r="X711" s="5"/>
      <c r="Y711" s="5"/>
      <c r="Z711" s="5"/>
    </row>
    <row r="712">
      <c r="A712" s="24"/>
      <c r="B712" s="24"/>
      <c r="C712" s="24"/>
      <c r="D712" s="24"/>
      <c r="E712" s="24"/>
      <c r="F712" s="24"/>
      <c r="G712" s="24"/>
      <c r="H712" s="24"/>
      <c r="I712" s="37"/>
      <c r="J712" s="37"/>
      <c r="K712" s="37"/>
      <c r="L712" s="38"/>
      <c r="M712" s="38"/>
      <c r="N712" s="38"/>
      <c r="O712" s="24"/>
      <c r="P712" s="24"/>
      <c r="Q712" s="24"/>
      <c r="R712" s="24"/>
      <c r="S712" s="24"/>
      <c r="T712" s="24"/>
      <c r="U712" s="24"/>
      <c r="V712" s="24"/>
      <c r="W712" s="24"/>
      <c r="X712" s="5"/>
      <c r="Y712" s="5"/>
      <c r="Z712" s="5"/>
    </row>
    <row r="713">
      <c r="A713" s="24"/>
      <c r="B713" s="24"/>
      <c r="C713" s="24"/>
      <c r="D713" s="24"/>
      <c r="E713" s="24"/>
      <c r="F713" s="24"/>
      <c r="G713" s="24"/>
      <c r="H713" s="24"/>
      <c r="I713" s="37"/>
      <c r="J713" s="37"/>
      <c r="K713" s="37"/>
      <c r="L713" s="38"/>
      <c r="M713" s="38"/>
      <c r="N713" s="38"/>
      <c r="O713" s="24"/>
      <c r="P713" s="24"/>
      <c r="Q713" s="24"/>
      <c r="R713" s="24"/>
      <c r="S713" s="24"/>
      <c r="T713" s="24"/>
      <c r="U713" s="24"/>
      <c r="V713" s="24"/>
      <c r="W713" s="24"/>
      <c r="X713" s="5"/>
      <c r="Y713" s="5"/>
      <c r="Z713" s="5"/>
    </row>
    <row r="714">
      <c r="A714" s="24"/>
      <c r="B714" s="24"/>
      <c r="C714" s="24"/>
      <c r="D714" s="24"/>
      <c r="E714" s="24"/>
      <c r="F714" s="24"/>
      <c r="G714" s="24"/>
      <c r="H714" s="24"/>
      <c r="I714" s="37"/>
      <c r="J714" s="37"/>
      <c r="K714" s="37"/>
      <c r="L714" s="38"/>
      <c r="M714" s="38"/>
      <c r="N714" s="38"/>
      <c r="O714" s="24"/>
      <c r="P714" s="24"/>
      <c r="Q714" s="24"/>
      <c r="R714" s="24"/>
      <c r="S714" s="24"/>
      <c r="T714" s="24"/>
      <c r="U714" s="24"/>
      <c r="V714" s="24"/>
      <c r="W714" s="24"/>
      <c r="X714" s="5"/>
      <c r="Y714" s="5"/>
      <c r="Z714" s="5"/>
    </row>
    <row r="715">
      <c r="A715" s="24"/>
      <c r="B715" s="24"/>
      <c r="C715" s="24"/>
      <c r="D715" s="24"/>
      <c r="E715" s="24"/>
      <c r="F715" s="24"/>
      <c r="G715" s="24"/>
      <c r="H715" s="24"/>
      <c r="I715" s="37"/>
      <c r="J715" s="37"/>
      <c r="K715" s="37"/>
      <c r="L715" s="38"/>
      <c r="M715" s="38"/>
      <c r="N715" s="38"/>
      <c r="O715" s="24"/>
      <c r="P715" s="24"/>
      <c r="Q715" s="24"/>
      <c r="R715" s="24"/>
      <c r="S715" s="24"/>
      <c r="T715" s="24"/>
      <c r="U715" s="24"/>
      <c r="V715" s="24"/>
      <c r="W715" s="24"/>
      <c r="X715" s="5"/>
      <c r="Y715" s="5"/>
      <c r="Z715" s="5"/>
    </row>
    <row r="716">
      <c r="A716" s="24"/>
      <c r="B716" s="24"/>
      <c r="C716" s="24"/>
      <c r="D716" s="24"/>
      <c r="E716" s="24"/>
      <c r="F716" s="24"/>
      <c r="G716" s="24"/>
      <c r="H716" s="24"/>
      <c r="I716" s="37"/>
      <c r="J716" s="37"/>
      <c r="K716" s="37"/>
      <c r="L716" s="38"/>
      <c r="M716" s="38"/>
      <c r="N716" s="38"/>
      <c r="O716" s="24"/>
      <c r="P716" s="24"/>
      <c r="Q716" s="24"/>
      <c r="R716" s="24"/>
      <c r="S716" s="24"/>
      <c r="T716" s="24"/>
      <c r="U716" s="24"/>
      <c r="V716" s="24"/>
      <c r="W716" s="24"/>
      <c r="X716" s="5"/>
      <c r="Y716" s="5"/>
      <c r="Z716" s="5"/>
    </row>
    <row r="717">
      <c r="A717" s="24"/>
      <c r="B717" s="24"/>
      <c r="C717" s="24"/>
      <c r="D717" s="24"/>
      <c r="E717" s="24"/>
      <c r="F717" s="24"/>
      <c r="G717" s="24"/>
      <c r="H717" s="24"/>
      <c r="I717" s="37"/>
      <c r="J717" s="37"/>
      <c r="K717" s="37"/>
      <c r="L717" s="38"/>
      <c r="M717" s="38"/>
      <c r="N717" s="38"/>
      <c r="O717" s="24"/>
      <c r="P717" s="24"/>
      <c r="Q717" s="24"/>
      <c r="R717" s="24"/>
      <c r="S717" s="24"/>
      <c r="T717" s="24"/>
      <c r="U717" s="24"/>
      <c r="V717" s="24"/>
      <c r="W717" s="24"/>
      <c r="X717" s="5"/>
      <c r="Y717" s="5"/>
      <c r="Z717" s="5"/>
    </row>
    <row r="718">
      <c r="A718" s="24"/>
      <c r="B718" s="24"/>
      <c r="C718" s="24"/>
      <c r="D718" s="24"/>
      <c r="E718" s="24"/>
      <c r="F718" s="24"/>
      <c r="G718" s="24"/>
      <c r="H718" s="24"/>
      <c r="I718" s="37"/>
      <c r="J718" s="37"/>
      <c r="K718" s="37"/>
      <c r="L718" s="38"/>
      <c r="M718" s="38"/>
      <c r="N718" s="38"/>
      <c r="O718" s="24"/>
      <c r="P718" s="24"/>
      <c r="Q718" s="24"/>
      <c r="R718" s="24"/>
      <c r="S718" s="24"/>
      <c r="T718" s="24"/>
      <c r="U718" s="24"/>
      <c r="V718" s="24"/>
      <c r="W718" s="24"/>
      <c r="X718" s="5"/>
      <c r="Y718" s="5"/>
      <c r="Z718" s="5"/>
    </row>
    <row r="719">
      <c r="A719" s="24"/>
      <c r="B719" s="24"/>
      <c r="C719" s="24"/>
      <c r="D719" s="24"/>
      <c r="E719" s="24"/>
      <c r="F719" s="24"/>
      <c r="G719" s="24"/>
      <c r="H719" s="24"/>
      <c r="I719" s="37"/>
      <c r="J719" s="37"/>
      <c r="K719" s="37"/>
      <c r="L719" s="38"/>
      <c r="M719" s="38"/>
      <c r="N719" s="38"/>
      <c r="O719" s="24"/>
      <c r="P719" s="24"/>
      <c r="Q719" s="24"/>
      <c r="R719" s="24"/>
      <c r="S719" s="24"/>
      <c r="T719" s="24"/>
      <c r="U719" s="24"/>
      <c r="V719" s="24"/>
      <c r="W719" s="24"/>
      <c r="X719" s="5"/>
      <c r="Y719" s="5"/>
      <c r="Z719" s="5"/>
    </row>
    <row r="720">
      <c r="A720" s="24"/>
      <c r="B720" s="24"/>
      <c r="C720" s="24"/>
      <c r="D720" s="24"/>
      <c r="E720" s="24"/>
      <c r="F720" s="24"/>
      <c r="G720" s="24"/>
      <c r="H720" s="24"/>
      <c r="I720" s="37"/>
      <c r="J720" s="37"/>
      <c r="K720" s="37"/>
      <c r="L720" s="38"/>
      <c r="M720" s="38"/>
      <c r="N720" s="38"/>
      <c r="O720" s="24"/>
      <c r="P720" s="24"/>
      <c r="Q720" s="24"/>
      <c r="R720" s="24"/>
      <c r="S720" s="24"/>
      <c r="T720" s="24"/>
      <c r="U720" s="24"/>
      <c r="V720" s="24"/>
      <c r="W720" s="24"/>
      <c r="X720" s="5"/>
      <c r="Y720" s="5"/>
      <c r="Z720" s="5"/>
    </row>
    <row r="721">
      <c r="A721" s="24"/>
      <c r="B721" s="24"/>
      <c r="C721" s="24"/>
      <c r="D721" s="24"/>
      <c r="E721" s="24"/>
      <c r="F721" s="24"/>
      <c r="G721" s="24"/>
      <c r="H721" s="24"/>
      <c r="I721" s="37"/>
      <c r="J721" s="37"/>
      <c r="K721" s="37"/>
      <c r="L721" s="38"/>
      <c r="M721" s="38"/>
      <c r="N721" s="38"/>
      <c r="O721" s="24"/>
      <c r="P721" s="24"/>
      <c r="Q721" s="24"/>
      <c r="R721" s="24"/>
      <c r="S721" s="24"/>
      <c r="T721" s="24"/>
      <c r="U721" s="24"/>
      <c r="V721" s="24"/>
      <c r="W721" s="24"/>
      <c r="X721" s="5"/>
      <c r="Y721" s="5"/>
      <c r="Z721" s="5"/>
    </row>
    <row r="722">
      <c r="A722" s="24"/>
      <c r="B722" s="24"/>
      <c r="C722" s="24"/>
      <c r="D722" s="24"/>
      <c r="E722" s="24"/>
      <c r="F722" s="24"/>
      <c r="G722" s="24"/>
      <c r="H722" s="24"/>
      <c r="I722" s="37"/>
      <c r="J722" s="37"/>
      <c r="K722" s="37"/>
      <c r="L722" s="38"/>
      <c r="M722" s="38"/>
      <c r="N722" s="38"/>
      <c r="O722" s="24"/>
      <c r="P722" s="24"/>
      <c r="Q722" s="24"/>
      <c r="R722" s="24"/>
      <c r="S722" s="24"/>
      <c r="T722" s="24"/>
      <c r="U722" s="24"/>
      <c r="V722" s="24"/>
      <c r="W722" s="24"/>
      <c r="X722" s="5"/>
      <c r="Y722" s="5"/>
      <c r="Z722" s="5"/>
    </row>
    <row r="723">
      <c r="A723" s="24"/>
      <c r="B723" s="24"/>
      <c r="C723" s="24"/>
      <c r="D723" s="24"/>
      <c r="E723" s="24"/>
      <c r="F723" s="24"/>
      <c r="G723" s="24"/>
      <c r="H723" s="24"/>
      <c r="I723" s="37"/>
      <c r="J723" s="37"/>
      <c r="K723" s="37"/>
      <c r="L723" s="38"/>
      <c r="M723" s="38"/>
      <c r="N723" s="38"/>
      <c r="O723" s="24"/>
      <c r="P723" s="24"/>
      <c r="Q723" s="24"/>
      <c r="R723" s="24"/>
      <c r="S723" s="24"/>
      <c r="T723" s="24"/>
      <c r="U723" s="24"/>
      <c r="V723" s="24"/>
      <c r="W723" s="24"/>
      <c r="X723" s="5"/>
      <c r="Y723" s="5"/>
      <c r="Z723" s="5"/>
    </row>
    <row r="724">
      <c r="A724" s="24"/>
      <c r="B724" s="24"/>
      <c r="C724" s="24"/>
      <c r="D724" s="24"/>
      <c r="E724" s="24"/>
      <c r="F724" s="24"/>
      <c r="G724" s="24"/>
      <c r="H724" s="24"/>
      <c r="I724" s="37"/>
      <c r="J724" s="37"/>
      <c r="K724" s="37"/>
      <c r="L724" s="38"/>
      <c r="M724" s="38"/>
      <c r="N724" s="38"/>
      <c r="O724" s="24"/>
      <c r="P724" s="24"/>
      <c r="Q724" s="24"/>
      <c r="R724" s="24"/>
      <c r="S724" s="24"/>
      <c r="T724" s="24"/>
      <c r="U724" s="24"/>
      <c r="V724" s="24"/>
      <c r="W724" s="24"/>
      <c r="X724" s="5"/>
      <c r="Y724" s="5"/>
      <c r="Z724" s="5"/>
    </row>
    <row r="725">
      <c r="A725" s="24"/>
      <c r="B725" s="24"/>
      <c r="C725" s="24"/>
      <c r="D725" s="24"/>
      <c r="E725" s="24"/>
      <c r="F725" s="24"/>
      <c r="G725" s="24"/>
      <c r="H725" s="24"/>
      <c r="I725" s="37"/>
      <c r="J725" s="37"/>
      <c r="K725" s="37"/>
      <c r="L725" s="38"/>
      <c r="M725" s="38"/>
      <c r="N725" s="38"/>
      <c r="O725" s="24"/>
      <c r="P725" s="24"/>
      <c r="Q725" s="24"/>
      <c r="R725" s="24"/>
      <c r="S725" s="24"/>
      <c r="T725" s="24"/>
      <c r="U725" s="24"/>
      <c r="V725" s="24"/>
      <c r="W725" s="24"/>
      <c r="X725" s="5"/>
      <c r="Y725" s="5"/>
      <c r="Z725" s="5"/>
    </row>
    <row r="726">
      <c r="A726" s="24"/>
      <c r="B726" s="24"/>
      <c r="C726" s="24"/>
      <c r="D726" s="24"/>
      <c r="E726" s="24"/>
      <c r="F726" s="24"/>
      <c r="G726" s="24"/>
      <c r="H726" s="24"/>
      <c r="I726" s="37"/>
      <c r="J726" s="37"/>
      <c r="K726" s="37"/>
      <c r="L726" s="38"/>
      <c r="M726" s="38"/>
      <c r="N726" s="38"/>
      <c r="O726" s="24"/>
      <c r="P726" s="24"/>
      <c r="Q726" s="24"/>
      <c r="R726" s="24"/>
      <c r="S726" s="24"/>
      <c r="T726" s="24"/>
      <c r="U726" s="24"/>
      <c r="V726" s="24"/>
      <c r="W726" s="24"/>
      <c r="X726" s="5"/>
      <c r="Y726" s="5"/>
      <c r="Z726" s="5"/>
    </row>
    <row r="727">
      <c r="A727" s="24"/>
      <c r="B727" s="24"/>
      <c r="C727" s="24"/>
      <c r="D727" s="24"/>
      <c r="E727" s="24"/>
      <c r="F727" s="24"/>
      <c r="G727" s="24"/>
      <c r="H727" s="24"/>
      <c r="I727" s="37"/>
      <c r="J727" s="37"/>
      <c r="K727" s="37"/>
      <c r="L727" s="38"/>
      <c r="M727" s="38"/>
      <c r="N727" s="38"/>
      <c r="O727" s="24"/>
      <c r="P727" s="24"/>
      <c r="Q727" s="24"/>
      <c r="R727" s="24"/>
      <c r="S727" s="24"/>
      <c r="T727" s="24"/>
      <c r="U727" s="24"/>
      <c r="V727" s="24"/>
      <c r="W727" s="24"/>
      <c r="X727" s="5"/>
      <c r="Y727" s="5"/>
      <c r="Z727" s="5"/>
    </row>
    <row r="728">
      <c r="A728" s="24"/>
      <c r="B728" s="24"/>
      <c r="C728" s="24"/>
      <c r="D728" s="24"/>
      <c r="E728" s="24"/>
      <c r="F728" s="24"/>
      <c r="G728" s="24"/>
      <c r="H728" s="24"/>
      <c r="I728" s="37"/>
      <c r="J728" s="37"/>
      <c r="K728" s="37"/>
      <c r="L728" s="38"/>
      <c r="M728" s="38"/>
      <c r="N728" s="38"/>
      <c r="O728" s="24"/>
      <c r="P728" s="24"/>
      <c r="Q728" s="24"/>
      <c r="R728" s="24"/>
      <c r="S728" s="24"/>
      <c r="T728" s="24"/>
      <c r="U728" s="24"/>
      <c r="V728" s="24"/>
      <c r="W728" s="24"/>
      <c r="X728" s="5"/>
      <c r="Y728" s="5"/>
      <c r="Z728" s="5"/>
    </row>
    <row r="729">
      <c r="A729" s="24"/>
      <c r="B729" s="24"/>
      <c r="C729" s="24"/>
      <c r="D729" s="24"/>
      <c r="E729" s="24"/>
      <c r="F729" s="24"/>
      <c r="G729" s="24"/>
      <c r="H729" s="24"/>
      <c r="I729" s="37"/>
      <c r="J729" s="37"/>
      <c r="K729" s="37"/>
      <c r="L729" s="38"/>
      <c r="M729" s="38"/>
      <c r="N729" s="38"/>
      <c r="O729" s="24"/>
      <c r="P729" s="24"/>
      <c r="Q729" s="24"/>
      <c r="R729" s="24"/>
      <c r="S729" s="24"/>
      <c r="T729" s="24"/>
      <c r="U729" s="24"/>
      <c r="V729" s="24"/>
      <c r="W729" s="24"/>
      <c r="X729" s="5"/>
      <c r="Y729" s="5"/>
      <c r="Z729" s="5"/>
    </row>
    <row r="730">
      <c r="A730" s="24"/>
      <c r="B730" s="24"/>
      <c r="C730" s="24"/>
      <c r="D730" s="24"/>
      <c r="E730" s="24"/>
      <c r="F730" s="24"/>
      <c r="G730" s="24"/>
      <c r="H730" s="24"/>
      <c r="I730" s="37"/>
      <c r="J730" s="37"/>
      <c r="K730" s="37"/>
      <c r="L730" s="38"/>
      <c r="M730" s="38"/>
      <c r="N730" s="38"/>
      <c r="O730" s="24"/>
      <c r="P730" s="24"/>
      <c r="Q730" s="24"/>
      <c r="R730" s="24"/>
      <c r="S730" s="24"/>
      <c r="T730" s="24"/>
      <c r="U730" s="24"/>
      <c r="V730" s="24"/>
      <c r="W730" s="24"/>
      <c r="X730" s="5"/>
      <c r="Y730" s="5"/>
      <c r="Z730" s="5"/>
    </row>
    <row r="731">
      <c r="A731" s="24"/>
      <c r="B731" s="24"/>
      <c r="C731" s="24"/>
      <c r="D731" s="24"/>
      <c r="E731" s="24"/>
      <c r="F731" s="24"/>
      <c r="G731" s="24"/>
      <c r="H731" s="24"/>
      <c r="I731" s="37"/>
      <c r="J731" s="37"/>
      <c r="K731" s="37"/>
      <c r="L731" s="38"/>
      <c r="M731" s="38"/>
      <c r="N731" s="38"/>
      <c r="O731" s="24"/>
      <c r="P731" s="24"/>
      <c r="Q731" s="24"/>
      <c r="R731" s="24"/>
      <c r="S731" s="24"/>
      <c r="T731" s="24"/>
      <c r="U731" s="24"/>
      <c r="V731" s="24"/>
      <c r="W731" s="24"/>
      <c r="X731" s="5"/>
      <c r="Y731" s="5"/>
      <c r="Z731" s="5"/>
    </row>
    <row r="732">
      <c r="A732" s="24"/>
      <c r="B732" s="24"/>
      <c r="C732" s="24"/>
      <c r="D732" s="24"/>
      <c r="E732" s="24"/>
      <c r="F732" s="24"/>
      <c r="G732" s="24"/>
      <c r="H732" s="24"/>
      <c r="I732" s="37"/>
      <c r="J732" s="37"/>
      <c r="K732" s="37"/>
      <c r="L732" s="38"/>
      <c r="M732" s="38"/>
      <c r="N732" s="38"/>
      <c r="O732" s="24"/>
      <c r="P732" s="24"/>
      <c r="Q732" s="24"/>
      <c r="R732" s="24"/>
      <c r="S732" s="24"/>
      <c r="T732" s="24"/>
      <c r="U732" s="24"/>
      <c r="V732" s="24"/>
      <c r="W732" s="24"/>
      <c r="X732" s="5"/>
      <c r="Y732" s="5"/>
      <c r="Z732" s="5"/>
    </row>
    <row r="733">
      <c r="A733" s="24"/>
      <c r="B733" s="24"/>
      <c r="C733" s="24"/>
      <c r="D733" s="24"/>
      <c r="E733" s="24"/>
      <c r="F733" s="24"/>
      <c r="G733" s="24"/>
      <c r="H733" s="24"/>
      <c r="I733" s="37"/>
      <c r="J733" s="37"/>
      <c r="K733" s="37"/>
      <c r="L733" s="38"/>
      <c r="M733" s="38"/>
      <c r="N733" s="38"/>
      <c r="O733" s="24"/>
      <c r="P733" s="24"/>
      <c r="Q733" s="24"/>
      <c r="R733" s="24"/>
      <c r="S733" s="24"/>
      <c r="T733" s="24"/>
      <c r="U733" s="24"/>
      <c r="V733" s="24"/>
      <c r="W733" s="24"/>
      <c r="X733" s="5"/>
      <c r="Y733" s="5"/>
      <c r="Z733" s="5"/>
    </row>
    <row r="734">
      <c r="A734" s="24"/>
      <c r="B734" s="24"/>
      <c r="C734" s="24"/>
      <c r="D734" s="24"/>
      <c r="E734" s="24"/>
      <c r="F734" s="24"/>
      <c r="G734" s="24"/>
      <c r="H734" s="24"/>
      <c r="I734" s="37"/>
      <c r="J734" s="37"/>
      <c r="K734" s="37"/>
      <c r="L734" s="38"/>
      <c r="M734" s="38"/>
      <c r="N734" s="38"/>
      <c r="O734" s="24"/>
      <c r="P734" s="24"/>
      <c r="Q734" s="24"/>
      <c r="R734" s="24"/>
      <c r="S734" s="24"/>
      <c r="T734" s="24"/>
      <c r="U734" s="24"/>
      <c r="V734" s="24"/>
      <c r="W734" s="24"/>
      <c r="X734" s="5"/>
      <c r="Y734" s="5"/>
      <c r="Z734" s="5"/>
    </row>
    <row r="735">
      <c r="A735" s="24"/>
      <c r="B735" s="24"/>
      <c r="C735" s="24"/>
      <c r="D735" s="24"/>
      <c r="E735" s="24"/>
      <c r="F735" s="24"/>
      <c r="G735" s="24"/>
      <c r="H735" s="24"/>
      <c r="I735" s="37"/>
      <c r="J735" s="37"/>
      <c r="K735" s="37"/>
      <c r="L735" s="38"/>
      <c r="M735" s="38"/>
      <c r="N735" s="38"/>
      <c r="O735" s="24"/>
      <c r="P735" s="24"/>
      <c r="Q735" s="24"/>
      <c r="R735" s="24"/>
      <c r="S735" s="24"/>
      <c r="T735" s="24"/>
      <c r="U735" s="24"/>
      <c r="V735" s="24"/>
      <c r="W735" s="24"/>
      <c r="X735" s="5"/>
      <c r="Y735" s="5"/>
      <c r="Z735" s="5"/>
    </row>
    <row r="736">
      <c r="A736" s="24"/>
      <c r="B736" s="24"/>
      <c r="C736" s="24"/>
      <c r="D736" s="24"/>
      <c r="E736" s="24"/>
      <c r="F736" s="24"/>
      <c r="G736" s="24"/>
      <c r="H736" s="24"/>
      <c r="I736" s="37"/>
      <c r="J736" s="37"/>
      <c r="K736" s="37"/>
      <c r="L736" s="38"/>
      <c r="M736" s="38"/>
      <c r="N736" s="38"/>
      <c r="O736" s="24"/>
      <c r="P736" s="24"/>
      <c r="Q736" s="24"/>
      <c r="R736" s="24"/>
      <c r="S736" s="24"/>
      <c r="T736" s="24"/>
      <c r="U736" s="24"/>
      <c r="V736" s="24"/>
      <c r="W736" s="24"/>
      <c r="X736" s="5"/>
      <c r="Y736" s="5"/>
      <c r="Z736" s="5"/>
    </row>
    <row r="737">
      <c r="A737" s="24"/>
      <c r="B737" s="24"/>
      <c r="C737" s="24"/>
      <c r="D737" s="24"/>
      <c r="E737" s="24"/>
      <c r="F737" s="24"/>
      <c r="G737" s="24"/>
      <c r="H737" s="24"/>
      <c r="I737" s="37"/>
      <c r="J737" s="37"/>
      <c r="K737" s="37"/>
      <c r="L737" s="38"/>
      <c r="M737" s="38"/>
      <c r="N737" s="38"/>
      <c r="O737" s="24"/>
      <c r="P737" s="24"/>
      <c r="Q737" s="24"/>
      <c r="R737" s="24"/>
      <c r="S737" s="24"/>
      <c r="T737" s="24"/>
      <c r="U737" s="24"/>
      <c r="V737" s="24"/>
      <c r="W737" s="24"/>
      <c r="X737" s="5"/>
      <c r="Y737" s="5"/>
      <c r="Z737" s="5"/>
    </row>
    <row r="738">
      <c r="A738" s="24"/>
      <c r="B738" s="24"/>
      <c r="C738" s="24"/>
      <c r="D738" s="24"/>
      <c r="E738" s="24"/>
      <c r="F738" s="24"/>
      <c r="G738" s="24"/>
      <c r="H738" s="24"/>
      <c r="I738" s="37"/>
      <c r="J738" s="37"/>
      <c r="K738" s="37"/>
      <c r="L738" s="38"/>
      <c r="M738" s="38"/>
      <c r="N738" s="38"/>
      <c r="O738" s="24"/>
      <c r="P738" s="24"/>
      <c r="Q738" s="24"/>
      <c r="R738" s="24"/>
      <c r="S738" s="24"/>
      <c r="T738" s="24"/>
      <c r="U738" s="24"/>
      <c r="V738" s="24"/>
      <c r="W738" s="24"/>
      <c r="X738" s="5"/>
      <c r="Y738" s="5"/>
      <c r="Z738" s="5"/>
    </row>
    <row r="739">
      <c r="A739" s="24"/>
      <c r="B739" s="24"/>
      <c r="C739" s="24"/>
      <c r="D739" s="24"/>
      <c r="E739" s="24"/>
      <c r="F739" s="24"/>
      <c r="G739" s="24"/>
      <c r="H739" s="24"/>
      <c r="I739" s="37"/>
      <c r="J739" s="37"/>
      <c r="K739" s="37"/>
      <c r="L739" s="38"/>
      <c r="M739" s="38"/>
      <c r="N739" s="38"/>
      <c r="O739" s="24"/>
      <c r="P739" s="24"/>
      <c r="Q739" s="24"/>
      <c r="R739" s="24"/>
      <c r="S739" s="24"/>
      <c r="T739" s="24"/>
      <c r="U739" s="24"/>
      <c r="V739" s="24"/>
      <c r="W739" s="24"/>
      <c r="X739" s="5"/>
      <c r="Y739" s="5"/>
      <c r="Z739" s="5"/>
    </row>
    <row r="740">
      <c r="A740" s="24"/>
      <c r="B740" s="24"/>
      <c r="C740" s="24"/>
      <c r="D740" s="24"/>
      <c r="E740" s="24"/>
      <c r="F740" s="24"/>
      <c r="G740" s="24"/>
      <c r="H740" s="24"/>
      <c r="I740" s="37"/>
      <c r="J740" s="37"/>
      <c r="K740" s="37"/>
      <c r="L740" s="38"/>
      <c r="M740" s="38"/>
      <c r="N740" s="38"/>
      <c r="O740" s="24"/>
      <c r="P740" s="24"/>
      <c r="Q740" s="24"/>
      <c r="R740" s="24"/>
      <c r="S740" s="24"/>
      <c r="T740" s="24"/>
      <c r="U740" s="24"/>
      <c r="V740" s="24"/>
      <c r="W740" s="24"/>
      <c r="X740" s="5"/>
      <c r="Y740" s="5"/>
      <c r="Z740" s="5"/>
    </row>
    <row r="741">
      <c r="A741" s="24"/>
      <c r="B741" s="24"/>
      <c r="C741" s="24"/>
      <c r="D741" s="24"/>
      <c r="E741" s="24"/>
      <c r="F741" s="24"/>
      <c r="G741" s="24"/>
      <c r="H741" s="24"/>
      <c r="I741" s="37"/>
      <c r="J741" s="37"/>
      <c r="K741" s="37"/>
      <c r="L741" s="38"/>
      <c r="M741" s="38"/>
      <c r="N741" s="38"/>
      <c r="O741" s="24"/>
      <c r="P741" s="24"/>
      <c r="Q741" s="24"/>
      <c r="R741" s="24"/>
      <c r="S741" s="24"/>
      <c r="T741" s="24"/>
      <c r="U741" s="24"/>
      <c r="V741" s="24"/>
      <c r="W741" s="24"/>
      <c r="X741" s="5"/>
      <c r="Y741" s="5"/>
      <c r="Z741" s="5"/>
    </row>
    <row r="742">
      <c r="A742" s="24"/>
      <c r="B742" s="24"/>
      <c r="C742" s="24"/>
      <c r="D742" s="24"/>
      <c r="E742" s="24"/>
      <c r="F742" s="24"/>
      <c r="G742" s="24"/>
      <c r="H742" s="24"/>
      <c r="I742" s="37"/>
      <c r="J742" s="37"/>
      <c r="K742" s="37"/>
      <c r="L742" s="38"/>
      <c r="M742" s="38"/>
      <c r="N742" s="38"/>
      <c r="O742" s="24"/>
      <c r="P742" s="24"/>
      <c r="Q742" s="24"/>
      <c r="R742" s="24"/>
      <c r="S742" s="24"/>
      <c r="T742" s="24"/>
      <c r="U742" s="24"/>
      <c r="V742" s="24"/>
      <c r="W742" s="24"/>
      <c r="X742" s="5"/>
      <c r="Y742" s="5"/>
      <c r="Z742" s="5"/>
    </row>
    <row r="743">
      <c r="A743" s="24"/>
      <c r="B743" s="24"/>
      <c r="C743" s="24"/>
      <c r="D743" s="24"/>
      <c r="E743" s="24"/>
      <c r="F743" s="24"/>
      <c r="G743" s="24"/>
      <c r="H743" s="24"/>
      <c r="I743" s="37"/>
      <c r="J743" s="37"/>
      <c r="K743" s="37"/>
      <c r="L743" s="38"/>
      <c r="M743" s="38"/>
      <c r="N743" s="38"/>
      <c r="O743" s="24"/>
      <c r="P743" s="24"/>
      <c r="Q743" s="24"/>
      <c r="R743" s="24"/>
      <c r="S743" s="24"/>
      <c r="T743" s="24"/>
      <c r="U743" s="24"/>
      <c r="V743" s="24"/>
      <c r="W743" s="24"/>
      <c r="X743" s="5"/>
      <c r="Y743" s="5"/>
      <c r="Z743" s="5"/>
    </row>
    <row r="744">
      <c r="A744" s="24"/>
      <c r="B744" s="24"/>
      <c r="C744" s="24"/>
      <c r="D744" s="24"/>
      <c r="E744" s="24"/>
      <c r="F744" s="24"/>
      <c r="G744" s="24"/>
      <c r="H744" s="24"/>
      <c r="I744" s="37"/>
      <c r="J744" s="37"/>
      <c r="K744" s="37"/>
      <c r="L744" s="38"/>
      <c r="M744" s="38"/>
      <c r="N744" s="38"/>
      <c r="O744" s="24"/>
      <c r="P744" s="24"/>
      <c r="Q744" s="24"/>
      <c r="R744" s="24"/>
      <c r="S744" s="24"/>
      <c r="T744" s="24"/>
      <c r="U744" s="24"/>
      <c r="V744" s="24"/>
      <c r="W744" s="24"/>
      <c r="X744" s="5"/>
      <c r="Y744" s="5"/>
      <c r="Z744" s="5"/>
    </row>
    <row r="745">
      <c r="A745" s="24"/>
      <c r="B745" s="24"/>
      <c r="C745" s="24"/>
      <c r="D745" s="24"/>
      <c r="E745" s="24"/>
      <c r="F745" s="24"/>
      <c r="G745" s="24"/>
      <c r="H745" s="24"/>
      <c r="I745" s="37"/>
      <c r="J745" s="37"/>
      <c r="K745" s="37"/>
      <c r="L745" s="38"/>
      <c r="M745" s="38"/>
      <c r="N745" s="38"/>
      <c r="O745" s="24"/>
      <c r="P745" s="24"/>
      <c r="Q745" s="24"/>
      <c r="R745" s="24"/>
      <c r="S745" s="24"/>
      <c r="T745" s="24"/>
      <c r="U745" s="24"/>
      <c r="V745" s="24"/>
      <c r="W745" s="24"/>
      <c r="X745" s="5"/>
      <c r="Y745" s="5"/>
      <c r="Z745" s="5"/>
    </row>
    <row r="746">
      <c r="A746" s="24"/>
      <c r="B746" s="24"/>
      <c r="C746" s="24"/>
      <c r="D746" s="24"/>
      <c r="E746" s="24"/>
      <c r="F746" s="24"/>
      <c r="G746" s="24"/>
      <c r="H746" s="24"/>
      <c r="I746" s="37"/>
      <c r="J746" s="37"/>
      <c r="K746" s="37"/>
      <c r="L746" s="38"/>
      <c r="M746" s="38"/>
      <c r="N746" s="38"/>
      <c r="O746" s="24"/>
      <c r="P746" s="24"/>
      <c r="Q746" s="24"/>
      <c r="R746" s="24"/>
      <c r="S746" s="24"/>
      <c r="T746" s="24"/>
      <c r="U746" s="24"/>
      <c r="V746" s="24"/>
      <c r="W746" s="24"/>
      <c r="X746" s="5"/>
      <c r="Y746" s="5"/>
      <c r="Z746" s="5"/>
    </row>
    <row r="747">
      <c r="A747" s="24"/>
      <c r="B747" s="24"/>
      <c r="C747" s="24"/>
      <c r="D747" s="24"/>
      <c r="E747" s="24"/>
      <c r="F747" s="24"/>
      <c r="G747" s="24"/>
      <c r="H747" s="24"/>
      <c r="I747" s="37"/>
      <c r="J747" s="37"/>
      <c r="K747" s="37"/>
      <c r="L747" s="38"/>
      <c r="M747" s="38"/>
      <c r="N747" s="38"/>
      <c r="O747" s="24"/>
      <c r="P747" s="24"/>
      <c r="Q747" s="24"/>
      <c r="R747" s="24"/>
      <c r="S747" s="24"/>
      <c r="T747" s="24"/>
      <c r="U747" s="24"/>
      <c r="V747" s="24"/>
      <c r="W747" s="24"/>
      <c r="X747" s="5"/>
      <c r="Y747" s="5"/>
      <c r="Z747" s="5"/>
    </row>
    <row r="748">
      <c r="A748" s="24"/>
      <c r="B748" s="24"/>
      <c r="C748" s="24"/>
      <c r="D748" s="24"/>
      <c r="E748" s="24"/>
      <c r="F748" s="24"/>
      <c r="G748" s="24"/>
      <c r="H748" s="24"/>
      <c r="I748" s="37"/>
      <c r="J748" s="37"/>
      <c r="K748" s="37"/>
      <c r="L748" s="38"/>
      <c r="M748" s="38"/>
      <c r="N748" s="38"/>
      <c r="O748" s="24"/>
      <c r="P748" s="24"/>
      <c r="Q748" s="24"/>
      <c r="R748" s="24"/>
      <c r="S748" s="24"/>
      <c r="T748" s="24"/>
      <c r="U748" s="24"/>
      <c r="V748" s="24"/>
      <c r="W748" s="24"/>
      <c r="X748" s="5"/>
      <c r="Y748" s="5"/>
      <c r="Z748" s="5"/>
    </row>
    <row r="749">
      <c r="A749" s="24"/>
      <c r="B749" s="24"/>
      <c r="C749" s="24"/>
      <c r="D749" s="24"/>
      <c r="E749" s="24"/>
      <c r="F749" s="24"/>
      <c r="G749" s="24"/>
      <c r="H749" s="24"/>
      <c r="I749" s="37"/>
      <c r="J749" s="37"/>
      <c r="K749" s="37"/>
      <c r="L749" s="38"/>
      <c r="M749" s="38"/>
      <c r="N749" s="38"/>
      <c r="O749" s="24"/>
      <c r="P749" s="24"/>
      <c r="Q749" s="24"/>
      <c r="R749" s="24"/>
      <c r="S749" s="24"/>
      <c r="T749" s="24"/>
      <c r="U749" s="24"/>
      <c r="V749" s="24"/>
      <c r="W749" s="24"/>
      <c r="X749" s="5"/>
      <c r="Y749" s="5"/>
      <c r="Z749" s="5"/>
    </row>
    <row r="750">
      <c r="A750" s="24"/>
      <c r="B750" s="24"/>
      <c r="C750" s="24"/>
      <c r="D750" s="24"/>
      <c r="E750" s="24"/>
      <c r="F750" s="24"/>
      <c r="G750" s="24"/>
      <c r="H750" s="24"/>
      <c r="I750" s="37"/>
      <c r="J750" s="37"/>
      <c r="K750" s="37"/>
      <c r="L750" s="38"/>
      <c r="M750" s="38"/>
      <c r="N750" s="38"/>
      <c r="O750" s="24"/>
      <c r="P750" s="24"/>
      <c r="Q750" s="24"/>
      <c r="R750" s="24"/>
      <c r="S750" s="24"/>
      <c r="T750" s="24"/>
      <c r="U750" s="24"/>
      <c r="V750" s="24"/>
      <c r="W750" s="24"/>
      <c r="X750" s="5"/>
      <c r="Y750" s="5"/>
      <c r="Z750" s="5"/>
    </row>
    <row r="751">
      <c r="A751" s="24"/>
      <c r="B751" s="24"/>
      <c r="C751" s="24"/>
      <c r="D751" s="24"/>
      <c r="E751" s="24"/>
      <c r="F751" s="24"/>
      <c r="G751" s="24"/>
      <c r="H751" s="24"/>
      <c r="I751" s="37"/>
      <c r="J751" s="37"/>
      <c r="K751" s="37"/>
      <c r="L751" s="38"/>
      <c r="M751" s="38"/>
      <c r="N751" s="38"/>
      <c r="O751" s="24"/>
      <c r="P751" s="24"/>
      <c r="Q751" s="24"/>
      <c r="R751" s="24"/>
      <c r="S751" s="24"/>
      <c r="T751" s="24"/>
      <c r="U751" s="24"/>
      <c r="V751" s="24"/>
      <c r="W751" s="24"/>
      <c r="X751" s="5"/>
      <c r="Y751" s="5"/>
      <c r="Z751" s="5"/>
    </row>
    <row r="752">
      <c r="A752" s="24"/>
      <c r="B752" s="24"/>
      <c r="C752" s="24"/>
      <c r="D752" s="24"/>
      <c r="E752" s="24"/>
      <c r="F752" s="24"/>
      <c r="G752" s="24"/>
      <c r="H752" s="24"/>
      <c r="I752" s="37"/>
      <c r="J752" s="37"/>
      <c r="K752" s="37"/>
      <c r="L752" s="38"/>
      <c r="M752" s="38"/>
      <c r="N752" s="38"/>
      <c r="O752" s="24"/>
      <c r="P752" s="24"/>
      <c r="Q752" s="24"/>
      <c r="R752" s="24"/>
      <c r="S752" s="24"/>
      <c r="T752" s="24"/>
      <c r="U752" s="24"/>
      <c r="V752" s="24"/>
      <c r="W752" s="24"/>
      <c r="X752" s="5"/>
      <c r="Y752" s="5"/>
      <c r="Z752" s="5"/>
    </row>
    <row r="753">
      <c r="A753" s="24"/>
      <c r="B753" s="24"/>
      <c r="C753" s="24"/>
      <c r="D753" s="24"/>
      <c r="E753" s="24"/>
      <c r="F753" s="24"/>
      <c r="G753" s="24"/>
      <c r="H753" s="24"/>
      <c r="I753" s="37"/>
      <c r="J753" s="37"/>
      <c r="K753" s="37"/>
      <c r="L753" s="38"/>
      <c r="M753" s="38"/>
      <c r="N753" s="38"/>
      <c r="O753" s="24"/>
      <c r="P753" s="24"/>
      <c r="Q753" s="24"/>
      <c r="R753" s="24"/>
      <c r="S753" s="24"/>
      <c r="T753" s="24"/>
      <c r="U753" s="24"/>
      <c r="V753" s="24"/>
      <c r="W753" s="24"/>
      <c r="X753" s="5"/>
      <c r="Y753" s="5"/>
      <c r="Z753" s="5"/>
    </row>
    <row r="754">
      <c r="A754" s="24"/>
      <c r="B754" s="24"/>
      <c r="C754" s="24"/>
      <c r="D754" s="24"/>
      <c r="E754" s="24"/>
      <c r="F754" s="24"/>
      <c r="G754" s="24"/>
      <c r="H754" s="24"/>
      <c r="I754" s="37"/>
      <c r="J754" s="37"/>
      <c r="K754" s="37"/>
      <c r="L754" s="38"/>
      <c r="M754" s="38"/>
      <c r="N754" s="38"/>
      <c r="O754" s="24"/>
      <c r="P754" s="24"/>
      <c r="Q754" s="24"/>
      <c r="R754" s="24"/>
      <c r="S754" s="24"/>
      <c r="T754" s="24"/>
      <c r="U754" s="24"/>
      <c r="V754" s="24"/>
      <c r="W754" s="24"/>
      <c r="X754" s="5"/>
      <c r="Y754" s="5"/>
      <c r="Z754" s="5"/>
    </row>
    <row r="755">
      <c r="A755" s="24"/>
      <c r="B755" s="24"/>
      <c r="C755" s="24"/>
      <c r="D755" s="24"/>
      <c r="E755" s="24"/>
      <c r="F755" s="24"/>
      <c r="G755" s="24"/>
      <c r="H755" s="24"/>
      <c r="I755" s="37"/>
      <c r="J755" s="37"/>
      <c r="K755" s="37"/>
      <c r="L755" s="38"/>
      <c r="M755" s="38"/>
      <c r="N755" s="38"/>
      <c r="O755" s="24"/>
      <c r="P755" s="24"/>
      <c r="Q755" s="24"/>
      <c r="R755" s="24"/>
      <c r="S755" s="24"/>
      <c r="T755" s="24"/>
      <c r="U755" s="24"/>
      <c r="V755" s="24"/>
      <c r="W755" s="24"/>
      <c r="X755" s="5"/>
      <c r="Y755" s="5"/>
      <c r="Z755" s="5"/>
    </row>
    <row r="756">
      <c r="A756" s="24"/>
      <c r="B756" s="24"/>
      <c r="C756" s="24"/>
      <c r="D756" s="24"/>
      <c r="E756" s="24"/>
      <c r="F756" s="24"/>
      <c r="G756" s="24"/>
      <c r="H756" s="24"/>
      <c r="I756" s="37"/>
      <c r="J756" s="37"/>
      <c r="K756" s="37"/>
      <c r="L756" s="38"/>
      <c r="M756" s="38"/>
      <c r="N756" s="38"/>
      <c r="O756" s="24"/>
      <c r="P756" s="24"/>
      <c r="Q756" s="24"/>
      <c r="R756" s="24"/>
      <c r="S756" s="24"/>
      <c r="T756" s="24"/>
      <c r="U756" s="24"/>
      <c r="V756" s="24"/>
      <c r="W756" s="24"/>
      <c r="X756" s="5"/>
      <c r="Y756" s="5"/>
      <c r="Z756" s="5"/>
    </row>
    <row r="757">
      <c r="A757" s="24"/>
      <c r="B757" s="24"/>
      <c r="C757" s="24"/>
      <c r="D757" s="24"/>
      <c r="E757" s="24"/>
      <c r="F757" s="24"/>
      <c r="G757" s="24"/>
      <c r="H757" s="24"/>
      <c r="I757" s="37"/>
      <c r="J757" s="37"/>
      <c r="K757" s="37"/>
      <c r="L757" s="38"/>
      <c r="M757" s="38"/>
      <c r="N757" s="38"/>
      <c r="O757" s="24"/>
      <c r="P757" s="24"/>
      <c r="Q757" s="24"/>
      <c r="R757" s="24"/>
      <c r="S757" s="24"/>
      <c r="T757" s="24"/>
      <c r="U757" s="24"/>
      <c r="V757" s="24"/>
      <c r="W757" s="24"/>
      <c r="X757" s="5"/>
      <c r="Y757" s="5"/>
      <c r="Z757" s="5"/>
    </row>
    <row r="758">
      <c r="A758" s="24"/>
      <c r="B758" s="24"/>
      <c r="C758" s="24"/>
      <c r="D758" s="24"/>
      <c r="E758" s="24"/>
      <c r="F758" s="24"/>
      <c r="G758" s="24"/>
      <c r="H758" s="24"/>
      <c r="I758" s="37"/>
      <c r="J758" s="37"/>
      <c r="K758" s="37"/>
      <c r="L758" s="38"/>
      <c r="M758" s="38"/>
      <c r="N758" s="38"/>
      <c r="O758" s="24"/>
      <c r="P758" s="24"/>
      <c r="Q758" s="24"/>
      <c r="R758" s="24"/>
      <c r="S758" s="24"/>
      <c r="T758" s="24"/>
      <c r="U758" s="24"/>
      <c r="V758" s="24"/>
      <c r="W758" s="24"/>
      <c r="X758" s="5"/>
      <c r="Y758" s="5"/>
      <c r="Z758" s="5"/>
    </row>
    <row r="759">
      <c r="A759" s="24"/>
      <c r="B759" s="24"/>
      <c r="C759" s="24"/>
      <c r="D759" s="24"/>
      <c r="E759" s="24"/>
      <c r="F759" s="24"/>
      <c r="G759" s="24"/>
      <c r="H759" s="24"/>
      <c r="I759" s="37"/>
      <c r="J759" s="37"/>
      <c r="K759" s="37"/>
      <c r="L759" s="38"/>
      <c r="M759" s="38"/>
      <c r="N759" s="38"/>
      <c r="O759" s="24"/>
      <c r="P759" s="24"/>
      <c r="Q759" s="24"/>
      <c r="R759" s="24"/>
      <c r="S759" s="24"/>
      <c r="T759" s="24"/>
      <c r="U759" s="24"/>
      <c r="V759" s="24"/>
      <c r="W759" s="24"/>
      <c r="X759" s="5"/>
      <c r="Y759" s="5"/>
      <c r="Z759" s="5"/>
    </row>
    <row r="760">
      <c r="A760" s="24"/>
      <c r="B760" s="24"/>
      <c r="C760" s="24"/>
      <c r="D760" s="24"/>
      <c r="E760" s="24"/>
      <c r="F760" s="24"/>
      <c r="G760" s="24"/>
      <c r="H760" s="24"/>
      <c r="I760" s="37"/>
      <c r="J760" s="37"/>
      <c r="K760" s="37"/>
      <c r="L760" s="38"/>
      <c r="M760" s="38"/>
      <c r="N760" s="38"/>
      <c r="O760" s="24"/>
      <c r="P760" s="24"/>
      <c r="Q760" s="24"/>
      <c r="R760" s="24"/>
      <c r="S760" s="24"/>
      <c r="T760" s="24"/>
      <c r="U760" s="24"/>
      <c r="V760" s="24"/>
      <c r="W760" s="24"/>
      <c r="X760" s="5"/>
      <c r="Y760" s="5"/>
      <c r="Z760" s="5"/>
    </row>
    <row r="761">
      <c r="A761" s="24"/>
      <c r="B761" s="24"/>
      <c r="C761" s="24"/>
      <c r="D761" s="24"/>
      <c r="E761" s="24"/>
      <c r="F761" s="24"/>
      <c r="G761" s="24"/>
      <c r="H761" s="24"/>
      <c r="I761" s="37"/>
      <c r="J761" s="37"/>
      <c r="K761" s="37"/>
      <c r="L761" s="38"/>
      <c r="M761" s="38"/>
      <c r="N761" s="38"/>
      <c r="O761" s="24"/>
      <c r="P761" s="24"/>
      <c r="Q761" s="24"/>
      <c r="R761" s="24"/>
      <c r="S761" s="24"/>
      <c r="T761" s="24"/>
      <c r="U761" s="24"/>
      <c r="V761" s="24"/>
      <c r="W761" s="24"/>
      <c r="X761" s="5"/>
      <c r="Y761" s="5"/>
      <c r="Z761" s="5"/>
    </row>
    <row r="762">
      <c r="A762" s="24"/>
      <c r="B762" s="24"/>
      <c r="C762" s="24"/>
      <c r="D762" s="24"/>
      <c r="E762" s="24"/>
      <c r="F762" s="24"/>
      <c r="G762" s="24"/>
      <c r="H762" s="24"/>
      <c r="I762" s="37"/>
      <c r="J762" s="37"/>
      <c r="K762" s="37"/>
      <c r="L762" s="38"/>
      <c r="M762" s="38"/>
      <c r="N762" s="38"/>
      <c r="O762" s="24"/>
      <c r="P762" s="24"/>
      <c r="Q762" s="24"/>
      <c r="R762" s="24"/>
      <c r="S762" s="24"/>
      <c r="T762" s="24"/>
      <c r="U762" s="24"/>
      <c r="V762" s="24"/>
      <c r="W762" s="24"/>
      <c r="X762" s="5"/>
      <c r="Y762" s="5"/>
      <c r="Z762" s="5"/>
    </row>
    <row r="763">
      <c r="A763" s="24"/>
      <c r="B763" s="24"/>
      <c r="C763" s="24"/>
      <c r="D763" s="24"/>
      <c r="E763" s="24"/>
      <c r="F763" s="24"/>
      <c r="G763" s="24"/>
      <c r="H763" s="24"/>
      <c r="I763" s="37"/>
      <c r="J763" s="37"/>
      <c r="K763" s="37"/>
      <c r="L763" s="38"/>
      <c r="M763" s="38"/>
      <c r="N763" s="38"/>
      <c r="O763" s="24"/>
      <c r="P763" s="24"/>
      <c r="Q763" s="24"/>
      <c r="R763" s="24"/>
      <c r="S763" s="24"/>
      <c r="T763" s="24"/>
      <c r="U763" s="24"/>
      <c r="V763" s="24"/>
      <c r="W763" s="24"/>
      <c r="X763" s="5"/>
      <c r="Y763" s="5"/>
      <c r="Z763" s="5"/>
    </row>
    <row r="764">
      <c r="A764" s="24"/>
      <c r="B764" s="24"/>
      <c r="C764" s="24"/>
      <c r="D764" s="24"/>
      <c r="E764" s="24"/>
      <c r="F764" s="24"/>
      <c r="G764" s="24"/>
      <c r="H764" s="24"/>
      <c r="I764" s="37"/>
      <c r="J764" s="37"/>
      <c r="K764" s="37"/>
      <c r="L764" s="38"/>
      <c r="M764" s="38"/>
      <c r="N764" s="38"/>
      <c r="O764" s="24"/>
      <c r="P764" s="24"/>
      <c r="Q764" s="24"/>
      <c r="R764" s="24"/>
      <c r="S764" s="24"/>
      <c r="T764" s="24"/>
      <c r="U764" s="24"/>
      <c r="V764" s="24"/>
      <c r="W764" s="24"/>
      <c r="X764" s="5"/>
      <c r="Y764" s="5"/>
      <c r="Z764" s="5"/>
    </row>
    <row r="765">
      <c r="A765" s="24"/>
      <c r="B765" s="24"/>
      <c r="C765" s="24"/>
      <c r="D765" s="24"/>
      <c r="E765" s="24"/>
      <c r="F765" s="24"/>
      <c r="G765" s="24"/>
      <c r="H765" s="24"/>
      <c r="I765" s="37"/>
      <c r="J765" s="37"/>
      <c r="K765" s="37"/>
      <c r="L765" s="38"/>
      <c r="M765" s="38"/>
      <c r="N765" s="38"/>
      <c r="O765" s="24"/>
      <c r="P765" s="24"/>
      <c r="Q765" s="24"/>
      <c r="R765" s="24"/>
      <c r="S765" s="24"/>
      <c r="T765" s="24"/>
      <c r="U765" s="24"/>
      <c r="V765" s="24"/>
      <c r="W765" s="24"/>
      <c r="X765" s="5"/>
      <c r="Y765" s="5"/>
      <c r="Z765" s="5"/>
    </row>
    <row r="766">
      <c r="A766" s="24"/>
      <c r="B766" s="24"/>
      <c r="C766" s="24"/>
      <c r="D766" s="24"/>
      <c r="E766" s="24"/>
      <c r="F766" s="24"/>
      <c r="G766" s="24"/>
      <c r="H766" s="24"/>
      <c r="I766" s="37"/>
      <c r="J766" s="37"/>
      <c r="K766" s="37"/>
      <c r="L766" s="38"/>
      <c r="M766" s="38"/>
      <c r="N766" s="38"/>
      <c r="O766" s="24"/>
      <c r="P766" s="24"/>
      <c r="Q766" s="24"/>
      <c r="R766" s="24"/>
      <c r="S766" s="24"/>
      <c r="T766" s="24"/>
      <c r="U766" s="24"/>
      <c r="V766" s="24"/>
      <c r="W766" s="24"/>
      <c r="X766" s="5"/>
      <c r="Y766" s="5"/>
      <c r="Z766" s="5"/>
    </row>
    <row r="767">
      <c r="A767" s="24"/>
      <c r="B767" s="24"/>
      <c r="C767" s="24"/>
      <c r="D767" s="24"/>
      <c r="E767" s="24"/>
      <c r="F767" s="24"/>
      <c r="G767" s="24"/>
      <c r="H767" s="24"/>
      <c r="I767" s="37"/>
      <c r="J767" s="37"/>
      <c r="K767" s="37"/>
      <c r="L767" s="38"/>
      <c r="M767" s="38"/>
      <c r="N767" s="38"/>
      <c r="O767" s="24"/>
      <c r="P767" s="24"/>
      <c r="Q767" s="24"/>
      <c r="R767" s="24"/>
      <c r="S767" s="24"/>
      <c r="T767" s="24"/>
      <c r="U767" s="24"/>
      <c r="V767" s="24"/>
      <c r="W767" s="24"/>
      <c r="X767" s="5"/>
      <c r="Y767" s="5"/>
      <c r="Z767" s="5"/>
    </row>
    <row r="768">
      <c r="A768" s="24"/>
      <c r="B768" s="24"/>
      <c r="C768" s="24"/>
      <c r="D768" s="24"/>
      <c r="E768" s="24"/>
      <c r="F768" s="24"/>
      <c r="G768" s="24"/>
      <c r="H768" s="24"/>
      <c r="I768" s="37"/>
      <c r="J768" s="37"/>
      <c r="K768" s="37"/>
      <c r="L768" s="38"/>
      <c r="M768" s="38"/>
      <c r="N768" s="38"/>
      <c r="O768" s="24"/>
      <c r="P768" s="24"/>
      <c r="Q768" s="24"/>
      <c r="R768" s="24"/>
      <c r="S768" s="24"/>
      <c r="T768" s="24"/>
      <c r="U768" s="24"/>
      <c r="V768" s="24"/>
      <c r="W768" s="24"/>
      <c r="X768" s="5"/>
      <c r="Y768" s="5"/>
      <c r="Z768" s="5"/>
    </row>
    <row r="769">
      <c r="A769" s="24"/>
      <c r="B769" s="24"/>
      <c r="C769" s="24"/>
      <c r="D769" s="24"/>
      <c r="E769" s="24"/>
      <c r="F769" s="24"/>
      <c r="G769" s="24"/>
      <c r="H769" s="24"/>
      <c r="I769" s="37"/>
      <c r="J769" s="37"/>
      <c r="K769" s="37"/>
      <c r="L769" s="38"/>
      <c r="M769" s="38"/>
      <c r="N769" s="38"/>
      <c r="O769" s="24"/>
      <c r="P769" s="24"/>
      <c r="Q769" s="24"/>
      <c r="R769" s="24"/>
      <c r="S769" s="24"/>
      <c r="T769" s="24"/>
      <c r="U769" s="24"/>
      <c r="V769" s="24"/>
      <c r="W769" s="24"/>
      <c r="X769" s="5"/>
      <c r="Y769" s="5"/>
      <c r="Z769" s="5"/>
    </row>
    <row r="770">
      <c r="A770" s="24"/>
      <c r="B770" s="24"/>
      <c r="C770" s="24"/>
      <c r="D770" s="24"/>
      <c r="E770" s="24"/>
      <c r="F770" s="24"/>
      <c r="G770" s="24"/>
      <c r="H770" s="24"/>
      <c r="I770" s="37"/>
      <c r="J770" s="37"/>
      <c r="K770" s="37"/>
      <c r="L770" s="38"/>
      <c r="M770" s="38"/>
      <c r="N770" s="38"/>
      <c r="O770" s="24"/>
      <c r="P770" s="24"/>
      <c r="Q770" s="24"/>
      <c r="R770" s="24"/>
      <c r="S770" s="24"/>
      <c r="T770" s="24"/>
      <c r="U770" s="24"/>
      <c r="V770" s="24"/>
      <c r="W770" s="24"/>
      <c r="X770" s="5"/>
      <c r="Y770" s="5"/>
      <c r="Z770" s="5"/>
    </row>
    <row r="771">
      <c r="A771" s="24"/>
      <c r="B771" s="24"/>
      <c r="C771" s="24"/>
      <c r="D771" s="24"/>
      <c r="E771" s="24"/>
      <c r="F771" s="24"/>
      <c r="G771" s="24"/>
      <c r="H771" s="24"/>
      <c r="I771" s="37"/>
      <c r="J771" s="37"/>
      <c r="K771" s="37"/>
      <c r="L771" s="38"/>
      <c r="M771" s="38"/>
      <c r="N771" s="38"/>
      <c r="O771" s="24"/>
      <c r="P771" s="24"/>
      <c r="Q771" s="24"/>
      <c r="R771" s="24"/>
      <c r="S771" s="24"/>
      <c r="T771" s="24"/>
      <c r="U771" s="24"/>
      <c r="V771" s="24"/>
      <c r="W771" s="24"/>
      <c r="X771" s="5"/>
      <c r="Y771" s="5"/>
      <c r="Z771" s="5"/>
    </row>
    <row r="772">
      <c r="A772" s="24"/>
      <c r="B772" s="24"/>
      <c r="C772" s="24"/>
      <c r="D772" s="24"/>
      <c r="E772" s="24"/>
      <c r="F772" s="24"/>
      <c r="G772" s="24"/>
      <c r="H772" s="24"/>
      <c r="I772" s="37"/>
      <c r="J772" s="37"/>
      <c r="K772" s="37"/>
      <c r="L772" s="38"/>
      <c r="M772" s="38"/>
      <c r="N772" s="38"/>
      <c r="O772" s="24"/>
      <c r="P772" s="24"/>
      <c r="Q772" s="24"/>
      <c r="R772" s="24"/>
      <c r="S772" s="24"/>
      <c r="T772" s="24"/>
      <c r="U772" s="24"/>
      <c r="V772" s="24"/>
      <c r="W772" s="24"/>
      <c r="X772" s="5"/>
      <c r="Y772" s="5"/>
      <c r="Z772" s="5"/>
    </row>
    <row r="773">
      <c r="A773" s="24"/>
      <c r="B773" s="24"/>
      <c r="C773" s="24"/>
      <c r="D773" s="24"/>
      <c r="E773" s="24"/>
      <c r="F773" s="24"/>
      <c r="G773" s="24"/>
      <c r="H773" s="24"/>
      <c r="I773" s="37"/>
      <c r="J773" s="37"/>
      <c r="K773" s="37"/>
      <c r="L773" s="38"/>
      <c r="M773" s="38"/>
      <c r="N773" s="38"/>
      <c r="O773" s="24"/>
      <c r="P773" s="24"/>
      <c r="Q773" s="24"/>
      <c r="R773" s="24"/>
      <c r="S773" s="24"/>
      <c r="T773" s="24"/>
      <c r="U773" s="24"/>
      <c r="V773" s="24"/>
      <c r="W773" s="24"/>
      <c r="X773" s="5"/>
      <c r="Y773" s="5"/>
      <c r="Z773" s="5"/>
    </row>
    <row r="774">
      <c r="A774" s="24"/>
      <c r="B774" s="24"/>
      <c r="C774" s="24"/>
      <c r="D774" s="24"/>
      <c r="E774" s="24"/>
      <c r="F774" s="24"/>
      <c r="G774" s="24"/>
      <c r="H774" s="24"/>
      <c r="I774" s="37"/>
      <c r="J774" s="37"/>
      <c r="K774" s="37"/>
      <c r="L774" s="38"/>
      <c r="M774" s="38"/>
      <c r="N774" s="38"/>
      <c r="O774" s="24"/>
      <c r="P774" s="24"/>
      <c r="Q774" s="24"/>
      <c r="R774" s="24"/>
      <c r="S774" s="24"/>
      <c r="T774" s="24"/>
      <c r="U774" s="24"/>
      <c r="V774" s="24"/>
      <c r="W774" s="24"/>
      <c r="X774" s="5"/>
      <c r="Y774" s="5"/>
      <c r="Z774" s="5"/>
    </row>
    <row r="775">
      <c r="A775" s="24"/>
      <c r="B775" s="24"/>
      <c r="C775" s="24"/>
      <c r="D775" s="24"/>
      <c r="E775" s="24"/>
      <c r="F775" s="24"/>
      <c r="G775" s="24"/>
      <c r="H775" s="24"/>
      <c r="I775" s="37"/>
      <c r="J775" s="37"/>
      <c r="K775" s="37"/>
      <c r="L775" s="38"/>
      <c r="M775" s="38"/>
      <c r="N775" s="38"/>
      <c r="O775" s="24"/>
      <c r="P775" s="24"/>
      <c r="Q775" s="24"/>
      <c r="R775" s="24"/>
      <c r="S775" s="24"/>
      <c r="T775" s="24"/>
      <c r="U775" s="24"/>
      <c r="V775" s="24"/>
      <c r="W775" s="24"/>
      <c r="X775" s="5"/>
      <c r="Y775" s="5"/>
      <c r="Z775" s="5"/>
    </row>
    <row r="776">
      <c r="A776" s="24"/>
      <c r="B776" s="24"/>
      <c r="C776" s="24"/>
      <c r="D776" s="24"/>
      <c r="E776" s="24"/>
      <c r="F776" s="24"/>
      <c r="G776" s="24"/>
      <c r="H776" s="24"/>
      <c r="I776" s="37"/>
      <c r="J776" s="37"/>
      <c r="K776" s="37"/>
      <c r="L776" s="38"/>
      <c r="M776" s="38"/>
      <c r="N776" s="38"/>
      <c r="O776" s="24"/>
      <c r="P776" s="24"/>
      <c r="Q776" s="24"/>
      <c r="R776" s="24"/>
      <c r="S776" s="24"/>
      <c r="T776" s="24"/>
      <c r="U776" s="24"/>
      <c r="V776" s="24"/>
      <c r="W776" s="24"/>
      <c r="X776" s="5"/>
      <c r="Y776" s="5"/>
      <c r="Z776" s="5"/>
    </row>
    <row r="777">
      <c r="A777" s="24"/>
      <c r="B777" s="24"/>
      <c r="C777" s="24"/>
      <c r="D777" s="24"/>
      <c r="E777" s="24"/>
      <c r="F777" s="24"/>
      <c r="G777" s="24"/>
      <c r="H777" s="24"/>
      <c r="I777" s="37"/>
      <c r="J777" s="37"/>
      <c r="K777" s="37"/>
      <c r="L777" s="38"/>
      <c r="M777" s="38"/>
      <c r="N777" s="38"/>
      <c r="O777" s="24"/>
      <c r="P777" s="24"/>
      <c r="Q777" s="24"/>
      <c r="R777" s="24"/>
      <c r="S777" s="24"/>
      <c r="T777" s="24"/>
      <c r="U777" s="24"/>
      <c r="V777" s="24"/>
      <c r="W777" s="24"/>
      <c r="X777" s="5"/>
      <c r="Y777" s="5"/>
      <c r="Z777" s="5"/>
    </row>
    <row r="778">
      <c r="A778" s="24"/>
      <c r="B778" s="24"/>
      <c r="C778" s="24"/>
      <c r="D778" s="24"/>
      <c r="E778" s="24"/>
      <c r="F778" s="24"/>
      <c r="G778" s="24"/>
      <c r="H778" s="24"/>
      <c r="I778" s="37"/>
      <c r="J778" s="37"/>
      <c r="K778" s="37"/>
      <c r="L778" s="38"/>
      <c r="M778" s="38"/>
      <c r="N778" s="38"/>
      <c r="O778" s="24"/>
      <c r="P778" s="24"/>
      <c r="Q778" s="24"/>
      <c r="R778" s="24"/>
      <c r="S778" s="24"/>
      <c r="T778" s="24"/>
      <c r="U778" s="24"/>
      <c r="V778" s="24"/>
      <c r="W778" s="24"/>
      <c r="X778" s="5"/>
      <c r="Y778" s="5"/>
      <c r="Z778" s="5"/>
    </row>
    <row r="779">
      <c r="A779" s="24"/>
      <c r="B779" s="24"/>
      <c r="C779" s="24"/>
      <c r="D779" s="24"/>
      <c r="E779" s="24"/>
      <c r="F779" s="24"/>
      <c r="G779" s="24"/>
      <c r="H779" s="24"/>
      <c r="I779" s="37"/>
      <c r="J779" s="37"/>
      <c r="K779" s="37"/>
      <c r="L779" s="38"/>
      <c r="M779" s="38"/>
      <c r="N779" s="38"/>
      <c r="O779" s="24"/>
      <c r="P779" s="24"/>
      <c r="Q779" s="24"/>
      <c r="R779" s="24"/>
      <c r="S779" s="24"/>
      <c r="T779" s="24"/>
      <c r="U779" s="24"/>
      <c r="V779" s="24"/>
      <c r="W779" s="24"/>
      <c r="X779" s="5"/>
      <c r="Y779" s="5"/>
      <c r="Z779" s="5"/>
    </row>
    <row r="780">
      <c r="A780" s="24"/>
      <c r="B780" s="24"/>
      <c r="C780" s="24"/>
      <c r="D780" s="24"/>
      <c r="E780" s="24"/>
      <c r="F780" s="24"/>
      <c r="G780" s="24"/>
      <c r="H780" s="24"/>
      <c r="I780" s="37"/>
      <c r="J780" s="37"/>
      <c r="K780" s="37"/>
      <c r="L780" s="38"/>
      <c r="M780" s="38"/>
      <c r="N780" s="38"/>
      <c r="O780" s="24"/>
      <c r="P780" s="24"/>
      <c r="Q780" s="24"/>
      <c r="R780" s="24"/>
      <c r="S780" s="24"/>
      <c r="T780" s="24"/>
      <c r="U780" s="24"/>
      <c r="V780" s="24"/>
      <c r="W780" s="24"/>
      <c r="X780" s="5"/>
      <c r="Y780" s="5"/>
      <c r="Z780" s="5"/>
    </row>
    <row r="781">
      <c r="A781" s="24"/>
      <c r="B781" s="24"/>
      <c r="C781" s="24"/>
      <c r="D781" s="24"/>
      <c r="E781" s="24"/>
      <c r="F781" s="24"/>
      <c r="G781" s="24"/>
      <c r="H781" s="24"/>
      <c r="I781" s="37"/>
      <c r="J781" s="37"/>
      <c r="K781" s="37"/>
      <c r="L781" s="38"/>
      <c r="M781" s="38"/>
      <c r="N781" s="38"/>
      <c r="O781" s="24"/>
      <c r="P781" s="24"/>
      <c r="Q781" s="24"/>
      <c r="R781" s="24"/>
      <c r="S781" s="24"/>
      <c r="T781" s="24"/>
      <c r="U781" s="24"/>
      <c r="V781" s="24"/>
      <c r="W781" s="24"/>
      <c r="X781" s="5"/>
      <c r="Y781" s="5"/>
      <c r="Z781" s="5"/>
    </row>
    <row r="782">
      <c r="A782" s="24"/>
      <c r="B782" s="24"/>
      <c r="C782" s="24"/>
      <c r="D782" s="24"/>
      <c r="E782" s="24"/>
      <c r="F782" s="24"/>
      <c r="G782" s="24"/>
      <c r="H782" s="24"/>
      <c r="I782" s="37"/>
      <c r="J782" s="37"/>
      <c r="K782" s="37"/>
      <c r="L782" s="38"/>
      <c r="M782" s="38"/>
      <c r="N782" s="38"/>
      <c r="O782" s="24"/>
      <c r="P782" s="24"/>
      <c r="Q782" s="24"/>
      <c r="R782" s="24"/>
      <c r="S782" s="24"/>
      <c r="T782" s="24"/>
      <c r="U782" s="24"/>
      <c r="V782" s="24"/>
      <c r="W782" s="24"/>
      <c r="X782" s="5"/>
      <c r="Y782" s="5"/>
      <c r="Z782" s="5"/>
    </row>
    <row r="783">
      <c r="A783" s="24"/>
      <c r="B783" s="24"/>
      <c r="C783" s="24"/>
      <c r="D783" s="24"/>
      <c r="E783" s="24"/>
      <c r="F783" s="24"/>
      <c r="G783" s="24"/>
      <c r="H783" s="24"/>
      <c r="I783" s="37"/>
      <c r="J783" s="37"/>
      <c r="K783" s="37"/>
      <c r="L783" s="38"/>
      <c r="M783" s="38"/>
      <c r="N783" s="38"/>
      <c r="O783" s="24"/>
      <c r="P783" s="24"/>
      <c r="Q783" s="24"/>
      <c r="R783" s="24"/>
      <c r="S783" s="24"/>
      <c r="T783" s="24"/>
      <c r="U783" s="24"/>
      <c r="V783" s="24"/>
      <c r="W783" s="24"/>
      <c r="X783" s="5"/>
      <c r="Y783" s="5"/>
      <c r="Z783" s="5"/>
    </row>
    <row r="784">
      <c r="A784" s="24"/>
      <c r="B784" s="24"/>
      <c r="C784" s="24"/>
      <c r="D784" s="24"/>
      <c r="E784" s="24"/>
      <c r="F784" s="24"/>
      <c r="G784" s="24"/>
      <c r="H784" s="24"/>
      <c r="I784" s="37"/>
      <c r="J784" s="37"/>
      <c r="K784" s="37"/>
      <c r="L784" s="38"/>
      <c r="M784" s="38"/>
      <c r="N784" s="38"/>
      <c r="O784" s="24"/>
      <c r="P784" s="24"/>
      <c r="Q784" s="24"/>
      <c r="R784" s="24"/>
      <c r="S784" s="24"/>
      <c r="T784" s="24"/>
      <c r="U784" s="24"/>
      <c r="V784" s="24"/>
      <c r="W784" s="24"/>
      <c r="X784" s="5"/>
      <c r="Y784" s="5"/>
      <c r="Z784" s="5"/>
    </row>
    <row r="785">
      <c r="A785" s="24"/>
      <c r="B785" s="24"/>
      <c r="C785" s="24"/>
      <c r="D785" s="24"/>
      <c r="E785" s="24"/>
      <c r="F785" s="24"/>
      <c r="G785" s="24"/>
      <c r="H785" s="24"/>
      <c r="I785" s="37"/>
      <c r="J785" s="37"/>
      <c r="K785" s="37"/>
      <c r="L785" s="38"/>
      <c r="M785" s="38"/>
      <c r="N785" s="38"/>
      <c r="O785" s="24"/>
      <c r="P785" s="24"/>
      <c r="Q785" s="24"/>
      <c r="R785" s="24"/>
      <c r="S785" s="24"/>
      <c r="T785" s="24"/>
      <c r="U785" s="24"/>
      <c r="V785" s="24"/>
      <c r="W785" s="24"/>
      <c r="X785" s="5"/>
      <c r="Y785" s="5"/>
      <c r="Z785" s="5"/>
    </row>
    <row r="786">
      <c r="A786" s="24"/>
      <c r="B786" s="24"/>
      <c r="C786" s="24"/>
      <c r="D786" s="24"/>
      <c r="E786" s="24"/>
      <c r="F786" s="24"/>
      <c r="G786" s="24"/>
      <c r="H786" s="24"/>
      <c r="I786" s="37"/>
      <c r="J786" s="37"/>
      <c r="K786" s="37"/>
      <c r="L786" s="38"/>
      <c r="M786" s="38"/>
      <c r="N786" s="38"/>
      <c r="O786" s="24"/>
      <c r="P786" s="24"/>
      <c r="Q786" s="24"/>
      <c r="R786" s="24"/>
      <c r="S786" s="24"/>
      <c r="T786" s="24"/>
      <c r="U786" s="24"/>
      <c r="V786" s="24"/>
      <c r="W786" s="24"/>
      <c r="X786" s="5"/>
      <c r="Y786" s="5"/>
      <c r="Z786" s="5"/>
    </row>
    <row r="787">
      <c r="A787" s="24"/>
      <c r="B787" s="24"/>
      <c r="C787" s="24"/>
      <c r="D787" s="24"/>
      <c r="E787" s="24"/>
      <c r="F787" s="24"/>
      <c r="G787" s="24"/>
      <c r="H787" s="24"/>
      <c r="I787" s="37"/>
      <c r="J787" s="37"/>
      <c r="K787" s="37"/>
      <c r="L787" s="38"/>
      <c r="M787" s="38"/>
      <c r="N787" s="38"/>
      <c r="O787" s="24"/>
      <c r="P787" s="24"/>
      <c r="Q787" s="24"/>
      <c r="R787" s="24"/>
      <c r="S787" s="24"/>
      <c r="T787" s="24"/>
      <c r="U787" s="24"/>
      <c r="V787" s="24"/>
      <c r="W787" s="24"/>
      <c r="X787" s="5"/>
      <c r="Y787" s="5"/>
      <c r="Z787" s="5"/>
    </row>
    <row r="788">
      <c r="A788" s="24"/>
      <c r="B788" s="24"/>
      <c r="C788" s="24"/>
      <c r="D788" s="24"/>
      <c r="E788" s="24"/>
      <c r="F788" s="24"/>
      <c r="G788" s="24"/>
      <c r="H788" s="24"/>
      <c r="I788" s="37"/>
      <c r="J788" s="37"/>
      <c r="K788" s="37"/>
      <c r="L788" s="38"/>
      <c r="M788" s="38"/>
      <c r="N788" s="38"/>
      <c r="O788" s="24"/>
      <c r="P788" s="24"/>
      <c r="Q788" s="24"/>
      <c r="R788" s="24"/>
      <c r="S788" s="24"/>
      <c r="T788" s="24"/>
      <c r="U788" s="24"/>
      <c r="V788" s="24"/>
      <c r="W788" s="24"/>
      <c r="X788" s="5"/>
      <c r="Y788" s="5"/>
      <c r="Z788" s="5"/>
    </row>
    <row r="789">
      <c r="A789" s="24"/>
      <c r="B789" s="24"/>
      <c r="C789" s="24"/>
      <c r="D789" s="24"/>
      <c r="E789" s="24"/>
      <c r="F789" s="24"/>
      <c r="G789" s="24"/>
      <c r="H789" s="24"/>
      <c r="I789" s="37"/>
      <c r="J789" s="37"/>
      <c r="K789" s="37"/>
      <c r="L789" s="38"/>
      <c r="M789" s="38"/>
      <c r="N789" s="38"/>
      <c r="O789" s="24"/>
      <c r="P789" s="24"/>
      <c r="Q789" s="24"/>
      <c r="R789" s="24"/>
      <c r="S789" s="24"/>
      <c r="T789" s="24"/>
      <c r="U789" s="24"/>
      <c r="V789" s="24"/>
      <c r="W789" s="24"/>
      <c r="X789" s="5"/>
      <c r="Y789" s="5"/>
      <c r="Z789" s="5"/>
    </row>
    <row r="790">
      <c r="A790" s="24"/>
      <c r="B790" s="24"/>
      <c r="C790" s="24"/>
      <c r="D790" s="24"/>
      <c r="E790" s="24"/>
      <c r="F790" s="24"/>
      <c r="G790" s="24"/>
      <c r="H790" s="24"/>
      <c r="I790" s="37"/>
      <c r="J790" s="37"/>
      <c r="K790" s="37"/>
      <c r="L790" s="38"/>
      <c r="M790" s="38"/>
      <c r="N790" s="38"/>
      <c r="O790" s="24"/>
      <c r="P790" s="24"/>
      <c r="Q790" s="24"/>
      <c r="R790" s="24"/>
      <c r="S790" s="24"/>
      <c r="T790" s="24"/>
      <c r="U790" s="24"/>
      <c r="V790" s="24"/>
      <c r="W790" s="24"/>
      <c r="X790" s="5"/>
      <c r="Y790" s="5"/>
      <c r="Z790" s="5"/>
    </row>
    <row r="791">
      <c r="A791" s="24"/>
      <c r="B791" s="24"/>
      <c r="C791" s="24"/>
      <c r="D791" s="24"/>
      <c r="E791" s="24"/>
      <c r="F791" s="24"/>
      <c r="G791" s="24"/>
      <c r="H791" s="24"/>
      <c r="I791" s="37"/>
      <c r="J791" s="37"/>
      <c r="K791" s="37"/>
      <c r="L791" s="38"/>
      <c r="M791" s="38"/>
      <c r="N791" s="38"/>
      <c r="O791" s="24"/>
      <c r="P791" s="24"/>
      <c r="Q791" s="24"/>
      <c r="R791" s="24"/>
      <c r="S791" s="24"/>
      <c r="T791" s="24"/>
      <c r="U791" s="24"/>
      <c r="V791" s="24"/>
      <c r="W791" s="24"/>
      <c r="X791" s="5"/>
      <c r="Y791" s="5"/>
      <c r="Z791" s="5"/>
    </row>
    <row r="792">
      <c r="A792" s="24"/>
      <c r="B792" s="24"/>
      <c r="C792" s="24"/>
      <c r="D792" s="24"/>
      <c r="E792" s="24"/>
      <c r="F792" s="24"/>
      <c r="G792" s="24"/>
      <c r="H792" s="24"/>
      <c r="I792" s="37"/>
      <c r="J792" s="37"/>
      <c r="K792" s="37"/>
      <c r="L792" s="38"/>
      <c r="M792" s="38"/>
      <c r="N792" s="38"/>
      <c r="O792" s="24"/>
      <c r="P792" s="24"/>
      <c r="Q792" s="24"/>
      <c r="R792" s="24"/>
      <c r="S792" s="24"/>
      <c r="T792" s="24"/>
      <c r="U792" s="24"/>
      <c r="V792" s="24"/>
      <c r="W792" s="24"/>
      <c r="X792" s="5"/>
      <c r="Y792" s="5"/>
      <c r="Z792" s="5"/>
    </row>
    <row r="793">
      <c r="A793" s="24"/>
      <c r="B793" s="24"/>
      <c r="C793" s="24"/>
      <c r="D793" s="24"/>
      <c r="E793" s="24"/>
      <c r="F793" s="24"/>
      <c r="G793" s="24"/>
      <c r="H793" s="24"/>
      <c r="I793" s="37"/>
      <c r="J793" s="37"/>
      <c r="K793" s="37"/>
      <c r="L793" s="38"/>
      <c r="M793" s="38"/>
      <c r="N793" s="38"/>
      <c r="O793" s="24"/>
      <c r="P793" s="24"/>
      <c r="Q793" s="24"/>
      <c r="R793" s="24"/>
      <c r="S793" s="24"/>
      <c r="T793" s="24"/>
      <c r="U793" s="24"/>
      <c r="V793" s="24"/>
      <c r="W793" s="24"/>
      <c r="X793" s="5"/>
      <c r="Y793" s="5"/>
      <c r="Z793" s="5"/>
    </row>
    <row r="794">
      <c r="A794" s="24"/>
      <c r="B794" s="24"/>
      <c r="C794" s="24"/>
      <c r="D794" s="24"/>
      <c r="E794" s="24"/>
      <c r="F794" s="24"/>
      <c r="G794" s="24"/>
      <c r="H794" s="24"/>
      <c r="I794" s="37"/>
      <c r="J794" s="37"/>
      <c r="K794" s="37"/>
      <c r="L794" s="38"/>
      <c r="M794" s="38"/>
      <c r="N794" s="38"/>
      <c r="O794" s="24"/>
      <c r="P794" s="24"/>
      <c r="Q794" s="24"/>
      <c r="R794" s="24"/>
      <c r="S794" s="24"/>
      <c r="T794" s="24"/>
      <c r="U794" s="24"/>
      <c r="V794" s="24"/>
      <c r="W794" s="24"/>
      <c r="X794" s="5"/>
      <c r="Y794" s="5"/>
      <c r="Z794" s="5"/>
    </row>
    <row r="795">
      <c r="A795" s="24"/>
      <c r="B795" s="24"/>
      <c r="C795" s="24"/>
      <c r="D795" s="24"/>
      <c r="E795" s="24"/>
      <c r="F795" s="24"/>
      <c r="G795" s="24"/>
      <c r="H795" s="24"/>
      <c r="I795" s="37"/>
      <c r="J795" s="37"/>
      <c r="K795" s="37"/>
      <c r="L795" s="38"/>
      <c r="M795" s="38"/>
      <c r="N795" s="38"/>
      <c r="O795" s="24"/>
      <c r="P795" s="24"/>
      <c r="Q795" s="24"/>
      <c r="R795" s="24"/>
      <c r="S795" s="24"/>
      <c r="T795" s="24"/>
      <c r="U795" s="24"/>
      <c r="V795" s="24"/>
      <c r="W795" s="24"/>
      <c r="X795" s="5"/>
      <c r="Y795" s="5"/>
      <c r="Z795" s="5"/>
    </row>
    <row r="796">
      <c r="A796" s="24"/>
      <c r="B796" s="24"/>
      <c r="C796" s="24"/>
      <c r="D796" s="24"/>
      <c r="E796" s="24"/>
      <c r="F796" s="24"/>
      <c r="G796" s="24"/>
      <c r="H796" s="24"/>
      <c r="I796" s="37"/>
      <c r="J796" s="37"/>
      <c r="K796" s="37"/>
      <c r="L796" s="38"/>
      <c r="M796" s="38"/>
      <c r="N796" s="38"/>
      <c r="O796" s="24"/>
      <c r="P796" s="24"/>
      <c r="Q796" s="24"/>
      <c r="R796" s="24"/>
      <c r="S796" s="24"/>
      <c r="T796" s="24"/>
      <c r="U796" s="24"/>
      <c r="V796" s="24"/>
      <c r="W796" s="24"/>
      <c r="X796" s="5"/>
      <c r="Y796" s="5"/>
      <c r="Z796" s="5"/>
    </row>
    <row r="797">
      <c r="A797" s="24"/>
      <c r="B797" s="24"/>
      <c r="C797" s="24"/>
      <c r="D797" s="24"/>
      <c r="E797" s="24"/>
      <c r="F797" s="24"/>
      <c r="G797" s="24"/>
      <c r="H797" s="24"/>
      <c r="I797" s="37"/>
      <c r="J797" s="37"/>
      <c r="K797" s="37"/>
      <c r="L797" s="38"/>
      <c r="M797" s="38"/>
      <c r="N797" s="38"/>
      <c r="O797" s="24"/>
      <c r="P797" s="24"/>
      <c r="Q797" s="24"/>
      <c r="R797" s="24"/>
      <c r="S797" s="24"/>
      <c r="T797" s="24"/>
      <c r="U797" s="24"/>
      <c r="V797" s="24"/>
      <c r="W797" s="24"/>
      <c r="X797" s="5"/>
      <c r="Y797" s="5"/>
      <c r="Z797" s="5"/>
    </row>
    <row r="798">
      <c r="A798" s="24"/>
      <c r="B798" s="24"/>
      <c r="C798" s="24"/>
      <c r="D798" s="24"/>
      <c r="E798" s="24"/>
      <c r="F798" s="24"/>
      <c r="G798" s="24"/>
      <c r="H798" s="24"/>
      <c r="I798" s="37"/>
      <c r="J798" s="37"/>
      <c r="K798" s="37"/>
      <c r="L798" s="38"/>
      <c r="M798" s="38"/>
      <c r="N798" s="38"/>
      <c r="O798" s="24"/>
      <c r="P798" s="24"/>
      <c r="Q798" s="24"/>
      <c r="R798" s="24"/>
      <c r="S798" s="24"/>
      <c r="T798" s="24"/>
      <c r="U798" s="24"/>
      <c r="V798" s="24"/>
      <c r="W798" s="24"/>
      <c r="X798" s="5"/>
      <c r="Y798" s="5"/>
      <c r="Z798" s="5"/>
    </row>
    <row r="799">
      <c r="A799" s="24"/>
      <c r="B799" s="24"/>
      <c r="C799" s="24"/>
      <c r="D799" s="24"/>
      <c r="E799" s="24"/>
      <c r="F799" s="24"/>
      <c r="G799" s="24"/>
      <c r="H799" s="24"/>
      <c r="I799" s="37"/>
      <c r="J799" s="37"/>
      <c r="K799" s="37"/>
      <c r="L799" s="38"/>
      <c r="M799" s="38"/>
      <c r="N799" s="38"/>
      <c r="O799" s="24"/>
      <c r="P799" s="24"/>
      <c r="Q799" s="24"/>
      <c r="R799" s="24"/>
      <c r="S799" s="24"/>
      <c r="T799" s="24"/>
      <c r="U799" s="24"/>
      <c r="V799" s="24"/>
      <c r="W799" s="24"/>
      <c r="X799" s="5"/>
      <c r="Y799" s="5"/>
      <c r="Z799" s="5"/>
    </row>
    <row r="800">
      <c r="A800" s="24"/>
      <c r="B800" s="24"/>
      <c r="C800" s="24"/>
      <c r="D800" s="24"/>
      <c r="E800" s="24"/>
      <c r="F800" s="24"/>
      <c r="G800" s="24"/>
      <c r="H800" s="24"/>
      <c r="I800" s="37"/>
      <c r="J800" s="37"/>
      <c r="K800" s="37"/>
      <c r="L800" s="38"/>
      <c r="M800" s="38"/>
      <c r="N800" s="38"/>
      <c r="O800" s="24"/>
      <c r="P800" s="24"/>
      <c r="Q800" s="24"/>
      <c r="R800" s="24"/>
      <c r="S800" s="24"/>
      <c r="T800" s="24"/>
      <c r="U800" s="24"/>
      <c r="V800" s="24"/>
      <c r="W800" s="24"/>
      <c r="X800" s="5"/>
      <c r="Y800" s="5"/>
      <c r="Z800" s="5"/>
    </row>
    <row r="801">
      <c r="A801" s="24"/>
      <c r="B801" s="24"/>
      <c r="C801" s="24"/>
      <c r="D801" s="24"/>
      <c r="E801" s="24"/>
      <c r="F801" s="24"/>
      <c r="G801" s="24"/>
      <c r="H801" s="24"/>
      <c r="I801" s="37"/>
      <c r="J801" s="37"/>
      <c r="K801" s="37"/>
      <c r="L801" s="38"/>
      <c r="M801" s="38"/>
      <c r="N801" s="38"/>
      <c r="O801" s="24"/>
      <c r="P801" s="24"/>
      <c r="Q801" s="24"/>
      <c r="R801" s="24"/>
      <c r="S801" s="24"/>
      <c r="T801" s="24"/>
      <c r="U801" s="24"/>
      <c r="V801" s="24"/>
      <c r="W801" s="24"/>
      <c r="X801" s="5"/>
      <c r="Y801" s="5"/>
      <c r="Z801" s="5"/>
    </row>
    <row r="802">
      <c r="A802" s="24"/>
      <c r="B802" s="24"/>
      <c r="C802" s="24"/>
      <c r="D802" s="24"/>
      <c r="E802" s="24"/>
      <c r="F802" s="24"/>
      <c r="G802" s="24"/>
      <c r="H802" s="24"/>
      <c r="I802" s="37"/>
      <c r="J802" s="37"/>
      <c r="K802" s="37"/>
      <c r="L802" s="38"/>
      <c r="M802" s="38"/>
      <c r="N802" s="38"/>
      <c r="O802" s="24"/>
      <c r="P802" s="24"/>
      <c r="Q802" s="24"/>
      <c r="R802" s="24"/>
      <c r="S802" s="24"/>
      <c r="T802" s="24"/>
      <c r="U802" s="24"/>
      <c r="V802" s="24"/>
      <c r="W802" s="24"/>
      <c r="X802" s="5"/>
      <c r="Y802" s="5"/>
      <c r="Z802" s="5"/>
    </row>
    <row r="803">
      <c r="A803" s="24"/>
      <c r="B803" s="24"/>
      <c r="C803" s="24"/>
      <c r="D803" s="24"/>
      <c r="E803" s="24"/>
      <c r="F803" s="24"/>
      <c r="G803" s="24"/>
      <c r="H803" s="24"/>
      <c r="I803" s="37"/>
      <c r="J803" s="37"/>
      <c r="K803" s="37"/>
      <c r="L803" s="38"/>
      <c r="M803" s="38"/>
      <c r="N803" s="38"/>
      <c r="O803" s="24"/>
      <c r="P803" s="24"/>
      <c r="Q803" s="24"/>
      <c r="R803" s="24"/>
      <c r="S803" s="24"/>
      <c r="T803" s="24"/>
      <c r="U803" s="24"/>
      <c r="V803" s="24"/>
      <c r="W803" s="24"/>
      <c r="X803" s="5"/>
      <c r="Y803" s="5"/>
      <c r="Z803" s="5"/>
    </row>
    <row r="804">
      <c r="A804" s="24"/>
      <c r="B804" s="24"/>
      <c r="C804" s="24"/>
      <c r="D804" s="24"/>
      <c r="E804" s="24"/>
      <c r="F804" s="24"/>
      <c r="G804" s="24"/>
      <c r="H804" s="24"/>
      <c r="I804" s="37"/>
      <c r="J804" s="37"/>
      <c r="K804" s="37"/>
      <c r="L804" s="38"/>
      <c r="M804" s="38"/>
      <c r="N804" s="38"/>
      <c r="O804" s="24"/>
      <c r="P804" s="24"/>
      <c r="Q804" s="24"/>
      <c r="R804" s="24"/>
      <c r="S804" s="24"/>
      <c r="T804" s="24"/>
      <c r="U804" s="24"/>
      <c r="V804" s="24"/>
      <c r="W804" s="24"/>
      <c r="X804" s="5"/>
      <c r="Y804" s="5"/>
      <c r="Z804" s="5"/>
    </row>
    <row r="805">
      <c r="A805" s="24"/>
      <c r="B805" s="24"/>
      <c r="C805" s="24"/>
      <c r="D805" s="24"/>
      <c r="E805" s="24"/>
      <c r="F805" s="24"/>
      <c r="G805" s="24"/>
      <c r="H805" s="24"/>
      <c r="I805" s="37"/>
      <c r="J805" s="37"/>
      <c r="K805" s="37"/>
      <c r="L805" s="38"/>
      <c r="M805" s="38"/>
      <c r="N805" s="38"/>
      <c r="O805" s="24"/>
      <c r="P805" s="24"/>
      <c r="Q805" s="24"/>
      <c r="R805" s="24"/>
      <c r="S805" s="24"/>
      <c r="T805" s="24"/>
      <c r="U805" s="24"/>
      <c r="V805" s="24"/>
      <c r="W805" s="24"/>
      <c r="X805" s="5"/>
      <c r="Y805" s="5"/>
      <c r="Z805" s="5"/>
    </row>
    <row r="806">
      <c r="A806" s="24"/>
      <c r="B806" s="24"/>
      <c r="C806" s="24"/>
      <c r="D806" s="24"/>
      <c r="E806" s="24"/>
      <c r="F806" s="24"/>
      <c r="G806" s="24"/>
      <c r="H806" s="24"/>
      <c r="I806" s="37"/>
      <c r="J806" s="37"/>
      <c r="K806" s="37"/>
      <c r="L806" s="38"/>
      <c r="M806" s="38"/>
      <c r="N806" s="38"/>
      <c r="O806" s="24"/>
      <c r="P806" s="24"/>
      <c r="Q806" s="24"/>
      <c r="R806" s="24"/>
      <c r="S806" s="24"/>
      <c r="T806" s="24"/>
      <c r="U806" s="24"/>
      <c r="V806" s="24"/>
      <c r="W806" s="24"/>
      <c r="X806" s="5"/>
      <c r="Y806" s="5"/>
      <c r="Z806" s="5"/>
    </row>
    <row r="807">
      <c r="A807" s="24"/>
      <c r="B807" s="24"/>
      <c r="C807" s="24"/>
      <c r="D807" s="24"/>
      <c r="E807" s="24"/>
      <c r="F807" s="24"/>
      <c r="G807" s="24"/>
      <c r="H807" s="24"/>
      <c r="I807" s="37"/>
      <c r="J807" s="37"/>
      <c r="K807" s="37"/>
      <c r="L807" s="38"/>
      <c r="M807" s="38"/>
      <c r="N807" s="38"/>
      <c r="O807" s="24"/>
      <c r="P807" s="24"/>
      <c r="Q807" s="24"/>
      <c r="R807" s="24"/>
      <c r="S807" s="24"/>
      <c r="T807" s="24"/>
      <c r="U807" s="24"/>
      <c r="V807" s="24"/>
      <c r="W807" s="24"/>
      <c r="X807" s="5"/>
      <c r="Y807" s="5"/>
      <c r="Z807" s="5"/>
    </row>
    <row r="808">
      <c r="A808" s="24"/>
      <c r="B808" s="24"/>
      <c r="C808" s="24"/>
      <c r="D808" s="24"/>
      <c r="E808" s="24"/>
      <c r="F808" s="24"/>
      <c r="G808" s="24"/>
      <c r="H808" s="24"/>
      <c r="I808" s="37"/>
      <c r="J808" s="37"/>
      <c r="K808" s="37"/>
      <c r="L808" s="38"/>
      <c r="M808" s="38"/>
      <c r="N808" s="38"/>
      <c r="O808" s="24"/>
      <c r="P808" s="24"/>
      <c r="Q808" s="24"/>
      <c r="R808" s="24"/>
      <c r="S808" s="24"/>
      <c r="T808" s="24"/>
      <c r="U808" s="24"/>
      <c r="V808" s="24"/>
      <c r="W808" s="24"/>
      <c r="X808" s="5"/>
      <c r="Y808" s="5"/>
      <c r="Z808" s="5"/>
    </row>
    <row r="809">
      <c r="A809" s="24"/>
      <c r="B809" s="24"/>
      <c r="C809" s="24"/>
      <c r="D809" s="24"/>
      <c r="E809" s="24"/>
      <c r="F809" s="24"/>
      <c r="G809" s="24"/>
      <c r="H809" s="24"/>
      <c r="I809" s="37"/>
      <c r="J809" s="37"/>
      <c r="K809" s="37"/>
      <c r="L809" s="38"/>
      <c r="M809" s="38"/>
      <c r="N809" s="38"/>
      <c r="O809" s="24"/>
      <c r="P809" s="24"/>
      <c r="Q809" s="24"/>
      <c r="R809" s="24"/>
      <c r="S809" s="24"/>
      <c r="T809" s="24"/>
      <c r="U809" s="24"/>
      <c r="V809" s="24"/>
      <c r="W809" s="24"/>
      <c r="X809" s="5"/>
      <c r="Y809" s="5"/>
      <c r="Z809" s="5"/>
    </row>
    <row r="810">
      <c r="A810" s="24"/>
      <c r="B810" s="24"/>
      <c r="C810" s="24"/>
      <c r="D810" s="24"/>
      <c r="E810" s="24"/>
      <c r="F810" s="24"/>
      <c r="G810" s="24"/>
      <c r="H810" s="24"/>
      <c r="I810" s="37"/>
      <c r="J810" s="37"/>
      <c r="K810" s="37"/>
      <c r="L810" s="38"/>
      <c r="M810" s="38"/>
      <c r="N810" s="38"/>
      <c r="O810" s="24"/>
      <c r="P810" s="24"/>
      <c r="Q810" s="24"/>
      <c r="R810" s="24"/>
      <c r="S810" s="24"/>
      <c r="T810" s="24"/>
      <c r="U810" s="24"/>
      <c r="V810" s="24"/>
      <c r="W810" s="24"/>
      <c r="X810" s="5"/>
      <c r="Y810" s="5"/>
      <c r="Z810" s="5"/>
    </row>
    <row r="811">
      <c r="A811" s="24"/>
      <c r="B811" s="24"/>
      <c r="C811" s="24"/>
      <c r="D811" s="24"/>
      <c r="E811" s="24"/>
      <c r="F811" s="24"/>
      <c r="G811" s="24"/>
      <c r="H811" s="24"/>
      <c r="I811" s="37"/>
      <c r="J811" s="37"/>
      <c r="K811" s="37"/>
      <c r="L811" s="38"/>
      <c r="M811" s="38"/>
      <c r="N811" s="38"/>
      <c r="O811" s="24"/>
      <c r="P811" s="24"/>
      <c r="Q811" s="24"/>
      <c r="R811" s="24"/>
      <c r="S811" s="24"/>
      <c r="T811" s="24"/>
      <c r="U811" s="24"/>
      <c r="V811" s="24"/>
      <c r="W811" s="24"/>
      <c r="X811" s="5"/>
      <c r="Y811" s="5"/>
      <c r="Z811" s="5"/>
    </row>
    <row r="812">
      <c r="A812" s="24"/>
      <c r="B812" s="24"/>
      <c r="C812" s="24"/>
      <c r="D812" s="24"/>
      <c r="E812" s="24"/>
      <c r="F812" s="24"/>
      <c r="G812" s="24"/>
      <c r="H812" s="24"/>
      <c r="I812" s="37"/>
      <c r="J812" s="37"/>
      <c r="K812" s="37"/>
      <c r="L812" s="38"/>
      <c r="M812" s="38"/>
      <c r="N812" s="38"/>
      <c r="O812" s="24"/>
      <c r="P812" s="24"/>
      <c r="Q812" s="24"/>
      <c r="R812" s="24"/>
      <c r="S812" s="24"/>
      <c r="T812" s="24"/>
      <c r="U812" s="24"/>
      <c r="V812" s="24"/>
      <c r="W812" s="24"/>
      <c r="X812" s="5"/>
      <c r="Y812" s="5"/>
      <c r="Z812" s="5"/>
    </row>
    <row r="813">
      <c r="A813" s="24"/>
      <c r="B813" s="24"/>
      <c r="C813" s="24"/>
      <c r="D813" s="24"/>
      <c r="E813" s="24"/>
      <c r="F813" s="24"/>
      <c r="G813" s="24"/>
      <c r="H813" s="24"/>
      <c r="I813" s="37"/>
      <c r="J813" s="37"/>
      <c r="K813" s="37"/>
      <c r="L813" s="38"/>
      <c r="M813" s="38"/>
      <c r="N813" s="38"/>
      <c r="O813" s="24"/>
      <c r="P813" s="24"/>
      <c r="Q813" s="24"/>
      <c r="R813" s="24"/>
      <c r="S813" s="24"/>
      <c r="T813" s="24"/>
      <c r="U813" s="24"/>
      <c r="V813" s="24"/>
      <c r="W813" s="24"/>
      <c r="X813" s="5"/>
      <c r="Y813" s="5"/>
      <c r="Z813" s="5"/>
    </row>
    <row r="814">
      <c r="A814" s="24"/>
      <c r="B814" s="24"/>
      <c r="C814" s="24"/>
      <c r="D814" s="24"/>
      <c r="E814" s="24"/>
      <c r="F814" s="24"/>
      <c r="G814" s="24"/>
      <c r="H814" s="24"/>
      <c r="I814" s="37"/>
      <c r="J814" s="37"/>
      <c r="K814" s="37"/>
      <c r="L814" s="38"/>
      <c r="M814" s="38"/>
      <c r="N814" s="38"/>
      <c r="O814" s="24"/>
      <c r="P814" s="24"/>
      <c r="Q814" s="24"/>
      <c r="R814" s="24"/>
      <c r="S814" s="24"/>
      <c r="T814" s="24"/>
      <c r="U814" s="24"/>
      <c r="V814" s="24"/>
      <c r="W814" s="24"/>
      <c r="X814" s="5"/>
      <c r="Y814" s="5"/>
      <c r="Z814" s="5"/>
    </row>
    <row r="815">
      <c r="A815" s="24"/>
      <c r="B815" s="24"/>
      <c r="C815" s="24"/>
      <c r="D815" s="24"/>
      <c r="E815" s="24"/>
      <c r="F815" s="24"/>
      <c r="G815" s="24"/>
      <c r="H815" s="24"/>
      <c r="I815" s="37"/>
      <c r="J815" s="37"/>
      <c r="K815" s="37"/>
      <c r="L815" s="38"/>
      <c r="M815" s="38"/>
      <c r="N815" s="38"/>
      <c r="O815" s="24"/>
      <c r="P815" s="24"/>
      <c r="Q815" s="24"/>
      <c r="R815" s="24"/>
      <c r="S815" s="24"/>
      <c r="T815" s="24"/>
      <c r="U815" s="24"/>
      <c r="V815" s="24"/>
      <c r="W815" s="24"/>
      <c r="X815" s="5"/>
      <c r="Y815" s="5"/>
      <c r="Z815" s="5"/>
    </row>
    <row r="816">
      <c r="A816" s="24"/>
      <c r="B816" s="24"/>
      <c r="C816" s="24"/>
      <c r="D816" s="24"/>
      <c r="E816" s="24"/>
      <c r="F816" s="24"/>
      <c r="G816" s="24"/>
      <c r="H816" s="24"/>
      <c r="I816" s="37"/>
      <c r="J816" s="37"/>
      <c r="K816" s="37"/>
      <c r="L816" s="38"/>
      <c r="M816" s="38"/>
      <c r="N816" s="38"/>
      <c r="O816" s="24"/>
      <c r="P816" s="24"/>
      <c r="Q816" s="24"/>
      <c r="R816" s="24"/>
      <c r="S816" s="24"/>
      <c r="T816" s="24"/>
      <c r="U816" s="24"/>
      <c r="V816" s="24"/>
      <c r="W816" s="24"/>
      <c r="X816" s="5"/>
      <c r="Y816" s="5"/>
      <c r="Z816" s="5"/>
    </row>
    <row r="817">
      <c r="A817" s="24"/>
      <c r="B817" s="24"/>
      <c r="C817" s="24"/>
      <c r="D817" s="24"/>
      <c r="E817" s="24"/>
      <c r="F817" s="24"/>
      <c r="G817" s="24"/>
      <c r="H817" s="24"/>
      <c r="I817" s="37"/>
      <c r="J817" s="37"/>
      <c r="K817" s="37"/>
      <c r="L817" s="38"/>
      <c r="M817" s="38"/>
      <c r="N817" s="38"/>
      <c r="O817" s="24"/>
      <c r="P817" s="24"/>
      <c r="Q817" s="24"/>
      <c r="R817" s="24"/>
      <c r="S817" s="24"/>
      <c r="T817" s="24"/>
      <c r="U817" s="24"/>
      <c r="V817" s="24"/>
      <c r="W817" s="24"/>
      <c r="X817" s="5"/>
      <c r="Y817" s="5"/>
      <c r="Z817" s="5"/>
    </row>
    <row r="818">
      <c r="A818" s="24"/>
      <c r="B818" s="24"/>
      <c r="C818" s="24"/>
      <c r="D818" s="24"/>
      <c r="E818" s="24"/>
      <c r="F818" s="24"/>
      <c r="G818" s="24"/>
      <c r="H818" s="24"/>
      <c r="I818" s="37"/>
      <c r="J818" s="37"/>
      <c r="K818" s="37"/>
      <c r="L818" s="38"/>
      <c r="M818" s="38"/>
      <c r="N818" s="38"/>
      <c r="O818" s="24"/>
      <c r="P818" s="24"/>
      <c r="Q818" s="24"/>
      <c r="R818" s="24"/>
      <c r="S818" s="24"/>
      <c r="T818" s="24"/>
      <c r="U818" s="24"/>
      <c r="V818" s="24"/>
      <c r="W818" s="24"/>
      <c r="X818" s="5"/>
      <c r="Y818" s="5"/>
      <c r="Z818" s="5"/>
    </row>
    <row r="819">
      <c r="A819" s="24"/>
      <c r="B819" s="24"/>
      <c r="C819" s="24"/>
      <c r="D819" s="24"/>
      <c r="E819" s="24"/>
      <c r="F819" s="24"/>
      <c r="G819" s="24"/>
      <c r="H819" s="24"/>
      <c r="I819" s="37"/>
      <c r="J819" s="37"/>
      <c r="K819" s="37"/>
      <c r="L819" s="38"/>
      <c r="M819" s="38"/>
      <c r="N819" s="38"/>
      <c r="O819" s="24"/>
      <c r="P819" s="24"/>
      <c r="Q819" s="24"/>
      <c r="R819" s="24"/>
      <c r="S819" s="24"/>
      <c r="T819" s="24"/>
      <c r="U819" s="24"/>
      <c r="V819" s="24"/>
      <c r="W819" s="24"/>
      <c r="X819" s="5"/>
      <c r="Y819" s="5"/>
      <c r="Z819" s="5"/>
    </row>
    <row r="820">
      <c r="A820" s="24"/>
      <c r="B820" s="24"/>
      <c r="C820" s="24"/>
      <c r="D820" s="24"/>
      <c r="E820" s="24"/>
      <c r="F820" s="24"/>
      <c r="G820" s="24"/>
      <c r="H820" s="24"/>
      <c r="I820" s="37"/>
      <c r="J820" s="37"/>
      <c r="K820" s="37"/>
      <c r="L820" s="38"/>
      <c r="M820" s="38"/>
      <c r="N820" s="38"/>
      <c r="O820" s="24"/>
      <c r="P820" s="24"/>
      <c r="Q820" s="24"/>
      <c r="R820" s="24"/>
      <c r="S820" s="24"/>
      <c r="T820" s="24"/>
      <c r="U820" s="24"/>
      <c r="V820" s="24"/>
      <c r="W820" s="24"/>
      <c r="X820" s="5"/>
      <c r="Y820" s="5"/>
      <c r="Z820" s="5"/>
    </row>
    <row r="821">
      <c r="A821" s="24"/>
      <c r="B821" s="24"/>
      <c r="C821" s="24"/>
      <c r="D821" s="24"/>
      <c r="E821" s="24"/>
      <c r="F821" s="24"/>
      <c r="G821" s="24"/>
      <c r="H821" s="24"/>
      <c r="I821" s="37"/>
      <c r="J821" s="37"/>
      <c r="K821" s="37"/>
      <c r="L821" s="38"/>
      <c r="M821" s="38"/>
      <c r="N821" s="38"/>
      <c r="O821" s="24"/>
      <c r="P821" s="24"/>
      <c r="Q821" s="24"/>
      <c r="R821" s="24"/>
      <c r="S821" s="24"/>
      <c r="T821" s="24"/>
      <c r="U821" s="24"/>
      <c r="V821" s="24"/>
      <c r="W821" s="24"/>
      <c r="X821" s="5"/>
      <c r="Y821" s="5"/>
      <c r="Z821" s="5"/>
    </row>
    <row r="822">
      <c r="A822" s="24"/>
      <c r="B822" s="24"/>
      <c r="C822" s="24"/>
      <c r="D822" s="24"/>
      <c r="E822" s="24"/>
      <c r="F822" s="24"/>
      <c r="G822" s="24"/>
      <c r="H822" s="24"/>
      <c r="I822" s="37"/>
      <c r="J822" s="37"/>
      <c r="K822" s="37"/>
      <c r="L822" s="38"/>
      <c r="M822" s="38"/>
      <c r="N822" s="38"/>
      <c r="O822" s="24"/>
      <c r="P822" s="24"/>
      <c r="Q822" s="24"/>
      <c r="R822" s="24"/>
      <c r="S822" s="24"/>
      <c r="T822" s="24"/>
      <c r="U822" s="24"/>
      <c r="V822" s="24"/>
      <c r="W822" s="24"/>
      <c r="X822" s="5"/>
      <c r="Y822" s="5"/>
      <c r="Z822" s="5"/>
    </row>
    <row r="823">
      <c r="A823" s="24"/>
      <c r="B823" s="24"/>
      <c r="C823" s="24"/>
      <c r="D823" s="24"/>
      <c r="E823" s="24"/>
      <c r="F823" s="24"/>
      <c r="G823" s="24"/>
      <c r="H823" s="24"/>
      <c r="I823" s="37"/>
      <c r="J823" s="37"/>
      <c r="K823" s="37"/>
      <c r="L823" s="38"/>
      <c r="M823" s="38"/>
      <c r="N823" s="38"/>
      <c r="O823" s="24"/>
      <c r="P823" s="24"/>
      <c r="Q823" s="24"/>
      <c r="R823" s="24"/>
      <c r="S823" s="24"/>
      <c r="T823" s="24"/>
      <c r="U823" s="24"/>
      <c r="V823" s="24"/>
      <c r="W823" s="24"/>
      <c r="X823" s="5"/>
      <c r="Y823" s="5"/>
      <c r="Z823" s="5"/>
    </row>
    <row r="824">
      <c r="A824" s="24"/>
      <c r="B824" s="24"/>
      <c r="C824" s="24"/>
      <c r="D824" s="24"/>
      <c r="E824" s="24"/>
      <c r="F824" s="24"/>
      <c r="G824" s="24"/>
      <c r="H824" s="24"/>
      <c r="I824" s="37"/>
      <c r="J824" s="37"/>
      <c r="K824" s="37"/>
      <c r="L824" s="38"/>
      <c r="M824" s="38"/>
      <c r="N824" s="38"/>
      <c r="O824" s="24"/>
      <c r="P824" s="24"/>
      <c r="Q824" s="24"/>
      <c r="R824" s="24"/>
      <c r="S824" s="24"/>
      <c r="T824" s="24"/>
      <c r="U824" s="24"/>
      <c r="V824" s="24"/>
      <c r="W824" s="24"/>
      <c r="X824" s="5"/>
      <c r="Y824" s="5"/>
      <c r="Z824" s="5"/>
    </row>
    <row r="825">
      <c r="A825" s="24"/>
      <c r="B825" s="24"/>
      <c r="C825" s="24"/>
      <c r="D825" s="24"/>
      <c r="E825" s="24"/>
      <c r="F825" s="24"/>
      <c r="G825" s="24"/>
      <c r="H825" s="24"/>
      <c r="I825" s="37"/>
      <c r="J825" s="37"/>
      <c r="K825" s="37"/>
      <c r="L825" s="38"/>
      <c r="M825" s="38"/>
      <c r="N825" s="38"/>
      <c r="O825" s="24"/>
      <c r="P825" s="24"/>
      <c r="Q825" s="24"/>
      <c r="R825" s="24"/>
      <c r="S825" s="24"/>
      <c r="T825" s="24"/>
      <c r="U825" s="24"/>
      <c r="V825" s="24"/>
      <c r="W825" s="24"/>
      <c r="X825" s="5"/>
      <c r="Y825" s="5"/>
      <c r="Z825" s="5"/>
    </row>
    <row r="826">
      <c r="A826" s="24"/>
      <c r="B826" s="24"/>
      <c r="C826" s="24"/>
      <c r="D826" s="24"/>
      <c r="E826" s="24"/>
      <c r="F826" s="24"/>
      <c r="G826" s="24"/>
      <c r="H826" s="24"/>
      <c r="I826" s="37"/>
      <c r="J826" s="37"/>
      <c r="K826" s="37"/>
      <c r="L826" s="38"/>
      <c r="M826" s="38"/>
      <c r="N826" s="38"/>
      <c r="O826" s="24"/>
      <c r="P826" s="24"/>
      <c r="Q826" s="24"/>
      <c r="R826" s="24"/>
      <c r="S826" s="24"/>
      <c r="T826" s="24"/>
      <c r="U826" s="24"/>
      <c r="V826" s="24"/>
      <c r="W826" s="24"/>
      <c r="X826" s="5"/>
      <c r="Y826" s="5"/>
      <c r="Z826" s="5"/>
    </row>
    <row r="827">
      <c r="A827" s="24"/>
      <c r="B827" s="24"/>
      <c r="C827" s="24"/>
      <c r="D827" s="24"/>
      <c r="E827" s="24"/>
      <c r="F827" s="24"/>
      <c r="G827" s="24"/>
      <c r="H827" s="24"/>
      <c r="I827" s="37"/>
      <c r="J827" s="37"/>
      <c r="K827" s="37"/>
      <c r="L827" s="38"/>
      <c r="M827" s="38"/>
      <c r="N827" s="38"/>
      <c r="O827" s="24"/>
      <c r="P827" s="24"/>
      <c r="Q827" s="24"/>
      <c r="R827" s="24"/>
      <c r="S827" s="24"/>
      <c r="T827" s="24"/>
      <c r="U827" s="24"/>
      <c r="V827" s="24"/>
      <c r="W827" s="24"/>
      <c r="X827" s="5"/>
      <c r="Y827" s="5"/>
      <c r="Z827" s="5"/>
    </row>
    <row r="828">
      <c r="A828" s="24"/>
      <c r="B828" s="24"/>
      <c r="C828" s="24"/>
      <c r="D828" s="24"/>
      <c r="E828" s="24"/>
      <c r="F828" s="24"/>
      <c r="G828" s="24"/>
      <c r="H828" s="24"/>
      <c r="I828" s="37"/>
      <c r="J828" s="37"/>
      <c r="K828" s="37"/>
      <c r="L828" s="38"/>
      <c r="M828" s="38"/>
      <c r="N828" s="38"/>
      <c r="O828" s="24"/>
      <c r="P828" s="24"/>
      <c r="Q828" s="24"/>
      <c r="R828" s="24"/>
      <c r="S828" s="24"/>
      <c r="T828" s="24"/>
      <c r="U828" s="24"/>
      <c r="V828" s="24"/>
      <c r="W828" s="24"/>
      <c r="X828" s="5"/>
      <c r="Y828" s="5"/>
      <c r="Z828" s="5"/>
    </row>
    <row r="829">
      <c r="A829" s="24"/>
      <c r="B829" s="24"/>
      <c r="C829" s="24"/>
      <c r="D829" s="24"/>
      <c r="E829" s="24"/>
      <c r="F829" s="24"/>
      <c r="G829" s="24"/>
      <c r="H829" s="24"/>
      <c r="I829" s="37"/>
      <c r="J829" s="37"/>
      <c r="K829" s="37"/>
      <c r="L829" s="38"/>
      <c r="M829" s="38"/>
      <c r="N829" s="38"/>
      <c r="O829" s="24"/>
      <c r="P829" s="24"/>
      <c r="Q829" s="24"/>
      <c r="R829" s="24"/>
      <c r="S829" s="24"/>
      <c r="T829" s="24"/>
      <c r="U829" s="24"/>
      <c r="V829" s="24"/>
      <c r="W829" s="24"/>
      <c r="X829" s="5"/>
      <c r="Y829" s="5"/>
      <c r="Z829" s="5"/>
    </row>
    <row r="830">
      <c r="A830" s="24"/>
      <c r="B830" s="24"/>
      <c r="C830" s="24"/>
      <c r="D830" s="24"/>
      <c r="E830" s="24"/>
      <c r="F830" s="24"/>
      <c r="G830" s="24"/>
      <c r="H830" s="24"/>
      <c r="I830" s="37"/>
      <c r="J830" s="37"/>
      <c r="K830" s="37"/>
      <c r="L830" s="38"/>
      <c r="M830" s="38"/>
      <c r="N830" s="38"/>
      <c r="O830" s="24"/>
      <c r="P830" s="24"/>
      <c r="Q830" s="24"/>
      <c r="R830" s="24"/>
      <c r="S830" s="24"/>
      <c r="T830" s="24"/>
      <c r="U830" s="24"/>
      <c r="V830" s="24"/>
      <c r="W830" s="24"/>
      <c r="X830" s="5"/>
      <c r="Y830" s="5"/>
      <c r="Z830" s="5"/>
    </row>
    <row r="831">
      <c r="A831" s="24"/>
      <c r="B831" s="24"/>
      <c r="C831" s="24"/>
      <c r="D831" s="24"/>
      <c r="E831" s="24"/>
      <c r="F831" s="24"/>
      <c r="G831" s="24"/>
      <c r="H831" s="24"/>
      <c r="I831" s="37"/>
      <c r="J831" s="37"/>
      <c r="K831" s="37"/>
      <c r="L831" s="38"/>
      <c r="M831" s="38"/>
      <c r="N831" s="38"/>
      <c r="O831" s="24"/>
      <c r="P831" s="24"/>
      <c r="Q831" s="24"/>
      <c r="R831" s="24"/>
      <c r="S831" s="24"/>
      <c r="T831" s="24"/>
      <c r="U831" s="24"/>
      <c r="V831" s="24"/>
      <c r="W831" s="24"/>
      <c r="X831" s="5"/>
      <c r="Y831" s="5"/>
      <c r="Z831" s="5"/>
    </row>
    <row r="832">
      <c r="A832" s="24"/>
      <c r="B832" s="24"/>
      <c r="C832" s="24"/>
      <c r="D832" s="24"/>
      <c r="E832" s="24"/>
      <c r="F832" s="24"/>
      <c r="G832" s="24"/>
      <c r="H832" s="24"/>
      <c r="I832" s="37"/>
      <c r="J832" s="37"/>
      <c r="K832" s="37"/>
      <c r="L832" s="38"/>
      <c r="M832" s="38"/>
      <c r="N832" s="38"/>
      <c r="O832" s="24"/>
      <c r="P832" s="24"/>
      <c r="Q832" s="24"/>
      <c r="R832" s="24"/>
      <c r="S832" s="24"/>
      <c r="T832" s="24"/>
      <c r="U832" s="24"/>
      <c r="V832" s="24"/>
      <c r="W832" s="24"/>
      <c r="X832" s="5"/>
      <c r="Y832" s="5"/>
      <c r="Z832" s="5"/>
    </row>
    <row r="833">
      <c r="A833" s="24"/>
      <c r="B833" s="24"/>
      <c r="C833" s="24"/>
      <c r="D833" s="24"/>
      <c r="E833" s="24"/>
      <c r="F833" s="24"/>
      <c r="G833" s="24"/>
      <c r="H833" s="24"/>
      <c r="I833" s="37"/>
      <c r="J833" s="37"/>
      <c r="K833" s="37"/>
      <c r="L833" s="38"/>
      <c r="M833" s="38"/>
      <c r="N833" s="38"/>
      <c r="O833" s="24"/>
      <c r="P833" s="24"/>
      <c r="Q833" s="24"/>
      <c r="R833" s="24"/>
      <c r="S833" s="24"/>
      <c r="T833" s="24"/>
      <c r="U833" s="24"/>
      <c r="V833" s="24"/>
      <c r="W833" s="24"/>
      <c r="X833" s="5"/>
      <c r="Y833" s="5"/>
      <c r="Z833" s="5"/>
    </row>
    <row r="834">
      <c r="A834" s="24"/>
      <c r="B834" s="24"/>
      <c r="C834" s="24"/>
      <c r="D834" s="24"/>
      <c r="E834" s="24"/>
      <c r="F834" s="24"/>
      <c r="G834" s="24"/>
      <c r="H834" s="24"/>
      <c r="I834" s="37"/>
      <c r="J834" s="37"/>
      <c r="K834" s="37"/>
      <c r="L834" s="38"/>
      <c r="M834" s="38"/>
      <c r="N834" s="38"/>
      <c r="O834" s="24"/>
      <c r="P834" s="24"/>
      <c r="Q834" s="24"/>
      <c r="R834" s="24"/>
      <c r="S834" s="24"/>
      <c r="T834" s="24"/>
      <c r="U834" s="24"/>
      <c r="V834" s="24"/>
      <c r="W834" s="24"/>
      <c r="X834" s="5"/>
      <c r="Y834" s="5"/>
      <c r="Z834" s="5"/>
    </row>
    <row r="835">
      <c r="A835" s="24"/>
      <c r="B835" s="24"/>
      <c r="C835" s="24"/>
      <c r="D835" s="24"/>
      <c r="E835" s="24"/>
      <c r="F835" s="24"/>
      <c r="G835" s="24"/>
      <c r="H835" s="24"/>
      <c r="I835" s="37"/>
      <c r="J835" s="37"/>
      <c r="K835" s="37"/>
      <c r="L835" s="38"/>
      <c r="M835" s="38"/>
      <c r="N835" s="38"/>
      <c r="O835" s="24"/>
      <c r="P835" s="24"/>
      <c r="Q835" s="24"/>
      <c r="R835" s="24"/>
      <c r="S835" s="24"/>
      <c r="T835" s="24"/>
      <c r="U835" s="24"/>
      <c r="V835" s="24"/>
      <c r="W835" s="24"/>
      <c r="X835" s="5"/>
      <c r="Y835" s="5"/>
      <c r="Z835" s="5"/>
    </row>
    <row r="836">
      <c r="A836" s="24"/>
      <c r="B836" s="24"/>
      <c r="C836" s="24"/>
      <c r="D836" s="24"/>
      <c r="E836" s="24"/>
      <c r="F836" s="24"/>
      <c r="G836" s="24"/>
      <c r="H836" s="24"/>
      <c r="I836" s="37"/>
      <c r="J836" s="37"/>
      <c r="K836" s="37"/>
      <c r="L836" s="38"/>
      <c r="M836" s="38"/>
      <c r="N836" s="38"/>
      <c r="O836" s="24"/>
      <c r="P836" s="24"/>
      <c r="Q836" s="24"/>
      <c r="R836" s="24"/>
      <c r="S836" s="24"/>
      <c r="T836" s="24"/>
      <c r="U836" s="24"/>
      <c r="V836" s="24"/>
      <c r="W836" s="24"/>
      <c r="X836" s="5"/>
      <c r="Y836" s="5"/>
      <c r="Z836" s="5"/>
    </row>
    <row r="837">
      <c r="A837" s="24"/>
      <c r="B837" s="24"/>
      <c r="C837" s="24"/>
      <c r="D837" s="24"/>
      <c r="E837" s="24"/>
      <c r="F837" s="24"/>
      <c r="G837" s="24"/>
      <c r="H837" s="24"/>
      <c r="I837" s="37"/>
      <c r="J837" s="37"/>
      <c r="K837" s="37"/>
      <c r="L837" s="38"/>
      <c r="M837" s="38"/>
      <c r="N837" s="38"/>
      <c r="O837" s="24"/>
      <c r="P837" s="24"/>
      <c r="Q837" s="24"/>
      <c r="R837" s="24"/>
      <c r="S837" s="24"/>
      <c r="T837" s="24"/>
      <c r="U837" s="24"/>
      <c r="V837" s="24"/>
      <c r="W837" s="24"/>
      <c r="X837" s="5"/>
      <c r="Y837" s="5"/>
      <c r="Z837" s="5"/>
    </row>
    <row r="838">
      <c r="A838" s="24"/>
      <c r="B838" s="24"/>
      <c r="C838" s="24"/>
      <c r="D838" s="24"/>
      <c r="E838" s="24"/>
      <c r="F838" s="24"/>
      <c r="G838" s="24"/>
      <c r="H838" s="24"/>
      <c r="I838" s="37"/>
      <c r="J838" s="37"/>
      <c r="K838" s="37"/>
      <c r="L838" s="38"/>
      <c r="M838" s="38"/>
      <c r="N838" s="38"/>
      <c r="O838" s="24"/>
      <c r="P838" s="24"/>
      <c r="Q838" s="24"/>
      <c r="R838" s="24"/>
      <c r="S838" s="24"/>
      <c r="T838" s="24"/>
      <c r="U838" s="24"/>
      <c r="V838" s="24"/>
      <c r="W838" s="24"/>
      <c r="X838" s="5"/>
      <c r="Y838" s="5"/>
      <c r="Z838" s="5"/>
    </row>
    <row r="839">
      <c r="A839" s="24"/>
      <c r="B839" s="24"/>
      <c r="C839" s="24"/>
      <c r="D839" s="24"/>
      <c r="E839" s="24"/>
      <c r="F839" s="24"/>
      <c r="G839" s="24"/>
      <c r="H839" s="24"/>
      <c r="I839" s="37"/>
      <c r="J839" s="37"/>
      <c r="K839" s="37"/>
      <c r="L839" s="38"/>
      <c r="M839" s="38"/>
      <c r="N839" s="38"/>
      <c r="O839" s="24"/>
      <c r="P839" s="24"/>
      <c r="Q839" s="24"/>
      <c r="R839" s="24"/>
      <c r="S839" s="24"/>
      <c r="T839" s="24"/>
      <c r="U839" s="24"/>
      <c r="V839" s="24"/>
      <c r="W839" s="24"/>
      <c r="X839" s="5"/>
      <c r="Y839" s="5"/>
      <c r="Z839" s="5"/>
    </row>
    <row r="840">
      <c r="A840" s="24"/>
      <c r="B840" s="24"/>
      <c r="C840" s="24"/>
      <c r="D840" s="24"/>
      <c r="E840" s="24"/>
      <c r="F840" s="24"/>
      <c r="G840" s="24"/>
      <c r="H840" s="24"/>
      <c r="I840" s="37"/>
      <c r="J840" s="37"/>
      <c r="K840" s="37"/>
      <c r="L840" s="38"/>
      <c r="M840" s="38"/>
      <c r="N840" s="38"/>
      <c r="O840" s="24"/>
      <c r="P840" s="24"/>
      <c r="Q840" s="24"/>
      <c r="R840" s="24"/>
      <c r="S840" s="24"/>
      <c r="T840" s="24"/>
      <c r="U840" s="24"/>
      <c r="V840" s="24"/>
      <c r="W840" s="24"/>
      <c r="X840" s="5"/>
      <c r="Y840" s="5"/>
      <c r="Z840" s="5"/>
    </row>
    <row r="841">
      <c r="A841" s="24"/>
      <c r="B841" s="24"/>
      <c r="C841" s="24"/>
      <c r="D841" s="24"/>
      <c r="E841" s="24"/>
      <c r="F841" s="24"/>
      <c r="G841" s="24"/>
      <c r="H841" s="24"/>
      <c r="I841" s="37"/>
      <c r="J841" s="37"/>
      <c r="K841" s="37"/>
      <c r="L841" s="38"/>
      <c r="M841" s="38"/>
      <c r="N841" s="38"/>
      <c r="O841" s="24"/>
      <c r="P841" s="24"/>
      <c r="Q841" s="24"/>
      <c r="R841" s="24"/>
      <c r="S841" s="24"/>
      <c r="T841" s="24"/>
      <c r="U841" s="24"/>
      <c r="V841" s="24"/>
      <c r="W841" s="24"/>
      <c r="X841" s="5"/>
      <c r="Y841" s="5"/>
      <c r="Z841" s="5"/>
    </row>
    <row r="842">
      <c r="A842" s="24"/>
      <c r="B842" s="24"/>
      <c r="C842" s="24"/>
      <c r="D842" s="24"/>
      <c r="E842" s="24"/>
      <c r="F842" s="24"/>
      <c r="G842" s="24"/>
      <c r="H842" s="24"/>
      <c r="I842" s="37"/>
      <c r="J842" s="37"/>
      <c r="K842" s="37"/>
      <c r="L842" s="38"/>
      <c r="M842" s="38"/>
      <c r="N842" s="38"/>
      <c r="O842" s="24"/>
      <c r="P842" s="24"/>
      <c r="Q842" s="24"/>
      <c r="R842" s="24"/>
      <c r="S842" s="24"/>
      <c r="T842" s="24"/>
      <c r="U842" s="24"/>
      <c r="V842" s="24"/>
      <c r="W842" s="24"/>
      <c r="X842" s="5"/>
      <c r="Y842" s="5"/>
      <c r="Z842" s="5"/>
    </row>
    <row r="843">
      <c r="A843" s="24"/>
      <c r="B843" s="24"/>
      <c r="C843" s="24"/>
      <c r="D843" s="24"/>
      <c r="E843" s="24"/>
      <c r="F843" s="24"/>
      <c r="G843" s="24"/>
      <c r="H843" s="24"/>
      <c r="I843" s="37"/>
      <c r="J843" s="37"/>
      <c r="K843" s="37"/>
      <c r="L843" s="38"/>
      <c r="M843" s="38"/>
      <c r="N843" s="38"/>
      <c r="O843" s="24"/>
      <c r="P843" s="24"/>
      <c r="Q843" s="24"/>
      <c r="R843" s="24"/>
      <c r="S843" s="24"/>
      <c r="T843" s="24"/>
      <c r="U843" s="24"/>
      <c r="V843" s="24"/>
      <c r="W843" s="24"/>
      <c r="X843" s="5"/>
      <c r="Y843" s="5"/>
      <c r="Z843" s="5"/>
    </row>
    <row r="844">
      <c r="A844" s="24"/>
      <c r="B844" s="24"/>
      <c r="C844" s="24"/>
      <c r="D844" s="24"/>
      <c r="E844" s="24"/>
      <c r="F844" s="24"/>
      <c r="G844" s="24"/>
      <c r="H844" s="24"/>
      <c r="I844" s="37"/>
      <c r="J844" s="37"/>
      <c r="K844" s="37"/>
      <c r="L844" s="38"/>
      <c r="M844" s="38"/>
      <c r="N844" s="38"/>
      <c r="O844" s="24"/>
      <c r="P844" s="24"/>
      <c r="Q844" s="24"/>
      <c r="R844" s="24"/>
      <c r="S844" s="24"/>
      <c r="T844" s="24"/>
      <c r="U844" s="24"/>
      <c r="V844" s="24"/>
      <c r="W844" s="24"/>
      <c r="X844" s="5"/>
      <c r="Y844" s="5"/>
      <c r="Z844" s="5"/>
    </row>
    <row r="845">
      <c r="A845" s="24"/>
      <c r="B845" s="24"/>
      <c r="C845" s="24"/>
      <c r="D845" s="24"/>
      <c r="E845" s="24"/>
      <c r="F845" s="24"/>
      <c r="G845" s="24"/>
      <c r="H845" s="24"/>
      <c r="I845" s="37"/>
      <c r="J845" s="37"/>
      <c r="K845" s="37"/>
      <c r="L845" s="38"/>
      <c r="M845" s="38"/>
      <c r="N845" s="38"/>
      <c r="O845" s="24"/>
      <c r="P845" s="24"/>
      <c r="Q845" s="24"/>
      <c r="R845" s="24"/>
      <c r="S845" s="24"/>
      <c r="T845" s="24"/>
      <c r="U845" s="24"/>
      <c r="V845" s="24"/>
      <c r="W845" s="24"/>
      <c r="X845" s="5"/>
      <c r="Y845" s="5"/>
      <c r="Z845" s="5"/>
    </row>
    <row r="846">
      <c r="A846" s="24"/>
      <c r="B846" s="24"/>
      <c r="C846" s="24"/>
      <c r="D846" s="24"/>
      <c r="E846" s="24"/>
      <c r="F846" s="24"/>
      <c r="G846" s="24"/>
      <c r="H846" s="24"/>
      <c r="I846" s="37"/>
      <c r="J846" s="37"/>
      <c r="K846" s="37"/>
      <c r="L846" s="38"/>
      <c r="M846" s="38"/>
      <c r="N846" s="38"/>
      <c r="O846" s="24"/>
      <c r="P846" s="24"/>
      <c r="Q846" s="24"/>
      <c r="R846" s="24"/>
      <c r="S846" s="24"/>
      <c r="T846" s="24"/>
      <c r="U846" s="24"/>
      <c r="V846" s="24"/>
      <c r="W846" s="24"/>
      <c r="X846" s="5"/>
      <c r="Y846" s="5"/>
      <c r="Z846" s="5"/>
    </row>
    <row r="847">
      <c r="A847" s="24"/>
      <c r="B847" s="24"/>
      <c r="C847" s="24"/>
      <c r="D847" s="24"/>
      <c r="E847" s="24"/>
      <c r="F847" s="24"/>
      <c r="G847" s="24"/>
      <c r="H847" s="24"/>
      <c r="I847" s="37"/>
      <c r="J847" s="37"/>
      <c r="K847" s="37"/>
      <c r="L847" s="38"/>
      <c r="M847" s="38"/>
      <c r="N847" s="38"/>
      <c r="O847" s="24"/>
      <c r="P847" s="24"/>
      <c r="Q847" s="24"/>
      <c r="R847" s="24"/>
      <c r="S847" s="24"/>
      <c r="T847" s="24"/>
      <c r="U847" s="24"/>
      <c r="V847" s="24"/>
      <c r="W847" s="24"/>
      <c r="X847" s="5"/>
      <c r="Y847" s="5"/>
      <c r="Z847" s="5"/>
    </row>
    <row r="848">
      <c r="A848" s="24"/>
      <c r="B848" s="24"/>
      <c r="C848" s="24"/>
      <c r="D848" s="24"/>
      <c r="E848" s="24"/>
      <c r="F848" s="24"/>
      <c r="G848" s="24"/>
      <c r="H848" s="24"/>
      <c r="I848" s="37"/>
      <c r="J848" s="37"/>
      <c r="K848" s="37"/>
      <c r="L848" s="38"/>
      <c r="M848" s="38"/>
      <c r="N848" s="38"/>
      <c r="O848" s="24"/>
      <c r="P848" s="24"/>
      <c r="Q848" s="24"/>
      <c r="R848" s="24"/>
      <c r="S848" s="24"/>
      <c r="T848" s="24"/>
      <c r="U848" s="24"/>
      <c r="V848" s="24"/>
      <c r="W848" s="24"/>
      <c r="X848" s="5"/>
      <c r="Y848" s="5"/>
      <c r="Z848" s="5"/>
    </row>
    <row r="849">
      <c r="A849" s="24"/>
      <c r="B849" s="24"/>
      <c r="C849" s="24"/>
      <c r="D849" s="24"/>
      <c r="E849" s="24"/>
      <c r="F849" s="24"/>
      <c r="G849" s="24"/>
      <c r="H849" s="24"/>
      <c r="I849" s="37"/>
      <c r="J849" s="37"/>
      <c r="K849" s="37"/>
      <c r="L849" s="38"/>
      <c r="M849" s="38"/>
      <c r="N849" s="38"/>
      <c r="O849" s="24"/>
      <c r="P849" s="24"/>
      <c r="Q849" s="24"/>
      <c r="R849" s="24"/>
      <c r="S849" s="24"/>
      <c r="T849" s="24"/>
      <c r="U849" s="24"/>
      <c r="V849" s="24"/>
      <c r="W849" s="24"/>
      <c r="X849" s="5"/>
      <c r="Y849" s="5"/>
      <c r="Z849" s="5"/>
    </row>
    <row r="850">
      <c r="A850" s="24"/>
      <c r="B850" s="24"/>
      <c r="C850" s="24"/>
      <c r="D850" s="24"/>
      <c r="E850" s="24"/>
      <c r="F850" s="24"/>
      <c r="G850" s="24"/>
      <c r="H850" s="24"/>
      <c r="I850" s="37"/>
      <c r="J850" s="37"/>
      <c r="K850" s="37"/>
      <c r="L850" s="38"/>
      <c r="M850" s="38"/>
      <c r="N850" s="38"/>
      <c r="O850" s="24"/>
      <c r="P850" s="24"/>
      <c r="Q850" s="24"/>
      <c r="R850" s="24"/>
      <c r="S850" s="24"/>
      <c r="T850" s="24"/>
      <c r="U850" s="24"/>
      <c r="V850" s="24"/>
      <c r="W850" s="24"/>
      <c r="X850" s="5"/>
      <c r="Y850" s="5"/>
      <c r="Z850" s="5"/>
    </row>
    <row r="851">
      <c r="A851" s="24"/>
      <c r="B851" s="24"/>
      <c r="C851" s="24"/>
      <c r="D851" s="24"/>
      <c r="E851" s="24"/>
      <c r="F851" s="24"/>
      <c r="G851" s="24"/>
      <c r="H851" s="24"/>
      <c r="I851" s="37"/>
      <c r="J851" s="37"/>
      <c r="K851" s="37"/>
      <c r="L851" s="38"/>
      <c r="M851" s="38"/>
      <c r="N851" s="38"/>
      <c r="O851" s="24"/>
      <c r="P851" s="24"/>
      <c r="Q851" s="24"/>
      <c r="R851" s="24"/>
      <c r="S851" s="24"/>
      <c r="T851" s="24"/>
      <c r="U851" s="24"/>
      <c r="V851" s="24"/>
      <c r="W851" s="24"/>
      <c r="X851" s="5"/>
      <c r="Y851" s="5"/>
      <c r="Z851" s="5"/>
    </row>
    <row r="852">
      <c r="A852" s="24"/>
      <c r="B852" s="24"/>
      <c r="C852" s="24"/>
      <c r="D852" s="24"/>
      <c r="E852" s="24"/>
      <c r="F852" s="24"/>
      <c r="G852" s="24"/>
      <c r="H852" s="24"/>
      <c r="I852" s="37"/>
      <c r="J852" s="37"/>
      <c r="K852" s="37"/>
      <c r="L852" s="38"/>
      <c r="M852" s="38"/>
      <c r="N852" s="38"/>
      <c r="O852" s="24"/>
      <c r="P852" s="24"/>
      <c r="Q852" s="24"/>
      <c r="R852" s="24"/>
      <c r="S852" s="24"/>
      <c r="T852" s="24"/>
      <c r="U852" s="24"/>
      <c r="V852" s="24"/>
      <c r="W852" s="24"/>
      <c r="X852" s="5"/>
      <c r="Y852" s="5"/>
      <c r="Z852" s="5"/>
    </row>
    <row r="853">
      <c r="A853" s="24"/>
      <c r="B853" s="24"/>
      <c r="C853" s="24"/>
      <c r="D853" s="24"/>
      <c r="E853" s="24"/>
      <c r="F853" s="24"/>
      <c r="G853" s="24"/>
      <c r="H853" s="24"/>
      <c r="I853" s="37"/>
      <c r="J853" s="37"/>
      <c r="K853" s="37"/>
      <c r="L853" s="38"/>
      <c r="M853" s="38"/>
      <c r="N853" s="38"/>
      <c r="O853" s="24"/>
      <c r="P853" s="24"/>
      <c r="Q853" s="24"/>
      <c r="R853" s="24"/>
      <c r="S853" s="24"/>
      <c r="T853" s="24"/>
      <c r="U853" s="24"/>
      <c r="V853" s="24"/>
      <c r="W853" s="24"/>
      <c r="X853" s="5"/>
      <c r="Y853" s="5"/>
      <c r="Z853" s="5"/>
    </row>
    <row r="854">
      <c r="A854" s="24"/>
      <c r="B854" s="24"/>
      <c r="C854" s="24"/>
      <c r="D854" s="24"/>
      <c r="E854" s="24"/>
      <c r="F854" s="24"/>
      <c r="G854" s="24"/>
      <c r="H854" s="24"/>
      <c r="I854" s="37"/>
      <c r="J854" s="37"/>
      <c r="K854" s="37"/>
      <c r="L854" s="38"/>
      <c r="M854" s="38"/>
      <c r="N854" s="38"/>
      <c r="O854" s="24"/>
      <c r="P854" s="24"/>
      <c r="Q854" s="24"/>
      <c r="R854" s="24"/>
      <c r="S854" s="24"/>
      <c r="T854" s="24"/>
      <c r="U854" s="24"/>
      <c r="V854" s="24"/>
      <c r="W854" s="24"/>
      <c r="X854" s="5"/>
      <c r="Y854" s="5"/>
      <c r="Z854" s="5"/>
    </row>
    <row r="855">
      <c r="A855" s="24"/>
      <c r="B855" s="24"/>
      <c r="C855" s="24"/>
      <c r="D855" s="24"/>
      <c r="E855" s="24"/>
      <c r="F855" s="24"/>
      <c r="G855" s="24"/>
      <c r="H855" s="24"/>
      <c r="I855" s="37"/>
      <c r="J855" s="37"/>
      <c r="K855" s="37"/>
      <c r="L855" s="38"/>
      <c r="M855" s="38"/>
      <c r="N855" s="38"/>
      <c r="O855" s="24"/>
      <c r="P855" s="24"/>
      <c r="Q855" s="24"/>
      <c r="R855" s="24"/>
      <c r="S855" s="24"/>
      <c r="T855" s="24"/>
      <c r="U855" s="24"/>
      <c r="V855" s="24"/>
      <c r="W855" s="24"/>
      <c r="X855" s="5"/>
      <c r="Y855" s="5"/>
      <c r="Z855" s="5"/>
    </row>
    <row r="856">
      <c r="A856" s="24"/>
      <c r="B856" s="24"/>
      <c r="C856" s="24"/>
      <c r="D856" s="24"/>
      <c r="E856" s="24"/>
      <c r="F856" s="24"/>
      <c r="G856" s="24"/>
      <c r="H856" s="24"/>
      <c r="I856" s="37"/>
      <c r="J856" s="37"/>
      <c r="K856" s="37"/>
      <c r="L856" s="38"/>
      <c r="M856" s="38"/>
      <c r="N856" s="38"/>
      <c r="O856" s="24"/>
      <c r="P856" s="24"/>
      <c r="Q856" s="24"/>
      <c r="R856" s="24"/>
      <c r="S856" s="24"/>
      <c r="T856" s="24"/>
      <c r="U856" s="24"/>
      <c r="V856" s="24"/>
      <c r="W856" s="24"/>
      <c r="X856" s="5"/>
      <c r="Y856" s="5"/>
      <c r="Z856" s="5"/>
    </row>
    <row r="857">
      <c r="A857" s="24"/>
      <c r="B857" s="24"/>
      <c r="C857" s="24"/>
      <c r="D857" s="24"/>
      <c r="E857" s="24"/>
      <c r="F857" s="24"/>
      <c r="G857" s="24"/>
      <c r="H857" s="24"/>
      <c r="I857" s="37"/>
      <c r="J857" s="37"/>
      <c r="K857" s="37"/>
      <c r="L857" s="38"/>
      <c r="M857" s="38"/>
      <c r="N857" s="38"/>
      <c r="O857" s="24"/>
      <c r="P857" s="24"/>
      <c r="Q857" s="24"/>
      <c r="R857" s="24"/>
      <c r="S857" s="24"/>
      <c r="T857" s="24"/>
      <c r="U857" s="24"/>
      <c r="V857" s="24"/>
      <c r="W857" s="24"/>
      <c r="X857" s="5"/>
      <c r="Y857" s="5"/>
      <c r="Z857" s="5"/>
    </row>
    <row r="858">
      <c r="A858" s="24"/>
      <c r="B858" s="24"/>
      <c r="C858" s="24"/>
      <c r="D858" s="24"/>
      <c r="E858" s="24"/>
      <c r="F858" s="24"/>
      <c r="G858" s="24"/>
      <c r="H858" s="24"/>
      <c r="I858" s="37"/>
      <c r="J858" s="37"/>
      <c r="K858" s="37"/>
      <c r="L858" s="38"/>
      <c r="M858" s="38"/>
      <c r="N858" s="38"/>
      <c r="O858" s="24"/>
      <c r="P858" s="24"/>
      <c r="Q858" s="24"/>
      <c r="R858" s="24"/>
      <c r="S858" s="24"/>
      <c r="T858" s="24"/>
      <c r="U858" s="24"/>
      <c r="V858" s="24"/>
      <c r="W858" s="24"/>
      <c r="X858" s="5"/>
      <c r="Y858" s="5"/>
      <c r="Z858" s="5"/>
    </row>
    <row r="859">
      <c r="A859" s="24"/>
      <c r="B859" s="24"/>
      <c r="C859" s="24"/>
      <c r="D859" s="24"/>
      <c r="E859" s="24"/>
      <c r="F859" s="24"/>
      <c r="G859" s="24"/>
      <c r="H859" s="24"/>
      <c r="I859" s="37"/>
      <c r="J859" s="37"/>
      <c r="K859" s="37"/>
      <c r="L859" s="38"/>
      <c r="M859" s="38"/>
      <c r="N859" s="38"/>
      <c r="O859" s="24"/>
      <c r="P859" s="24"/>
      <c r="Q859" s="24"/>
      <c r="R859" s="24"/>
      <c r="S859" s="24"/>
      <c r="T859" s="24"/>
      <c r="U859" s="24"/>
      <c r="V859" s="24"/>
      <c r="W859" s="24"/>
      <c r="X859" s="5"/>
      <c r="Y859" s="5"/>
      <c r="Z859" s="5"/>
    </row>
    <row r="860">
      <c r="A860" s="24"/>
      <c r="B860" s="24"/>
      <c r="C860" s="24"/>
      <c r="D860" s="24"/>
      <c r="E860" s="24"/>
      <c r="F860" s="24"/>
      <c r="G860" s="24"/>
      <c r="H860" s="24"/>
      <c r="I860" s="37"/>
      <c r="J860" s="37"/>
      <c r="K860" s="37"/>
      <c r="L860" s="38"/>
      <c r="M860" s="38"/>
      <c r="N860" s="38"/>
      <c r="O860" s="24"/>
      <c r="P860" s="24"/>
      <c r="Q860" s="24"/>
      <c r="R860" s="24"/>
      <c r="S860" s="24"/>
      <c r="T860" s="24"/>
      <c r="U860" s="24"/>
      <c r="V860" s="24"/>
      <c r="W860" s="24"/>
      <c r="X860" s="5"/>
      <c r="Y860" s="5"/>
      <c r="Z860" s="5"/>
    </row>
    <row r="861">
      <c r="A861" s="24"/>
      <c r="B861" s="24"/>
      <c r="C861" s="24"/>
      <c r="D861" s="24"/>
      <c r="E861" s="24"/>
      <c r="F861" s="24"/>
      <c r="G861" s="24"/>
      <c r="H861" s="24"/>
      <c r="I861" s="37"/>
      <c r="J861" s="37"/>
      <c r="K861" s="37"/>
      <c r="L861" s="38"/>
      <c r="M861" s="38"/>
      <c r="N861" s="38"/>
      <c r="O861" s="24"/>
      <c r="P861" s="24"/>
      <c r="Q861" s="24"/>
      <c r="R861" s="24"/>
      <c r="S861" s="24"/>
      <c r="T861" s="24"/>
      <c r="U861" s="24"/>
      <c r="V861" s="24"/>
      <c r="W861" s="24"/>
      <c r="X861" s="5"/>
      <c r="Y861" s="5"/>
      <c r="Z861" s="5"/>
    </row>
    <row r="862">
      <c r="A862" s="24"/>
      <c r="B862" s="24"/>
      <c r="C862" s="24"/>
      <c r="D862" s="24"/>
      <c r="E862" s="24"/>
      <c r="F862" s="24"/>
      <c r="G862" s="24"/>
      <c r="H862" s="24"/>
      <c r="I862" s="37"/>
      <c r="J862" s="37"/>
      <c r="K862" s="37"/>
      <c r="L862" s="38"/>
      <c r="M862" s="38"/>
      <c r="N862" s="38"/>
      <c r="O862" s="24"/>
      <c r="P862" s="24"/>
      <c r="Q862" s="24"/>
      <c r="R862" s="24"/>
      <c r="S862" s="24"/>
      <c r="T862" s="24"/>
      <c r="U862" s="24"/>
      <c r="V862" s="24"/>
      <c r="W862" s="24"/>
      <c r="X862" s="5"/>
      <c r="Y862" s="5"/>
      <c r="Z862" s="5"/>
    </row>
    <row r="863">
      <c r="A863" s="24"/>
      <c r="B863" s="24"/>
      <c r="C863" s="24"/>
      <c r="D863" s="24"/>
      <c r="E863" s="24"/>
      <c r="F863" s="24"/>
      <c r="G863" s="24"/>
      <c r="H863" s="24"/>
      <c r="I863" s="37"/>
      <c r="J863" s="37"/>
      <c r="K863" s="37"/>
      <c r="L863" s="38"/>
      <c r="M863" s="38"/>
      <c r="N863" s="38"/>
      <c r="O863" s="24"/>
      <c r="P863" s="24"/>
      <c r="Q863" s="24"/>
      <c r="R863" s="24"/>
      <c r="S863" s="24"/>
      <c r="T863" s="24"/>
      <c r="U863" s="24"/>
      <c r="V863" s="24"/>
      <c r="W863" s="24"/>
      <c r="X863" s="5"/>
      <c r="Y863" s="5"/>
      <c r="Z863" s="5"/>
    </row>
    <row r="864">
      <c r="A864" s="24"/>
      <c r="B864" s="24"/>
      <c r="C864" s="24"/>
      <c r="D864" s="24"/>
      <c r="E864" s="24"/>
      <c r="F864" s="24"/>
      <c r="G864" s="24"/>
      <c r="H864" s="24"/>
      <c r="I864" s="37"/>
      <c r="J864" s="37"/>
      <c r="K864" s="37"/>
      <c r="L864" s="38"/>
      <c r="M864" s="38"/>
      <c r="N864" s="38"/>
      <c r="O864" s="24"/>
      <c r="P864" s="24"/>
      <c r="Q864" s="24"/>
      <c r="R864" s="24"/>
      <c r="S864" s="24"/>
      <c r="T864" s="24"/>
      <c r="U864" s="24"/>
      <c r="V864" s="24"/>
      <c r="W864" s="24"/>
      <c r="X864" s="5"/>
      <c r="Y864" s="5"/>
      <c r="Z864" s="5"/>
    </row>
    <row r="865">
      <c r="A865" s="24"/>
      <c r="B865" s="24"/>
      <c r="C865" s="24"/>
      <c r="D865" s="24"/>
      <c r="E865" s="24"/>
      <c r="F865" s="24"/>
      <c r="G865" s="24"/>
      <c r="H865" s="24"/>
      <c r="I865" s="37"/>
      <c r="J865" s="37"/>
      <c r="K865" s="37"/>
      <c r="L865" s="38"/>
      <c r="M865" s="38"/>
      <c r="N865" s="38"/>
      <c r="O865" s="24"/>
      <c r="P865" s="24"/>
      <c r="Q865" s="24"/>
      <c r="R865" s="24"/>
      <c r="S865" s="24"/>
      <c r="T865" s="24"/>
      <c r="U865" s="24"/>
      <c r="V865" s="24"/>
      <c r="W865" s="24"/>
      <c r="X865" s="5"/>
      <c r="Y865" s="5"/>
      <c r="Z865" s="5"/>
    </row>
    <row r="866">
      <c r="A866" s="24"/>
      <c r="B866" s="24"/>
      <c r="C866" s="24"/>
      <c r="D866" s="24"/>
      <c r="E866" s="24"/>
      <c r="F866" s="24"/>
      <c r="G866" s="24"/>
      <c r="H866" s="24"/>
      <c r="I866" s="37"/>
      <c r="J866" s="37"/>
      <c r="K866" s="37"/>
      <c r="L866" s="38"/>
      <c r="M866" s="38"/>
      <c r="N866" s="38"/>
      <c r="O866" s="24"/>
      <c r="P866" s="24"/>
      <c r="Q866" s="24"/>
      <c r="R866" s="24"/>
      <c r="S866" s="24"/>
      <c r="T866" s="24"/>
      <c r="U866" s="24"/>
      <c r="V866" s="24"/>
      <c r="W866" s="24"/>
      <c r="X866" s="5"/>
      <c r="Y866" s="5"/>
      <c r="Z866" s="5"/>
    </row>
    <row r="867">
      <c r="A867" s="24"/>
      <c r="B867" s="24"/>
      <c r="C867" s="24"/>
      <c r="D867" s="24"/>
      <c r="E867" s="24"/>
      <c r="F867" s="24"/>
      <c r="G867" s="24"/>
      <c r="H867" s="24"/>
      <c r="I867" s="37"/>
      <c r="J867" s="37"/>
      <c r="K867" s="37"/>
      <c r="L867" s="38"/>
      <c r="M867" s="38"/>
      <c r="N867" s="38"/>
      <c r="O867" s="24"/>
      <c r="P867" s="24"/>
      <c r="Q867" s="24"/>
      <c r="R867" s="24"/>
      <c r="S867" s="24"/>
      <c r="T867" s="24"/>
      <c r="U867" s="24"/>
      <c r="V867" s="24"/>
      <c r="W867" s="24"/>
      <c r="X867" s="5"/>
      <c r="Y867" s="5"/>
      <c r="Z867" s="5"/>
    </row>
    <row r="868">
      <c r="A868" s="24"/>
      <c r="B868" s="24"/>
      <c r="C868" s="24"/>
      <c r="D868" s="24"/>
      <c r="E868" s="24"/>
      <c r="F868" s="24"/>
      <c r="G868" s="24"/>
      <c r="H868" s="24"/>
      <c r="I868" s="37"/>
      <c r="J868" s="37"/>
      <c r="K868" s="37"/>
      <c r="L868" s="38"/>
      <c r="M868" s="38"/>
      <c r="N868" s="38"/>
      <c r="O868" s="24"/>
      <c r="P868" s="24"/>
      <c r="Q868" s="24"/>
      <c r="R868" s="24"/>
      <c r="S868" s="24"/>
      <c r="T868" s="24"/>
      <c r="U868" s="24"/>
      <c r="V868" s="24"/>
      <c r="W868" s="24"/>
      <c r="X868" s="5"/>
      <c r="Y868" s="5"/>
      <c r="Z868" s="5"/>
    </row>
    <row r="869">
      <c r="A869" s="24"/>
      <c r="B869" s="24"/>
      <c r="C869" s="24"/>
      <c r="D869" s="24"/>
      <c r="E869" s="24"/>
      <c r="F869" s="24"/>
      <c r="G869" s="24"/>
      <c r="H869" s="24"/>
      <c r="I869" s="37"/>
      <c r="J869" s="37"/>
      <c r="K869" s="37"/>
      <c r="L869" s="38"/>
      <c r="M869" s="38"/>
      <c r="N869" s="38"/>
      <c r="O869" s="24"/>
      <c r="P869" s="24"/>
      <c r="Q869" s="24"/>
      <c r="R869" s="24"/>
      <c r="S869" s="24"/>
      <c r="T869" s="24"/>
      <c r="U869" s="24"/>
      <c r="V869" s="24"/>
      <c r="W869" s="24"/>
      <c r="X869" s="5"/>
      <c r="Y869" s="5"/>
      <c r="Z869" s="5"/>
    </row>
    <row r="870">
      <c r="A870" s="24"/>
      <c r="B870" s="24"/>
      <c r="C870" s="24"/>
      <c r="D870" s="24"/>
      <c r="E870" s="24"/>
      <c r="F870" s="24"/>
      <c r="G870" s="24"/>
      <c r="H870" s="24"/>
      <c r="I870" s="37"/>
      <c r="J870" s="37"/>
      <c r="K870" s="37"/>
      <c r="L870" s="38"/>
      <c r="M870" s="38"/>
      <c r="N870" s="38"/>
      <c r="O870" s="24"/>
      <c r="P870" s="24"/>
      <c r="Q870" s="24"/>
      <c r="R870" s="24"/>
      <c r="S870" s="24"/>
      <c r="T870" s="24"/>
      <c r="U870" s="24"/>
      <c r="V870" s="24"/>
      <c r="W870" s="24"/>
      <c r="X870" s="5"/>
      <c r="Y870" s="5"/>
      <c r="Z870" s="5"/>
    </row>
    <row r="871">
      <c r="A871" s="24"/>
      <c r="B871" s="24"/>
      <c r="C871" s="24"/>
      <c r="D871" s="24"/>
      <c r="E871" s="24"/>
      <c r="F871" s="24"/>
      <c r="G871" s="24"/>
      <c r="H871" s="24"/>
      <c r="I871" s="37"/>
      <c r="J871" s="37"/>
      <c r="K871" s="37"/>
      <c r="L871" s="38"/>
      <c r="M871" s="38"/>
      <c r="N871" s="38"/>
      <c r="O871" s="24"/>
      <c r="P871" s="24"/>
      <c r="Q871" s="24"/>
      <c r="R871" s="24"/>
      <c r="S871" s="24"/>
      <c r="T871" s="24"/>
      <c r="U871" s="24"/>
      <c r="V871" s="24"/>
      <c r="W871" s="24"/>
      <c r="X871" s="5"/>
      <c r="Y871" s="5"/>
      <c r="Z871" s="5"/>
    </row>
    <row r="872">
      <c r="A872" s="24"/>
      <c r="B872" s="24"/>
      <c r="C872" s="24"/>
      <c r="D872" s="24"/>
      <c r="E872" s="24"/>
      <c r="F872" s="24"/>
      <c r="G872" s="24"/>
      <c r="H872" s="24"/>
      <c r="I872" s="37"/>
      <c r="J872" s="37"/>
      <c r="K872" s="37"/>
      <c r="L872" s="38"/>
      <c r="M872" s="38"/>
      <c r="N872" s="38"/>
      <c r="O872" s="24"/>
      <c r="P872" s="24"/>
      <c r="Q872" s="24"/>
      <c r="R872" s="24"/>
      <c r="S872" s="24"/>
      <c r="T872" s="24"/>
      <c r="U872" s="24"/>
      <c r="V872" s="24"/>
      <c r="W872" s="24"/>
      <c r="X872" s="5"/>
      <c r="Y872" s="5"/>
      <c r="Z872" s="5"/>
    </row>
    <row r="873">
      <c r="A873" s="24"/>
      <c r="B873" s="24"/>
      <c r="C873" s="24"/>
      <c r="D873" s="24"/>
      <c r="E873" s="24"/>
      <c r="F873" s="24"/>
      <c r="G873" s="24"/>
      <c r="H873" s="24"/>
      <c r="I873" s="37"/>
      <c r="J873" s="37"/>
      <c r="K873" s="37"/>
      <c r="L873" s="38"/>
      <c r="M873" s="38"/>
      <c r="N873" s="38"/>
      <c r="O873" s="24"/>
      <c r="P873" s="24"/>
      <c r="Q873" s="24"/>
      <c r="R873" s="24"/>
      <c r="S873" s="24"/>
      <c r="T873" s="24"/>
      <c r="U873" s="24"/>
      <c r="V873" s="24"/>
      <c r="W873" s="24"/>
      <c r="X873" s="5"/>
      <c r="Y873" s="5"/>
      <c r="Z873" s="5"/>
    </row>
    <row r="874">
      <c r="A874" s="24"/>
      <c r="B874" s="24"/>
      <c r="C874" s="24"/>
      <c r="D874" s="24"/>
      <c r="E874" s="24"/>
      <c r="F874" s="24"/>
      <c r="G874" s="24"/>
      <c r="H874" s="24"/>
      <c r="I874" s="37"/>
      <c r="J874" s="37"/>
      <c r="K874" s="37"/>
      <c r="L874" s="38"/>
      <c r="M874" s="38"/>
      <c r="N874" s="38"/>
      <c r="O874" s="24"/>
      <c r="P874" s="24"/>
      <c r="Q874" s="24"/>
      <c r="R874" s="24"/>
      <c r="S874" s="24"/>
      <c r="T874" s="24"/>
      <c r="U874" s="24"/>
      <c r="V874" s="24"/>
      <c r="W874" s="24"/>
      <c r="X874" s="5"/>
      <c r="Y874" s="5"/>
      <c r="Z874" s="5"/>
    </row>
    <row r="875">
      <c r="A875" s="24"/>
      <c r="B875" s="24"/>
      <c r="C875" s="24"/>
      <c r="D875" s="24"/>
      <c r="E875" s="24"/>
      <c r="F875" s="24"/>
      <c r="G875" s="24"/>
      <c r="H875" s="24"/>
      <c r="I875" s="37"/>
      <c r="J875" s="37"/>
      <c r="K875" s="37"/>
      <c r="L875" s="38"/>
      <c r="M875" s="38"/>
      <c r="N875" s="38"/>
      <c r="O875" s="24"/>
      <c r="P875" s="24"/>
      <c r="Q875" s="24"/>
      <c r="R875" s="24"/>
      <c r="S875" s="24"/>
      <c r="T875" s="24"/>
      <c r="U875" s="24"/>
      <c r="V875" s="24"/>
      <c r="W875" s="24"/>
      <c r="X875" s="5"/>
      <c r="Y875" s="5"/>
      <c r="Z875" s="5"/>
    </row>
    <row r="876">
      <c r="A876" s="24"/>
      <c r="B876" s="24"/>
      <c r="C876" s="24"/>
      <c r="D876" s="24"/>
      <c r="E876" s="24"/>
      <c r="F876" s="24"/>
      <c r="G876" s="24"/>
      <c r="H876" s="24"/>
      <c r="I876" s="37"/>
      <c r="J876" s="37"/>
      <c r="K876" s="37"/>
      <c r="L876" s="38"/>
      <c r="M876" s="38"/>
      <c r="N876" s="38"/>
      <c r="O876" s="24"/>
      <c r="P876" s="24"/>
      <c r="Q876" s="24"/>
      <c r="R876" s="24"/>
      <c r="S876" s="24"/>
      <c r="T876" s="24"/>
      <c r="U876" s="24"/>
      <c r="V876" s="24"/>
      <c r="W876" s="24"/>
      <c r="X876" s="5"/>
      <c r="Y876" s="5"/>
      <c r="Z876" s="5"/>
    </row>
    <row r="877">
      <c r="A877" s="24"/>
      <c r="B877" s="24"/>
      <c r="C877" s="24"/>
      <c r="D877" s="24"/>
      <c r="E877" s="24"/>
      <c r="F877" s="24"/>
      <c r="G877" s="24"/>
      <c r="H877" s="24"/>
      <c r="I877" s="37"/>
      <c r="J877" s="37"/>
      <c r="K877" s="37"/>
      <c r="L877" s="38"/>
      <c r="M877" s="38"/>
      <c r="N877" s="38"/>
      <c r="O877" s="24"/>
      <c r="P877" s="24"/>
      <c r="Q877" s="24"/>
      <c r="R877" s="24"/>
      <c r="S877" s="24"/>
      <c r="T877" s="24"/>
      <c r="U877" s="24"/>
      <c r="V877" s="24"/>
      <c r="W877" s="24"/>
      <c r="X877" s="5"/>
      <c r="Y877" s="5"/>
      <c r="Z877" s="5"/>
    </row>
    <row r="878">
      <c r="A878" s="24"/>
      <c r="B878" s="24"/>
      <c r="C878" s="24"/>
      <c r="D878" s="24"/>
      <c r="E878" s="24"/>
      <c r="F878" s="24"/>
      <c r="G878" s="24"/>
      <c r="H878" s="24"/>
      <c r="I878" s="37"/>
      <c r="J878" s="37"/>
      <c r="K878" s="37"/>
      <c r="L878" s="38"/>
      <c r="M878" s="38"/>
      <c r="N878" s="38"/>
      <c r="O878" s="24"/>
      <c r="P878" s="24"/>
      <c r="Q878" s="24"/>
      <c r="R878" s="24"/>
      <c r="S878" s="24"/>
      <c r="T878" s="24"/>
      <c r="U878" s="24"/>
      <c r="V878" s="24"/>
      <c r="W878" s="24"/>
      <c r="X878" s="5"/>
      <c r="Y878" s="5"/>
      <c r="Z878" s="5"/>
    </row>
    <row r="879">
      <c r="A879" s="24"/>
      <c r="B879" s="24"/>
      <c r="C879" s="24"/>
      <c r="D879" s="24"/>
      <c r="E879" s="24"/>
      <c r="F879" s="24"/>
      <c r="G879" s="24"/>
      <c r="H879" s="24"/>
      <c r="I879" s="37"/>
      <c r="J879" s="37"/>
      <c r="K879" s="37"/>
      <c r="L879" s="38"/>
      <c r="M879" s="38"/>
      <c r="N879" s="38"/>
      <c r="O879" s="24"/>
      <c r="P879" s="24"/>
      <c r="Q879" s="24"/>
      <c r="R879" s="24"/>
      <c r="S879" s="24"/>
      <c r="T879" s="24"/>
      <c r="U879" s="24"/>
      <c r="V879" s="24"/>
      <c r="W879" s="24"/>
      <c r="X879" s="5"/>
      <c r="Y879" s="5"/>
      <c r="Z879" s="5"/>
    </row>
    <row r="880">
      <c r="A880" s="24"/>
      <c r="B880" s="24"/>
      <c r="C880" s="24"/>
      <c r="D880" s="24"/>
      <c r="E880" s="24"/>
      <c r="F880" s="24"/>
      <c r="G880" s="24"/>
      <c r="H880" s="24"/>
      <c r="I880" s="37"/>
      <c r="J880" s="37"/>
      <c r="K880" s="37"/>
      <c r="L880" s="38"/>
      <c r="M880" s="38"/>
      <c r="N880" s="38"/>
      <c r="O880" s="24"/>
      <c r="P880" s="24"/>
      <c r="Q880" s="24"/>
      <c r="R880" s="24"/>
      <c r="S880" s="24"/>
      <c r="T880" s="24"/>
      <c r="U880" s="24"/>
      <c r="V880" s="24"/>
      <c r="W880" s="24"/>
      <c r="X880" s="5"/>
      <c r="Y880" s="5"/>
      <c r="Z880" s="5"/>
    </row>
    <row r="881">
      <c r="A881" s="24"/>
      <c r="B881" s="24"/>
      <c r="C881" s="24"/>
      <c r="D881" s="24"/>
      <c r="E881" s="24"/>
      <c r="F881" s="24"/>
      <c r="G881" s="24"/>
      <c r="H881" s="24"/>
      <c r="I881" s="37"/>
      <c r="J881" s="37"/>
      <c r="K881" s="37"/>
      <c r="L881" s="38"/>
      <c r="M881" s="38"/>
      <c r="N881" s="38"/>
      <c r="O881" s="24"/>
      <c r="P881" s="24"/>
      <c r="Q881" s="24"/>
      <c r="R881" s="24"/>
      <c r="S881" s="24"/>
      <c r="T881" s="24"/>
      <c r="U881" s="24"/>
      <c r="V881" s="24"/>
      <c r="W881" s="24"/>
      <c r="X881" s="5"/>
      <c r="Y881" s="5"/>
      <c r="Z881" s="5"/>
    </row>
    <row r="882">
      <c r="A882" s="24"/>
      <c r="B882" s="24"/>
      <c r="C882" s="24"/>
      <c r="D882" s="24"/>
      <c r="E882" s="24"/>
      <c r="F882" s="24"/>
      <c r="G882" s="24"/>
      <c r="H882" s="24"/>
      <c r="I882" s="37"/>
      <c r="J882" s="37"/>
      <c r="K882" s="37"/>
      <c r="L882" s="38"/>
      <c r="M882" s="38"/>
      <c r="N882" s="38"/>
      <c r="O882" s="24"/>
      <c r="P882" s="24"/>
      <c r="Q882" s="24"/>
      <c r="R882" s="24"/>
      <c r="S882" s="24"/>
      <c r="T882" s="24"/>
      <c r="U882" s="24"/>
      <c r="V882" s="24"/>
      <c r="W882" s="24"/>
      <c r="X882" s="5"/>
      <c r="Y882" s="5"/>
      <c r="Z882" s="5"/>
    </row>
    <row r="883">
      <c r="A883" s="24"/>
      <c r="B883" s="24"/>
      <c r="C883" s="24"/>
      <c r="D883" s="24"/>
      <c r="E883" s="24"/>
      <c r="F883" s="24"/>
      <c r="G883" s="24"/>
      <c r="H883" s="24"/>
      <c r="I883" s="37"/>
      <c r="J883" s="37"/>
      <c r="K883" s="37"/>
      <c r="L883" s="38"/>
      <c r="M883" s="38"/>
      <c r="N883" s="38"/>
      <c r="O883" s="24"/>
      <c r="P883" s="24"/>
      <c r="Q883" s="24"/>
      <c r="R883" s="24"/>
      <c r="S883" s="24"/>
      <c r="T883" s="24"/>
      <c r="U883" s="24"/>
      <c r="V883" s="24"/>
      <c r="W883" s="24"/>
      <c r="X883" s="5"/>
      <c r="Y883" s="5"/>
      <c r="Z883" s="5"/>
    </row>
    <row r="884">
      <c r="A884" s="24"/>
      <c r="B884" s="24"/>
      <c r="C884" s="24"/>
      <c r="D884" s="24"/>
      <c r="E884" s="24"/>
      <c r="F884" s="24"/>
      <c r="G884" s="24"/>
      <c r="H884" s="24"/>
      <c r="I884" s="37"/>
      <c r="J884" s="37"/>
      <c r="K884" s="37"/>
      <c r="L884" s="38"/>
      <c r="M884" s="38"/>
      <c r="N884" s="38"/>
      <c r="O884" s="24"/>
      <c r="P884" s="24"/>
      <c r="Q884" s="24"/>
      <c r="R884" s="24"/>
      <c r="S884" s="24"/>
      <c r="T884" s="24"/>
      <c r="U884" s="24"/>
      <c r="V884" s="24"/>
      <c r="W884" s="24"/>
      <c r="X884" s="5"/>
      <c r="Y884" s="5"/>
      <c r="Z884" s="5"/>
    </row>
    <row r="885">
      <c r="A885" s="24"/>
      <c r="B885" s="24"/>
      <c r="C885" s="24"/>
      <c r="D885" s="24"/>
      <c r="E885" s="24"/>
      <c r="F885" s="24"/>
      <c r="G885" s="24"/>
      <c r="H885" s="24"/>
      <c r="I885" s="37"/>
      <c r="J885" s="37"/>
      <c r="K885" s="37"/>
      <c r="L885" s="38"/>
      <c r="M885" s="38"/>
      <c r="N885" s="38"/>
      <c r="O885" s="24"/>
      <c r="P885" s="24"/>
      <c r="Q885" s="24"/>
      <c r="R885" s="24"/>
      <c r="S885" s="24"/>
      <c r="T885" s="24"/>
      <c r="U885" s="24"/>
      <c r="V885" s="24"/>
      <c r="W885" s="24"/>
      <c r="X885" s="5"/>
      <c r="Y885" s="5"/>
      <c r="Z885" s="5"/>
    </row>
    <row r="886">
      <c r="A886" s="24"/>
      <c r="B886" s="24"/>
      <c r="C886" s="24"/>
      <c r="D886" s="24"/>
      <c r="E886" s="24"/>
      <c r="F886" s="24"/>
      <c r="G886" s="24"/>
      <c r="H886" s="24"/>
      <c r="I886" s="37"/>
      <c r="J886" s="37"/>
      <c r="K886" s="37"/>
      <c r="L886" s="38"/>
      <c r="M886" s="38"/>
      <c r="N886" s="38"/>
      <c r="O886" s="24"/>
      <c r="P886" s="24"/>
      <c r="Q886" s="24"/>
      <c r="R886" s="24"/>
      <c r="S886" s="24"/>
      <c r="T886" s="24"/>
      <c r="U886" s="24"/>
      <c r="V886" s="24"/>
      <c r="W886" s="24"/>
      <c r="X886" s="5"/>
      <c r="Y886" s="5"/>
      <c r="Z886" s="5"/>
    </row>
    <row r="887">
      <c r="A887" s="24"/>
      <c r="B887" s="24"/>
      <c r="C887" s="24"/>
      <c r="D887" s="24"/>
      <c r="E887" s="24"/>
      <c r="F887" s="24"/>
      <c r="G887" s="24"/>
      <c r="H887" s="24"/>
      <c r="I887" s="37"/>
      <c r="J887" s="37"/>
      <c r="K887" s="37"/>
      <c r="L887" s="38"/>
      <c r="M887" s="38"/>
      <c r="N887" s="38"/>
      <c r="O887" s="24"/>
      <c r="P887" s="24"/>
      <c r="Q887" s="24"/>
      <c r="R887" s="24"/>
      <c r="S887" s="24"/>
      <c r="T887" s="24"/>
      <c r="U887" s="24"/>
      <c r="V887" s="24"/>
      <c r="W887" s="24"/>
      <c r="X887" s="5"/>
      <c r="Y887" s="5"/>
      <c r="Z887" s="5"/>
    </row>
    <row r="888">
      <c r="A888" s="24"/>
      <c r="B888" s="24"/>
      <c r="C888" s="24"/>
      <c r="D888" s="24"/>
      <c r="E888" s="24"/>
      <c r="F888" s="24"/>
      <c r="G888" s="24"/>
      <c r="H888" s="24"/>
      <c r="I888" s="37"/>
      <c r="J888" s="37"/>
      <c r="K888" s="37"/>
      <c r="L888" s="38"/>
      <c r="M888" s="38"/>
      <c r="N888" s="38"/>
      <c r="O888" s="24"/>
      <c r="P888" s="24"/>
      <c r="Q888" s="24"/>
      <c r="R888" s="24"/>
      <c r="S888" s="24"/>
      <c r="T888" s="24"/>
      <c r="U888" s="24"/>
      <c r="V888" s="24"/>
      <c r="W888" s="24"/>
      <c r="X888" s="5"/>
      <c r="Y888" s="5"/>
      <c r="Z888" s="5"/>
    </row>
    <row r="889">
      <c r="A889" s="24"/>
      <c r="B889" s="24"/>
      <c r="C889" s="24"/>
      <c r="D889" s="24"/>
      <c r="E889" s="24"/>
      <c r="F889" s="24"/>
      <c r="G889" s="24"/>
      <c r="H889" s="24"/>
      <c r="I889" s="37"/>
      <c r="J889" s="37"/>
      <c r="K889" s="37"/>
      <c r="L889" s="38"/>
      <c r="M889" s="38"/>
      <c r="N889" s="38"/>
      <c r="O889" s="24"/>
      <c r="P889" s="24"/>
      <c r="Q889" s="24"/>
      <c r="R889" s="24"/>
      <c r="S889" s="24"/>
      <c r="T889" s="24"/>
      <c r="U889" s="24"/>
      <c r="V889" s="24"/>
      <c r="W889" s="24"/>
      <c r="X889" s="5"/>
      <c r="Y889" s="5"/>
      <c r="Z889" s="5"/>
    </row>
    <row r="890">
      <c r="A890" s="24"/>
      <c r="B890" s="24"/>
      <c r="C890" s="24"/>
      <c r="D890" s="24"/>
      <c r="E890" s="24"/>
      <c r="F890" s="24"/>
      <c r="G890" s="24"/>
      <c r="H890" s="24"/>
      <c r="I890" s="37"/>
      <c r="J890" s="37"/>
      <c r="K890" s="37"/>
      <c r="L890" s="38"/>
      <c r="M890" s="38"/>
      <c r="N890" s="38"/>
      <c r="O890" s="24"/>
      <c r="P890" s="24"/>
      <c r="Q890" s="24"/>
      <c r="R890" s="24"/>
      <c r="S890" s="24"/>
      <c r="T890" s="24"/>
      <c r="U890" s="24"/>
      <c r="V890" s="24"/>
      <c r="W890" s="24"/>
      <c r="X890" s="5"/>
      <c r="Y890" s="5"/>
      <c r="Z890" s="5"/>
    </row>
    <row r="891">
      <c r="A891" s="24"/>
      <c r="B891" s="24"/>
      <c r="C891" s="24"/>
      <c r="D891" s="24"/>
      <c r="E891" s="24"/>
      <c r="F891" s="24"/>
      <c r="G891" s="24"/>
      <c r="H891" s="24"/>
      <c r="I891" s="37"/>
      <c r="J891" s="37"/>
      <c r="K891" s="37"/>
      <c r="L891" s="38"/>
      <c r="M891" s="38"/>
      <c r="N891" s="38"/>
      <c r="O891" s="24"/>
      <c r="P891" s="24"/>
      <c r="Q891" s="24"/>
      <c r="R891" s="24"/>
      <c r="S891" s="24"/>
      <c r="T891" s="24"/>
      <c r="U891" s="24"/>
      <c r="V891" s="24"/>
      <c r="W891" s="24"/>
      <c r="X891" s="5"/>
      <c r="Y891" s="5"/>
      <c r="Z891" s="5"/>
    </row>
    <row r="892">
      <c r="A892" s="24"/>
      <c r="B892" s="24"/>
      <c r="C892" s="24"/>
      <c r="D892" s="24"/>
      <c r="E892" s="24"/>
      <c r="F892" s="24"/>
      <c r="G892" s="24"/>
      <c r="H892" s="24"/>
      <c r="I892" s="37"/>
      <c r="J892" s="37"/>
      <c r="K892" s="37"/>
      <c r="L892" s="38"/>
      <c r="M892" s="38"/>
      <c r="N892" s="38"/>
      <c r="O892" s="24"/>
      <c r="P892" s="24"/>
      <c r="Q892" s="24"/>
      <c r="R892" s="24"/>
      <c r="S892" s="24"/>
      <c r="T892" s="24"/>
      <c r="U892" s="24"/>
      <c r="V892" s="24"/>
      <c r="W892" s="24"/>
      <c r="X892" s="5"/>
      <c r="Y892" s="5"/>
      <c r="Z892" s="5"/>
    </row>
    <row r="893">
      <c r="A893" s="24"/>
      <c r="B893" s="24"/>
      <c r="C893" s="24"/>
      <c r="D893" s="24"/>
      <c r="E893" s="24"/>
      <c r="F893" s="24"/>
      <c r="G893" s="24"/>
      <c r="H893" s="24"/>
      <c r="I893" s="37"/>
      <c r="J893" s="37"/>
      <c r="K893" s="37"/>
      <c r="L893" s="38"/>
      <c r="M893" s="38"/>
      <c r="N893" s="38"/>
      <c r="O893" s="24"/>
      <c r="P893" s="24"/>
      <c r="Q893" s="24"/>
      <c r="R893" s="24"/>
      <c r="S893" s="24"/>
      <c r="T893" s="24"/>
      <c r="U893" s="24"/>
      <c r="V893" s="24"/>
      <c r="W893" s="24"/>
      <c r="X893" s="5"/>
      <c r="Y893" s="5"/>
      <c r="Z893" s="5"/>
    </row>
    <row r="894">
      <c r="A894" s="24"/>
      <c r="B894" s="24"/>
      <c r="C894" s="24"/>
      <c r="D894" s="24"/>
      <c r="E894" s="24"/>
      <c r="F894" s="24"/>
      <c r="G894" s="24"/>
      <c r="H894" s="24"/>
      <c r="I894" s="37"/>
      <c r="J894" s="37"/>
      <c r="K894" s="37"/>
      <c r="L894" s="38"/>
      <c r="M894" s="38"/>
      <c r="N894" s="38"/>
      <c r="O894" s="24"/>
      <c r="P894" s="24"/>
      <c r="Q894" s="24"/>
      <c r="R894" s="24"/>
      <c r="S894" s="24"/>
      <c r="T894" s="24"/>
      <c r="U894" s="24"/>
      <c r="V894" s="24"/>
      <c r="W894" s="24"/>
      <c r="X894" s="5"/>
      <c r="Y894" s="5"/>
      <c r="Z894" s="5"/>
    </row>
    <row r="895">
      <c r="A895" s="24"/>
      <c r="B895" s="24"/>
      <c r="C895" s="24"/>
      <c r="D895" s="24"/>
      <c r="E895" s="24"/>
      <c r="F895" s="24"/>
      <c r="G895" s="24"/>
      <c r="H895" s="24"/>
      <c r="I895" s="37"/>
      <c r="J895" s="37"/>
      <c r="K895" s="37"/>
      <c r="L895" s="38"/>
      <c r="M895" s="38"/>
      <c r="N895" s="38"/>
      <c r="O895" s="24"/>
      <c r="P895" s="24"/>
      <c r="Q895" s="24"/>
      <c r="R895" s="24"/>
      <c r="S895" s="24"/>
      <c r="T895" s="24"/>
      <c r="U895" s="24"/>
      <c r="V895" s="24"/>
      <c r="W895" s="24"/>
      <c r="X895" s="5"/>
      <c r="Y895" s="5"/>
      <c r="Z895" s="5"/>
    </row>
    <row r="896">
      <c r="A896" s="24"/>
      <c r="B896" s="24"/>
      <c r="C896" s="24"/>
      <c r="D896" s="24"/>
      <c r="E896" s="24"/>
      <c r="F896" s="24"/>
      <c r="G896" s="24"/>
      <c r="H896" s="24"/>
      <c r="I896" s="37"/>
      <c r="J896" s="37"/>
      <c r="K896" s="37"/>
      <c r="L896" s="38"/>
      <c r="M896" s="38"/>
      <c r="N896" s="38"/>
      <c r="O896" s="24"/>
      <c r="P896" s="24"/>
      <c r="Q896" s="24"/>
      <c r="R896" s="24"/>
      <c r="S896" s="24"/>
      <c r="T896" s="24"/>
      <c r="U896" s="24"/>
      <c r="V896" s="24"/>
      <c r="W896" s="24"/>
      <c r="X896" s="5"/>
      <c r="Y896" s="5"/>
      <c r="Z896" s="5"/>
    </row>
    <row r="897">
      <c r="A897" s="24"/>
      <c r="B897" s="24"/>
      <c r="C897" s="24"/>
      <c r="D897" s="24"/>
      <c r="E897" s="24"/>
      <c r="F897" s="24"/>
      <c r="G897" s="24"/>
      <c r="H897" s="24"/>
      <c r="I897" s="37"/>
      <c r="J897" s="37"/>
      <c r="K897" s="37"/>
      <c r="L897" s="38"/>
      <c r="M897" s="38"/>
      <c r="N897" s="38"/>
      <c r="O897" s="24"/>
      <c r="P897" s="24"/>
      <c r="Q897" s="24"/>
      <c r="R897" s="24"/>
      <c r="S897" s="24"/>
      <c r="T897" s="24"/>
      <c r="U897" s="24"/>
      <c r="V897" s="24"/>
      <c r="W897" s="24"/>
      <c r="X897" s="5"/>
      <c r="Y897" s="5"/>
      <c r="Z897" s="5"/>
    </row>
    <row r="898">
      <c r="A898" s="24"/>
      <c r="B898" s="24"/>
      <c r="C898" s="24"/>
      <c r="D898" s="24"/>
      <c r="E898" s="24"/>
      <c r="F898" s="24"/>
      <c r="G898" s="24"/>
      <c r="H898" s="24"/>
      <c r="I898" s="37"/>
      <c r="J898" s="37"/>
      <c r="K898" s="37"/>
      <c r="L898" s="38"/>
      <c r="M898" s="38"/>
      <c r="N898" s="38"/>
      <c r="O898" s="24"/>
      <c r="P898" s="24"/>
      <c r="Q898" s="24"/>
      <c r="R898" s="24"/>
      <c r="S898" s="24"/>
      <c r="T898" s="24"/>
      <c r="U898" s="24"/>
      <c r="V898" s="24"/>
      <c r="W898" s="24"/>
      <c r="X898" s="5"/>
      <c r="Y898" s="5"/>
      <c r="Z898" s="5"/>
    </row>
    <row r="899">
      <c r="A899" s="24"/>
      <c r="B899" s="24"/>
      <c r="C899" s="24"/>
      <c r="D899" s="24"/>
      <c r="E899" s="24"/>
      <c r="F899" s="24"/>
      <c r="G899" s="24"/>
      <c r="H899" s="24"/>
      <c r="I899" s="37"/>
      <c r="J899" s="37"/>
      <c r="K899" s="37"/>
      <c r="L899" s="38"/>
      <c r="M899" s="38"/>
      <c r="N899" s="38"/>
      <c r="O899" s="24"/>
      <c r="P899" s="24"/>
      <c r="Q899" s="24"/>
      <c r="R899" s="24"/>
      <c r="S899" s="24"/>
      <c r="T899" s="24"/>
      <c r="U899" s="24"/>
      <c r="V899" s="24"/>
      <c r="W899" s="24"/>
      <c r="X899" s="5"/>
      <c r="Y899" s="5"/>
      <c r="Z899" s="5"/>
    </row>
    <row r="900">
      <c r="A900" s="24"/>
      <c r="B900" s="24"/>
      <c r="C900" s="24"/>
      <c r="D900" s="24"/>
      <c r="E900" s="24"/>
      <c r="F900" s="24"/>
      <c r="G900" s="24"/>
      <c r="H900" s="24"/>
      <c r="I900" s="37"/>
      <c r="J900" s="37"/>
      <c r="K900" s="37"/>
      <c r="L900" s="38"/>
      <c r="M900" s="38"/>
      <c r="N900" s="38"/>
      <c r="O900" s="24"/>
      <c r="P900" s="24"/>
      <c r="Q900" s="24"/>
      <c r="R900" s="24"/>
      <c r="S900" s="24"/>
      <c r="T900" s="24"/>
      <c r="U900" s="24"/>
      <c r="V900" s="24"/>
      <c r="W900" s="24"/>
      <c r="X900" s="5"/>
      <c r="Y900" s="5"/>
      <c r="Z900" s="5"/>
    </row>
    <row r="901">
      <c r="A901" s="24"/>
      <c r="B901" s="24"/>
      <c r="C901" s="24"/>
      <c r="D901" s="24"/>
      <c r="E901" s="24"/>
      <c r="F901" s="24"/>
      <c r="G901" s="24"/>
      <c r="H901" s="24"/>
      <c r="I901" s="37"/>
      <c r="J901" s="37"/>
      <c r="K901" s="37"/>
      <c r="L901" s="38"/>
      <c r="M901" s="38"/>
      <c r="N901" s="38"/>
      <c r="O901" s="24"/>
      <c r="P901" s="24"/>
      <c r="Q901" s="24"/>
      <c r="R901" s="24"/>
      <c r="S901" s="24"/>
      <c r="T901" s="24"/>
      <c r="U901" s="24"/>
      <c r="V901" s="24"/>
      <c r="W901" s="24"/>
      <c r="X901" s="5"/>
      <c r="Y901" s="5"/>
      <c r="Z901" s="5"/>
    </row>
    <row r="902">
      <c r="A902" s="24"/>
      <c r="B902" s="24"/>
      <c r="C902" s="24"/>
      <c r="D902" s="24"/>
      <c r="E902" s="24"/>
      <c r="F902" s="24"/>
      <c r="G902" s="24"/>
      <c r="H902" s="24"/>
      <c r="I902" s="37"/>
      <c r="J902" s="37"/>
      <c r="K902" s="37"/>
      <c r="L902" s="38"/>
      <c r="M902" s="38"/>
      <c r="N902" s="38"/>
      <c r="O902" s="24"/>
      <c r="P902" s="24"/>
      <c r="Q902" s="24"/>
      <c r="R902" s="24"/>
      <c r="S902" s="24"/>
      <c r="T902" s="24"/>
      <c r="U902" s="24"/>
      <c r="V902" s="24"/>
      <c r="W902" s="24"/>
      <c r="X902" s="5"/>
      <c r="Y902" s="5"/>
      <c r="Z902" s="5"/>
    </row>
    <row r="903">
      <c r="A903" s="24"/>
      <c r="B903" s="24"/>
      <c r="C903" s="24"/>
      <c r="D903" s="24"/>
      <c r="E903" s="24"/>
      <c r="F903" s="24"/>
      <c r="G903" s="24"/>
      <c r="H903" s="24"/>
      <c r="I903" s="37"/>
      <c r="J903" s="37"/>
      <c r="K903" s="37"/>
      <c r="L903" s="38"/>
      <c r="M903" s="38"/>
      <c r="N903" s="38"/>
      <c r="O903" s="24"/>
      <c r="P903" s="24"/>
      <c r="Q903" s="24"/>
      <c r="R903" s="24"/>
      <c r="S903" s="24"/>
      <c r="T903" s="24"/>
      <c r="U903" s="24"/>
      <c r="V903" s="24"/>
      <c r="W903" s="24"/>
      <c r="X903" s="5"/>
      <c r="Y903" s="5"/>
      <c r="Z903" s="5"/>
    </row>
    <row r="904">
      <c r="A904" s="24"/>
      <c r="B904" s="24"/>
      <c r="C904" s="24"/>
      <c r="D904" s="24"/>
      <c r="E904" s="24"/>
      <c r="F904" s="24"/>
      <c r="G904" s="24"/>
      <c r="H904" s="24"/>
      <c r="I904" s="37"/>
      <c r="J904" s="37"/>
      <c r="K904" s="37"/>
      <c r="L904" s="38"/>
      <c r="M904" s="38"/>
      <c r="N904" s="38"/>
      <c r="O904" s="24"/>
      <c r="P904" s="24"/>
      <c r="Q904" s="24"/>
      <c r="R904" s="24"/>
      <c r="S904" s="24"/>
      <c r="T904" s="24"/>
      <c r="U904" s="24"/>
      <c r="V904" s="24"/>
      <c r="W904" s="24"/>
      <c r="X904" s="5"/>
      <c r="Y904" s="5"/>
      <c r="Z904" s="5"/>
    </row>
    <row r="905">
      <c r="A905" s="24"/>
      <c r="B905" s="24"/>
      <c r="C905" s="24"/>
      <c r="D905" s="24"/>
      <c r="E905" s="24"/>
      <c r="F905" s="24"/>
      <c r="G905" s="24"/>
      <c r="H905" s="24"/>
      <c r="I905" s="37"/>
      <c r="J905" s="37"/>
      <c r="K905" s="37"/>
      <c r="L905" s="38"/>
      <c r="M905" s="38"/>
      <c r="N905" s="38"/>
      <c r="O905" s="24"/>
      <c r="P905" s="24"/>
      <c r="Q905" s="24"/>
      <c r="R905" s="24"/>
      <c r="S905" s="24"/>
      <c r="T905" s="24"/>
      <c r="U905" s="24"/>
      <c r="V905" s="24"/>
      <c r="W905" s="24"/>
      <c r="X905" s="5"/>
      <c r="Y905" s="5"/>
      <c r="Z905" s="5"/>
    </row>
    <row r="906">
      <c r="A906" s="24"/>
      <c r="B906" s="24"/>
      <c r="C906" s="24"/>
      <c r="D906" s="24"/>
      <c r="E906" s="24"/>
      <c r="F906" s="24"/>
      <c r="G906" s="24"/>
      <c r="H906" s="24"/>
      <c r="I906" s="37"/>
      <c r="J906" s="37"/>
      <c r="K906" s="37"/>
      <c r="L906" s="38"/>
      <c r="M906" s="38"/>
      <c r="N906" s="38"/>
      <c r="O906" s="24"/>
      <c r="P906" s="24"/>
      <c r="Q906" s="24"/>
      <c r="R906" s="24"/>
      <c r="S906" s="24"/>
      <c r="T906" s="24"/>
      <c r="U906" s="24"/>
      <c r="V906" s="24"/>
      <c r="W906" s="24"/>
      <c r="X906" s="5"/>
      <c r="Y906" s="5"/>
      <c r="Z906" s="5"/>
    </row>
    <row r="907">
      <c r="A907" s="24"/>
      <c r="B907" s="24"/>
      <c r="C907" s="24"/>
      <c r="D907" s="24"/>
      <c r="E907" s="24"/>
      <c r="F907" s="24"/>
      <c r="G907" s="24"/>
      <c r="H907" s="24"/>
      <c r="I907" s="37"/>
      <c r="J907" s="37"/>
      <c r="K907" s="37"/>
      <c r="L907" s="38"/>
      <c r="M907" s="38"/>
      <c r="N907" s="38"/>
      <c r="O907" s="24"/>
      <c r="P907" s="24"/>
      <c r="Q907" s="24"/>
      <c r="R907" s="24"/>
      <c r="S907" s="24"/>
      <c r="T907" s="24"/>
      <c r="U907" s="24"/>
      <c r="V907" s="24"/>
      <c r="W907" s="24"/>
      <c r="X907" s="5"/>
      <c r="Y907" s="5"/>
      <c r="Z907" s="5"/>
    </row>
    <row r="908">
      <c r="A908" s="24"/>
      <c r="B908" s="24"/>
      <c r="C908" s="24"/>
      <c r="D908" s="24"/>
      <c r="E908" s="24"/>
      <c r="F908" s="24"/>
      <c r="G908" s="24"/>
      <c r="H908" s="24"/>
      <c r="I908" s="37"/>
      <c r="J908" s="37"/>
      <c r="K908" s="37"/>
      <c r="L908" s="38"/>
      <c r="M908" s="38"/>
      <c r="N908" s="38"/>
      <c r="O908" s="24"/>
      <c r="P908" s="24"/>
      <c r="Q908" s="24"/>
      <c r="R908" s="24"/>
      <c r="S908" s="24"/>
      <c r="T908" s="24"/>
      <c r="U908" s="24"/>
      <c r="V908" s="24"/>
      <c r="W908" s="24"/>
      <c r="X908" s="5"/>
      <c r="Y908" s="5"/>
      <c r="Z908" s="5"/>
    </row>
    <row r="909">
      <c r="A909" s="24"/>
      <c r="B909" s="24"/>
      <c r="C909" s="24"/>
      <c r="D909" s="24"/>
      <c r="E909" s="24"/>
      <c r="F909" s="24"/>
      <c r="G909" s="24"/>
      <c r="H909" s="24"/>
      <c r="I909" s="37"/>
      <c r="J909" s="37"/>
      <c r="K909" s="37"/>
      <c r="L909" s="38"/>
      <c r="M909" s="38"/>
      <c r="N909" s="38"/>
      <c r="O909" s="24"/>
      <c r="P909" s="24"/>
      <c r="Q909" s="24"/>
      <c r="R909" s="24"/>
      <c r="S909" s="24"/>
      <c r="T909" s="24"/>
      <c r="U909" s="24"/>
      <c r="V909" s="24"/>
      <c r="W909" s="24"/>
      <c r="X909" s="5"/>
      <c r="Y909" s="5"/>
      <c r="Z909" s="5"/>
    </row>
    <row r="910">
      <c r="A910" s="24"/>
      <c r="B910" s="24"/>
      <c r="C910" s="24"/>
      <c r="D910" s="24"/>
      <c r="E910" s="24"/>
      <c r="F910" s="24"/>
      <c r="G910" s="24"/>
      <c r="H910" s="24"/>
      <c r="I910" s="37"/>
      <c r="J910" s="37"/>
      <c r="K910" s="37"/>
      <c r="L910" s="38"/>
      <c r="M910" s="38"/>
      <c r="N910" s="38"/>
      <c r="O910" s="24"/>
      <c r="P910" s="24"/>
      <c r="Q910" s="24"/>
      <c r="R910" s="24"/>
      <c r="S910" s="24"/>
      <c r="T910" s="24"/>
      <c r="U910" s="24"/>
      <c r="V910" s="24"/>
      <c r="W910" s="24"/>
      <c r="X910" s="5"/>
      <c r="Y910" s="5"/>
      <c r="Z910" s="5"/>
    </row>
    <row r="911">
      <c r="A911" s="24"/>
      <c r="B911" s="24"/>
      <c r="C911" s="24"/>
      <c r="D911" s="24"/>
      <c r="E911" s="24"/>
      <c r="F911" s="24"/>
      <c r="G911" s="24"/>
      <c r="H911" s="24"/>
      <c r="I911" s="37"/>
      <c r="J911" s="37"/>
      <c r="K911" s="37"/>
      <c r="L911" s="38"/>
      <c r="M911" s="38"/>
      <c r="N911" s="38"/>
      <c r="O911" s="24"/>
      <c r="P911" s="24"/>
      <c r="Q911" s="24"/>
      <c r="R911" s="24"/>
      <c r="S911" s="24"/>
      <c r="T911" s="24"/>
      <c r="U911" s="24"/>
      <c r="V911" s="24"/>
      <c r="W911" s="24"/>
      <c r="X911" s="5"/>
      <c r="Y911" s="5"/>
      <c r="Z911" s="5"/>
    </row>
    <row r="912">
      <c r="A912" s="24"/>
      <c r="B912" s="24"/>
      <c r="C912" s="24"/>
      <c r="D912" s="24"/>
      <c r="E912" s="24"/>
      <c r="F912" s="24"/>
      <c r="G912" s="24"/>
      <c r="H912" s="24"/>
      <c r="I912" s="37"/>
      <c r="J912" s="37"/>
      <c r="K912" s="37"/>
      <c r="L912" s="38"/>
      <c r="M912" s="38"/>
      <c r="N912" s="38"/>
      <c r="O912" s="24"/>
      <c r="P912" s="24"/>
      <c r="Q912" s="24"/>
      <c r="R912" s="24"/>
      <c r="S912" s="24"/>
      <c r="T912" s="24"/>
      <c r="U912" s="24"/>
      <c r="V912" s="24"/>
      <c r="W912" s="24"/>
      <c r="X912" s="5"/>
      <c r="Y912" s="5"/>
      <c r="Z912" s="5"/>
    </row>
    <row r="913">
      <c r="A913" s="24"/>
      <c r="B913" s="24"/>
      <c r="C913" s="24"/>
      <c r="D913" s="24"/>
      <c r="E913" s="24"/>
      <c r="F913" s="24"/>
      <c r="G913" s="24"/>
      <c r="H913" s="24"/>
      <c r="I913" s="37"/>
      <c r="J913" s="37"/>
      <c r="K913" s="37"/>
      <c r="L913" s="38"/>
      <c r="M913" s="38"/>
      <c r="N913" s="38"/>
      <c r="O913" s="24"/>
      <c r="P913" s="24"/>
      <c r="Q913" s="24"/>
      <c r="R913" s="24"/>
      <c r="S913" s="24"/>
      <c r="T913" s="24"/>
      <c r="U913" s="24"/>
      <c r="V913" s="24"/>
      <c r="W913" s="24"/>
      <c r="X913" s="5"/>
      <c r="Y913" s="5"/>
      <c r="Z913" s="5"/>
    </row>
    <row r="914">
      <c r="A914" s="24"/>
      <c r="B914" s="24"/>
      <c r="C914" s="24"/>
      <c r="D914" s="24"/>
      <c r="E914" s="24"/>
      <c r="F914" s="24"/>
      <c r="G914" s="24"/>
      <c r="H914" s="24"/>
      <c r="I914" s="37"/>
      <c r="J914" s="37"/>
      <c r="K914" s="37"/>
      <c r="L914" s="38"/>
      <c r="M914" s="38"/>
      <c r="N914" s="38"/>
      <c r="O914" s="24"/>
      <c r="P914" s="24"/>
      <c r="Q914" s="24"/>
      <c r="R914" s="24"/>
      <c r="S914" s="24"/>
      <c r="T914" s="24"/>
      <c r="U914" s="24"/>
      <c r="V914" s="24"/>
      <c r="W914" s="24"/>
      <c r="X914" s="5"/>
      <c r="Y914" s="5"/>
      <c r="Z914" s="5"/>
    </row>
    <row r="915">
      <c r="A915" s="24"/>
      <c r="B915" s="24"/>
      <c r="C915" s="24"/>
      <c r="D915" s="24"/>
      <c r="E915" s="24"/>
      <c r="F915" s="24"/>
      <c r="G915" s="24"/>
      <c r="H915" s="24"/>
      <c r="I915" s="37"/>
      <c r="J915" s="37"/>
      <c r="K915" s="37"/>
      <c r="L915" s="38"/>
      <c r="M915" s="38"/>
      <c r="N915" s="38"/>
      <c r="O915" s="24"/>
      <c r="P915" s="24"/>
      <c r="Q915" s="24"/>
      <c r="R915" s="24"/>
      <c r="S915" s="24"/>
      <c r="T915" s="24"/>
      <c r="U915" s="24"/>
      <c r="V915" s="24"/>
      <c r="W915" s="24"/>
      <c r="X915" s="5"/>
      <c r="Y915" s="5"/>
      <c r="Z915" s="5"/>
    </row>
    <row r="916">
      <c r="A916" s="24"/>
      <c r="B916" s="24"/>
      <c r="C916" s="24"/>
      <c r="D916" s="24"/>
      <c r="E916" s="24"/>
      <c r="F916" s="24"/>
      <c r="G916" s="24"/>
      <c r="H916" s="24"/>
      <c r="I916" s="37"/>
      <c r="J916" s="37"/>
      <c r="K916" s="37"/>
      <c r="L916" s="38"/>
      <c r="M916" s="38"/>
      <c r="N916" s="38"/>
      <c r="O916" s="24"/>
      <c r="P916" s="24"/>
      <c r="Q916" s="24"/>
      <c r="R916" s="24"/>
      <c r="S916" s="24"/>
      <c r="T916" s="24"/>
      <c r="U916" s="24"/>
      <c r="V916" s="24"/>
      <c r="W916" s="24"/>
      <c r="X916" s="5"/>
      <c r="Y916" s="5"/>
      <c r="Z916" s="5"/>
    </row>
    <row r="917">
      <c r="A917" s="24"/>
      <c r="B917" s="24"/>
      <c r="C917" s="24"/>
      <c r="D917" s="24"/>
      <c r="E917" s="24"/>
      <c r="F917" s="24"/>
      <c r="G917" s="24"/>
      <c r="H917" s="24"/>
      <c r="I917" s="37"/>
      <c r="J917" s="37"/>
      <c r="K917" s="37"/>
      <c r="L917" s="38"/>
      <c r="M917" s="38"/>
      <c r="N917" s="38"/>
      <c r="O917" s="24"/>
      <c r="P917" s="24"/>
      <c r="Q917" s="24"/>
      <c r="R917" s="24"/>
      <c r="S917" s="24"/>
      <c r="T917" s="24"/>
      <c r="U917" s="24"/>
      <c r="V917" s="24"/>
      <c r="W917" s="24"/>
      <c r="X917" s="5"/>
      <c r="Y917" s="5"/>
      <c r="Z917" s="5"/>
    </row>
    <row r="918">
      <c r="A918" s="24"/>
      <c r="B918" s="24"/>
      <c r="C918" s="24"/>
      <c r="D918" s="24"/>
      <c r="E918" s="24"/>
      <c r="F918" s="24"/>
      <c r="G918" s="24"/>
      <c r="H918" s="24"/>
      <c r="I918" s="37"/>
      <c r="J918" s="37"/>
      <c r="K918" s="37"/>
      <c r="L918" s="38"/>
      <c r="M918" s="38"/>
      <c r="N918" s="38"/>
      <c r="O918" s="24"/>
      <c r="P918" s="24"/>
      <c r="Q918" s="24"/>
      <c r="R918" s="24"/>
      <c r="S918" s="24"/>
      <c r="T918" s="24"/>
      <c r="U918" s="24"/>
      <c r="V918" s="24"/>
      <c r="W918" s="24"/>
      <c r="X918" s="5"/>
      <c r="Y918" s="5"/>
      <c r="Z918" s="5"/>
    </row>
    <row r="919">
      <c r="A919" s="24"/>
      <c r="B919" s="24"/>
      <c r="C919" s="24"/>
      <c r="D919" s="24"/>
      <c r="E919" s="24"/>
      <c r="F919" s="24"/>
      <c r="G919" s="24"/>
      <c r="H919" s="24"/>
      <c r="I919" s="37"/>
      <c r="J919" s="37"/>
      <c r="K919" s="37"/>
      <c r="L919" s="38"/>
      <c r="M919" s="38"/>
      <c r="N919" s="38"/>
      <c r="O919" s="24"/>
      <c r="P919" s="24"/>
      <c r="Q919" s="24"/>
      <c r="R919" s="24"/>
      <c r="S919" s="24"/>
      <c r="T919" s="24"/>
      <c r="U919" s="24"/>
      <c r="V919" s="24"/>
      <c r="W919" s="24"/>
      <c r="X919" s="5"/>
      <c r="Y919" s="5"/>
      <c r="Z919" s="5"/>
    </row>
    <row r="920">
      <c r="A920" s="24"/>
      <c r="B920" s="24"/>
      <c r="C920" s="24"/>
      <c r="D920" s="24"/>
      <c r="E920" s="24"/>
      <c r="F920" s="24"/>
      <c r="G920" s="24"/>
      <c r="H920" s="24"/>
      <c r="I920" s="37"/>
      <c r="J920" s="37"/>
      <c r="K920" s="37"/>
      <c r="L920" s="38"/>
      <c r="M920" s="38"/>
      <c r="N920" s="38"/>
      <c r="O920" s="24"/>
      <c r="P920" s="24"/>
      <c r="Q920" s="24"/>
      <c r="R920" s="24"/>
      <c r="S920" s="24"/>
      <c r="T920" s="24"/>
      <c r="U920" s="24"/>
      <c r="V920" s="24"/>
      <c r="W920" s="24"/>
      <c r="X920" s="5"/>
      <c r="Y920" s="5"/>
      <c r="Z920" s="5"/>
    </row>
    <row r="921">
      <c r="A921" s="24"/>
      <c r="B921" s="24"/>
      <c r="C921" s="24"/>
      <c r="D921" s="24"/>
      <c r="E921" s="24"/>
      <c r="F921" s="24"/>
      <c r="G921" s="24"/>
      <c r="H921" s="24"/>
      <c r="I921" s="37"/>
      <c r="J921" s="37"/>
      <c r="K921" s="37"/>
      <c r="L921" s="38"/>
      <c r="M921" s="38"/>
      <c r="N921" s="38"/>
      <c r="O921" s="24"/>
      <c r="P921" s="24"/>
      <c r="Q921" s="24"/>
      <c r="R921" s="24"/>
      <c r="S921" s="24"/>
      <c r="T921" s="24"/>
      <c r="U921" s="24"/>
      <c r="V921" s="24"/>
      <c r="W921" s="24"/>
      <c r="X921" s="5"/>
      <c r="Y921" s="5"/>
      <c r="Z921" s="5"/>
    </row>
    <row r="922">
      <c r="A922" s="24"/>
      <c r="B922" s="24"/>
      <c r="C922" s="24"/>
      <c r="D922" s="24"/>
      <c r="E922" s="24"/>
      <c r="F922" s="24"/>
      <c r="G922" s="24"/>
      <c r="H922" s="24"/>
      <c r="I922" s="37"/>
      <c r="J922" s="37"/>
      <c r="K922" s="37"/>
      <c r="L922" s="38"/>
      <c r="M922" s="38"/>
      <c r="N922" s="38"/>
      <c r="O922" s="24"/>
      <c r="P922" s="24"/>
      <c r="Q922" s="24"/>
      <c r="R922" s="24"/>
      <c r="S922" s="24"/>
      <c r="T922" s="24"/>
      <c r="U922" s="24"/>
      <c r="V922" s="24"/>
      <c r="W922" s="24"/>
      <c r="X922" s="5"/>
      <c r="Y922" s="5"/>
      <c r="Z922" s="5"/>
    </row>
    <row r="923">
      <c r="A923" s="24"/>
      <c r="B923" s="24"/>
      <c r="C923" s="24"/>
      <c r="D923" s="24"/>
      <c r="E923" s="24"/>
      <c r="F923" s="24"/>
      <c r="G923" s="24"/>
      <c r="H923" s="24"/>
      <c r="I923" s="37"/>
      <c r="J923" s="37"/>
      <c r="K923" s="37"/>
      <c r="L923" s="38"/>
      <c r="M923" s="38"/>
      <c r="N923" s="38"/>
      <c r="O923" s="24"/>
      <c r="P923" s="24"/>
      <c r="Q923" s="24"/>
      <c r="R923" s="24"/>
      <c r="S923" s="24"/>
      <c r="T923" s="24"/>
      <c r="U923" s="24"/>
      <c r="V923" s="24"/>
      <c r="W923" s="24"/>
      <c r="X923" s="5"/>
      <c r="Y923" s="5"/>
      <c r="Z923" s="5"/>
    </row>
    <row r="924">
      <c r="A924" s="24"/>
      <c r="B924" s="24"/>
      <c r="C924" s="24"/>
      <c r="D924" s="24"/>
      <c r="E924" s="24"/>
      <c r="F924" s="24"/>
      <c r="G924" s="24"/>
      <c r="H924" s="24"/>
      <c r="I924" s="37"/>
      <c r="J924" s="37"/>
      <c r="K924" s="37"/>
      <c r="L924" s="38"/>
      <c r="M924" s="38"/>
      <c r="N924" s="38"/>
      <c r="O924" s="24"/>
      <c r="P924" s="24"/>
      <c r="Q924" s="24"/>
      <c r="R924" s="24"/>
      <c r="S924" s="24"/>
      <c r="T924" s="24"/>
      <c r="U924" s="24"/>
      <c r="V924" s="24"/>
      <c r="W924" s="24"/>
      <c r="X924" s="5"/>
      <c r="Y924" s="5"/>
      <c r="Z924" s="5"/>
    </row>
    <row r="925">
      <c r="A925" s="24"/>
      <c r="B925" s="24"/>
      <c r="C925" s="24"/>
      <c r="D925" s="24"/>
      <c r="E925" s="24"/>
      <c r="F925" s="24"/>
      <c r="G925" s="24"/>
      <c r="H925" s="24"/>
      <c r="I925" s="37"/>
      <c r="J925" s="37"/>
      <c r="K925" s="37"/>
      <c r="L925" s="38"/>
      <c r="M925" s="38"/>
      <c r="N925" s="38"/>
      <c r="O925" s="24"/>
      <c r="P925" s="24"/>
      <c r="Q925" s="24"/>
      <c r="R925" s="24"/>
      <c r="S925" s="24"/>
      <c r="T925" s="24"/>
      <c r="U925" s="24"/>
      <c r="V925" s="24"/>
      <c r="W925" s="24"/>
      <c r="X925" s="5"/>
      <c r="Y925" s="5"/>
      <c r="Z925" s="5"/>
    </row>
    <row r="926">
      <c r="A926" s="24"/>
      <c r="B926" s="24"/>
      <c r="C926" s="24"/>
      <c r="D926" s="24"/>
      <c r="E926" s="24"/>
      <c r="F926" s="24"/>
      <c r="G926" s="24"/>
      <c r="H926" s="24"/>
      <c r="I926" s="37"/>
      <c r="J926" s="37"/>
      <c r="K926" s="37"/>
      <c r="L926" s="38"/>
      <c r="M926" s="38"/>
      <c r="N926" s="38"/>
      <c r="O926" s="24"/>
      <c r="P926" s="24"/>
      <c r="Q926" s="24"/>
      <c r="R926" s="24"/>
      <c r="S926" s="24"/>
      <c r="T926" s="24"/>
      <c r="U926" s="24"/>
      <c r="V926" s="24"/>
      <c r="W926" s="24"/>
      <c r="X926" s="5"/>
      <c r="Y926" s="5"/>
      <c r="Z926" s="5"/>
    </row>
    <row r="927">
      <c r="A927" s="24"/>
      <c r="B927" s="24"/>
      <c r="C927" s="24"/>
      <c r="D927" s="24"/>
      <c r="E927" s="24"/>
      <c r="F927" s="24"/>
      <c r="G927" s="24"/>
      <c r="H927" s="24"/>
      <c r="I927" s="37"/>
      <c r="J927" s="37"/>
      <c r="K927" s="37"/>
      <c r="L927" s="38"/>
      <c r="M927" s="38"/>
      <c r="N927" s="38"/>
      <c r="O927" s="24"/>
      <c r="P927" s="24"/>
      <c r="Q927" s="24"/>
      <c r="R927" s="24"/>
      <c r="S927" s="24"/>
      <c r="T927" s="24"/>
      <c r="U927" s="24"/>
      <c r="V927" s="24"/>
      <c r="W927" s="24"/>
      <c r="X927" s="5"/>
      <c r="Y927" s="5"/>
      <c r="Z927" s="5"/>
    </row>
    <row r="928">
      <c r="A928" s="24"/>
      <c r="B928" s="24"/>
      <c r="C928" s="24"/>
      <c r="D928" s="24"/>
      <c r="E928" s="24"/>
      <c r="F928" s="24"/>
      <c r="G928" s="24"/>
      <c r="H928" s="24"/>
      <c r="I928" s="37"/>
      <c r="J928" s="37"/>
      <c r="K928" s="37"/>
      <c r="L928" s="38"/>
      <c r="M928" s="38"/>
      <c r="N928" s="38"/>
      <c r="O928" s="24"/>
      <c r="P928" s="24"/>
      <c r="Q928" s="24"/>
      <c r="R928" s="24"/>
      <c r="S928" s="24"/>
      <c r="T928" s="24"/>
      <c r="U928" s="24"/>
      <c r="V928" s="24"/>
      <c r="W928" s="24"/>
      <c r="X928" s="5"/>
      <c r="Y928" s="5"/>
      <c r="Z928" s="5"/>
    </row>
    <row r="929">
      <c r="A929" s="24"/>
      <c r="B929" s="24"/>
      <c r="C929" s="24"/>
      <c r="D929" s="24"/>
      <c r="E929" s="24"/>
      <c r="F929" s="24"/>
      <c r="G929" s="24"/>
      <c r="H929" s="24"/>
      <c r="I929" s="37"/>
      <c r="J929" s="37"/>
      <c r="K929" s="37"/>
      <c r="L929" s="38"/>
      <c r="M929" s="38"/>
      <c r="N929" s="38"/>
      <c r="O929" s="24"/>
      <c r="P929" s="24"/>
      <c r="Q929" s="24"/>
      <c r="R929" s="24"/>
      <c r="S929" s="24"/>
      <c r="T929" s="24"/>
      <c r="U929" s="24"/>
      <c r="V929" s="24"/>
      <c r="W929" s="24"/>
      <c r="X929" s="5"/>
      <c r="Y929" s="5"/>
      <c r="Z929" s="5"/>
    </row>
    <row r="930">
      <c r="A930" s="24"/>
      <c r="B930" s="24"/>
      <c r="C930" s="24"/>
      <c r="D930" s="24"/>
      <c r="E930" s="24"/>
      <c r="F930" s="24"/>
      <c r="G930" s="24"/>
      <c r="H930" s="24"/>
      <c r="I930" s="37"/>
      <c r="J930" s="37"/>
      <c r="K930" s="37"/>
      <c r="L930" s="38"/>
      <c r="M930" s="38"/>
      <c r="N930" s="38"/>
      <c r="O930" s="24"/>
      <c r="P930" s="24"/>
      <c r="Q930" s="24"/>
      <c r="R930" s="24"/>
      <c r="S930" s="24"/>
      <c r="T930" s="24"/>
      <c r="U930" s="24"/>
      <c r="V930" s="24"/>
      <c r="W930" s="24"/>
      <c r="X930" s="5"/>
      <c r="Y930" s="5"/>
      <c r="Z930" s="5"/>
    </row>
    <row r="931">
      <c r="A931" s="24"/>
      <c r="B931" s="24"/>
      <c r="C931" s="24"/>
      <c r="D931" s="24"/>
      <c r="E931" s="24"/>
      <c r="F931" s="24"/>
      <c r="G931" s="24"/>
      <c r="H931" s="24"/>
      <c r="I931" s="37"/>
      <c r="J931" s="37"/>
      <c r="K931" s="37"/>
      <c r="L931" s="38"/>
      <c r="M931" s="38"/>
      <c r="N931" s="38"/>
      <c r="O931" s="24"/>
      <c r="P931" s="24"/>
      <c r="Q931" s="24"/>
      <c r="R931" s="24"/>
      <c r="S931" s="24"/>
      <c r="T931" s="24"/>
      <c r="U931" s="24"/>
      <c r="V931" s="24"/>
      <c r="W931" s="24"/>
      <c r="X931" s="5"/>
      <c r="Y931" s="5"/>
      <c r="Z931" s="5"/>
    </row>
    <row r="932">
      <c r="A932" s="24"/>
      <c r="B932" s="24"/>
      <c r="C932" s="24"/>
      <c r="D932" s="24"/>
      <c r="E932" s="24"/>
      <c r="F932" s="24"/>
      <c r="G932" s="24"/>
      <c r="H932" s="24"/>
      <c r="I932" s="37"/>
      <c r="J932" s="37"/>
      <c r="K932" s="37"/>
      <c r="L932" s="38"/>
      <c r="M932" s="38"/>
      <c r="N932" s="38"/>
      <c r="O932" s="24"/>
      <c r="P932" s="24"/>
      <c r="Q932" s="24"/>
      <c r="R932" s="24"/>
      <c r="S932" s="24"/>
      <c r="T932" s="24"/>
      <c r="U932" s="24"/>
      <c r="V932" s="24"/>
      <c r="W932" s="24"/>
      <c r="X932" s="5"/>
      <c r="Y932" s="5"/>
      <c r="Z932" s="5"/>
    </row>
    <row r="933">
      <c r="A933" s="24"/>
      <c r="B933" s="24"/>
      <c r="C933" s="24"/>
      <c r="D933" s="24"/>
      <c r="E933" s="24"/>
      <c r="F933" s="24"/>
      <c r="G933" s="24"/>
      <c r="H933" s="24"/>
      <c r="I933" s="37"/>
      <c r="J933" s="37"/>
      <c r="K933" s="37"/>
      <c r="L933" s="38"/>
      <c r="M933" s="38"/>
      <c r="N933" s="38"/>
      <c r="O933" s="24"/>
      <c r="P933" s="24"/>
      <c r="Q933" s="24"/>
      <c r="R933" s="24"/>
      <c r="S933" s="24"/>
      <c r="T933" s="24"/>
      <c r="U933" s="24"/>
      <c r="V933" s="24"/>
      <c r="W933" s="24"/>
      <c r="X933" s="5"/>
      <c r="Y933" s="5"/>
      <c r="Z933" s="5"/>
    </row>
    <row r="934">
      <c r="A934" s="24"/>
      <c r="B934" s="24"/>
      <c r="C934" s="24"/>
      <c r="D934" s="24"/>
      <c r="E934" s="24"/>
      <c r="F934" s="24"/>
      <c r="G934" s="24"/>
      <c r="H934" s="24"/>
      <c r="I934" s="37"/>
      <c r="J934" s="37"/>
      <c r="K934" s="37"/>
      <c r="L934" s="38"/>
      <c r="M934" s="38"/>
      <c r="N934" s="38"/>
      <c r="O934" s="24"/>
      <c r="P934" s="24"/>
      <c r="Q934" s="24"/>
      <c r="R934" s="24"/>
      <c r="S934" s="24"/>
      <c r="T934" s="24"/>
      <c r="U934" s="24"/>
      <c r="V934" s="24"/>
      <c r="W934" s="24"/>
      <c r="X934" s="5"/>
      <c r="Y934" s="5"/>
      <c r="Z934" s="5"/>
    </row>
    <row r="935">
      <c r="A935" s="24"/>
      <c r="B935" s="24"/>
      <c r="C935" s="24"/>
      <c r="D935" s="24"/>
      <c r="E935" s="24"/>
      <c r="F935" s="24"/>
      <c r="G935" s="24"/>
      <c r="H935" s="24"/>
      <c r="I935" s="37"/>
      <c r="J935" s="37"/>
      <c r="K935" s="37"/>
      <c r="L935" s="38"/>
      <c r="M935" s="38"/>
      <c r="N935" s="38"/>
      <c r="O935" s="24"/>
      <c r="P935" s="24"/>
      <c r="Q935" s="24"/>
      <c r="R935" s="24"/>
      <c r="S935" s="24"/>
      <c r="T935" s="24"/>
      <c r="U935" s="24"/>
      <c r="V935" s="24"/>
      <c r="W935" s="24"/>
      <c r="X935" s="5"/>
      <c r="Y935" s="5"/>
      <c r="Z935" s="5"/>
    </row>
    <row r="936">
      <c r="A936" s="24"/>
      <c r="B936" s="24"/>
      <c r="C936" s="24"/>
      <c r="D936" s="24"/>
      <c r="E936" s="24"/>
      <c r="F936" s="24"/>
      <c r="G936" s="24"/>
      <c r="H936" s="24"/>
      <c r="I936" s="37"/>
      <c r="J936" s="37"/>
      <c r="K936" s="37"/>
      <c r="L936" s="38"/>
      <c r="M936" s="38"/>
      <c r="N936" s="38"/>
      <c r="O936" s="24"/>
      <c r="P936" s="24"/>
      <c r="Q936" s="24"/>
      <c r="R936" s="24"/>
      <c r="S936" s="24"/>
      <c r="T936" s="24"/>
      <c r="U936" s="24"/>
      <c r="V936" s="24"/>
      <c r="W936" s="24"/>
      <c r="X936" s="5"/>
      <c r="Y936" s="5"/>
      <c r="Z936" s="5"/>
    </row>
    <row r="937">
      <c r="A937" s="24"/>
      <c r="B937" s="24"/>
      <c r="C937" s="24"/>
      <c r="D937" s="24"/>
      <c r="E937" s="24"/>
      <c r="F937" s="24"/>
      <c r="G937" s="24"/>
      <c r="H937" s="24"/>
      <c r="I937" s="37"/>
      <c r="J937" s="37"/>
      <c r="K937" s="37"/>
      <c r="L937" s="38"/>
      <c r="M937" s="38"/>
      <c r="N937" s="38"/>
      <c r="O937" s="24"/>
      <c r="P937" s="24"/>
      <c r="Q937" s="24"/>
      <c r="R937" s="24"/>
      <c r="S937" s="24"/>
      <c r="T937" s="24"/>
      <c r="U937" s="24"/>
      <c r="V937" s="24"/>
      <c r="W937" s="24"/>
      <c r="X937" s="5"/>
      <c r="Y937" s="5"/>
      <c r="Z937" s="5"/>
    </row>
    <row r="938">
      <c r="A938" s="24"/>
      <c r="B938" s="24"/>
      <c r="C938" s="24"/>
      <c r="D938" s="24"/>
      <c r="E938" s="24"/>
      <c r="F938" s="24"/>
      <c r="G938" s="24"/>
      <c r="H938" s="24"/>
      <c r="I938" s="37"/>
      <c r="J938" s="37"/>
      <c r="K938" s="37"/>
      <c r="L938" s="38"/>
      <c r="M938" s="38"/>
      <c r="N938" s="38"/>
      <c r="O938" s="24"/>
      <c r="P938" s="24"/>
      <c r="Q938" s="24"/>
      <c r="R938" s="24"/>
      <c r="S938" s="24"/>
      <c r="T938" s="24"/>
      <c r="U938" s="24"/>
      <c r="V938" s="24"/>
      <c r="W938" s="24"/>
      <c r="X938" s="5"/>
      <c r="Y938" s="5"/>
      <c r="Z938" s="5"/>
    </row>
    <row r="939">
      <c r="A939" s="24"/>
      <c r="B939" s="24"/>
      <c r="C939" s="24"/>
      <c r="D939" s="24"/>
      <c r="E939" s="24"/>
      <c r="F939" s="24"/>
      <c r="G939" s="24"/>
      <c r="H939" s="24"/>
      <c r="I939" s="37"/>
      <c r="J939" s="37"/>
      <c r="K939" s="37"/>
      <c r="L939" s="38"/>
      <c r="M939" s="38"/>
      <c r="N939" s="38"/>
      <c r="O939" s="24"/>
      <c r="P939" s="24"/>
      <c r="Q939" s="24"/>
      <c r="R939" s="24"/>
      <c r="S939" s="24"/>
      <c r="T939" s="24"/>
      <c r="U939" s="24"/>
      <c r="V939" s="24"/>
      <c r="W939" s="24"/>
      <c r="X939" s="5"/>
      <c r="Y939" s="5"/>
      <c r="Z939" s="5"/>
    </row>
    <row r="940">
      <c r="A940" s="24"/>
      <c r="B940" s="24"/>
      <c r="C940" s="24"/>
      <c r="D940" s="24"/>
      <c r="E940" s="24"/>
      <c r="F940" s="24"/>
      <c r="G940" s="24"/>
      <c r="H940" s="24"/>
      <c r="I940" s="37"/>
      <c r="J940" s="37"/>
      <c r="K940" s="37"/>
      <c r="L940" s="38"/>
      <c r="M940" s="38"/>
      <c r="N940" s="38"/>
      <c r="O940" s="24"/>
      <c r="P940" s="24"/>
      <c r="Q940" s="24"/>
      <c r="R940" s="24"/>
      <c r="S940" s="24"/>
      <c r="T940" s="24"/>
      <c r="U940" s="24"/>
      <c r="V940" s="24"/>
      <c r="W940" s="24"/>
      <c r="X940" s="5"/>
      <c r="Y940" s="5"/>
      <c r="Z940" s="5"/>
    </row>
    <row r="941">
      <c r="A941" s="24"/>
      <c r="B941" s="24"/>
      <c r="C941" s="24"/>
      <c r="D941" s="24"/>
      <c r="E941" s="24"/>
      <c r="F941" s="24"/>
      <c r="G941" s="24"/>
      <c r="H941" s="24"/>
      <c r="I941" s="37"/>
      <c r="J941" s="37"/>
      <c r="K941" s="37"/>
      <c r="L941" s="38"/>
      <c r="M941" s="38"/>
      <c r="N941" s="38"/>
      <c r="O941" s="24"/>
      <c r="P941" s="24"/>
      <c r="Q941" s="24"/>
      <c r="R941" s="24"/>
      <c r="S941" s="24"/>
      <c r="T941" s="24"/>
      <c r="U941" s="24"/>
      <c r="V941" s="24"/>
      <c r="W941" s="24"/>
      <c r="X941" s="5"/>
      <c r="Y941" s="5"/>
      <c r="Z941" s="5"/>
    </row>
    <row r="942">
      <c r="A942" s="24"/>
      <c r="B942" s="24"/>
      <c r="C942" s="24"/>
      <c r="D942" s="24"/>
      <c r="E942" s="24"/>
      <c r="F942" s="24"/>
      <c r="G942" s="24"/>
      <c r="H942" s="24"/>
      <c r="I942" s="37"/>
      <c r="J942" s="37"/>
      <c r="K942" s="37"/>
      <c r="L942" s="38"/>
      <c r="M942" s="38"/>
      <c r="N942" s="38"/>
      <c r="O942" s="24"/>
      <c r="P942" s="24"/>
      <c r="Q942" s="24"/>
      <c r="R942" s="24"/>
      <c r="S942" s="24"/>
      <c r="T942" s="24"/>
      <c r="U942" s="24"/>
      <c r="V942" s="24"/>
      <c r="W942" s="24"/>
      <c r="X942" s="5"/>
      <c r="Y942" s="5"/>
      <c r="Z942" s="5"/>
    </row>
    <row r="943">
      <c r="A943" s="24"/>
      <c r="B943" s="24"/>
      <c r="C943" s="24"/>
      <c r="D943" s="24"/>
      <c r="E943" s="24"/>
      <c r="F943" s="24"/>
      <c r="G943" s="24"/>
      <c r="H943" s="24"/>
      <c r="I943" s="37"/>
      <c r="J943" s="37"/>
      <c r="K943" s="37"/>
      <c r="L943" s="38"/>
      <c r="M943" s="38"/>
      <c r="N943" s="38"/>
      <c r="O943" s="24"/>
      <c r="P943" s="24"/>
      <c r="Q943" s="24"/>
      <c r="R943" s="24"/>
      <c r="S943" s="24"/>
      <c r="T943" s="24"/>
      <c r="U943" s="24"/>
      <c r="V943" s="24"/>
      <c r="W943" s="24"/>
      <c r="X943" s="5"/>
      <c r="Y943" s="5"/>
      <c r="Z943" s="5"/>
    </row>
    <row r="944">
      <c r="A944" s="24"/>
      <c r="B944" s="24"/>
      <c r="C944" s="24"/>
      <c r="D944" s="24"/>
      <c r="E944" s="24"/>
      <c r="F944" s="24"/>
      <c r="G944" s="24"/>
      <c r="H944" s="24"/>
      <c r="I944" s="37"/>
      <c r="J944" s="37"/>
      <c r="K944" s="37"/>
      <c r="L944" s="38"/>
      <c r="M944" s="38"/>
      <c r="N944" s="38"/>
      <c r="O944" s="24"/>
      <c r="P944" s="24"/>
      <c r="Q944" s="24"/>
      <c r="R944" s="24"/>
      <c r="S944" s="24"/>
      <c r="T944" s="24"/>
      <c r="U944" s="24"/>
      <c r="V944" s="24"/>
      <c r="W944" s="24"/>
      <c r="X944" s="5"/>
      <c r="Y944" s="5"/>
      <c r="Z944" s="5"/>
    </row>
    <row r="945">
      <c r="A945" s="24"/>
      <c r="B945" s="24"/>
      <c r="C945" s="24"/>
      <c r="D945" s="24"/>
      <c r="E945" s="24"/>
      <c r="F945" s="24"/>
      <c r="G945" s="24"/>
      <c r="H945" s="24"/>
      <c r="I945" s="37"/>
      <c r="J945" s="37"/>
      <c r="K945" s="37"/>
      <c r="L945" s="38"/>
      <c r="M945" s="38"/>
      <c r="N945" s="38"/>
      <c r="O945" s="24"/>
      <c r="P945" s="24"/>
      <c r="Q945" s="24"/>
      <c r="R945" s="24"/>
      <c r="S945" s="24"/>
      <c r="T945" s="24"/>
      <c r="U945" s="24"/>
      <c r="V945" s="24"/>
      <c r="W945" s="24"/>
      <c r="X945" s="5"/>
      <c r="Y945" s="5"/>
      <c r="Z945" s="5"/>
    </row>
    <row r="946">
      <c r="A946" s="24"/>
      <c r="B946" s="24"/>
      <c r="C946" s="24"/>
      <c r="D946" s="24"/>
      <c r="E946" s="24"/>
      <c r="F946" s="24"/>
      <c r="G946" s="24"/>
      <c r="H946" s="24"/>
      <c r="I946" s="37"/>
      <c r="J946" s="37"/>
      <c r="K946" s="37"/>
      <c r="L946" s="38"/>
      <c r="M946" s="38"/>
      <c r="N946" s="38"/>
      <c r="O946" s="24"/>
      <c r="P946" s="24"/>
      <c r="Q946" s="24"/>
      <c r="R946" s="24"/>
      <c r="S946" s="24"/>
      <c r="T946" s="24"/>
      <c r="U946" s="24"/>
      <c r="V946" s="24"/>
      <c r="W946" s="24"/>
      <c r="X946" s="5"/>
      <c r="Y946" s="5"/>
      <c r="Z946" s="5"/>
    </row>
    <row r="947">
      <c r="A947" s="24"/>
      <c r="B947" s="24"/>
      <c r="C947" s="24"/>
      <c r="D947" s="24"/>
      <c r="E947" s="24"/>
      <c r="F947" s="24"/>
      <c r="G947" s="24"/>
      <c r="H947" s="24"/>
      <c r="I947" s="37"/>
      <c r="J947" s="37"/>
      <c r="K947" s="37"/>
      <c r="L947" s="38"/>
      <c r="M947" s="38"/>
      <c r="N947" s="38"/>
      <c r="O947" s="24"/>
      <c r="P947" s="24"/>
      <c r="Q947" s="24"/>
      <c r="R947" s="24"/>
      <c r="S947" s="24"/>
      <c r="T947" s="24"/>
      <c r="U947" s="24"/>
      <c r="V947" s="24"/>
      <c r="W947" s="24"/>
      <c r="X947" s="5"/>
      <c r="Y947" s="5"/>
      <c r="Z947" s="5"/>
    </row>
    <row r="948">
      <c r="A948" s="24"/>
      <c r="B948" s="24"/>
      <c r="C948" s="24"/>
      <c r="D948" s="24"/>
      <c r="E948" s="24"/>
      <c r="F948" s="24"/>
      <c r="G948" s="24"/>
      <c r="H948" s="24"/>
      <c r="I948" s="37"/>
      <c r="J948" s="37"/>
      <c r="K948" s="37"/>
      <c r="L948" s="38"/>
      <c r="M948" s="38"/>
      <c r="N948" s="38"/>
      <c r="O948" s="24"/>
      <c r="P948" s="24"/>
      <c r="Q948" s="24"/>
      <c r="R948" s="24"/>
      <c r="S948" s="24"/>
      <c r="T948" s="24"/>
      <c r="U948" s="24"/>
      <c r="V948" s="24"/>
      <c r="W948" s="24"/>
      <c r="X948" s="5"/>
      <c r="Y948" s="5"/>
      <c r="Z948" s="5"/>
    </row>
    <row r="949">
      <c r="A949" s="24"/>
      <c r="B949" s="24"/>
      <c r="C949" s="24"/>
      <c r="D949" s="24"/>
      <c r="E949" s="24"/>
      <c r="F949" s="24"/>
      <c r="G949" s="24"/>
      <c r="H949" s="24"/>
      <c r="I949" s="37"/>
      <c r="J949" s="37"/>
      <c r="K949" s="37"/>
      <c r="L949" s="38"/>
      <c r="M949" s="38"/>
      <c r="N949" s="38"/>
      <c r="O949" s="24"/>
      <c r="P949" s="24"/>
      <c r="Q949" s="24"/>
      <c r="R949" s="24"/>
      <c r="S949" s="24"/>
      <c r="T949" s="24"/>
      <c r="U949" s="24"/>
      <c r="V949" s="24"/>
      <c r="W949" s="24"/>
      <c r="X949" s="5"/>
      <c r="Y949" s="5"/>
      <c r="Z949" s="5"/>
    </row>
    <row r="950">
      <c r="A950" s="24"/>
      <c r="B950" s="24"/>
      <c r="C950" s="24"/>
      <c r="D950" s="24"/>
      <c r="E950" s="24"/>
      <c r="F950" s="24"/>
      <c r="G950" s="24"/>
      <c r="H950" s="24"/>
      <c r="I950" s="37"/>
      <c r="J950" s="37"/>
      <c r="K950" s="37"/>
      <c r="L950" s="38"/>
      <c r="M950" s="38"/>
      <c r="N950" s="38"/>
      <c r="O950" s="24"/>
      <c r="P950" s="24"/>
      <c r="Q950" s="24"/>
      <c r="R950" s="24"/>
      <c r="S950" s="24"/>
      <c r="T950" s="24"/>
      <c r="U950" s="24"/>
      <c r="V950" s="24"/>
      <c r="W950" s="24"/>
      <c r="X950" s="5"/>
      <c r="Y950" s="5"/>
      <c r="Z950" s="5"/>
    </row>
    <row r="951">
      <c r="A951" s="24"/>
      <c r="B951" s="24"/>
      <c r="C951" s="24"/>
      <c r="D951" s="24"/>
      <c r="E951" s="24"/>
      <c r="F951" s="24"/>
      <c r="G951" s="24"/>
      <c r="H951" s="24"/>
      <c r="I951" s="37"/>
      <c r="J951" s="37"/>
      <c r="K951" s="37"/>
      <c r="L951" s="38"/>
      <c r="M951" s="38"/>
      <c r="N951" s="38"/>
      <c r="O951" s="24"/>
      <c r="P951" s="24"/>
      <c r="Q951" s="24"/>
      <c r="R951" s="24"/>
      <c r="S951" s="24"/>
      <c r="T951" s="24"/>
      <c r="U951" s="24"/>
      <c r="V951" s="24"/>
      <c r="W951" s="24"/>
      <c r="X951" s="5"/>
      <c r="Y951" s="5"/>
      <c r="Z951" s="5"/>
    </row>
    <row r="952">
      <c r="A952" s="24"/>
      <c r="B952" s="24"/>
      <c r="C952" s="24"/>
      <c r="D952" s="24"/>
      <c r="E952" s="24"/>
      <c r="F952" s="24"/>
      <c r="G952" s="24"/>
      <c r="H952" s="24"/>
      <c r="I952" s="37"/>
      <c r="J952" s="37"/>
      <c r="K952" s="37"/>
      <c r="L952" s="38"/>
      <c r="M952" s="38"/>
      <c r="N952" s="38"/>
      <c r="O952" s="24"/>
      <c r="P952" s="24"/>
      <c r="Q952" s="24"/>
      <c r="R952" s="24"/>
      <c r="S952" s="24"/>
      <c r="T952" s="24"/>
      <c r="U952" s="24"/>
      <c r="V952" s="24"/>
      <c r="W952" s="24"/>
      <c r="X952" s="5"/>
      <c r="Y952" s="5"/>
      <c r="Z952" s="5"/>
    </row>
    <row r="953">
      <c r="A953" s="24"/>
      <c r="B953" s="24"/>
      <c r="C953" s="24"/>
      <c r="D953" s="24"/>
      <c r="E953" s="24"/>
      <c r="F953" s="24"/>
      <c r="G953" s="24"/>
      <c r="H953" s="24"/>
      <c r="I953" s="37"/>
      <c r="J953" s="37"/>
      <c r="K953" s="37"/>
      <c r="L953" s="38"/>
      <c r="M953" s="38"/>
      <c r="N953" s="38"/>
      <c r="O953" s="24"/>
      <c r="P953" s="24"/>
      <c r="Q953" s="24"/>
      <c r="R953" s="24"/>
      <c r="S953" s="24"/>
      <c r="T953" s="24"/>
      <c r="U953" s="24"/>
      <c r="V953" s="24"/>
      <c r="W953" s="24"/>
      <c r="X953" s="5"/>
      <c r="Y953" s="5"/>
      <c r="Z953" s="5"/>
    </row>
    <row r="954">
      <c r="A954" s="24"/>
      <c r="B954" s="24"/>
      <c r="C954" s="24"/>
      <c r="D954" s="24"/>
      <c r="E954" s="24"/>
      <c r="F954" s="24"/>
      <c r="G954" s="24"/>
      <c r="H954" s="24"/>
      <c r="I954" s="37"/>
      <c r="J954" s="37"/>
      <c r="K954" s="37"/>
      <c r="L954" s="38"/>
      <c r="M954" s="38"/>
      <c r="N954" s="38"/>
      <c r="O954" s="24"/>
      <c r="P954" s="24"/>
      <c r="Q954" s="24"/>
      <c r="R954" s="24"/>
      <c r="S954" s="24"/>
      <c r="T954" s="24"/>
      <c r="U954" s="24"/>
      <c r="V954" s="24"/>
      <c r="W954" s="24"/>
      <c r="X954" s="5"/>
      <c r="Y954" s="5"/>
      <c r="Z954" s="5"/>
    </row>
    <row r="955">
      <c r="A955" s="24"/>
      <c r="B955" s="24"/>
      <c r="C955" s="24"/>
      <c r="D955" s="24"/>
      <c r="E955" s="24"/>
      <c r="F955" s="24"/>
      <c r="G955" s="24"/>
      <c r="H955" s="24"/>
      <c r="I955" s="37"/>
      <c r="J955" s="37"/>
      <c r="K955" s="37"/>
      <c r="L955" s="38"/>
      <c r="M955" s="38"/>
      <c r="N955" s="38"/>
      <c r="O955" s="24"/>
      <c r="P955" s="24"/>
      <c r="Q955" s="24"/>
      <c r="R955" s="24"/>
      <c r="S955" s="24"/>
      <c r="T955" s="24"/>
      <c r="U955" s="24"/>
      <c r="V955" s="24"/>
      <c r="W955" s="24"/>
      <c r="X955" s="5"/>
      <c r="Y955" s="5"/>
      <c r="Z955" s="5"/>
    </row>
    <row r="956">
      <c r="A956" s="24"/>
      <c r="B956" s="24"/>
      <c r="C956" s="24"/>
      <c r="D956" s="24"/>
      <c r="E956" s="24"/>
      <c r="F956" s="24"/>
      <c r="G956" s="24"/>
      <c r="H956" s="24"/>
      <c r="I956" s="37"/>
      <c r="J956" s="37"/>
      <c r="K956" s="37"/>
      <c r="L956" s="38"/>
      <c r="M956" s="38"/>
      <c r="N956" s="38"/>
      <c r="O956" s="24"/>
      <c r="P956" s="24"/>
      <c r="Q956" s="24"/>
      <c r="R956" s="24"/>
      <c r="S956" s="24"/>
      <c r="T956" s="24"/>
      <c r="U956" s="24"/>
      <c r="V956" s="24"/>
      <c r="W956" s="24"/>
      <c r="X956" s="5"/>
      <c r="Y956" s="5"/>
      <c r="Z956" s="5"/>
    </row>
    <row r="957">
      <c r="A957" s="24"/>
      <c r="B957" s="24"/>
      <c r="C957" s="24"/>
      <c r="D957" s="24"/>
      <c r="E957" s="24"/>
      <c r="F957" s="24"/>
      <c r="G957" s="24"/>
      <c r="H957" s="24"/>
      <c r="I957" s="37"/>
      <c r="J957" s="37"/>
      <c r="K957" s="37"/>
      <c r="L957" s="38"/>
      <c r="M957" s="38"/>
      <c r="N957" s="38"/>
      <c r="O957" s="24"/>
      <c r="P957" s="24"/>
      <c r="Q957" s="24"/>
      <c r="R957" s="24"/>
      <c r="S957" s="24"/>
      <c r="T957" s="24"/>
      <c r="U957" s="24"/>
      <c r="V957" s="24"/>
      <c r="W957" s="24"/>
      <c r="X957" s="5"/>
      <c r="Y957" s="5"/>
      <c r="Z957" s="5"/>
    </row>
    <row r="958">
      <c r="A958" s="24"/>
      <c r="B958" s="24"/>
      <c r="C958" s="24"/>
      <c r="D958" s="24"/>
      <c r="E958" s="24"/>
      <c r="F958" s="24"/>
      <c r="G958" s="24"/>
      <c r="H958" s="24"/>
      <c r="I958" s="37"/>
      <c r="J958" s="37"/>
      <c r="K958" s="37"/>
      <c r="L958" s="38"/>
      <c r="M958" s="38"/>
      <c r="N958" s="38"/>
      <c r="O958" s="24"/>
      <c r="P958" s="24"/>
      <c r="Q958" s="24"/>
      <c r="R958" s="24"/>
      <c r="S958" s="24"/>
      <c r="T958" s="24"/>
      <c r="U958" s="24"/>
      <c r="V958" s="24"/>
      <c r="W958" s="24"/>
      <c r="X958" s="5"/>
      <c r="Y958" s="5"/>
      <c r="Z958" s="5"/>
    </row>
    <row r="959">
      <c r="A959" s="24"/>
      <c r="B959" s="24"/>
      <c r="C959" s="24"/>
      <c r="D959" s="24"/>
      <c r="E959" s="24"/>
      <c r="F959" s="24"/>
      <c r="G959" s="24"/>
      <c r="H959" s="24"/>
      <c r="I959" s="37"/>
      <c r="J959" s="37"/>
      <c r="K959" s="37"/>
      <c r="L959" s="38"/>
      <c r="M959" s="38"/>
      <c r="N959" s="38"/>
      <c r="O959" s="24"/>
      <c r="P959" s="24"/>
      <c r="Q959" s="24"/>
      <c r="R959" s="24"/>
      <c r="S959" s="24"/>
      <c r="T959" s="24"/>
      <c r="U959" s="24"/>
      <c r="V959" s="24"/>
      <c r="W959" s="24"/>
      <c r="X959" s="5"/>
      <c r="Y959" s="5"/>
      <c r="Z959" s="5"/>
    </row>
    <row r="960">
      <c r="A960" s="24"/>
      <c r="B960" s="24"/>
      <c r="C960" s="24"/>
      <c r="D960" s="24"/>
      <c r="E960" s="24"/>
      <c r="F960" s="24"/>
      <c r="G960" s="24"/>
      <c r="H960" s="24"/>
      <c r="I960" s="37"/>
      <c r="J960" s="37"/>
      <c r="K960" s="37"/>
      <c r="L960" s="38"/>
      <c r="M960" s="38"/>
      <c r="N960" s="38"/>
      <c r="O960" s="24"/>
      <c r="P960" s="24"/>
      <c r="Q960" s="24"/>
      <c r="R960" s="24"/>
      <c r="S960" s="24"/>
      <c r="T960" s="24"/>
      <c r="U960" s="24"/>
      <c r="V960" s="24"/>
      <c r="W960" s="24"/>
      <c r="X960" s="5"/>
      <c r="Y960" s="5"/>
      <c r="Z960" s="5"/>
    </row>
    <row r="961">
      <c r="A961" s="24"/>
      <c r="B961" s="24"/>
      <c r="C961" s="24"/>
      <c r="D961" s="24"/>
      <c r="E961" s="24"/>
      <c r="F961" s="24"/>
      <c r="G961" s="24"/>
      <c r="H961" s="24"/>
      <c r="I961" s="37"/>
      <c r="J961" s="37"/>
      <c r="K961" s="37"/>
      <c r="L961" s="38"/>
      <c r="M961" s="38"/>
      <c r="N961" s="38"/>
      <c r="O961" s="24"/>
      <c r="P961" s="24"/>
      <c r="Q961" s="24"/>
      <c r="R961" s="24"/>
      <c r="S961" s="24"/>
      <c r="T961" s="24"/>
      <c r="U961" s="24"/>
      <c r="V961" s="24"/>
      <c r="W961" s="24"/>
      <c r="X961" s="5"/>
      <c r="Y961" s="5"/>
      <c r="Z961" s="5"/>
    </row>
    <row r="962">
      <c r="A962" s="24"/>
      <c r="B962" s="24"/>
      <c r="C962" s="24"/>
      <c r="D962" s="24"/>
      <c r="E962" s="24"/>
      <c r="F962" s="24"/>
      <c r="G962" s="24"/>
      <c r="H962" s="24"/>
      <c r="I962" s="37"/>
      <c r="J962" s="37"/>
      <c r="K962" s="37"/>
      <c r="L962" s="38"/>
      <c r="M962" s="38"/>
      <c r="N962" s="38"/>
      <c r="O962" s="24"/>
      <c r="P962" s="24"/>
      <c r="Q962" s="24"/>
      <c r="R962" s="24"/>
      <c r="S962" s="24"/>
      <c r="T962" s="24"/>
      <c r="U962" s="24"/>
      <c r="V962" s="24"/>
      <c r="W962" s="24"/>
      <c r="X962" s="5"/>
      <c r="Y962" s="5"/>
      <c r="Z962" s="5"/>
    </row>
    <row r="963">
      <c r="A963" s="24"/>
      <c r="B963" s="24"/>
      <c r="C963" s="24"/>
      <c r="D963" s="24"/>
      <c r="E963" s="24"/>
      <c r="F963" s="24"/>
      <c r="G963" s="24"/>
      <c r="H963" s="24"/>
      <c r="I963" s="37"/>
      <c r="J963" s="37"/>
      <c r="K963" s="37"/>
      <c r="L963" s="38"/>
      <c r="M963" s="38"/>
      <c r="N963" s="38"/>
      <c r="O963" s="24"/>
      <c r="P963" s="24"/>
      <c r="Q963" s="24"/>
      <c r="R963" s="24"/>
      <c r="S963" s="24"/>
      <c r="T963" s="24"/>
      <c r="U963" s="24"/>
      <c r="V963" s="24"/>
      <c r="W963" s="24"/>
      <c r="X963" s="5"/>
      <c r="Y963" s="5"/>
      <c r="Z963" s="5"/>
    </row>
    <row r="964">
      <c r="A964" s="24"/>
      <c r="B964" s="24"/>
      <c r="C964" s="24"/>
      <c r="D964" s="24"/>
      <c r="E964" s="24"/>
      <c r="F964" s="24"/>
      <c r="G964" s="24"/>
      <c r="H964" s="24"/>
      <c r="I964" s="37"/>
      <c r="J964" s="37"/>
      <c r="K964" s="37"/>
      <c r="L964" s="38"/>
      <c r="M964" s="38"/>
      <c r="N964" s="38"/>
      <c r="O964" s="24"/>
      <c r="P964" s="24"/>
      <c r="Q964" s="24"/>
      <c r="R964" s="24"/>
      <c r="S964" s="24"/>
      <c r="T964" s="24"/>
      <c r="U964" s="24"/>
      <c r="V964" s="24"/>
      <c r="W964" s="24"/>
      <c r="X964" s="5"/>
      <c r="Y964" s="5"/>
      <c r="Z964" s="5"/>
    </row>
    <row r="965">
      <c r="A965" s="24"/>
      <c r="B965" s="24"/>
      <c r="C965" s="24"/>
      <c r="D965" s="24"/>
      <c r="E965" s="24"/>
      <c r="F965" s="24"/>
      <c r="G965" s="24"/>
      <c r="H965" s="24"/>
      <c r="I965" s="37"/>
      <c r="J965" s="37"/>
      <c r="K965" s="37"/>
      <c r="L965" s="38"/>
      <c r="M965" s="38"/>
      <c r="N965" s="38"/>
      <c r="O965" s="24"/>
      <c r="P965" s="24"/>
      <c r="Q965" s="24"/>
      <c r="R965" s="24"/>
      <c r="S965" s="24"/>
      <c r="T965" s="24"/>
      <c r="U965" s="24"/>
      <c r="V965" s="24"/>
      <c r="W965" s="24"/>
      <c r="X965" s="5"/>
      <c r="Y965" s="5"/>
      <c r="Z965" s="5"/>
    </row>
    <row r="966">
      <c r="A966" s="24"/>
      <c r="B966" s="24"/>
      <c r="C966" s="24"/>
      <c r="D966" s="24"/>
      <c r="E966" s="24"/>
      <c r="F966" s="24"/>
      <c r="G966" s="24"/>
      <c r="H966" s="24"/>
      <c r="I966" s="37"/>
      <c r="J966" s="37"/>
      <c r="K966" s="37"/>
      <c r="L966" s="38"/>
      <c r="M966" s="38"/>
      <c r="N966" s="38"/>
      <c r="O966" s="24"/>
      <c r="P966" s="24"/>
      <c r="Q966" s="24"/>
      <c r="R966" s="24"/>
      <c r="S966" s="24"/>
      <c r="T966" s="24"/>
      <c r="U966" s="24"/>
      <c r="V966" s="24"/>
      <c r="W966" s="24"/>
      <c r="X966" s="5"/>
      <c r="Y966" s="5"/>
      <c r="Z966" s="5"/>
    </row>
    <row r="967">
      <c r="A967" s="24"/>
      <c r="B967" s="24"/>
      <c r="C967" s="24"/>
      <c r="D967" s="24"/>
      <c r="E967" s="24"/>
      <c r="F967" s="24"/>
      <c r="G967" s="24"/>
      <c r="H967" s="24"/>
      <c r="I967" s="37"/>
      <c r="J967" s="37"/>
      <c r="K967" s="37"/>
      <c r="L967" s="38"/>
      <c r="M967" s="38"/>
      <c r="N967" s="38"/>
      <c r="O967" s="24"/>
      <c r="P967" s="24"/>
      <c r="Q967" s="24"/>
      <c r="R967" s="24"/>
      <c r="S967" s="24"/>
      <c r="T967" s="24"/>
      <c r="U967" s="24"/>
      <c r="V967" s="24"/>
      <c r="W967" s="24"/>
      <c r="X967" s="5"/>
      <c r="Y967" s="5"/>
      <c r="Z967" s="5"/>
    </row>
    <row r="968">
      <c r="A968" s="24"/>
      <c r="B968" s="24"/>
      <c r="C968" s="24"/>
      <c r="D968" s="24"/>
      <c r="E968" s="24"/>
      <c r="F968" s="24"/>
      <c r="G968" s="24"/>
      <c r="H968" s="24"/>
      <c r="I968" s="37"/>
      <c r="J968" s="37"/>
      <c r="K968" s="37"/>
      <c r="L968" s="38"/>
      <c r="M968" s="38"/>
      <c r="N968" s="38"/>
      <c r="O968" s="24"/>
      <c r="P968" s="24"/>
      <c r="Q968" s="24"/>
      <c r="R968" s="24"/>
      <c r="S968" s="24"/>
      <c r="T968" s="24"/>
      <c r="U968" s="24"/>
      <c r="V968" s="24"/>
      <c r="W968" s="24"/>
      <c r="X968" s="5"/>
      <c r="Y968" s="5"/>
      <c r="Z968" s="5"/>
    </row>
    <row r="969">
      <c r="A969" s="24"/>
      <c r="B969" s="24"/>
      <c r="C969" s="24"/>
      <c r="D969" s="24"/>
      <c r="E969" s="24"/>
      <c r="F969" s="24"/>
      <c r="G969" s="24"/>
      <c r="H969" s="24"/>
      <c r="I969" s="37"/>
      <c r="J969" s="37"/>
      <c r="K969" s="37"/>
      <c r="L969" s="38"/>
      <c r="M969" s="38"/>
      <c r="N969" s="38"/>
      <c r="O969" s="24"/>
      <c r="P969" s="24"/>
      <c r="Q969" s="24"/>
      <c r="R969" s="24"/>
      <c r="S969" s="24"/>
      <c r="T969" s="24"/>
      <c r="U969" s="24"/>
      <c r="V969" s="24"/>
      <c r="W969" s="24"/>
      <c r="X969" s="5"/>
      <c r="Y969" s="5"/>
      <c r="Z969" s="5"/>
    </row>
    <row r="970">
      <c r="A970" s="24"/>
      <c r="B970" s="24"/>
      <c r="C970" s="24"/>
      <c r="D970" s="24"/>
      <c r="E970" s="24"/>
      <c r="F970" s="24"/>
      <c r="G970" s="24"/>
      <c r="H970" s="24"/>
      <c r="I970" s="37"/>
      <c r="J970" s="37"/>
      <c r="K970" s="37"/>
      <c r="L970" s="38"/>
      <c r="M970" s="38"/>
      <c r="N970" s="38"/>
      <c r="O970" s="24"/>
      <c r="P970" s="24"/>
      <c r="Q970" s="24"/>
      <c r="R970" s="24"/>
      <c r="S970" s="24"/>
      <c r="T970" s="24"/>
      <c r="U970" s="24"/>
      <c r="V970" s="24"/>
      <c r="W970" s="24"/>
      <c r="X970" s="5"/>
      <c r="Y970" s="5"/>
      <c r="Z970" s="5"/>
    </row>
    <row r="971">
      <c r="A971" s="24"/>
      <c r="B971" s="24"/>
      <c r="C971" s="24"/>
      <c r="D971" s="24"/>
      <c r="E971" s="24"/>
      <c r="F971" s="24"/>
      <c r="G971" s="24"/>
      <c r="H971" s="24"/>
      <c r="I971" s="37"/>
      <c r="J971" s="37"/>
      <c r="K971" s="37"/>
      <c r="L971" s="38"/>
      <c r="M971" s="38"/>
      <c r="N971" s="38"/>
      <c r="O971" s="24"/>
      <c r="P971" s="24"/>
      <c r="Q971" s="24"/>
      <c r="R971" s="24"/>
      <c r="S971" s="24"/>
      <c r="T971" s="24"/>
      <c r="U971" s="24"/>
      <c r="V971" s="24"/>
      <c r="W971" s="24"/>
      <c r="X971" s="5"/>
      <c r="Y971" s="5"/>
      <c r="Z971" s="5"/>
    </row>
    <row r="972">
      <c r="A972" s="24"/>
      <c r="B972" s="24"/>
      <c r="C972" s="24"/>
      <c r="D972" s="24"/>
      <c r="E972" s="24"/>
      <c r="F972" s="24"/>
      <c r="G972" s="24"/>
      <c r="H972" s="24"/>
      <c r="I972" s="37"/>
      <c r="J972" s="37"/>
      <c r="K972" s="37"/>
      <c r="L972" s="38"/>
      <c r="M972" s="38"/>
      <c r="N972" s="38"/>
      <c r="O972" s="24"/>
      <c r="P972" s="24"/>
      <c r="Q972" s="24"/>
      <c r="R972" s="24"/>
      <c r="S972" s="24"/>
      <c r="T972" s="24"/>
      <c r="U972" s="24"/>
      <c r="V972" s="24"/>
      <c r="W972" s="24"/>
      <c r="X972" s="5"/>
      <c r="Y972" s="5"/>
      <c r="Z972" s="5"/>
    </row>
    <row r="973">
      <c r="A973" s="24"/>
      <c r="B973" s="24"/>
      <c r="C973" s="24"/>
      <c r="D973" s="24"/>
      <c r="E973" s="24"/>
      <c r="F973" s="24"/>
      <c r="G973" s="24"/>
      <c r="H973" s="24"/>
      <c r="I973" s="37"/>
      <c r="J973" s="37"/>
      <c r="K973" s="37"/>
      <c r="L973" s="38"/>
      <c r="M973" s="38"/>
      <c r="N973" s="38"/>
      <c r="O973" s="24"/>
      <c r="P973" s="24"/>
      <c r="Q973" s="24"/>
      <c r="R973" s="24"/>
      <c r="S973" s="24"/>
      <c r="T973" s="24"/>
      <c r="U973" s="24"/>
      <c r="V973" s="24"/>
      <c r="W973" s="24"/>
      <c r="X973" s="5"/>
      <c r="Y973" s="5"/>
      <c r="Z973" s="5"/>
    </row>
    <row r="974">
      <c r="A974" s="24"/>
      <c r="B974" s="24"/>
      <c r="C974" s="24"/>
      <c r="D974" s="24"/>
      <c r="E974" s="24"/>
      <c r="F974" s="24"/>
      <c r="G974" s="24"/>
      <c r="H974" s="24"/>
      <c r="I974" s="37"/>
      <c r="J974" s="37"/>
      <c r="K974" s="37"/>
      <c r="L974" s="38"/>
      <c r="M974" s="38"/>
      <c r="N974" s="38"/>
      <c r="O974" s="24"/>
      <c r="P974" s="24"/>
      <c r="Q974" s="24"/>
      <c r="R974" s="24"/>
      <c r="S974" s="24"/>
      <c r="T974" s="24"/>
      <c r="U974" s="24"/>
      <c r="V974" s="24"/>
      <c r="W974" s="24"/>
      <c r="X974" s="5"/>
      <c r="Y974" s="5"/>
      <c r="Z974" s="5"/>
    </row>
    <row r="975">
      <c r="A975" s="24"/>
      <c r="B975" s="24"/>
      <c r="C975" s="24"/>
      <c r="D975" s="24"/>
      <c r="E975" s="24"/>
      <c r="F975" s="24"/>
      <c r="G975" s="24"/>
      <c r="H975" s="24"/>
      <c r="I975" s="37"/>
      <c r="J975" s="37"/>
      <c r="K975" s="37"/>
      <c r="L975" s="38"/>
      <c r="M975" s="38"/>
      <c r="N975" s="38"/>
      <c r="O975" s="24"/>
      <c r="P975" s="24"/>
      <c r="Q975" s="24"/>
      <c r="R975" s="24"/>
      <c r="S975" s="24"/>
      <c r="T975" s="24"/>
      <c r="U975" s="24"/>
      <c r="V975" s="24"/>
      <c r="W975" s="24"/>
      <c r="X975" s="5"/>
      <c r="Y975" s="5"/>
      <c r="Z975" s="5"/>
    </row>
    <row r="976">
      <c r="A976" s="24"/>
      <c r="B976" s="24"/>
      <c r="C976" s="24"/>
      <c r="D976" s="24"/>
      <c r="E976" s="24"/>
      <c r="F976" s="24"/>
      <c r="G976" s="24"/>
      <c r="H976" s="24"/>
      <c r="I976" s="37"/>
      <c r="J976" s="37"/>
      <c r="K976" s="37"/>
      <c r="L976" s="38"/>
      <c r="M976" s="38"/>
      <c r="N976" s="38"/>
      <c r="O976" s="24"/>
      <c r="P976" s="24"/>
      <c r="Q976" s="24"/>
      <c r="R976" s="24"/>
      <c r="S976" s="24"/>
      <c r="T976" s="24"/>
      <c r="U976" s="24"/>
      <c r="V976" s="24"/>
      <c r="W976" s="24"/>
      <c r="X976" s="5"/>
      <c r="Y976" s="5"/>
      <c r="Z976" s="5"/>
    </row>
    <row r="977">
      <c r="A977" s="24"/>
      <c r="B977" s="24"/>
      <c r="C977" s="24"/>
      <c r="D977" s="24"/>
      <c r="E977" s="24"/>
      <c r="F977" s="24"/>
      <c r="G977" s="24"/>
      <c r="H977" s="24"/>
      <c r="I977" s="37"/>
      <c r="J977" s="37"/>
      <c r="K977" s="37"/>
      <c r="L977" s="38"/>
      <c r="M977" s="38"/>
      <c r="N977" s="38"/>
      <c r="O977" s="24"/>
      <c r="P977" s="24"/>
      <c r="Q977" s="24"/>
      <c r="R977" s="24"/>
      <c r="S977" s="24"/>
      <c r="T977" s="24"/>
      <c r="U977" s="24"/>
      <c r="V977" s="24"/>
      <c r="W977" s="24"/>
      <c r="X977" s="5"/>
      <c r="Y977" s="5"/>
      <c r="Z977" s="5"/>
    </row>
    <row r="978">
      <c r="A978" s="24"/>
      <c r="B978" s="24"/>
      <c r="C978" s="24"/>
      <c r="D978" s="24"/>
      <c r="E978" s="24"/>
      <c r="F978" s="24"/>
      <c r="G978" s="24"/>
      <c r="H978" s="24"/>
      <c r="I978" s="37"/>
      <c r="J978" s="37"/>
      <c r="K978" s="37"/>
      <c r="L978" s="38"/>
      <c r="M978" s="38"/>
      <c r="N978" s="38"/>
      <c r="O978" s="24"/>
      <c r="P978" s="24"/>
      <c r="Q978" s="24"/>
      <c r="R978" s="24"/>
      <c r="S978" s="24"/>
      <c r="T978" s="24"/>
      <c r="U978" s="24"/>
      <c r="V978" s="24"/>
      <c r="W978" s="24"/>
      <c r="X978" s="5"/>
      <c r="Y978" s="5"/>
      <c r="Z978" s="5"/>
    </row>
    <row r="979">
      <c r="A979" s="24"/>
      <c r="B979" s="24"/>
      <c r="C979" s="24"/>
      <c r="D979" s="24"/>
      <c r="E979" s="24"/>
      <c r="F979" s="24"/>
      <c r="G979" s="24"/>
      <c r="H979" s="24"/>
      <c r="I979" s="37"/>
      <c r="J979" s="37"/>
      <c r="K979" s="37"/>
      <c r="L979" s="38"/>
      <c r="M979" s="38"/>
      <c r="N979" s="38"/>
      <c r="O979" s="24"/>
      <c r="P979" s="24"/>
      <c r="Q979" s="24"/>
      <c r="R979" s="24"/>
      <c r="S979" s="24"/>
      <c r="T979" s="24"/>
      <c r="U979" s="24"/>
      <c r="V979" s="24"/>
      <c r="W979" s="24"/>
      <c r="X979" s="5"/>
      <c r="Y979" s="5"/>
      <c r="Z979" s="5"/>
    </row>
    <row r="980">
      <c r="A980" s="24"/>
      <c r="B980" s="24"/>
      <c r="C980" s="24"/>
      <c r="D980" s="24"/>
      <c r="E980" s="24"/>
      <c r="F980" s="24"/>
      <c r="G980" s="24"/>
      <c r="H980" s="24"/>
      <c r="I980" s="37"/>
      <c r="J980" s="37"/>
      <c r="K980" s="37"/>
      <c r="L980" s="38"/>
      <c r="M980" s="38"/>
      <c r="N980" s="38"/>
      <c r="O980" s="24"/>
      <c r="P980" s="24"/>
      <c r="Q980" s="24"/>
      <c r="R980" s="24"/>
      <c r="S980" s="24"/>
      <c r="T980" s="24"/>
      <c r="U980" s="24"/>
      <c r="V980" s="24"/>
      <c r="W980" s="24"/>
      <c r="X980" s="5"/>
      <c r="Y980" s="5"/>
      <c r="Z980" s="5"/>
    </row>
    <row r="981">
      <c r="A981" s="24"/>
      <c r="B981" s="24"/>
      <c r="C981" s="24"/>
      <c r="D981" s="24"/>
      <c r="E981" s="24"/>
      <c r="F981" s="24"/>
      <c r="G981" s="24"/>
      <c r="H981" s="24"/>
      <c r="I981" s="37"/>
      <c r="J981" s="37"/>
      <c r="K981" s="37"/>
      <c r="L981" s="38"/>
      <c r="M981" s="38"/>
      <c r="N981" s="38"/>
      <c r="O981" s="24"/>
      <c r="P981" s="24"/>
      <c r="Q981" s="24"/>
      <c r="R981" s="24"/>
      <c r="S981" s="24"/>
      <c r="T981" s="24"/>
      <c r="U981" s="24"/>
      <c r="V981" s="24"/>
      <c r="W981" s="24"/>
      <c r="X981" s="5"/>
      <c r="Y981" s="5"/>
      <c r="Z981" s="5"/>
    </row>
    <row r="982">
      <c r="A982" s="24"/>
      <c r="B982" s="24"/>
      <c r="C982" s="24"/>
      <c r="D982" s="24"/>
      <c r="E982" s="24"/>
      <c r="F982" s="24"/>
      <c r="G982" s="24"/>
      <c r="H982" s="24"/>
      <c r="I982" s="37"/>
      <c r="J982" s="37"/>
      <c r="K982" s="37"/>
      <c r="L982" s="38"/>
      <c r="M982" s="38"/>
      <c r="N982" s="38"/>
      <c r="O982" s="24"/>
      <c r="P982" s="24"/>
      <c r="Q982" s="24"/>
      <c r="R982" s="24"/>
      <c r="S982" s="24"/>
      <c r="T982" s="24"/>
      <c r="U982" s="24"/>
      <c r="V982" s="24"/>
      <c r="W982" s="24"/>
      <c r="X982" s="5"/>
      <c r="Y982" s="5"/>
      <c r="Z982" s="5"/>
    </row>
    <row r="983">
      <c r="A983" s="24"/>
      <c r="B983" s="24"/>
      <c r="C983" s="24"/>
      <c r="D983" s="24"/>
      <c r="E983" s="24"/>
      <c r="F983" s="24"/>
      <c r="G983" s="24"/>
      <c r="H983" s="24"/>
      <c r="I983" s="37"/>
      <c r="J983" s="37"/>
      <c r="K983" s="37"/>
      <c r="L983" s="38"/>
      <c r="M983" s="38"/>
      <c r="N983" s="38"/>
      <c r="O983" s="24"/>
      <c r="P983" s="24"/>
      <c r="Q983" s="24"/>
      <c r="R983" s="24"/>
      <c r="S983" s="24"/>
      <c r="T983" s="24"/>
      <c r="U983" s="24"/>
      <c r="V983" s="24"/>
      <c r="W983" s="24"/>
      <c r="X983" s="5"/>
      <c r="Y983" s="5"/>
      <c r="Z983" s="5"/>
    </row>
    <row r="984">
      <c r="A984" s="24"/>
      <c r="B984" s="24"/>
      <c r="C984" s="24"/>
      <c r="D984" s="24"/>
      <c r="E984" s="24"/>
      <c r="F984" s="24"/>
      <c r="G984" s="24"/>
      <c r="H984" s="24"/>
      <c r="I984" s="37"/>
      <c r="J984" s="37"/>
      <c r="K984" s="37"/>
      <c r="L984" s="38"/>
      <c r="M984" s="38"/>
      <c r="N984" s="38"/>
      <c r="O984" s="24"/>
      <c r="P984" s="24"/>
      <c r="Q984" s="24"/>
      <c r="R984" s="24"/>
      <c r="S984" s="24"/>
      <c r="T984" s="24"/>
      <c r="U984" s="24"/>
      <c r="V984" s="24"/>
      <c r="W984" s="24"/>
      <c r="X984" s="5"/>
      <c r="Y984" s="5"/>
      <c r="Z984" s="5"/>
    </row>
    <row r="985">
      <c r="A985" s="24"/>
      <c r="B985" s="24"/>
      <c r="C985" s="24"/>
      <c r="D985" s="24"/>
      <c r="E985" s="24"/>
      <c r="F985" s="24"/>
      <c r="G985" s="24"/>
      <c r="H985" s="24"/>
      <c r="I985" s="37"/>
      <c r="J985" s="37"/>
      <c r="K985" s="37"/>
      <c r="L985" s="38"/>
      <c r="M985" s="38"/>
      <c r="N985" s="38"/>
      <c r="O985" s="24"/>
      <c r="P985" s="24"/>
      <c r="Q985" s="24"/>
      <c r="R985" s="24"/>
      <c r="S985" s="24"/>
      <c r="T985" s="24"/>
      <c r="U985" s="24"/>
      <c r="V985" s="24"/>
      <c r="W985" s="24"/>
      <c r="X985" s="5"/>
      <c r="Y985" s="5"/>
      <c r="Z985" s="5"/>
    </row>
    <row r="986">
      <c r="A986" s="24"/>
      <c r="B986" s="24"/>
      <c r="C986" s="24"/>
      <c r="D986" s="24"/>
      <c r="E986" s="24"/>
      <c r="F986" s="24"/>
      <c r="G986" s="24"/>
      <c r="H986" s="24"/>
      <c r="I986" s="37"/>
      <c r="J986" s="37"/>
      <c r="K986" s="37"/>
      <c r="L986" s="38"/>
      <c r="M986" s="38"/>
      <c r="N986" s="38"/>
      <c r="O986" s="24"/>
      <c r="P986" s="24"/>
      <c r="Q986" s="24"/>
      <c r="R986" s="24"/>
      <c r="S986" s="24"/>
      <c r="T986" s="24"/>
      <c r="U986" s="24"/>
      <c r="V986" s="24"/>
      <c r="W986" s="24"/>
      <c r="X986" s="5"/>
      <c r="Y986" s="5"/>
      <c r="Z986" s="5"/>
    </row>
    <row r="987">
      <c r="A987" s="24"/>
      <c r="B987" s="24"/>
      <c r="C987" s="24"/>
      <c r="D987" s="24"/>
      <c r="E987" s="24"/>
      <c r="F987" s="24"/>
      <c r="G987" s="24"/>
      <c r="H987" s="24"/>
      <c r="I987" s="37"/>
      <c r="J987" s="37"/>
      <c r="K987" s="37"/>
      <c r="L987" s="38"/>
      <c r="M987" s="38"/>
      <c r="N987" s="38"/>
      <c r="O987" s="24"/>
      <c r="P987" s="24"/>
      <c r="Q987" s="24"/>
      <c r="R987" s="24"/>
      <c r="S987" s="24"/>
      <c r="T987" s="24"/>
      <c r="U987" s="24"/>
      <c r="V987" s="24"/>
      <c r="W987" s="24"/>
      <c r="X987" s="5"/>
      <c r="Y987" s="5"/>
      <c r="Z987" s="5"/>
    </row>
    <row r="988">
      <c r="A988" s="24"/>
      <c r="B988" s="24"/>
      <c r="C988" s="24"/>
      <c r="D988" s="24"/>
      <c r="E988" s="24"/>
      <c r="F988" s="24"/>
      <c r="G988" s="24"/>
      <c r="H988" s="24"/>
      <c r="I988" s="37"/>
      <c r="J988" s="37"/>
      <c r="K988" s="37"/>
      <c r="L988" s="38"/>
      <c r="M988" s="38"/>
      <c r="N988" s="38"/>
      <c r="O988" s="24"/>
      <c r="P988" s="24"/>
      <c r="Q988" s="24"/>
      <c r="R988" s="24"/>
      <c r="S988" s="24"/>
      <c r="T988" s="24"/>
      <c r="U988" s="24"/>
      <c r="V988" s="24"/>
      <c r="W988" s="24"/>
      <c r="X988" s="5"/>
      <c r="Y988" s="5"/>
      <c r="Z988" s="5"/>
    </row>
    <row r="989">
      <c r="A989" s="24"/>
      <c r="B989" s="24"/>
      <c r="C989" s="24"/>
      <c r="D989" s="24"/>
      <c r="E989" s="24"/>
      <c r="F989" s="24"/>
      <c r="G989" s="24"/>
      <c r="H989" s="24"/>
      <c r="I989" s="37"/>
      <c r="J989" s="37"/>
      <c r="K989" s="37"/>
      <c r="L989" s="38"/>
      <c r="M989" s="38"/>
      <c r="N989" s="38"/>
      <c r="O989" s="24"/>
      <c r="P989" s="24"/>
      <c r="Q989" s="24"/>
      <c r="R989" s="24"/>
      <c r="S989" s="24"/>
      <c r="T989" s="24"/>
      <c r="U989" s="24"/>
      <c r="V989" s="24"/>
      <c r="W989" s="24"/>
      <c r="X989" s="5"/>
      <c r="Y989" s="5"/>
      <c r="Z989" s="5"/>
    </row>
    <row r="990">
      <c r="A990" s="24"/>
      <c r="B990" s="24"/>
      <c r="C990" s="24"/>
      <c r="D990" s="24"/>
      <c r="E990" s="24"/>
      <c r="F990" s="24"/>
      <c r="G990" s="24"/>
      <c r="H990" s="24"/>
      <c r="I990" s="37"/>
      <c r="J990" s="37"/>
      <c r="K990" s="37"/>
      <c r="L990" s="38"/>
      <c r="M990" s="38"/>
      <c r="N990" s="38"/>
      <c r="O990" s="24"/>
      <c r="P990" s="24"/>
      <c r="Q990" s="24"/>
      <c r="R990" s="24"/>
      <c r="S990" s="24"/>
      <c r="T990" s="24"/>
      <c r="U990" s="24"/>
      <c r="V990" s="24"/>
      <c r="W990" s="24"/>
      <c r="X990" s="5"/>
      <c r="Y990" s="5"/>
      <c r="Z990" s="5"/>
    </row>
    <row r="991">
      <c r="A991" s="24"/>
      <c r="B991" s="24"/>
      <c r="C991" s="24"/>
      <c r="D991" s="24"/>
      <c r="E991" s="24"/>
      <c r="F991" s="24"/>
      <c r="G991" s="24"/>
      <c r="H991" s="24"/>
      <c r="I991" s="37"/>
      <c r="J991" s="37"/>
      <c r="K991" s="37"/>
      <c r="L991" s="38"/>
      <c r="M991" s="38"/>
      <c r="N991" s="38"/>
      <c r="O991" s="24"/>
      <c r="P991" s="24"/>
      <c r="Q991" s="24"/>
      <c r="R991" s="24"/>
      <c r="S991" s="24"/>
      <c r="T991" s="24"/>
      <c r="U991" s="24"/>
      <c r="V991" s="24"/>
      <c r="W991" s="24"/>
      <c r="X991" s="5"/>
      <c r="Y991" s="5"/>
      <c r="Z991" s="5"/>
    </row>
    <row r="992">
      <c r="A992" s="24"/>
      <c r="B992" s="24"/>
      <c r="C992" s="24"/>
      <c r="D992" s="24"/>
      <c r="E992" s="24"/>
      <c r="F992" s="24"/>
      <c r="G992" s="24"/>
      <c r="H992" s="24"/>
      <c r="I992" s="37"/>
      <c r="J992" s="37"/>
      <c r="K992" s="37"/>
      <c r="L992" s="38"/>
      <c r="M992" s="38"/>
      <c r="N992" s="38"/>
      <c r="O992" s="24"/>
      <c r="P992" s="24"/>
      <c r="Q992" s="24"/>
      <c r="R992" s="24"/>
      <c r="S992" s="24"/>
      <c r="T992" s="24"/>
      <c r="U992" s="24"/>
      <c r="V992" s="24"/>
      <c r="W992" s="24"/>
      <c r="X992" s="5"/>
      <c r="Y992" s="5"/>
      <c r="Z992" s="5"/>
    </row>
    <row r="993">
      <c r="A993" s="24"/>
      <c r="B993" s="24"/>
      <c r="C993" s="24"/>
      <c r="D993" s="24"/>
      <c r="E993" s="24"/>
      <c r="F993" s="24"/>
      <c r="G993" s="24"/>
      <c r="H993" s="24"/>
      <c r="I993" s="37"/>
      <c r="J993" s="37"/>
      <c r="K993" s="37"/>
      <c r="L993" s="38"/>
      <c r="M993" s="38"/>
      <c r="N993" s="38"/>
      <c r="O993" s="24"/>
      <c r="P993" s="24"/>
      <c r="Q993" s="24"/>
      <c r="R993" s="24"/>
      <c r="S993" s="24"/>
      <c r="T993" s="24"/>
      <c r="U993" s="24"/>
      <c r="V993" s="24"/>
      <c r="W993" s="24"/>
      <c r="X993" s="5"/>
      <c r="Y993" s="5"/>
      <c r="Z993" s="5"/>
    </row>
    <row r="994">
      <c r="A994" s="24"/>
      <c r="B994" s="24"/>
      <c r="C994" s="24"/>
      <c r="D994" s="24"/>
      <c r="E994" s="24"/>
      <c r="F994" s="24"/>
      <c r="G994" s="24"/>
      <c r="H994" s="24"/>
      <c r="I994" s="37"/>
      <c r="J994" s="37"/>
      <c r="K994" s="37"/>
      <c r="L994" s="38"/>
      <c r="M994" s="38"/>
      <c r="N994" s="38"/>
      <c r="O994" s="24"/>
      <c r="P994" s="24"/>
      <c r="Q994" s="24"/>
      <c r="R994" s="24"/>
      <c r="S994" s="24"/>
      <c r="T994" s="24"/>
      <c r="U994" s="24"/>
      <c r="V994" s="24"/>
      <c r="W994" s="24"/>
      <c r="X994" s="5"/>
      <c r="Y994" s="5"/>
      <c r="Z994" s="5"/>
    </row>
    <row r="995">
      <c r="A995" s="24"/>
      <c r="B995" s="24"/>
      <c r="C995" s="24"/>
      <c r="D995" s="24"/>
      <c r="E995" s="24"/>
      <c r="F995" s="24"/>
      <c r="G995" s="24"/>
      <c r="H995" s="24"/>
      <c r="I995" s="37"/>
      <c r="J995" s="37"/>
      <c r="K995" s="37"/>
      <c r="L995" s="38"/>
      <c r="M995" s="38"/>
      <c r="N995" s="38"/>
      <c r="O995" s="24"/>
      <c r="P995" s="24"/>
      <c r="Q995" s="24"/>
      <c r="R995" s="24"/>
      <c r="S995" s="24"/>
      <c r="T995" s="24"/>
      <c r="U995" s="24"/>
      <c r="V995" s="24"/>
      <c r="W995" s="24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42"/>
      <c r="J996" s="42"/>
      <c r="K996" s="42"/>
      <c r="L996" s="43"/>
      <c r="M996" s="43"/>
      <c r="N996" s="43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42"/>
      <c r="J997" s="42"/>
      <c r="K997" s="42"/>
      <c r="L997" s="43"/>
      <c r="M997" s="43"/>
      <c r="N997" s="43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42"/>
      <c r="J998" s="42"/>
      <c r="K998" s="42"/>
      <c r="L998" s="43"/>
      <c r="M998" s="43"/>
      <c r="N998" s="43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42"/>
      <c r="J999" s="42"/>
      <c r="K999" s="42"/>
      <c r="L999" s="43"/>
      <c r="M999" s="43"/>
      <c r="N999" s="43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42"/>
      <c r="J1000" s="42"/>
      <c r="K1000" s="42"/>
      <c r="L1000" s="43"/>
      <c r="M1000" s="43"/>
      <c r="N1000" s="43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B6"/>
    <hyperlink r:id="rId2" ref="B24"/>
    <hyperlink r:id="rId3" ref="B27"/>
    <hyperlink r:id="rId4" ref="B28"/>
    <hyperlink r:id="rId5" ref="B29"/>
    <hyperlink r:id="rId6" ref="B30"/>
    <hyperlink r:id="rId7" ref="B31"/>
    <hyperlink r:id="rId8" ref="B37"/>
    <hyperlink r:id="rId9" ref="B44"/>
    <hyperlink r:id="rId10" ref="B47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596</v>
      </c>
      <c r="B1" s="44" t="s">
        <v>539</v>
      </c>
      <c r="C1" s="44" t="s">
        <v>121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7">
        <v>1049.0</v>
      </c>
      <c r="B2" s="7" t="s">
        <v>522</v>
      </c>
      <c r="C2" s="7">
        <v>1.0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7">
        <v>1049.0</v>
      </c>
      <c r="B3" s="7" t="s">
        <v>523</v>
      </c>
      <c r="C3" s="7">
        <v>1.0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7">
        <v>1049.0</v>
      </c>
      <c r="B4" s="7" t="s">
        <v>526</v>
      </c>
      <c r="C4" s="7">
        <v>1.0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7">
        <v>1049.0</v>
      </c>
      <c r="B5" s="7" t="s">
        <v>524</v>
      </c>
      <c r="C5" s="7">
        <v>3.0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7">
        <v>1048.0</v>
      </c>
      <c r="B6" s="7" t="s">
        <v>511</v>
      </c>
      <c r="C6" s="7">
        <v>15.0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7">
        <v>1048.0</v>
      </c>
      <c r="B7" s="7" t="s">
        <v>519</v>
      </c>
      <c r="C7" s="7">
        <v>3.0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7">
        <v>1048.0</v>
      </c>
      <c r="B8" s="7" t="s">
        <v>522</v>
      </c>
      <c r="C8" s="7">
        <v>6.0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7">
        <v>1047.0</v>
      </c>
      <c r="B9" s="7" t="s">
        <v>523</v>
      </c>
      <c r="C9" s="7">
        <v>4.0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7">
        <v>1047.0</v>
      </c>
      <c r="B10" s="7" t="s">
        <v>526</v>
      </c>
      <c r="C10" s="7">
        <v>3.0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7">
        <v>1047.0</v>
      </c>
      <c r="B11" s="7" t="s">
        <v>524</v>
      </c>
      <c r="C11" s="7">
        <v>5.0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7">
        <v>1046.0</v>
      </c>
      <c r="B12" s="7" t="s">
        <v>519</v>
      </c>
      <c r="C12" s="7">
        <v>50.0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7">
        <v>1046.0</v>
      </c>
      <c r="B13" s="7" t="s">
        <v>523</v>
      </c>
      <c r="C13" s="7">
        <v>20.0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7">
        <v>1046.0</v>
      </c>
      <c r="B14" s="7" t="s">
        <v>526</v>
      </c>
      <c r="C14" s="7">
        <v>40.0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7">
        <v>1046.0</v>
      </c>
      <c r="B15" s="7" t="s">
        <v>511</v>
      </c>
      <c r="C15" s="7">
        <v>22.0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7">
        <v>1046.0</v>
      </c>
      <c r="B16" s="7" t="s">
        <v>524</v>
      </c>
      <c r="C16" s="7">
        <v>52.0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7">
        <v>1045.0</v>
      </c>
      <c r="B17" s="7" t="s">
        <v>522</v>
      </c>
      <c r="C17" s="7">
        <v>5.0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7">
        <v>1044.0</v>
      </c>
      <c r="B18" s="7" t="s">
        <v>519</v>
      </c>
      <c r="C18" s="7">
        <v>7.0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7">
        <v>1044.0</v>
      </c>
      <c r="B19" s="7" t="s">
        <v>522</v>
      </c>
      <c r="C19" s="7">
        <v>1.0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7">
        <v>1044.0</v>
      </c>
      <c r="B20" s="7" t="s">
        <v>523</v>
      </c>
      <c r="C20" s="7">
        <v>1.0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7">
        <v>1044.0</v>
      </c>
      <c r="B21" s="7" t="s">
        <v>526</v>
      </c>
      <c r="C21" s="7">
        <v>3.0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7">
        <v>1044.0</v>
      </c>
      <c r="B22" s="7" t="s">
        <v>524</v>
      </c>
      <c r="C22" s="7">
        <v>3.0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7">
        <v>1043.0</v>
      </c>
      <c r="B23" s="7" t="s">
        <v>511</v>
      </c>
      <c r="C23" s="7">
        <v>3.0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7">
        <v>1043.0</v>
      </c>
      <c r="B24" s="7" t="s">
        <v>519</v>
      </c>
      <c r="C24" s="7">
        <v>1.0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7">
        <v>1043.0</v>
      </c>
      <c r="B25" s="7" t="s">
        <v>522</v>
      </c>
      <c r="C25" s="7">
        <v>28.0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7">
        <v>1043.0</v>
      </c>
      <c r="B26" s="7" t="s">
        <v>523</v>
      </c>
      <c r="C26" s="7">
        <v>34.0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7">
        <v>1043.0</v>
      </c>
      <c r="B27" s="7" t="s">
        <v>526</v>
      </c>
      <c r="C27" s="7">
        <v>4.0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7">
        <v>1043.0</v>
      </c>
      <c r="B28" s="7" t="s">
        <v>524</v>
      </c>
      <c r="C28" s="7">
        <v>5.0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7">
        <v>1042.0</v>
      </c>
      <c r="B29" s="7" t="s">
        <v>511</v>
      </c>
      <c r="C29" s="7">
        <v>2.0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7">
        <v>1042.0</v>
      </c>
      <c r="B30" s="7" t="s">
        <v>519</v>
      </c>
      <c r="C30" s="7">
        <v>6.0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7">
        <v>1042.0</v>
      </c>
      <c r="B31" s="7" t="s">
        <v>522</v>
      </c>
      <c r="C31" s="7">
        <v>5.0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7">
        <v>1042.0</v>
      </c>
      <c r="B32" s="7" t="s">
        <v>524</v>
      </c>
      <c r="C32" s="7">
        <v>4.0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7">
        <v>1041.0</v>
      </c>
      <c r="B33" s="7" t="s">
        <v>511</v>
      </c>
      <c r="C33" s="7">
        <v>1.0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7">
        <v>1041.0</v>
      </c>
      <c r="B34" s="7" t="s">
        <v>519</v>
      </c>
      <c r="C34" s="7">
        <v>1.0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7">
        <v>1040.0</v>
      </c>
      <c r="B35" s="7" t="s">
        <v>519</v>
      </c>
      <c r="C35" s="7">
        <v>6.0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7">
        <v>1040.0</v>
      </c>
      <c r="B36" s="7" t="s">
        <v>522</v>
      </c>
      <c r="C36" s="7">
        <v>1.0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7">
        <v>1040.0</v>
      </c>
      <c r="B37" s="7" t="s">
        <v>523</v>
      </c>
      <c r="C37" s="7">
        <v>6.0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7">
        <v>1040.0</v>
      </c>
      <c r="B38" s="7" t="s">
        <v>526</v>
      </c>
      <c r="C38" s="7">
        <v>8.0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7">
        <v>1040.0</v>
      </c>
      <c r="B39" s="7" t="s">
        <v>524</v>
      </c>
      <c r="C39" s="7">
        <v>3.0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7">
        <v>1039.0</v>
      </c>
      <c r="B40" s="7" t="s">
        <v>523</v>
      </c>
      <c r="C40" s="7">
        <v>3.0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7">
        <v>1039.0</v>
      </c>
      <c r="B41" s="7" t="s">
        <v>526</v>
      </c>
      <c r="C41" s="7">
        <v>2.0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7">
        <v>1039.0</v>
      </c>
      <c r="B42" s="7" t="s">
        <v>524</v>
      </c>
      <c r="C42" s="7">
        <v>4.0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7">
        <v>1038.0</v>
      </c>
      <c r="B43" s="7" t="s">
        <v>511</v>
      </c>
      <c r="C43" s="7">
        <v>1.0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7">
        <v>1038.0</v>
      </c>
      <c r="B44" s="7" t="s">
        <v>526</v>
      </c>
      <c r="C44" s="7">
        <v>15.0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7">
        <v>1038.0</v>
      </c>
      <c r="B45" s="7" t="s">
        <v>524</v>
      </c>
      <c r="C45" s="7">
        <v>4.0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7">
        <v>1037.0</v>
      </c>
      <c r="B46" s="7" t="s">
        <v>523</v>
      </c>
      <c r="C46" s="7">
        <v>6.0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7">
        <v>1037.0</v>
      </c>
      <c r="B47" s="7" t="s">
        <v>526</v>
      </c>
      <c r="C47" s="7">
        <v>16.0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7">
        <v>1037.0</v>
      </c>
      <c r="B48" s="7" t="s">
        <v>524</v>
      </c>
      <c r="C48" s="7">
        <v>2.0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7">
        <v>1036.0</v>
      </c>
      <c r="B49" s="7" t="s">
        <v>522</v>
      </c>
      <c r="C49" s="7">
        <v>7.0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7">
        <v>1036.0</v>
      </c>
      <c r="B50" s="7" t="s">
        <v>523</v>
      </c>
      <c r="C50" s="7">
        <v>8.0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7">
        <v>1036.0</v>
      </c>
      <c r="B51" s="7" t="s">
        <v>526</v>
      </c>
      <c r="C51" s="7">
        <v>2.0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7">
        <v>1036.0</v>
      </c>
      <c r="B52" s="7" t="s">
        <v>524</v>
      </c>
      <c r="C52" s="7">
        <v>1.0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7">
        <v>1035.0</v>
      </c>
      <c r="B53" s="7" t="s">
        <v>526</v>
      </c>
      <c r="C53" s="7">
        <v>4.0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7">
        <v>1034.0</v>
      </c>
      <c r="B54" s="7" t="s">
        <v>522</v>
      </c>
      <c r="C54" s="7">
        <v>8.0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7">
        <v>1034.0</v>
      </c>
      <c r="B55" s="7" t="s">
        <v>523</v>
      </c>
      <c r="C55" s="7">
        <v>14.0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7">
        <v>1034.0</v>
      </c>
      <c r="B56" s="7" t="s">
        <v>526</v>
      </c>
      <c r="C56" s="7">
        <v>1.0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7">
        <v>1034.0</v>
      </c>
      <c r="B57" s="7" t="s">
        <v>524</v>
      </c>
      <c r="C57" s="7">
        <v>1.0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7">
        <v>1033.0</v>
      </c>
      <c r="B58" s="7" t="s">
        <v>511</v>
      </c>
      <c r="C58" s="7">
        <v>3.0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7">
        <v>1033.0</v>
      </c>
      <c r="B59" s="7" t="s">
        <v>519</v>
      </c>
      <c r="C59" s="7">
        <v>7.0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7">
        <v>1033.0</v>
      </c>
      <c r="B60" s="7" t="s">
        <v>522</v>
      </c>
      <c r="C60" s="7">
        <v>2.0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7">
        <v>1033.0</v>
      </c>
      <c r="B61" s="7" t="s">
        <v>523</v>
      </c>
      <c r="C61" s="7">
        <v>10.0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7">
        <v>1033.0</v>
      </c>
      <c r="B62" s="7" t="s">
        <v>526</v>
      </c>
      <c r="C62" s="7">
        <v>10.0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7">
        <v>1033.0</v>
      </c>
      <c r="B63" s="7" t="s">
        <v>524</v>
      </c>
      <c r="C63" s="7">
        <v>5.0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7">
        <v>1032.0</v>
      </c>
      <c r="B64" s="7" t="s">
        <v>511</v>
      </c>
      <c r="C64" s="7">
        <v>3.0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7">
        <v>1032.0</v>
      </c>
      <c r="B65" s="7" t="s">
        <v>519</v>
      </c>
      <c r="C65" s="7">
        <v>2.0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7">
        <v>1032.0</v>
      </c>
      <c r="B66" s="7" t="s">
        <v>522</v>
      </c>
      <c r="C66" s="7">
        <v>1.0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7">
        <v>1032.0</v>
      </c>
      <c r="B67" s="7" t="s">
        <v>523</v>
      </c>
      <c r="C67" s="7">
        <v>6.0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7">
        <v>1032.0</v>
      </c>
      <c r="B68" s="7" t="s">
        <v>526</v>
      </c>
      <c r="C68" s="7">
        <v>11.0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7">
        <v>1032.0</v>
      </c>
      <c r="B69" s="7" t="s">
        <v>524</v>
      </c>
      <c r="C69" s="7">
        <v>4.0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7">
        <v>1031.0</v>
      </c>
      <c r="B70" s="7" t="s">
        <v>511</v>
      </c>
      <c r="C70" s="7">
        <v>2.0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7">
        <v>1031.0</v>
      </c>
      <c r="B71" s="7" t="s">
        <v>519</v>
      </c>
      <c r="C71" s="7">
        <v>5.0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7">
        <v>1031.0</v>
      </c>
      <c r="B72" s="7" t="s">
        <v>522</v>
      </c>
      <c r="C72" s="7">
        <v>8.0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7">
        <v>1031.0</v>
      </c>
      <c r="B73" s="7" t="s">
        <v>523</v>
      </c>
      <c r="C73" s="7">
        <v>2.0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7">
        <v>1031.0</v>
      </c>
      <c r="B74" s="7" t="s">
        <v>526</v>
      </c>
      <c r="C74" s="7">
        <v>3.0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7">
        <v>1031.0</v>
      </c>
      <c r="B75" s="7" t="s">
        <v>524</v>
      </c>
      <c r="C75" s="7">
        <v>5.0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7">
        <v>1030.0</v>
      </c>
      <c r="B76" s="7" t="s">
        <v>519</v>
      </c>
      <c r="C76" s="7">
        <v>5.0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7">
        <v>1030.0</v>
      </c>
      <c r="B77" s="7" t="s">
        <v>523</v>
      </c>
      <c r="C77" s="7">
        <v>2.0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7">
        <v>1030.0</v>
      </c>
      <c r="B78" s="7" t="s">
        <v>526</v>
      </c>
      <c r="C78" s="7">
        <v>3.0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7">
        <v>1030.0</v>
      </c>
      <c r="B79" s="7" t="s">
        <v>524</v>
      </c>
      <c r="C79" s="7">
        <v>5.0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7">
        <v>1030.0</v>
      </c>
      <c r="B80" s="7" t="s">
        <v>522</v>
      </c>
      <c r="C80" s="7">
        <v>8.0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7">
        <v>1029.0</v>
      </c>
      <c r="B81" s="7" t="s">
        <v>511</v>
      </c>
      <c r="C81" s="7">
        <v>3.0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7">
        <v>1029.0</v>
      </c>
      <c r="B82" s="7" t="s">
        <v>519</v>
      </c>
      <c r="C82" s="7">
        <v>10.0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7">
        <v>1029.0</v>
      </c>
      <c r="B83" s="7" t="s">
        <v>522</v>
      </c>
      <c r="C83" s="7">
        <v>4.0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7">
        <v>1029.0</v>
      </c>
      <c r="B84" s="7" t="s">
        <v>523</v>
      </c>
      <c r="C84" s="7">
        <v>2.0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7">
        <v>1029.0</v>
      </c>
      <c r="B85" s="7" t="s">
        <v>526</v>
      </c>
      <c r="C85" s="7">
        <v>35.0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7">
        <v>1029.0</v>
      </c>
      <c r="B86" s="7" t="s">
        <v>524</v>
      </c>
      <c r="C86" s="7">
        <v>1.0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7">
        <v>1028.0</v>
      </c>
      <c r="B87" s="7" t="s">
        <v>511</v>
      </c>
      <c r="C87" s="7">
        <v>1.0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7">
        <v>1028.0</v>
      </c>
      <c r="B88" s="7" t="s">
        <v>519</v>
      </c>
      <c r="C88" s="7">
        <v>1.0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7">
        <v>1028.0</v>
      </c>
      <c r="B89" s="7" t="s">
        <v>523</v>
      </c>
      <c r="C89" s="7">
        <v>3.0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7">
        <v>1028.0</v>
      </c>
      <c r="B90" s="7" t="s">
        <v>524</v>
      </c>
      <c r="C90" s="7">
        <v>1.0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7">
        <v>1027.0</v>
      </c>
      <c r="B91" s="7" t="s">
        <v>511</v>
      </c>
      <c r="C91" s="7">
        <v>1.0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7">
        <v>1027.0</v>
      </c>
      <c r="B92" s="7" t="s">
        <v>519</v>
      </c>
      <c r="C92" s="7">
        <v>1.0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7">
        <v>1027.0</v>
      </c>
      <c r="B93" s="7" t="s">
        <v>522</v>
      </c>
      <c r="C93" s="7">
        <v>2.0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7">
        <v>1027.0</v>
      </c>
      <c r="B94" s="7" t="s">
        <v>524</v>
      </c>
      <c r="C94" s="7">
        <v>37.0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7">
        <v>1026.0</v>
      </c>
      <c r="B95" s="7" t="s">
        <v>511</v>
      </c>
      <c r="C95" s="7">
        <v>2.0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7">
        <v>1026.0</v>
      </c>
      <c r="B96" s="7" t="s">
        <v>519</v>
      </c>
      <c r="C96" s="7">
        <v>1.0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7">
        <v>1026.0</v>
      </c>
      <c r="B97" s="7" t="s">
        <v>522</v>
      </c>
      <c r="C97" s="7">
        <v>2.0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7">
        <v>1026.0</v>
      </c>
      <c r="B98" s="7" t="s">
        <v>524</v>
      </c>
      <c r="C98" s="7">
        <v>37.0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7">
        <v>1026.0</v>
      </c>
      <c r="B99" s="7" t="s">
        <v>523</v>
      </c>
      <c r="C99" s="7">
        <v>3.0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7">
        <v>1025.0</v>
      </c>
      <c r="B100" s="7" t="s">
        <v>511</v>
      </c>
      <c r="C100" s="7">
        <v>2.0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7">
        <v>1025.0</v>
      </c>
      <c r="B101" s="7" t="s">
        <v>519</v>
      </c>
      <c r="C101" s="7">
        <v>2.0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7">
        <v>1025.0</v>
      </c>
      <c r="B102" s="7" t="s">
        <v>522</v>
      </c>
      <c r="C102" s="7">
        <v>8.0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7">
        <v>1025.0</v>
      </c>
      <c r="B103" s="7" t="s">
        <v>523</v>
      </c>
      <c r="C103" s="7">
        <v>1.0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7">
        <v>1025.0</v>
      </c>
      <c r="B104" s="7" t="s">
        <v>526</v>
      </c>
      <c r="C104" s="7">
        <v>8.0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7">
        <v>1025.0</v>
      </c>
      <c r="B105" s="7" t="s">
        <v>524</v>
      </c>
      <c r="C105" s="7">
        <v>4.0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7">
        <v>1024.0</v>
      </c>
      <c r="B106" s="7" t="s">
        <v>522</v>
      </c>
      <c r="C106" s="7">
        <v>12.0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7">
        <v>1024.0</v>
      </c>
      <c r="B107" s="7" t="s">
        <v>523</v>
      </c>
      <c r="C107" s="7">
        <v>5.0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7">
        <v>1023.0</v>
      </c>
      <c r="B108" s="7" t="s">
        <v>522</v>
      </c>
      <c r="C108" s="7">
        <v>3.0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7">
        <v>1023.0</v>
      </c>
      <c r="B109" s="7" t="s">
        <v>523</v>
      </c>
      <c r="C109" s="7">
        <v>2.0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7">
        <v>1023.0</v>
      </c>
      <c r="B110" s="7" t="s">
        <v>526</v>
      </c>
      <c r="C110" s="7">
        <v>15.0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7">
        <v>1023.0</v>
      </c>
      <c r="B111" s="7" t="s">
        <v>524</v>
      </c>
      <c r="C111" s="7">
        <v>14.0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7">
        <v>1022.0</v>
      </c>
      <c r="B112" s="7" t="s">
        <v>526</v>
      </c>
      <c r="C112" s="7">
        <v>11.0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7">
        <v>1022.0</v>
      </c>
      <c r="B113" s="7" t="s">
        <v>524</v>
      </c>
      <c r="C113" s="7">
        <v>3.0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7">
        <v>1021.0</v>
      </c>
      <c r="B114" s="7" t="s">
        <v>511</v>
      </c>
      <c r="C114" s="7">
        <v>1.0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7">
        <v>1021.0</v>
      </c>
      <c r="B115" s="7" t="s">
        <v>519</v>
      </c>
      <c r="C115" s="7">
        <v>2.0</v>
      </c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7">
        <v>1021.0</v>
      </c>
      <c r="B116" s="7" t="s">
        <v>522</v>
      </c>
      <c r="C116" s="7">
        <v>2.0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7">
        <v>1021.0</v>
      </c>
      <c r="B117" s="7" t="s">
        <v>523</v>
      </c>
      <c r="C117" s="7">
        <v>1.0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7">
        <v>1021.0</v>
      </c>
      <c r="B118" s="7" t="s">
        <v>526</v>
      </c>
      <c r="C118" s="7">
        <v>9.0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7">
        <v>1021.0</v>
      </c>
      <c r="B119" s="7" t="s">
        <v>524</v>
      </c>
      <c r="C119" s="7">
        <v>12.0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7">
        <v>1020.0</v>
      </c>
      <c r="B120" s="7" t="s">
        <v>511</v>
      </c>
      <c r="C120" s="7">
        <v>14.0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7">
        <v>1020.0</v>
      </c>
      <c r="B121" s="7" t="s">
        <v>519</v>
      </c>
      <c r="C121" s="7">
        <v>1.0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7">
        <v>1020.0</v>
      </c>
      <c r="B122" s="7" t="s">
        <v>522</v>
      </c>
      <c r="C122" s="7">
        <v>2.0</v>
      </c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7">
        <v>1020.0</v>
      </c>
      <c r="B123" s="7" t="s">
        <v>523</v>
      </c>
      <c r="C123" s="7">
        <v>1.0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7">
        <v>1020.0</v>
      </c>
      <c r="B124" s="7" t="s">
        <v>526</v>
      </c>
      <c r="C124" s="7">
        <v>3.0</v>
      </c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7">
        <v>1020.0</v>
      </c>
      <c r="B125" s="7" t="s">
        <v>524</v>
      </c>
      <c r="C125" s="7">
        <v>3.0</v>
      </c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7">
        <v>1019.0</v>
      </c>
      <c r="B126" s="7" t="s">
        <v>511</v>
      </c>
      <c r="C126" s="7">
        <v>9.0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7">
        <v>1019.0</v>
      </c>
      <c r="B127" s="7" t="s">
        <v>519</v>
      </c>
      <c r="C127" s="7">
        <v>8.0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7">
        <v>1019.0</v>
      </c>
      <c r="B128" s="7" t="s">
        <v>522</v>
      </c>
      <c r="C128" s="7">
        <v>3.0</v>
      </c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7">
        <v>1019.0</v>
      </c>
      <c r="B129" s="7" t="s">
        <v>523</v>
      </c>
      <c r="C129" s="7">
        <v>24.0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7">
        <v>1019.0</v>
      </c>
      <c r="B130" s="7" t="s">
        <v>526</v>
      </c>
      <c r="C130" s="7">
        <v>2.0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7">
        <v>1019.0</v>
      </c>
      <c r="B131" s="7" t="s">
        <v>524</v>
      </c>
      <c r="C131" s="7">
        <v>7.0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7">
        <v>1018.0</v>
      </c>
      <c r="B132" s="7" t="s">
        <v>526</v>
      </c>
      <c r="C132" s="7">
        <v>19.0</v>
      </c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7">
        <v>1017.0</v>
      </c>
      <c r="B133" s="7" t="s">
        <v>524</v>
      </c>
      <c r="C133" s="7">
        <v>3.0</v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7">
        <v>1016.0</v>
      </c>
      <c r="B134" s="7" t="s">
        <v>511</v>
      </c>
      <c r="C134" s="7">
        <v>12.0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7">
        <v>1016.0</v>
      </c>
      <c r="B135" s="7" t="s">
        <v>523</v>
      </c>
      <c r="C135" s="7">
        <v>1.0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7">
        <v>1016.0</v>
      </c>
      <c r="B136" s="7" t="s">
        <v>526</v>
      </c>
      <c r="C136" s="7">
        <v>7.0</v>
      </c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7">
        <v>1016.0</v>
      </c>
      <c r="B137" s="7" t="s">
        <v>524</v>
      </c>
      <c r="C137" s="7">
        <v>6.0</v>
      </c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7">
        <v>1015.0</v>
      </c>
      <c r="B138" s="7" t="s">
        <v>511</v>
      </c>
      <c r="C138" s="7">
        <v>3.0</v>
      </c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7">
        <v>1015.0</v>
      </c>
      <c r="B139" s="7" t="s">
        <v>522</v>
      </c>
      <c r="C139" s="7">
        <v>4.0</v>
      </c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7">
        <v>1015.0</v>
      </c>
      <c r="B140" s="7" t="s">
        <v>523</v>
      </c>
      <c r="C140" s="7">
        <v>3.0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7">
        <v>1015.0</v>
      </c>
      <c r="B141" s="7" t="s">
        <v>526</v>
      </c>
      <c r="C141" s="7">
        <v>61.0</v>
      </c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7">
        <v>1015.0</v>
      </c>
      <c r="B142" s="7" t="s">
        <v>524</v>
      </c>
      <c r="C142" s="7">
        <v>8.0</v>
      </c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7">
        <v>1014.0</v>
      </c>
      <c r="B143" s="7" t="s">
        <v>511</v>
      </c>
      <c r="C143" s="7">
        <v>3.0</v>
      </c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7">
        <v>1014.0</v>
      </c>
      <c r="B144" s="7" t="s">
        <v>519</v>
      </c>
      <c r="C144" s="7">
        <v>1.0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7">
        <v>1014.0</v>
      </c>
      <c r="B145" s="7" t="s">
        <v>522</v>
      </c>
      <c r="C145" s="7">
        <v>7.0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7">
        <v>1014.0</v>
      </c>
      <c r="B146" s="7" t="s">
        <v>523</v>
      </c>
      <c r="C146" s="7">
        <v>1.0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7">
        <v>1014.0</v>
      </c>
      <c r="B147" s="7" t="s">
        <v>526</v>
      </c>
      <c r="C147" s="7">
        <v>1.0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7">
        <v>1014.0</v>
      </c>
      <c r="B148" s="7" t="s">
        <v>524</v>
      </c>
      <c r="C148" s="7">
        <v>6.0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7">
        <v>1013.0</v>
      </c>
      <c r="B149" s="7" t="s">
        <v>523</v>
      </c>
      <c r="C149" s="7">
        <v>3.0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7">
        <v>1013.0</v>
      </c>
      <c r="B150" s="7" t="s">
        <v>526</v>
      </c>
      <c r="C150" s="7">
        <v>12.0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7">
        <v>1013.0</v>
      </c>
      <c r="B151" s="7" t="s">
        <v>524</v>
      </c>
      <c r="C151" s="7">
        <v>1.0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7">
        <v>1012.0</v>
      </c>
      <c r="B152" s="7" t="s">
        <v>511</v>
      </c>
      <c r="C152" s="7">
        <v>4.0</v>
      </c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7">
        <v>1012.0</v>
      </c>
      <c r="B153" s="7" t="s">
        <v>519</v>
      </c>
      <c r="C153" s="7">
        <v>2.0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7">
        <v>1012.0</v>
      </c>
      <c r="B154" s="7" t="s">
        <v>522</v>
      </c>
      <c r="C154" s="7">
        <v>8.0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7">
        <v>1012.0</v>
      </c>
      <c r="B155" s="7" t="s">
        <v>523</v>
      </c>
      <c r="C155" s="7">
        <v>1.0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7">
        <v>1012.0</v>
      </c>
      <c r="B156" s="7" t="s">
        <v>526</v>
      </c>
      <c r="C156" s="7">
        <v>22.0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7">
        <v>1012.0</v>
      </c>
      <c r="B157" s="7" t="s">
        <v>524</v>
      </c>
      <c r="C157" s="7">
        <v>47.0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7">
        <v>1011.0</v>
      </c>
      <c r="B158" s="7" t="s">
        <v>511</v>
      </c>
      <c r="C158" s="7">
        <v>1.0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7">
        <v>1011.0</v>
      </c>
      <c r="B159" s="7" t="s">
        <v>519</v>
      </c>
      <c r="C159" s="7">
        <v>4.0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7">
        <v>1011.0</v>
      </c>
      <c r="B160" s="7" t="s">
        <v>522</v>
      </c>
      <c r="C160" s="7">
        <v>16.0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7">
        <v>1011.0</v>
      </c>
      <c r="B161" s="7" t="s">
        <v>523</v>
      </c>
      <c r="C161" s="7">
        <v>6.0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7">
        <v>1011.0</v>
      </c>
      <c r="B162" s="7" t="s">
        <v>526</v>
      </c>
      <c r="C162" s="7">
        <v>6.0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7">
        <v>1011.0</v>
      </c>
      <c r="B163" s="7" t="s">
        <v>524</v>
      </c>
      <c r="C163" s="7">
        <v>4.0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7">
        <v>1010.0</v>
      </c>
      <c r="B164" s="7" t="s">
        <v>511</v>
      </c>
      <c r="C164" s="7">
        <v>4.0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7">
        <v>1010.0</v>
      </c>
      <c r="B165" s="7" t="s">
        <v>522</v>
      </c>
      <c r="C165" s="7">
        <v>3.0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7">
        <v>1010.0</v>
      </c>
      <c r="B166" s="7" t="s">
        <v>523</v>
      </c>
      <c r="C166" s="7">
        <v>11.0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7">
        <v>1010.0</v>
      </c>
      <c r="B167" s="7" t="s">
        <v>526</v>
      </c>
      <c r="C167" s="7">
        <v>2.0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7">
        <v>1010.0</v>
      </c>
      <c r="B168" s="7" t="s">
        <v>524</v>
      </c>
      <c r="C168" s="7">
        <v>4.0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7">
        <v>1009.0</v>
      </c>
      <c r="B169" s="7" t="s">
        <v>511</v>
      </c>
      <c r="C169" s="7">
        <v>8.0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7">
        <v>1009.0</v>
      </c>
      <c r="B170" s="7" t="s">
        <v>524</v>
      </c>
      <c r="C170" s="7">
        <v>27.0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7">
        <v>1008.0</v>
      </c>
      <c r="B171" s="7" t="s">
        <v>511</v>
      </c>
      <c r="C171" s="7">
        <v>1.0</v>
      </c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7">
        <v>1008.0</v>
      </c>
      <c r="B172" s="7" t="s">
        <v>519</v>
      </c>
      <c r="C172" s="7">
        <v>1.0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7">
        <v>1008.0</v>
      </c>
      <c r="B173" s="7" t="s">
        <v>522</v>
      </c>
      <c r="C173" s="7">
        <v>3.0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7">
        <v>1008.0</v>
      </c>
      <c r="B174" s="7" t="s">
        <v>526</v>
      </c>
      <c r="C174" s="7">
        <v>1.0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7">
        <v>1008.0</v>
      </c>
      <c r="B175" s="7" t="s">
        <v>524</v>
      </c>
      <c r="C175" s="7">
        <v>4.0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7">
        <v>1007.0</v>
      </c>
      <c r="B176" s="7" t="s">
        <v>511</v>
      </c>
      <c r="C176" s="7">
        <v>6.0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7">
        <v>1007.0</v>
      </c>
      <c r="B177" s="7" t="s">
        <v>519</v>
      </c>
      <c r="C177" s="7">
        <v>6.0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7">
        <v>1007.0</v>
      </c>
      <c r="B178" s="7" t="s">
        <v>522</v>
      </c>
      <c r="C178" s="7">
        <v>5.0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7">
        <v>1007.0</v>
      </c>
      <c r="B179" s="7" t="s">
        <v>523</v>
      </c>
      <c r="C179" s="7">
        <v>3.0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7">
        <v>1007.0</v>
      </c>
      <c r="B180" s="7" t="s">
        <v>526</v>
      </c>
      <c r="C180" s="7">
        <v>5.0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7">
        <v>1007.0</v>
      </c>
      <c r="B181" s="7" t="s">
        <v>524</v>
      </c>
      <c r="C181" s="7">
        <v>22.0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7">
        <v>1006.0</v>
      </c>
      <c r="B182" s="7" t="s">
        <v>526</v>
      </c>
      <c r="C182" s="7">
        <v>23.0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7">
        <v>1005.0</v>
      </c>
      <c r="B183" s="7" t="s">
        <v>526</v>
      </c>
      <c r="C183" s="7">
        <v>6.0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7">
        <v>1005.0</v>
      </c>
      <c r="B184" s="7" t="s">
        <v>524</v>
      </c>
      <c r="C184" s="7">
        <v>3.0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7">
        <v>1004.0</v>
      </c>
      <c r="B185" s="7" t="s">
        <v>511</v>
      </c>
      <c r="C185" s="7">
        <v>3.0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7">
        <v>1004.0</v>
      </c>
      <c r="B186" s="7" t="s">
        <v>519</v>
      </c>
      <c r="C186" s="7">
        <v>5.0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7">
        <v>1004.0</v>
      </c>
      <c r="B187" s="7" t="s">
        <v>522</v>
      </c>
      <c r="C187" s="7">
        <v>1.0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7">
        <v>1004.0</v>
      </c>
      <c r="B188" s="7" t="s">
        <v>523</v>
      </c>
      <c r="C188" s="7">
        <v>1.0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7">
        <v>1004.0</v>
      </c>
      <c r="B189" s="7" t="s">
        <v>526</v>
      </c>
      <c r="C189" s="7">
        <v>2.0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7">
        <v>1004.0</v>
      </c>
      <c r="B190" s="7" t="s">
        <v>524</v>
      </c>
      <c r="C190" s="7">
        <v>5.0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7">
        <v>1003.0</v>
      </c>
      <c r="B191" s="7" t="s">
        <v>511</v>
      </c>
      <c r="C191" s="7">
        <v>2.0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7">
        <v>1003.0</v>
      </c>
      <c r="B192" s="7" t="s">
        <v>519</v>
      </c>
      <c r="C192" s="7">
        <v>11.0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7">
        <v>1003.0</v>
      </c>
      <c r="B193" s="7" t="s">
        <v>522</v>
      </c>
      <c r="C193" s="7">
        <v>4.0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7">
        <v>1003.0</v>
      </c>
      <c r="B194" s="7" t="s">
        <v>523</v>
      </c>
      <c r="C194" s="7">
        <v>4.0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7">
        <v>1003.0</v>
      </c>
      <c r="B195" s="7" t="s">
        <v>526</v>
      </c>
      <c r="C195" s="7">
        <v>22.0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7">
        <v>1003.0</v>
      </c>
      <c r="B196" s="7" t="s">
        <v>524</v>
      </c>
      <c r="C196" s="7">
        <v>152.0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7">
        <v>1002.0</v>
      </c>
      <c r="B197" s="7" t="s">
        <v>523</v>
      </c>
      <c r="C197" s="7">
        <v>5.0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7">
        <v>1002.0</v>
      </c>
      <c r="B198" s="7" t="s">
        <v>526</v>
      </c>
      <c r="C198" s="7">
        <v>1.0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7">
        <v>1002.0</v>
      </c>
      <c r="B199" s="7" t="s">
        <v>524</v>
      </c>
      <c r="C199" s="7">
        <v>161.0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7">
        <v>1001.0</v>
      </c>
      <c r="B200" s="7" t="s">
        <v>524</v>
      </c>
      <c r="C200" s="7">
        <v>46.0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597</v>
      </c>
      <c r="B1" s="45" t="s">
        <v>598</v>
      </c>
      <c r="C1" s="45" t="s">
        <v>599</v>
      </c>
      <c r="D1" s="45" t="s">
        <v>600</v>
      </c>
      <c r="E1" s="45" t="s">
        <v>601</v>
      </c>
      <c r="F1" s="45" t="s">
        <v>602</v>
      </c>
      <c r="G1" s="45" t="s">
        <v>603</v>
      </c>
      <c r="H1" s="46" t="s">
        <v>604</v>
      </c>
      <c r="I1" s="44" t="s">
        <v>605</v>
      </c>
      <c r="J1" s="44" t="s">
        <v>606</v>
      </c>
      <c r="K1" s="44" t="s">
        <v>607</v>
      </c>
      <c r="L1" s="44" t="s">
        <v>608</v>
      </c>
      <c r="M1" s="44" t="s">
        <v>609</v>
      </c>
      <c r="N1" s="44" t="s">
        <v>610</v>
      </c>
    </row>
    <row r="2">
      <c r="A2" s="6" t="s">
        <v>611</v>
      </c>
      <c r="B2" s="6" t="s">
        <v>612</v>
      </c>
      <c r="C2" s="6" t="s">
        <v>613</v>
      </c>
      <c r="D2" s="25">
        <v>44705.0</v>
      </c>
      <c r="E2" s="25">
        <v>44716.0</v>
      </c>
      <c r="F2" s="6"/>
      <c r="G2" s="25">
        <v>44731.0</v>
      </c>
      <c r="H2" s="47" t="str">
        <f t="array" ref="H2">XLOOKUP(A2,prospect!A:A,prospect!B:B)</f>
        <v>High</v>
      </c>
      <c r="I2" s="48" t="str">
        <f t="shared" ref="I2:I190" si="2">If(H2="High","1 - High",if(H2="Medium","2 - Medium","3 - Low"))</f>
        <v>1 - High</v>
      </c>
      <c r="J2" s="49">
        <f t="shared" ref="J2:J190" si="3">IFERROR(DATEDIF(D2,E2,"D"),"")</f>
        <v>11</v>
      </c>
      <c r="K2" s="49">
        <f t="shared" ref="K2:N2" si="1">if(D2&lt;&gt;"",1,0)</f>
        <v>1</v>
      </c>
      <c r="L2" s="49">
        <f t="shared" si="1"/>
        <v>1</v>
      </c>
      <c r="M2" s="49">
        <f t="shared" si="1"/>
        <v>0</v>
      </c>
      <c r="N2" s="49">
        <f t="shared" si="1"/>
        <v>1</v>
      </c>
    </row>
    <row r="3">
      <c r="A3" s="6" t="s">
        <v>614</v>
      </c>
      <c r="B3" s="6" t="s">
        <v>615</v>
      </c>
      <c r="C3" s="6" t="s">
        <v>613</v>
      </c>
      <c r="D3" s="25">
        <v>44709.0</v>
      </c>
      <c r="E3" s="25">
        <v>44729.0</v>
      </c>
      <c r="F3" s="6"/>
      <c r="G3" s="25">
        <v>44732.0</v>
      </c>
      <c r="H3" s="47" t="str">
        <f t="array" ref="H3">XLOOKUP(A3,prospect!A:A,prospect!B:B)</f>
        <v>High</v>
      </c>
      <c r="I3" s="48" t="str">
        <f t="shared" si="2"/>
        <v>1 - High</v>
      </c>
      <c r="J3" s="49">
        <f t="shared" si="3"/>
        <v>20</v>
      </c>
      <c r="K3" s="49">
        <f t="shared" ref="K3:N3" si="4">if(D3&lt;&gt;"",1,0)</f>
        <v>1</v>
      </c>
      <c r="L3" s="49">
        <f t="shared" si="4"/>
        <v>1</v>
      </c>
      <c r="M3" s="49">
        <f t="shared" si="4"/>
        <v>0</v>
      </c>
      <c r="N3" s="49">
        <f t="shared" si="4"/>
        <v>1</v>
      </c>
    </row>
    <row r="4">
      <c r="A4" s="6" t="s">
        <v>616</v>
      </c>
      <c r="B4" s="6" t="s">
        <v>615</v>
      </c>
      <c r="C4" s="6" t="s">
        <v>613</v>
      </c>
      <c r="D4" s="25">
        <v>44704.0</v>
      </c>
      <c r="E4" s="25">
        <v>44704.0</v>
      </c>
      <c r="F4" s="6"/>
      <c r="G4" s="25">
        <v>44713.0</v>
      </c>
      <c r="H4" s="47" t="str">
        <f t="array" ref="H4">XLOOKUP(A4,prospect!A:A,prospect!B:B)</f>
        <v>High</v>
      </c>
      <c r="I4" s="48" t="str">
        <f t="shared" si="2"/>
        <v>1 - High</v>
      </c>
      <c r="J4" s="49">
        <f t="shared" si="3"/>
        <v>0</v>
      </c>
      <c r="K4" s="49">
        <f t="shared" ref="K4:N4" si="5">if(D4&lt;&gt;"",1,0)</f>
        <v>1</v>
      </c>
      <c r="L4" s="49">
        <f t="shared" si="5"/>
        <v>1</v>
      </c>
      <c r="M4" s="49">
        <f t="shared" si="5"/>
        <v>0</v>
      </c>
      <c r="N4" s="49">
        <f t="shared" si="5"/>
        <v>1</v>
      </c>
    </row>
    <row r="5">
      <c r="A5" s="6" t="s">
        <v>617</v>
      </c>
      <c r="B5" s="6" t="s">
        <v>615</v>
      </c>
      <c r="C5" s="6" t="s">
        <v>613</v>
      </c>
      <c r="D5" s="25">
        <v>44711.0</v>
      </c>
      <c r="E5" s="25">
        <v>44727.0</v>
      </c>
      <c r="F5" s="6"/>
      <c r="G5" s="25">
        <v>44733.0</v>
      </c>
      <c r="H5" s="47" t="str">
        <f t="array" ref="H5">XLOOKUP(A5,prospect!A:A,prospect!B:B)</f>
        <v>High</v>
      </c>
      <c r="I5" s="48" t="str">
        <f t="shared" si="2"/>
        <v>1 - High</v>
      </c>
      <c r="J5" s="49">
        <f t="shared" si="3"/>
        <v>16</v>
      </c>
      <c r="K5" s="49">
        <f t="shared" ref="K5:N5" si="6">if(D5&lt;&gt;"",1,0)</f>
        <v>1</v>
      </c>
      <c r="L5" s="49">
        <f t="shared" si="6"/>
        <v>1</v>
      </c>
      <c r="M5" s="49">
        <f t="shared" si="6"/>
        <v>0</v>
      </c>
      <c r="N5" s="49">
        <f t="shared" si="6"/>
        <v>1</v>
      </c>
    </row>
    <row r="6">
      <c r="A6" s="6" t="s">
        <v>618</v>
      </c>
      <c r="B6" s="6" t="s">
        <v>612</v>
      </c>
      <c r="C6" s="6" t="s">
        <v>619</v>
      </c>
      <c r="D6" s="25">
        <v>44705.0</v>
      </c>
      <c r="E6" s="25">
        <v>44712.0</v>
      </c>
      <c r="F6" s="25">
        <v>44720.0</v>
      </c>
      <c r="G6" s="6"/>
      <c r="H6" s="47" t="str">
        <f t="array" ref="H6">XLOOKUP(A6,prospect!A:A,prospect!B:B)</f>
        <v>High</v>
      </c>
      <c r="I6" s="48" t="str">
        <f t="shared" si="2"/>
        <v>1 - High</v>
      </c>
      <c r="J6" s="49">
        <f t="shared" si="3"/>
        <v>7</v>
      </c>
      <c r="K6" s="49">
        <f t="shared" ref="K6:N6" si="7">if(D6&lt;&gt;"",1,0)</f>
        <v>1</v>
      </c>
      <c r="L6" s="49">
        <f t="shared" si="7"/>
        <v>1</v>
      </c>
      <c r="M6" s="49">
        <f t="shared" si="7"/>
        <v>1</v>
      </c>
      <c r="N6" s="49">
        <f t="shared" si="7"/>
        <v>0</v>
      </c>
    </row>
    <row r="7">
      <c r="A7" s="6" t="s">
        <v>620</v>
      </c>
      <c r="B7" s="6" t="s">
        <v>612</v>
      </c>
      <c r="C7" s="6" t="s">
        <v>619</v>
      </c>
      <c r="D7" s="25">
        <v>44705.0</v>
      </c>
      <c r="E7" s="25">
        <v>44708.0</v>
      </c>
      <c r="F7" s="25">
        <v>44712.0</v>
      </c>
      <c r="G7" s="6"/>
      <c r="H7" s="47" t="str">
        <f t="array" ref="H7">XLOOKUP(A7,prospect!A:A,prospect!B:B)</f>
        <v>High</v>
      </c>
      <c r="I7" s="48" t="str">
        <f t="shared" si="2"/>
        <v>1 - High</v>
      </c>
      <c r="J7" s="49">
        <f t="shared" si="3"/>
        <v>3</v>
      </c>
      <c r="K7" s="49">
        <f t="shared" ref="K7:N7" si="8">if(D7&lt;&gt;"",1,0)</f>
        <v>1</v>
      </c>
      <c r="L7" s="49">
        <f t="shared" si="8"/>
        <v>1</v>
      </c>
      <c r="M7" s="49">
        <f t="shared" si="8"/>
        <v>1</v>
      </c>
      <c r="N7" s="49">
        <f t="shared" si="8"/>
        <v>0</v>
      </c>
    </row>
    <row r="8">
      <c r="A8" s="6" t="s">
        <v>621</v>
      </c>
      <c r="B8" s="6" t="s">
        <v>612</v>
      </c>
      <c r="C8" s="6" t="s">
        <v>613</v>
      </c>
      <c r="D8" s="25">
        <v>44703.0</v>
      </c>
      <c r="E8" s="25">
        <v>44720.0</v>
      </c>
      <c r="F8" s="6"/>
      <c r="G8" s="25">
        <v>44720.0</v>
      </c>
      <c r="H8" s="47" t="str">
        <f t="array" ref="H8">XLOOKUP(A8,prospect!A:A,prospect!B:B)</f>
        <v>High</v>
      </c>
      <c r="I8" s="48" t="str">
        <f t="shared" si="2"/>
        <v>1 - High</v>
      </c>
      <c r="J8" s="49">
        <f t="shared" si="3"/>
        <v>17</v>
      </c>
      <c r="K8" s="49">
        <f t="shared" ref="K8:N8" si="9">if(D8&lt;&gt;"",1,0)</f>
        <v>1</v>
      </c>
      <c r="L8" s="49">
        <f t="shared" si="9"/>
        <v>1</v>
      </c>
      <c r="M8" s="49">
        <f t="shared" si="9"/>
        <v>0</v>
      </c>
      <c r="N8" s="49">
        <f t="shared" si="9"/>
        <v>1</v>
      </c>
    </row>
    <row r="9">
      <c r="A9" s="6" t="s">
        <v>622</v>
      </c>
      <c r="B9" s="6" t="s">
        <v>623</v>
      </c>
      <c r="C9" s="6" t="s">
        <v>613</v>
      </c>
      <c r="D9" s="25">
        <v>44701.0</v>
      </c>
      <c r="E9" s="25">
        <v>44723.0</v>
      </c>
      <c r="F9" s="6"/>
      <c r="G9" s="25">
        <v>44734.0</v>
      </c>
      <c r="H9" s="47" t="str">
        <f t="array" ref="H9">XLOOKUP(A9,prospect!A:A,prospect!B:B)</f>
        <v>High</v>
      </c>
      <c r="I9" s="48" t="str">
        <f t="shared" si="2"/>
        <v>1 - High</v>
      </c>
      <c r="J9" s="49">
        <f t="shared" si="3"/>
        <v>22</v>
      </c>
      <c r="K9" s="49">
        <f t="shared" ref="K9:N9" si="10">if(D9&lt;&gt;"",1,0)</f>
        <v>1</v>
      </c>
      <c r="L9" s="49">
        <f t="shared" si="10"/>
        <v>1</v>
      </c>
      <c r="M9" s="49">
        <f t="shared" si="10"/>
        <v>0</v>
      </c>
      <c r="N9" s="49">
        <f t="shared" si="10"/>
        <v>1</v>
      </c>
    </row>
    <row r="10">
      <c r="A10" s="6" t="s">
        <v>624</v>
      </c>
      <c r="B10" s="6" t="s">
        <v>623</v>
      </c>
      <c r="C10" s="6" t="s">
        <v>613</v>
      </c>
      <c r="D10" s="25">
        <v>44702.0</v>
      </c>
      <c r="E10" s="25">
        <v>44702.0</v>
      </c>
      <c r="F10" s="6"/>
      <c r="G10" s="25">
        <v>44704.0</v>
      </c>
      <c r="H10" s="47" t="str">
        <f t="array" ref="H10">XLOOKUP(A10,prospect!A:A,prospect!B:B)</f>
        <v>Medium</v>
      </c>
      <c r="I10" s="48" t="str">
        <f t="shared" si="2"/>
        <v>2 - Medium</v>
      </c>
      <c r="J10" s="49">
        <f t="shared" si="3"/>
        <v>0</v>
      </c>
      <c r="K10" s="49">
        <f t="shared" ref="K10:N10" si="11">if(D10&lt;&gt;"",1,0)</f>
        <v>1</v>
      </c>
      <c r="L10" s="49">
        <f t="shared" si="11"/>
        <v>1</v>
      </c>
      <c r="M10" s="49">
        <f t="shared" si="11"/>
        <v>0</v>
      </c>
      <c r="N10" s="49">
        <f t="shared" si="11"/>
        <v>1</v>
      </c>
    </row>
    <row r="11">
      <c r="A11" s="6" t="s">
        <v>625</v>
      </c>
      <c r="B11" s="6" t="s">
        <v>615</v>
      </c>
      <c r="C11" s="6" t="s">
        <v>613</v>
      </c>
      <c r="D11" s="25">
        <v>44713.0</v>
      </c>
      <c r="E11" s="25">
        <v>44719.0</v>
      </c>
      <c r="F11" s="6"/>
      <c r="G11" s="25">
        <v>44732.0</v>
      </c>
      <c r="H11" s="47" t="str">
        <f t="array" ref="H11">XLOOKUP(A11,prospect!A:A,prospect!B:B)</f>
        <v>High</v>
      </c>
      <c r="I11" s="48" t="str">
        <f t="shared" si="2"/>
        <v>1 - High</v>
      </c>
      <c r="J11" s="49">
        <f t="shared" si="3"/>
        <v>6</v>
      </c>
      <c r="K11" s="49">
        <f t="shared" ref="K11:N11" si="12">if(D11&lt;&gt;"",1,0)</f>
        <v>1</v>
      </c>
      <c r="L11" s="49">
        <f t="shared" si="12"/>
        <v>1</v>
      </c>
      <c r="M11" s="49">
        <f t="shared" si="12"/>
        <v>0</v>
      </c>
      <c r="N11" s="49">
        <f t="shared" si="12"/>
        <v>1</v>
      </c>
    </row>
    <row r="12">
      <c r="A12" s="6" t="s">
        <v>626</v>
      </c>
      <c r="B12" s="6" t="s">
        <v>623</v>
      </c>
      <c r="C12" s="6" t="s">
        <v>613</v>
      </c>
      <c r="D12" s="25">
        <v>44706.0</v>
      </c>
      <c r="E12" s="25">
        <v>44724.0</v>
      </c>
      <c r="F12" s="6"/>
      <c r="G12" s="25">
        <v>44729.0</v>
      </c>
      <c r="H12" s="47" t="str">
        <f t="array" ref="H12">XLOOKUP(A12,prospect!A:A,prospect!B:B)</f>
        <v>High</v>
      </c>
      <c r="I12" s="48" t="str">
        <f t="shared" si="2"/>
        <v>1 - High</v>
      </c>
      <c r="J12" s="49">
        <f t="shared" si="3"/>
        <v>18</v>
      </c>
      <c r="K12" s="49">
        <f t="shared" ref="K12:N12" si="13">if(D12&lt;&gt;"",1,0)</f>
        <v>1</v>
      </c>
      <c r="L12" s="49">
        <f t="shared" si="13"/>
        <v>1</v>
      </c>
      <c r="M12" s="49">
        <f t="shared" si="13"/>
        <v>0</v>
      </c>
      <c r="N12" s="49">
        <f t="shared" si="13"/>
        <v>1</v>
      </c>
    </row>
    <row r="13">
      <c r="A13" s="6" t="s">
        <v>627</v>
      </c>
      <c r="B13" s="6" t="s">
        <v>615</v>
      </c>
      <c r="C13" s="6" t="s">
        <v>613</v>
      </c>
      <c r="D13" s="25">
        <v>44714.0</v>
      </c>
      <c r="E13" s="25">
        <v>44715.0</v>
      </c>
      <c r="F13" s="6"/>
      <c r="G13" s="25">
        <v>44729.0</v>
      </c>
      <c r="H13" s="47" t="str">
        <f t="array" ref="H13">XLOOKUP(A13,prospect!A:A,prospect!B:B)</f>
        <v>High</v>
      </c>
      <c r="I13" s="48" t="str">
        <f t="shared" si="2"/>
        <v>1 - High</v>
      </c>
      <c r="J13" s="49">
        <f t="shared" si="3"/>
        <v>1</v>
      </c>
      <c r="K13" s="49">
        <f t="shared" ref="K13:N13" si="14">if(D13&lt;&gt;"",1,0)</f>
        <v>1</v>
      </c>
      <c r="L13" s="49">
        <f t="shared" si="14"/>
        <v>1</v>
      </c>
      <c r="M13" s="49">
        <f t="shared" si="14"/>
        <v>0</v>
      </c>
      <c r="N13" s="49">
        <f t="shared" si="14"/>
        <v>1</v>
      </c>
    </row>
    <row r="14">
      <c r="A14" s="6" t="s">
        <v>628</v>
      </c>
      <c r="B14" s="6" t="s">
        <v>615</v>
      </c>
      <c r="C14" s="6" t="s">
        <v>613</v>
      </c>
      <c r="D14" s="25">
        <v>44721.0</v>
      </c>
      <c r="E14" s="25">
        <v>44723.0</v>
      </c>
      <c r="F14" s="6"/>
      <c r="G14" s="25">
        <v>44731.0</v>
      </c>
      <c r="H14" s="47" t="str">
        <f t="array" ref="H14">XLOOKUP(A14,prospect!A:A,prospect!B:B)</f>
        <v>High</v>
      </c>
      <c r="I14" s="48" t="str">
        <f t="shared" si="2"/>
        <v>1 - High</v>
      </c>
      <c r="J14" s="49">
        <f t="shared" si="3"/>
        <v>2</v>
      </c>
      <c r="K14" s="49">
        <f t="shared" ref="K14:N14" si="15">if(D14&lt;&gt;"",1,0)</f>
        <v>1</v>
      </c>
      <c r="L14" s="49">
        <f t="shared" si="15"/>
        <v>1</v>
      </c>
      <c r="M14" s="49">
        <f t="shared" si="15"/>
        <v>0</v>
      </c>
      <c r="N14" s="49">
        <f t="shared" si="15"/>
        <v>1</v>
      </c>
    </row>
    <row r="15">
      <c r="A15" s="6" t="s">
        <v>629</v>
      </c>
      <c r="B15" s="6" t="s">
        <v>615</v>
      </c>
      <c r="C15" s="6" t="s">
        <v>613</v>
      </c>
      <c r="D15" s="25">
        <v>44721.0</v>
      </c>
      <c r="E15" s="25">
        <v>44745.0</v>
      </c>
      <c r="F15" s="6"/>
      <c r="G15" s="25">
        <v>44755.0</v>
      </c>
      <c r="H15" s="47" t="str">
        <f t="array" ref="H15">XLOOKUP(A15,prospect!A:A,prospect!B:B)</f>
        <v>High</v>
      </c>
      <c r="I15" s="48" t="str">
        <f t="shared" si="2"/>
        <v>1 - High</v>
      </c>
      <c r="J15" s="49">
        <f t="shared" si="3"/>
        <v>24</v>
      </c>
      <c r="K15" s="49">
        <f t="shared" ref="K15:N15" si="16">if(D15&lt;&gt;"",1,0)</f>
        <v>1</v>
      </c>
      <c r="L15" s="49">
        <f t="shared" si="16"/>
        <v>1</v>
      </c>
      <c r="M15" s="49">
        <f t="shared" si="16"/>
        <v>0</v>
      </c>
      <c r="N15" s="49">
        <f t="shared" si="16"/>
        <v>1</v>
      </c>
    </row>
    <row r="16">
      <c r="A16" s="6" t="s">
        <v>630</v>
      </c>
      <c r="B16" s="6" t="s">
        <v>615</v>
      </c>
      <c r="C16" s="6" t="s">
        <v>613</v>
      </c>
      <c r="D16" s="25">
        <v>44723.0</v>
      </c>
      <c r="E16" s="25">
        <v>44742.0</v>
      </c>
      <c r="F16" s="6"/>
      <c r="G16" s="25">
        <v>44750.0</v>
      </c>
      <c r="H16" s="47" t="str">
        <f t="array" ref="H16">XLOOKUP(A16,prospect!A:A,prospect!B:B)</f>
        <v>High</v>
      </c>
      <c r="I16" s="48" t="str">
        <f t="shared" si="2"/>
        <v>1 - High</v>
      </c>
      <c r="J16" s="49">
        <f t="shared" si="3"/>
        <v>19</v>
      </c>
      <c r="K16" s="49">
        <f t="shared" ref="K16:N16" si="17">if(D16&lt;&gt;"",1,0)</f>
        <v>1</v>
      </c>
      <c r="L16" s="49">
        <f t="shared" si="17"/>
        <v>1</v>
      </c>
      <c r="M16" s="49">
        <f t="shared" si="17"/>
        <v>0</v>
      </c>
      <c r="N16" s="49">
        <f t="shared" si="17"/>
        <v>1</v>
      </c>
    </row>
    <row r="17">
      <c r="A17" s="6" t="s">
        <v>631</v>
      </c>
      <c r="B17" s="6" t="s">
        <v>623</v>
      </c>
      <c r="C17" s="6" t="s">
        <v>619</v>
      </c>
      <c r="D17" s="25">
        <v>44712.0</v>
      </c>
      <c r="E17" s="25">
        <v>44724.0</v>
      </c>
      <c r="F17" s="25">
        <v>44739.0</v>
      </c>
      <c r="G17" s="6"/>
      <c r="H17" s="47" t="str">
        <f t="array" ref="H17">XLOOKUP(A17,prospect!A:A,prospect!B:B)</f>
        <v>High</v>
      </c>
      <c r="I17" s="48" t="str">
        <f t="shared" si="2"/>
        <v>1 - High</v>
      </c>
      <c r="J17" s="49">
        <f t="shared" si="3"/>
        <v>12</v>
      </c>
      <c r="K17" s="49">
        <f t="shared" ref="K17:N17" si="18">if(D17&lt;&gt;"",1,0)</f>
        <v>1</v>
      </c>
      <c r="L17" s="49">
        <f t="shared" si="18"/>
        <v>1</v>
      </c>
      <c r="M17" s="49">
        <f t="shared" si="18"/>
        <v>1</v>
      </c>
      <c r="N17" s="49">
        <f t="shared" si="18"/>
        <v>0</v>
      </c>
    </row>
    <row r="18">
      <c r="A18" s="6" t="s">
        <v>632</v>
      </c>
      <c r="B18" s="6" t="s">
        <v>623</v>
      </c>
      <c r="C18" s="6" t="s">
        <v>613</v>
      </c>
      <c r="D18" s="25">
        <v>44752.0</v>
      </c>
      <c r="E18" s="25">
        <v>44756.0</v>
      </c>
      <c r="F18" s="6"/>
      <c r="G18" s="25">
        <v>44764.0</v>
      </c>
      <c r="H18" s="47" t="str">
        <f t="array" ref="H18">XLOOKUP(A18,prospect!A:A,prospect!B:B)</f>
        <v>Low</v>
      </c>
      <c r="I18" s="48" t="str">
        <f t="shared" si="2"/>
        <v>3 - Low</v>
      </c>
      <c r="J18" s="49">
        <f t="shared" si="3"/>
        <v>4</v>
      </c>
      <c r="K18" s="49">
        <f t="shared" ref="K18:N18" si="19">if(D18&lt;&gt;"",1,0)</f>
        <v>1</v>
      </c>
      <c r="L18" s="49">
        <f t="shared" si="19"/>
        <v>1</v>
      </c>
      <c r="M18" s="49">
        <f t="shared" si="19"/>
        <v>0</v>
      </c>
      <c r="N18" s="49">
        <f t="shared" si="19"/>
        <v>1</v>
      </c>
    </row>
    <row r="19">
      <c r="A19" s="6" t="s">
        <v>633</v>
      </c>
      <c r="B19" s="6" t="s">
        <v>615</v>
      </c>
      <c r="C19" s="6" t="s">
        <v>613</v>
      </c>
      <c r="D19" s="25">
        <v>44735.0</v>
      </c>
      <c r="E19" s="25">
        <v>44748.0</v>
      </c>
      <c r="F19" s="6"/>
      <c r="G19" s="25">
        <v>44761.0</v>
      </c>
      <c r="H19" s="47" t="str">
        <f t="array" ref="H19">XLOOKUP(A19,prospect!A:A,prospect!B:B)</f>
        <v>High</v>
      </c>
      <c r="I19" s="48" t="str">
        <f t="shared" si="2"/>
        <v>1 - High</v>
      </c>
      <c r="J19" s="49">
        <f t="shared" si="3"/>
        <v>13</v>
      </c>
      <c r="K19" s="49">
        <f t="shared" ref="K19:N19" si="20">if(D19&lt;&gt;"",1,0)</f>
        <v>1</v>
      </c>
      <c r="L19" s="49">
        <f t="shared" si="20"/>
        <v>1</v>
      </c>
      <c r="M19" s="49">
        <f t="shared" si="20"/>
        <v>0</v>
      </c>
      <c r="N19" s="49">
        <f t="shared" si="20"/>
        <v>1</v>
      </c>
    </row>
    <row r="20">
      <c r="A20" s="6" t="s">
        <v>634</v>
      </c>
      <c r="B20" s="6" t="s">
        <v>615</v>
      </c>
      <c r="C20" s="6" t="s">
        <v>613</v>
      </c>
      <c r="D20" s="25">
        <v>44733.0</v>
      </c>
      <c r="E20" s="25">
        <v>44751.0</v>
      </c>
      <c r="F20" s="6"/>
      <c r="G20" s="25">
        <v>44763.0</v>
      </c>
      <c r="H20" s="47" t="str">
        <f t="array" ref="H20">XLOOKUP(A20,prospect!A:A,prospect!B:B)</f>
        <v>High</v>
      </c>
      <c r="I20" s="48" t="str">
        <f t="shared" si="2"/>
        <v>1 - High</v>
      </c>
      <c r="J20" s="49">
        <f t="shared" si="3"/>
        <v>18</v>
      </c>
      <c r="K20" s="49">
        <f t="shared" ref="K20:N20" si="21">if(D20&lt;&gt;"",1,0)</f>
        <v>1</v>
      </c>
      <c r="L20" s="49">
        <f t="shared" si="21"/>
        <v>1</v>
      </c>
      <c r="M20" s="49">
        <f t="shared" si="21"/>
        <v>0</v>
      </c>
      <c r="N20" s="49">
        <f t="shared" si="21"/>
        <v>1</v>
      </c>
    </row>
    <row r="21">
      <c r="A21" s="6" t="s">
        <v>635</v>
      </c>
      <c r="B21" s="6" t="s">
        <v>615</v>
      </c>
      <c r="C21" s="6" t="s">
        <v>613</v>
      </c>
      <c r="D21" s="25">
        <v>44762.0</v>
      </c>
      <c r="E21" s="25">
        <v>44769.0</v>
      </c>
      <c r="F21" s="6"/>
      <c r="G21" s="25">
        <v>44771.0</v>
      </c>
      <c r="H21" s="47" t="str">
        <f t="array" ref="H21">XLOOKUP(A21,prospect!A:A,prospect!B:B)</f>
        <v>High</v>
      </c>
      <c r="I21" s="48" t="str">
        <f t="shared" si="2"/>
        <v>1 - High</v>
      </c>
      <c r="J21" s="49">
        <f t="shared" si="3"/>
        <v>7</v>
      </c>
      <c r="K21" s="49">
        <f t="shared" ref="K21:N21" si="22">if(D21&lt;&gt;"",1,0)</f>
        <v>1</v>
      </c>
      <c r="L21" s="49">
        <f t="shared" si="22"/>
        <v>1</v>
      </c>
      <c r="M21" s="49">
        <f t="shared" si="22"/>
        <v>0</v>
      </c>
      <c r="N21" s="49">
        <f t="shared" si="22"/>
        <v>1</v>
      </c>
    </row>
    <row r="22">
      <c r="A22" s="6" t="s">
        <v>636</v>
      </c>
      <c r="B22" s="6" t="s">
        <v>615</v>
      </c>
      <c r="C22" s="6" t="s">
        <v>613</v>
      </c>
      <c r="D22" s="25">
        <v>44754.0</v>
      </c>
      <c r="E22" s="25">
        <v>44768.0</v>
      </c>
      <c r="F22" s="6"/>
      <c r="G22" s="25">
        <v>44779.0</v>
      </c>
      <c r="H22" s="47" t="str">
        <f t="array" ref="H22">XLOOKUP(A22,prospect!A:A,prospect!B:B)</f>
        <v>High</v>
      </c>
      <c r="I22" s="48" t="str">
        <f t="shared" si="2"/>
        <v>1 - High</v>
      </c>
      <c r="J22" s="49">
        <f t="shared" si="3"/>
        <v>14</v>
      </c>
      <c r="K22" s="49">
        <f t="shared" ref="K22:N22" si="23">if(D22&lt;&gt;"",1,0)</f>
        <v>1</v>
      </c>
      <c r="L22" s="49">
        <f t="shared" si="23"/>
        <v>1</v>
      </c>
      <c r="M22" s="49">
        <f t="shared" si="23"/>
        <v>0</v>
      </c>
      <c r="N22" s="49">
        <f t="shared" si="23"/>
        <v>1</v>
      </c>
    </row>
    <row r="23">
      <c r="A23" s="6" t="s">
        <v>637</v>
      </c>
      <c r="B23" s="6" t="s">
        <v>623</v>
      </c>
      <c r="C23" s="6" t="s">
        <v>613</v>
      </c>
      <c r="D23" s="25">
        <v>44751.0</v>
      </c>
      <c r="E23" s="25">
        <v>44774.0</v>
      </c>
      <c r="F23" s="6"/>
      <c r="G23" s="25">
        <v>44775.0</v>
      </c>
      <c r="H23" s="47" t="str">
        <f t="array" ref="H23">XLOOKUP(A23,prospect!A:A,prospect!B:B)</f>
        <v>Low</v>
      </c>
      <c r="I23" s="48" t="str">
        <f t="shared" si="2"/>
        <v>3 - Low</v>
      </c>
      <c r="J23" s="49">
        <f t="shared" si="3"/>
        <v>23</v>
      </c>
      <c r="K23" s="49">
        <f t="shared" ref="K23:N23" si="24">if(D23&lt;&gt;"",1,0)</f>
        <v>1</v>
      </c>
      <c r="L23" s="49">
        <f t="shared" si="24"/>
        <v>1</v>
      </c>
      <c r="M23" s="49">
        <f t="shared" si="24"/>
        <v>0</v>
      </c>
      <c r="N23" s="49">
        <f t="shared" si="24"/>
        <v>1</v>
      </c>
    </row>
    <row r="24">
      <c r="A24" s="6" t="s">
        <v>638</v>
      </c>
      <c r="B24" s="6" t="s">
        <v>615</v>
      </c>
      <c r="C24" s="6" t="s">
        <v>613</v>
      </c>
      <c r="D24" s="25">
        <v>44782.0</v>
      </c>
      <c r="E24" s="25">
        <v>44805.0</v>
      </c>
      <c r="F24" s="6"/>
      <c r="G24" s="25">
        <v>44812.0</v>
      </c>
      <c r="H24" s="47" t="str">
        <f t="array" ref="H24">XLOOKUP(A24,prospect!A:A,prospect!B:B)</f>
        <v>High</v>
      </c>
      <c r="I24" s="48" t="str">
        <f t="shared" si="2"/>
        <v>1 - High</v>
      </c>
      <c r="J24" s="49">
        <f t="shared" si="3"/>
        <v>23</v>
      </c>
      <c r="K24" s="49">
        <f t="shared" ref="K24:N24" si="25">if(D24&lt;&gt;"",1,0)</f>
        <v>1</v>
      </c>
      <c r="L24" s="49">
        <f t="shared" si="25"/>
        <v>1</v>
      </c>
      <c r="M24" s="49">
        <f t="shared" si="25"/>
        <v>0</v>
      </c>
      <c r="N24" s="49">
        <f t="shared" si="25"/>
        <v>1</v>
      </c>
    </row>
    <row r="25">
      <c r="A25" s="6" t="s">
        <v>639</v>
      </c>
      <c r="B25" s="6" t="s">
        <v>623</v>
      </c>
      <c r="C25" s="6" t="s">
        <v>619</v>
      </c>
      <c r="D25" s="25">
        <v>44723.0</v>
      </c>
      <c r="E25" s="25">
        <v>44725.0</v>
      </c>
      <c r="F25" s="25">
        <v>44729.0</v>
      </c>
      <c r="G25" s="6"/>
      <c r="H25" s="47" t="str">
        <f t="array" ref="H25">XLOOKUP(A25,prospect!A:A,prospect!B:B)</f>
        <v>High</v>
      </c>
      <c r="I25" s="48" t="str">
        <f t="shared" si="2"/>
        <v>1 - High</v>
      </c>
      <c r="J25" s="49">
        <f t="shared" si="3"/>
        <v>2</v>
      </c>
      <c r="K25" s="49">
        <f t="shared" ref="K25:N25" si="26">if(D25&lt;&gt;"",1,0)</f>
        <v>1</v>
      </c>
      <c r="L25" s="49">
        <f t="shared" si="26"/>
        <v>1</v>
      </c>
      <c r="M25" s="49">
        <f t="shared" si="26"/>
        <v>1</v>
      </c>
      <c r="N25" s="49">
        <f t="shared" si="26"/>
        <v>0</v>
      </c>
    </row>
    <row r="26">
      <c r="A26" s="6" t="s">
        <v>640</v>
      </c>
      <c r="B26" s="6" t="s">
        <v>612</v>
      </c>
      <c r="C26" s="6" t="s">
        <v>613</v>
      </c>
      <c r="D26" s="25">
        <v>44784.0</v>
      </c>
      <c r="E26" s="25">
        <v>44800.0</v>
      </c>
      <c r="F26" s="6"/>
      <c r="G26" s="25">
        <v>44814.0</v>
      </c>
      <c r="H26" s="47" t="str">
        <f t="array" ref="H26">XLOOKUP(A26,prospect!A:A,prospect!B:B)</f>
        <v>High</v>
      </c>
      <c r="I26" s="48" t="str">
        <f t="shared" si="2"/>
        <v>1 - High</v>
      </c>
      <c r="J26" s="49">
        <f t="shared" si="3"/>
        <v>16</v>
      </c>
      <c r="K26" s="49">
        <f t="shared" ref="K26:N26" si="27">if(D26&lt;&gt;"",1,0)</f>
        <v>1</v>
      </c>
      <c r="L26" s="49">
        <f t="shared" si="27"/>
        <v>1</v>
      </c>
      <c r="M26" s="49">
        <f t="shared" si="27"/>
        <v>0</v>
      </c>
      <c r="N26" s="49">
        <f t="shared" si="27"/>
        <v>1</v>
      </c>
    </row>
    <row r="27">
      <c r="A27" s="6" t="s">
        <v>641</v>
      </c>
      <c r="B27" s="6" t="s">
        <v>612</v>
      </c>
      <c r="C27" s="6" t="s">
        <v>613</v>
      </c>
      <c r="D27" s="25">
        <v>44706.0</v>
      </c>
      <c r="E27" s="6"/>
      <c r="F27" s="6"/>
      <c r="G27" s="25">
        <v>44726.0</v>
      </c>
      <c r="H27" s="47" t="str">
        <f t="array" ref="H27">XLOOKUP(A27,prospect!A:A,prospect!B:B)</f>
        <v>Medium</v>
      </c>
      <c r="I27" s="48" t="str">
        <f t="shared" si="2"/>
        <v>2 - Medium</v>
      </c>
      <c r="J27" s="48" t="str">
        <f t="shared" si="3"/>
        <v/>
      </c>
      <c r="K27" s="49">
        <f t="shared" ref="K27:N27" si="28">if(D27&lt;&gt;"",1,0)</f>
        <v>1</v>
      </c>
      <c r="L27" s="49">
        <f t="shared" si="28"/>
        <v>0</v>
      </c>
      <c r="M27" s="49">
        <f t="shared" si="28"/>
        <v>0</v>
      </c>
      <c r="N27" s="49">
        <f t="shared" si="28"/>
        <v>1</v>
      </c>
    </row>
    <row r="28">
      <c r="A28" s="6" t="s">
        <v>642</v>
      </c>
      <c r="B28" s="6" t="s">
        <v>615</v>
      </c>
      <c r="C28" s="6" t="s">
        <v>643</v>
      </c>
      <c r="D28" s="25">
        <v>44734.0</v>
      </c>
      <c r="E28" s="25">
        <v>44754.0</v>
      </c>
      <c r="F28" s="6"/>
      <c r="G28" s="6"/>
      <c r="H28" s="47" t="str">
        <f t="array" ref="H28">XLOOKUP(A28,prospect!A:A,prospect!B:B)</f>
        <v>Medium</v>
      </c>
      <c r="I28" s="48" t="str">
        <f t="shared" si="2"/>
        <v>2 - Medium</v>
      </c>
      <c r="J28" s="49">
        <f t="shared" si="3"/>
        <v>20</v>
      </c>
      <c r="K28" s="49">
        <f t="shared" ref="K28:N28" si="29">if(D28&lt;&gt;"",1,0)</f>
        <v>1</v>
      </c>
      <c r="L28" s="49">
        <f t="shared" si="29"/>
        <v>1</v>
      </c>
      <c r="M28" s="49">
        <f t="shared" si="29"/>
        <v>0</v>
      </c>
      <c r="N28" s="49">
        <f t="shared" si="29"/>
        <v>0</v>
      </c>
    </row>
    <row r="29">
      <c r="A29" s="6" t="s">
        <v>644</v>
      </c>
      <c r="B29" s="6" t="s">
        <v>612</v>
      </c>
      <c r="C29" s="6" t="s">
        <v>613</v>
      </c>
      <c r="D29" s="25">
        <v>44709.0</v>
      </c>
      <c r="E29" s="6"/>
      <c r="F29" s="6"/>
      <c r="G29" s="25">
        <v>44730.0</v>
      </c>
      <c r="H29" s="47" t="str">
        <f t="array" ref="H29">XLOOKUP(A29,prospect!A:A,prospect!B:B)</f>
        <v>High</v>
      </c>
      <c r="I29" s="48" t="str">
        <f t="shared" si="2"/>
        <v>1 - High</v>
      </c>
      <c r="J29" s="48" t="str">
        <f t="shared" si="3"/>
        <v/>
      </c>
      <c r="K29" s="49">
        <f t="shared" ref="K29:N29" si="30">if(D29&lt;&gt;"",1,0)</f>
        <v>1</v>
      </c>
      <c r="L29" s="49">
        <f t="shared" si="30"/>
        <v>0</v>
      </c>
      <c r="M29" s="49">
        <f t="shared" si="30"/>
        <v>0</v>
      </c>
      <c r="N29" s="49">
        <f t="shared" si="30"/>
        <v>1</v>
      </c>
    </row>
    <row r="30">
      <c r="A30" s="6" t="s">
        <v>645</v>
      </c>
      <c r="B30" s="6" t="s">
        <v>615</v>
      </c>
      <c r="C30" s="6" t="s">
        <v>619</v>
      </c>
      <c r="D30" s="25">
        <v>44734.0</v>
      </c>
      <c r="E30" s="25">
        <v>44751.0</v>
      </c>
      <c r="F30" s="25">
        <v>44763.0</v>
      </c>
      <c r="G30" s="6"/>
      <c r="H30" s="47" t="str">
        <f t="array" ref="H30">XLOOKUP(A30,prospect!A:A,prospect!B:B)</f>
        <v>High</v>
      </c>
      <c r="I30" s="48" t="str">
        <f t="shared" si="2"/>
        <v>1 - High</v>
      </c>
      <c r="J30" s="49">
        <f t="shared" si="3"/>
        <v>17</v>
      </c>
      <c r="K30" s="49">
        <f t="shared" ref="K30:N30" si="31">if(D30&lt;&gt;"",1,0)</f>
        <v>1</v>
      </c>
      <c r="L30" s="49">
        <f t="shared" si="31"/>
        <v>1</v>
      </c>
      <c r="M30" s="49">
        <f t="shared" si="31"/>
        <v>1</v>
      </c>
      <c r="N30" s="49">
        <f t="shared" si="31"/>
        <v>0</v>
      </c>
    </row>
    <row r="31">
      <c r="A31" s="6" t="s">
        <v>646</v>
      </c>
      <c r="B31" s="6" t="s">
        <v>615</v>
      </c>
      <c r="C31" s="6" t="s">
        <v>643</v>
      </c>
      <c r="D31" s="25">
        <v>44735.0</v>
      </c>
      <c r="E31" s="25">
        <v>44743.0</v>
      </c>
      <c r="F31" s="6"/>
      <c r="G31" s="6"/>
      <c r="H31" s="47" t="str">
        <f t="array" ref="H31">XLOOKUP(A31,prospect!A:A,prospect!B:B)</f>
        <v>Medium</v>
      </c>
      <c r="I31" s="48" t="str">
        <f t="shared" si="2"/>
        <v>2 - Medium</v>
      </c>
      <c r="J31" s="49">
        <f t="shared" si="3"/>
        <v>8</v>
      </c>
      <c r="K31" s="49">
        <f t="shared" ref="K31:N31" si="32">if(D31&lt;&gt;"",1,0)</f>
        <v>1</v>
      </c>
      <c r="L31" s="49">
        <f t="shared" si="32"/>
        <v>1</v>
      </c>
      <c r="M31" s="49">
        <f t="shared" si="32"/>
        <v>0</v>
      </c>
      <c r="N31" s="49">
        <f t="shared" si="32"/>
        <v>0</v>
      </c>
    </row>
    <row r="32">
      <c r="A32" s="6" t="s">
        <v>647</v>
      </c>
      <c r="B32" s="6" t="s">
        <v>612</v>
      </c>
      <c r="C32" s="6" t="s">
        <v>643</v>
      </c>
      <c r="D32" s="25">
        <v>44735.0</v>
      </c>
      <c r="E32" s="25">
        <v>44738.0</v>
      </c>
      <c r="F32" s="6"/>
      <c r="G32" s="6"/>
      <c r="H32" s="47" t="str">
        <f t="array" ref="H32">XLOOKUP(A32,prospect!A:A,prospect!B:B)</f>
        <v>High</v>
      </c>
      <c r="I32" s="48" t="str">
        <f t="shared" si="2"/>
        <v>1 - High</v>
      </c>
      <c r="J32" s="49">
        <f t="shared" si="3"/>
        <v>3</v>
      </c>
      <c r="K32" s="49">
        <f t="shared" ref="K32:N32" si="33">if(D32&lt;&gt;"",1,0)</f>
        <v>1</v>
      </c>
      <c r="L32" s="49">
        <f t="shared" si="33"/>
        <v>1</v>
      </c>
      <c r="M32" s="49">
        <f t="shared" si="33"/>
        <v>0</v>
      </c>
      <c r="N32" s="49">
        <f t="shared" si="33"/>
        <v>0</v>
      </c>
    </row>
    <row r="33">
      <c r="A33" s="6" t="s">
        <v>644</v>
      </c>
      <c r="B33" s="6" t="s">
        <v>612</v>
      </c>
      <c r="C33" s="6" t="s">
        <v>613</v>
      </c>
      <c r="D33" s="25">
        <v>44710.0</v>
      </c>
      <c r="E33" s="6"/>
      <c r="F33" s="6"/>
      <c r="G33" s="25">
        <v>44740.0</v>
      </c>
      <c r="H33" s="47" t="str">
        <f t="array" ref="H33">XLOOKUP(A33,prospect!A:A,prospect!B:B)</f>
        <v>High</v>
      </c>
      <c r="I33" s="48" t="str">
        <f t="shared" si="2"/>
        <v>1 - High</v>
      </c>
      <c r="J33" s="48" t="str">
        <f t="shared" si="3"/>
        <v/>
      </c>
      <c r="K33" s="49">
        <f t="shared" ref="K33:N33" si="34">if(D33&lt;&gt;"",1,0)</f>
        <v>1</v>
      </c>
      <c r="L33" s="49">
        <f t="shared" si="34"/>
        <v>0</v>
      </c>
      <c r="M33" s="49">
        <f t="shared" si="34"/>
        <v>0</v>
      </c>
      <c r="N33" s="49">
        <f t="shared" si="34"/>
        <v>1</v>
      </c>
    </row>
    <row r="34">
      <c r="A34" s="6" t="s">
        <v>648</v>
      </c>
      <c r="B34" s="6" t="s">
        <v>612</v>
      </c>
      <c r="C34" s="6" t="s">
        <v>643</v>
      </c>
      <c r="D34" s="25">
        <v>44736.0</v>
      </c>
      <c r="E34" s="25">
        <v>44746.0</v>
      </c>
      <c r="F34" s="6"/>
      <c r="G34" s="6"/>
      <c r="H34" s="47" t="str">
        <f t="array" ref="H34">XLOOKUP(A34,prospect!A:A,prospect!B:B)</f>
        <v>High</v>
      </c>
      <c r="I34" s="48" t="str">
        <f t="shared" si="2"/>
        <v>1 - High</v>
      </c>
      <c r="J34" s="49">
        <f t="shared" si="3"/>
        <v>10</v>
      </c>
      <c r="K34" s="49">
        <f t="shared" ref="K34:N34" si="35">if(D34&lt;&gt;"",1,0)</f>
        <v>1</v>
      </c>
      <c r="L34" s="49">
        <f t="shared" si="35"/>
        <v>1</v>
      </c>
      <c r="M34" s="49">
        <f t="shared" si="35"/>
        <v>0</v>
      </c>
      <c r="N34" s="49">
        <f t="shared" si="35"/>
        <v>0</v>
      </c>
    </row>
    <row r="35">
      <c r="A35" s="6" t="s">
        <v>649</v>
      </c>
      <c r="B35" s="6" t="s">
        <v>615</v>
      </c>
      <c r="C35" s="6" t="s">
        <v>619</v>
      </c>
      <c r="D35" s="25">
        <v>44740.0</v>
      </c>
      <c r="E35" s="25">
        <v>44756.0</v>
      </c>
      <c r="F35" s="25">
        <v>44762.0</v>
      </c>
      <c r="G35" s="6"/>
      <c r="H35" s="47" t="str">
        <f t="array" ref="H35">XLOOKUP(A35,prospect!A:A,prospect!B:B)</f>
        <v>High</v>
      </c>
      <c r="I35" s="48" t="str">
        <f t="shared" si="2"/>
        <v>1 - High</v>
      </c>
      <c r="J35" s="49">
        <f t="shared" si="3"/>
        <v>16</v>
      </c>
      <c r="K35" s="49">
        <f t="shared" ref="K35:N35" si="36">if(D35&lt;&gt;"",1,0)</f>
        <v>1</v>
      </c>
      <c r="L35" s="49">
        <f t="shared" si="36"/>
        <v>1</v>
      </c>
      <c r="M35" s="49">
        <f t="shared" si="36"/>
        <v>1</v>
      </c>
      <c r="N35" s="49">
        <f t="shared" si="36"/>
        <v>0</v>
      </c>
    </row>
    <row r="36">
      <c r="A36" s="6" t="s">
        <v>650</v>
      </c>
      <c r="B36" s="6" t="s">
        <v>612</v>
      </c>
      <c r="C36" s="6" t="s">
        <v>613</v>
      </c>
      <c r="D36" s="25">
        <v>44711.0</v>
      </c>
      <c r="E36" s="6"/>
      <c r="F36" s="6"/>
      <c r="G36" s="25">
        <v>44735.0</v>
      </c>
      <c r="H36" s="47" t="str">
        <f t="array" ref="H36">XLOOKUP(A36,prospect!A:A,prospect!B:B)</f>
        <v>High</v>
      </c>
      <c r="I36" s="48" t="str">
        <f t="shared" si="2"/>
        <v>1 - High</v>
      </c>
      <c r="J36" s="48" t="str">
        <f t="shared" si="3"/>
        <v/>
      </c>
      <c r="K36" s="49">
        <f t="shared" ref="K36:N36" si="37">if(D36&lt;&gt;"",1,0)</f>
        <v>1</v>
      </c>
      <c r="L36" s="49">
        <f t="shared" si="37"/>
        <v>0</v>
      </c>
      <c r="M36" s="49">
        <f t="shared" si="37"/>
        <v>0</v>
      </c>
      <c r="N36" s="49">
        <f t="shared" si="37"/>
        <v>1</v>
      </c>
    </row>
    <row r="37">
      <c r="A37" s="6" t="s">
        <v>651</v>
      </c>
      <c r="B37" s="6" t="s">
        <v>612</v>
      </c>
      <c r="C37" s="6" t="s">
        <v>613</v>
      </c>
      <c r="D37" s="25">
        <v>44711.0</v>
      </c>
      <c r="E37" s="6"/>
      <c r="F37" s="6"/>
      <c r="G37" s="25">
        <v>44717.0</v>
      </c>
      <c r="H37" s="47" t="str">
        <f t="array" ref="H37">XLOOKUP(A37,prospect!A:A,prospect!B:B)</f>
        <v>Low</v>
      </c>
      <c r="I37" s="48" t="str">
        <f t="shared" si="2"/>
        <v>3 - Low</v>
      </c>
      <c r="J37" s="48" t="str">
        <f t="shared" si="3"/>
        <v/>
      </c>
      <c r="K37" s="49">
        <f t="shared" ref="K37:N37" si="38">if(D37&lt;&gt;"",1,0)</f>
        <v>1</v>
      </c>
      <c r="L37" s="49">
        <f t="shared" si="38"/>
        <v>0</v>
      </c>
      <c r="M37" s="49">
        <f t="shared" si="38"/>
        <v>0</v>
      </c>
      <c r="N37" s="49">
        <f t="shared" si="38"/>
        <v>1</v>
      </c>
    </row>
    <row r="38">
      <c r="A38" s="6" t="s">
        <v>652</v>
      </c>
      <c r="B38" s="6" t="s">
        <v>612</v>
      </c>
      <c r="C38" s="6" t="s">
        <v>613</v>
      </c>
      <c r="D38" s="25">
        <v>44714.0</v>
      </c>
      <c r="E38" s="6"/>
      <c r="F38" s="6"/>
      <c r="G38" s="25">
        <v>44740.0</v>
      </c>
      <c r="H38" s="47" t="str">
        <f t="array" ref="H38">XLOOKUP(A38,prospect!A:A,prospect!B:B)</f>
        <v>Low</v>
      </c>
      <c r="I38" s="48" t="str">
        <f t="shared" si="2"/>
        <v>3 - Low</v>
      </c>
      <c r="J38" s="48" t="str">
        <f t="shared" si="3"/>
        <v/>
      </c>
      <c r="K38" s="49">
        <f t="shared" ref="K38:N38" si="39">if(D38&lt;&gt;"",1,0)</f>
        <v>1</v>
      </c>
      <c r="L38" s="49">
        <f t="shared" si="39"/>
        <v>0</v>
      </c>
      <c r="M38" s="49">
        <f t="shared" si="39"/>
        <v>0</v>
      </c>
      <c r="N38" s="49">
        <f t="shared" si="39"/>
        <v>1</v>
      </c>
    </row>
    <row r="39">
      <c r="A39" s="6" t="s">
        <v>653</v>
      </c>
      <c r="B39" s="6" t="s">
        <v>623</v>
      </c>
      <c r="C39" s="6" t="s">
        <v>619</v>
      </c>
      <c r="D39" s="25">
        <v>44742.0</v>
      </c>
      <c r="E39" s="25">
        <v>44751.0</v>
      </c>
      <c r="F39" s="25">
        <v>44756.0</v>
      </c>
      <c r="G39" s="6"/>
      <c r="H39" s="47" t="str">
        <f t="array" ref="H39">XLOOKUP(A39,prospect!A:A,prospect!B:B)</f>
        <v>Low</v>
      </c>
      <c r="I39" s="48" t="str">
        <f t="shared" si="2"/>
        <v>3 - Low</v>
      </c>
      <c r="J39" s="49">
        <f t="shared" si="3"/>
        <v>9</v>
      </c>
      <c r="K39" s="49">
        <f t="shared" ref="K39:N39" si="40">if(D39&lt;&gt;"",1,0)</f>
        <v>1</v>
      </c>
      <c r="L39" s="49">
        <f t="shared" si="40"/>
        <v>1</v>
      </c>
      <c r="M39" s="49">
        <f t="shared" si="40"/>
        <v>1</v>
      </c>
      <c r="N39" s="49">
        <f t="shared" si="40"/>
        <v>0</v>
      </c>
    </row>
    <row r="40">
      <c r="A40" s="6" t="s">
        <v>654</v>
      </c>
      <c r="B40" s="6" t="s">
        <v>655</v>
      </c>
      <c r="C40" s="6" t="s">
        <v>619</v>
      </c>
      <c r="D40" s="25">
        <v>44744.0</v>
      </c>
      <c r="E40" s="25">
        <v>44757.0</v>
      </c>
      <c r="F40" s="25">
        <v>44766.0</v>
      </c>
      <c r="G40" s="6"/>
      <c r="H40" s="47" t="str">
        <f t="array" ref="H40">XLOOKUP(A40,prospect!A:A,prospect!B:B)</f>
        <v>High</v>
      </c>
      <c r="I40" s="48" t="str">
        <f t="shared" si="2"/>
        <v>1 - High</v>
      </c>
      <c r="J40" s="49">
        <f t="shared" si="3"/>
        <v>13</v>
      </c>
      <c r="K40" s="49">
        <f t="shared" ref="K40:N40" si="41">if(D40&lt;&gt;"",1,0)</f>
        <v>1</v>
      </c>
      <c r="L40" s="49">
        <f t="shared" si="41"/>
        <v>1</v>
      </c>
      <c r="M40" s="49">
        <f t="shared" si="41"/>
        <v>1</v>
      </c>
      <c r="N40" s="49">
        <f t="shared" si="41"/>
        <v>0</v>
      </c>
    </row>
    <row r="41">
      <c r="A41" s="6" t="s">
        <v>656</v>
      </c>
      <c r="B41" s="6" t="s">
        <v>612</v>
      </c>
      <c r="C41" s="6" t="s">
        <v>619</v>
      </c>
      <c r="D41" s="25">
        <v>44745.0</v>
      </c>
      <c r="E41" s="25">
        <v>44761.0</v>
      </c>
      <c r="F41" s="25">
        <v>44767.0</v>
      </c>
      <c r="G41" s="6"/>
      <c r="H41" s="47" t="str">
        <f t="array" ref="H41">XLOOKUP(A41,prospect!A:A,prospect!B:B)</f>
        <v>High</v>
      </c>
      <c r="I41" s="48" t="str">
        <f t="shared" si="2"/>
        <v>1 - High</v>
      </c>
      <c r="J41" s="49">
        <f t="shared" si="3"/>
        <v>16</v>
      </c>
      <c r="K41" s="49">
        <f t="shared" ref="K41:N41" si="42">if(D41&lt;&gt;"",1,0)</f>
        <v>1</v>
      </c>
      <c r="L41" s="49">
        <f t="shared" si="42"/>
        <v>1</v>
      </c>
      <c r="M41" s="49">
        <f t="shared" si="42"/>
        <v>1</v>
      </c>
      <c r="N41" s="49">
        <f t="shared" si="42"/>
        <v>0</v>
      </c>
    </row>
    <row r="42">
      <c r="A42" s="6" t="s">
        <v>657</v>
      </c>
      <c r="B42" s="6" t="s">
        <v>655</v>
      </c>
      <c r="C42" s="6" t="s">
        <v>613</v>
      </c>
      <c r="D42" s="25">
        <v>44715.0</v>
      </c>
      <c r="E42" s="6"/>
      <c r="F42" s="6"/>
      <c r="G42" s="25">
        <v>44739.0</v>
      </c>
      <c r="H42" s="47" t="str">
        <f t="array" ref="H42">XLOOKUP(A42,prospect!A:A,prospect!B:B)</f>
        <v>High</v>
      </c>
      <c r="I42" s="48" t="str">
        <f t="shared" si="2"/>
        <v>1 - High</v>
      </c>
      <c r="J42" s="48" t="str">
        <f t="shared" si="3"/>
        <v/>
      </c>
      <c r="K42" s="49">
        <f t="shared" ref="K42:N42" si="43">if(D42&lt;&gt;"",1,0)</f>
        <v>1</v>
      </c>
      <c r="L42" s="49">
        <f t="shared" si="43"/>
        <v>0</v>
      </c>
      <c r="M42" s="49">
        <f t="shared" si="43"/>
        <v>0</v>
      </c>
      <c r="N42" s="49">
        <f t="shared" si="43"/>
        <v>1</v>
      </c>
    </row>
    <row r="43">
      <c r="A43" s="6" t="s">
        <v>658</v>
      </c>
      <c r="B43" s="6" t="s">
        <v>612</v>
      </c>
      <c r="C43" s="6" t="s">
        <v>643</v>
      </c>
      <c r="D43" s="25">
        <v>44748.0</v>
      </c>
      <c r="E43" s="25">
        <v>44764.0</v>
      </c>
      <c r="F43" s="6"/>
      <c r="G43" s="6"/>
      <c r="H43" s="47" t="str">
        <f t="array" ref="H43">XLOOKUP(A43,prospect!A:A,prospect!B:B)</f>
        <v>High</v>
      </c>
      <c r="I43" s="48" t="str">
        <f t="shared" si="2"/>
        <v>1 - High</v>
      </c>
      <c r="J43" s="49">
        <f t="shared" si="3"/>
        <v>16</v>
      </c>
      <c r="K43" s="49">
        <f t="shared" ref="K43:N43" si="44">if(D43&lt;&gt;"",1,0)</f>
        <v>1</v>
      </c>
      <c r="L43" s="49">
        <f t="shared" si="44"/>
        <v>1</v>
      </c>
      <c r="M43" s="49">
        <f t="shared" si="44"/>
        <v>0</v>
      </c>
      <c r="N43" s="49">
        <f t="shared" si="44"/>
        <v>0</v>
      </c>
    </row>
    <row r="44">
      <c r="A44" s="6" t="s">
        <v>659</v>
      </c>
      <c r="B44" s="6" t="s">
        <v>612</v>
      </c>
      <c r="C44" s="6" t="s">
        <v>613</v>
      </c>
      <c r="D44" s="25">
        <v>44733.0</v>
      </c>
      <c r="E44" s="6"/>
      <c r="F44" s="6"/>
      <c r="G44" s="25">
        <v>44737.0</v>
      </c>
      <c r="H44" s="47" t="str">
        <f t="array" ref="H44">XLOOKUP(A44,prospect!A:A,prospect!B:B)</f>
        <v>Medium</v>
      </c>
      <c r="I44" s="48" t="str">
        <f t="shared" si="2"/>
        <v>2 - Medium</v>
      </c>
      <c r="J44" s="48" t="str">
        <f t="shared" si="3"/>
        <v/>
      </c>
      <c r="K44" s="49">
        <f t="shared" ref="K44:N44" si="45">if(D44&lt;&gt;"",1,0)</f>
        <v>1</v>
      </c>
      <c r="L44" s="49">
        <f t="shared" si="45"/>
        <v>0</v>
      </c>
      <c r="M44" s="49">
        <f t="shared" si="45"/>
        <v>0</v>
      </c>
      <c r="N44" s="49">
        <f t="shared" si="45"/>
        <v>1</v>
      </c>
    </row>
    <row r="45">
      <c r="A45" s="6" t="s">
        <v>660</v>
      </c>
      <c r="B45" s="6" t="s">
        <v>612</v>
      </c>
      <c r="C45" s="6" t="s">
        <v>643</v>
      </c>
      <c r="D45" s="25">
        <v>44749.0</v>
      </c>
      <c r="E45" s="25">
        <v>44761.0</v>
      </c>
      <c r="F45" s="6"/>
      <c r="G45" s="6"/>
      <c r="H45" s="47" t="str">
        <f t="array" ref="H45">XLOOKUP(A45,prospect!A:A,prospect!B:B)</f>
        <v>Medium</v>
      </c>
      <c r="I45" s="48" t="str">
        <f t="shared" si="2"/>
        <v>2 - Medium</v>
      </c>
      <c r="J45" s="49">
        <f t="shared" si="3"/>
        <v>12</v>
      </c>
      <c r="K45" s="49">
        <f t="shared" ref="K45:N45" si="46">if(D45&lt;&gt;"",1,0)</f>
        <v>1</v>
      </c>
      <c r="L45" s="49">
        <f t="shared" si="46"/>
        <v>1</v>
      </c>
      <c r="M45" s="49">
        <f t="shared" si="46"/>
        <v>0</v>
      </c>
      <c r="N45" s="49">
        <f t="shared" si="46"/>
        <v>0</v>
      </c>
    </row>
    <row r="46">
      <c r="A46" s="6" t="s">
        <v>661</v>
      </c>
      <c r="B46" s="6" t="s">
        <v>655</v>
      </c>
      <c r="C46" s="6" t="s">
        <v>613</v>
      </c>
      <c r="D46" s="25">
        <v>44734.0</v>
      </c>
      <c r="E46" s="6"/>
      <c r="F46" s="6"/>
      <c r="G46" s="25">
        <v>44763.0</v>
      </c>
      <c r="H46" s="47" t="str">
        <f t="array" ref="H46">XLOOKUP(A46,prospect!A:A,prospect!B:B)</f>
        <v>High</v>
      </c>
      <c r="I46" s="48" t="str">
        <f t="shared" si="2"/>
        <v>1 - High</v>
      </c>
      <c r="J46" s="48" t="str">
        <f t="shared" si="3"/>
        <v/>
      </c>
      <c r="K46" s="49">
        <f t="shared" ref="K46:N46" si="47">if(D46&lt;&gt;"",1,0)</f>
        <v>1</v>
      </c>
      <c r="L46" s="49">
        <f t="shared" si="47"/>
        <v>0</v>
      </c>
      <c r="M46" s="49">
        <f t="shared" si="47"/>
        <v>0</v>
      </c>
      <c r="N46" s="49">
        <f t="shared" si="47"/>
        <v>1</v>
      </c>
    </row>
    <row r="47">
      <c r="A47" s="6" t="s">
        <v>662</v>
      </c>
      <c r="B47" s="6" t="s">
        <v>612</v>
      </c>
      <c r="C47" s="6" t="s">
        <v>663</v>
      </c>
      <c r="D47" s="25">
        <v>44752.0</v>
      </c>
      <c r="E47" s="6"/>
      <c r="F47" s="6"/>
      <c r="G47" s="6"/>
      <c r="H47" s="47" t="str">
        <f t="array" ref="H47">XLOOKUP(A47,prospect!A:A,prospect!B:B)</f>
        <v>Medium</v>
      </c>
      <c r="I47" s="48" t="str">
        <f t="shared" si="2"/>
        <v>2 - Medium</v>
      </c>
      <c r="J47" s="48" t="str">
        <f t="shared" si="3"/>
        <v/>
      </c>
      <c r="K47" s="49">
        <f t="shared" ref="K47:N47" si="48">if(D47&lt;&gt;"",1,0)</f>
        <v>1</v>
      </c>
      <c r="L47" s="49">
        <f t="shared" si="48"/>
        <v>0</v>
      </c>
      <c r="M47" s="49">
        <f t="shared" si="48"/>
        <v>0</v>
      </c>
      <c r="N47" s="49">
        <f t="shared" si="48"/>
        <v>0</v>
      </c>
    </row>
    <row r="48">
      <c r="A48" s="6" t="s">
        <v>664</v>
      </c>
      <c r="B48" s="6" t="s">
        <v>612</v>
      </c>
      <c r="C48" s="6" t="s">
        <v>663</v>
      </c>
      <c r="D48" s="25">
        <v>44752.0</v>
      </c>
      <c r="E48" s="6"/>
      <c r="F48" s="6"/>
      <c r="G48" s="6"/>
      <c r="H48" s="47" t="str">
        <f t="array" ref="H48">XLOOKUP(A48,prospect!A:A,prospect!B:B)</f>
        <v>High</v>
      </c>
      <c r="I48" s="48" t="str">
        <f t="shared" si="2"/>
        <v>1 - High</v>
      </c>
      <c r="J48" s="48" t="str">
        <f t="shared" si="3"/>
        <v/>
      </c>
      <c r="K48" s="49">
        <f t="shared" ref="K48:N48" si="49">if(D48&lt;&gt;"",1,0)</f>
        <v>1</v>
      </c>
      <c r="L48" s="49">
        <f t="shared" si="49"/>
        <v>0</v>
      </c>
      <c r="M48" s="49">
        <f t="shared" si="49"/>
        <v>0</v>
      </c>
      <c r="N48" s="49">
        <f t="shared" si="49"/>
        <v>0</v>
      </c>
    </row>
    <row r="49">
      <c r="A49" s="6" t="s">
        <v>665</v>
      </c>
      <c r="B49" s="6" t="s">
        <v>655</v>
      </c>
      <c r="C49" s="6" t="s">
        <v>613</v>
      </c>
      <c r="D49" s="25">
        <v>44741.0</v>
      </c>
      <c r="E49" s="6"/>
      <c r="F49" s="6"/>
      <c r="G49" s="25">
        <v>44758.0</v>
      </c>
      <c r="H49" s="47" t="str">
        <f t="array" ref="H49">XLOOKUP(A49,prospect!A:A,prospect!B:B)</f>
        <v>Low</v>
      </c>
      <c r="I49" s="48" t="str">
        <f t="shared" si="2"/>
        <v>3 - Low</v>
      </c>
      <c r="J49" s="48" t="str">
        <f t="shared" si="3"/>
        <v/>
      </c>
      <c r="K49" s="49">
        <f t="shared" ref="K49:N49" si="50">if(D49&lt;&gt;"",1,0)</f>
        <v>1</v>
      </c>
      <c r="L49" s="49">
        <f t="shared" si="50"/>
        <v>0</v>
      </c>
      <c r="M49" s="49">
        <f t="shared" si="50"/>
        <v>0</v>
      </c>
      <c r="N49" s="49">
        <f t="shared" si="50"/>
        <v>1</v>
      </c>
    </row>
    <row r="50">
      <c r="A50" s="6" t="s">
        <v>666</v>
      </c>
      <c r="B50" s="6" t="s">
        <v>612</v>
      </c>
      <c r="C50" s="6" t="s">
        <v>613</v>
      </c>
      <c r="D50" s="25">
        <v>44741.0</v>
      </c>
      <c r="E50" s="6"/>
      <c r="F50" s="6"/>
      <c r="G50" s="25">
        <v>44745.0</v>
      </c>
      <c r="H50" s="47" t="str">
        <f t="array" ref="H50">XLOOKUP(A50,prospect!A:A,prospect!B:B)</f>
        <v>High</v>
      </c>
      <c r="I50" s="48" t="str">
        <f t="shared" si="2"/>
        <v>1 - High</v>
      </c>
      <c r="J50" s="48" t="str">
        <f t="shared" si="3"/>
        <v/>
      </c>
      <c r="K50" s="49">
        <f t="shared" ref="K50:N50" si="51">if(D50&lt;&gt;"",1,0)</f>
        <v>1</v>
      </c>
      <c r="L50" s="49">
        <f t="shared" si="51"/>
        <v>0</v>
      </c>
      <c r="M50" s="49">
        <f t="shared" si="51"/>
        <v>0</v>
      </c>
      <c r="N50" s="49">
        <f t="shared" si="51"/>
        <v>1</v>
      </c>
    </row>
    <row r="51">
      <c r="A51" s="6" t="s">
        <v>667</v>
      </c>
      <c r="B51" s="6" t="s">
        <v>612</v>
      </c>
      <c r="C51" s="6" t="s">
        <v>663</v>
      </c>
      <c r="D51" s="25">
        <v>44753.0</v>
      </c>
      <c r="E51" s="6"/>
      <c r="F51" s="6"/>
      <c r="G51" s="6"/>
      <c r="H51" s="47" t="str">
        <f t="array" ref="H51">XLOOKUP(A51,prospect!A:A,prospect!B:B)</f>
        <v>High</v>
      </c>
      <c r="I51" s="48" t="str">
        <f t="shared" si="2"/>
        <v>1 - High</v>
      </c>
      <c r="J51" s="48" t="str">
        <f t="shared" si="3"/>
        <v/>
      </c>
      <c r="K51" s="49">
        <f t="shared" ref="K51:N51" si="52">if(D51&lt;&gt;"",1,0)</f>
        <v>1</v>
      </c>
      <c r="L51" s="49">
        <f t="shared" si="52"/>
        <v>0</v>
      </c>
      <c r="M51" s="49">
        <f t="shared" si="52"/>
        <v>0</v>
      </c>
      <c r="N51" s="49">
        <f t="shared" si="52"/>
        <v>0</v>
      </c>
    </row>
    <row r="52">
      <c r="A52" s="6" t="s">
        <v>668</v>
      </c>
      <c r="B52" s="6" t="s">
        <v>612</v>
      </c>
      <c r="C52" s="6" t="s">
        <v>619</v>
      </c>
      <c r="D52" s="25">
        <v>44753.0</v>
      </c>
      <c r="E52" s="25">
        <v>44763.0</v>
      </c>
      <c r="F52" s="25">
        <v>44773.0</v>
      </c>
      <c r="G52" s="6"/>
      <c r="H52" s="47" t="str">
        <f t="array" ref="H52">XLOOKUP(A52,prospect!A:A,prospect!B:B)</f>
        <v>Medium</v>
      </c>
      <c r="I52" s="48" t="str">
        <f t="shared" si="2"/>
        <v>2 - Medium</v>
      </c>
      <c r="J52" s="49">
        <f t="shared" si="3"/>
        <v>10</v>
      </c>
      <c r="K52" s="49">
        <f t="shared" ref="K52:N52" si="53">if(D52&lt;&gt;"",1,0)</f>
        <v>1</v>
      </c>
      <c r="L52" s="49">
        <f t="shared" si="53"/>
        <v>1</v>
      </c>
      <c r="M52" s="49">
        <f t="shared" si="53"/>
        <v>1</v>
      </c>
      <c r="N52" s="49">
        <f t="shared" si="53"/>
        <v>0</v>
      </c>
    </row>
    <row r="53">
      <c r="A53" s="6" t="s">
        <v>669</v>
      </c>
      <c r="B53" s="6" t="s">
        <v>655</v>
      </c>
      <c r="C53" s="6" t="s">
        <v>663</v>
      </c>
      <c r="D53" s="25">
        <v>44753.0</v>
      </c>
      <c r="E53" s="6"/>
      <c r="F53" s="6"/>
      <c r="G53" s="6"/>
      <c r="H53" s="47" t="str">
        <f t="array" ref="H53">XLOOKUP(A53,prospect!A:A,prospect!B:B)</f>
        <v>Low</v>
      </c>
      <c r="I53" s="48" t="str">
        <f t="shared" si="2"/>
        <v>3 - Low</v>
      </c>
      <c r="J53" s="48" t="str">
        <f t="shared" si="3"/>
        <v/>
      </c>
      <c r="K53" s="49">
        <f t="shared" ref="K53:N53" si="54">if(D53&lt;&gt;"",1,0)</f>
        <v>1</v>
      </c>
      <c r="L53" s="49">
        <f t="shared" si="54"/>
        <v>0</v>
      </c>
      <c r="M53" s="49">
        <f t="shared" si="54"/>
        <v>0</v>
      </c>
      <c r="N53" s="49">
        <f t="shared" si="54"/>
        <v>0</v>
      </c>
    </row>
    <row r="54">
      <c r="A54" s="6" t="s">
        <v>670</v>
      </c>
      <c r="B54" s="6" t="s">
        <v>623</v>
      </c>
      <c r="C54" s="6" t="s">
        <v>663</v>
      </c>
      <c r="D54" s="25">
        <v>44753.0</v>
      </c>
      <c r="E54" s="6"/>
      <c r="F54" s="6"/>
      <c r="G54" s="6"/>
      <c r="H54" s="47" t="str">
        <f t="array" ref="H54">XLOOKUP(A54,prospect!A:A,prospect!B:B)</f>
        <v>High</v>
      </c>
      <c r="I54" s="48" t="str">
        <f t="shared" si="2"/>
        <v>1 - High</v>
      </c>
      <c r="J54" s="48" t="str">
        <f t="shared" si="3"/>
        <v/>
      </c>
      <c r="K54" s="49">
        <f t="shared" ref="K54:N54" si="55">if(D54&lt;&gt;"",1,0)</f>
        <v>1</v>
      </c>
      <c r="L54" s="49">
        <f t="shared" si="55"/>
        <v>0</v>
      </c>
      <c r="M54" s="49">
        <f t="shared" si="55"/>
        <v>0</v>
      </c>
      <c r="N54" s="49">
        <f t="shared" si="55"/>
        <v>0</v>
      </c>
    </row>
    <row r="55">
      <c r="A55" s="6" t="s">
        <v>671</v>
      </c>
      <c r="B55" s="6" t="s">
        <v>612</v>
      </c>
      <c r="C55" s="6" t="s">
        <v>663</v>
      </c>
      <c r="D55" s="25">
        <v>44754.0</v>
      </c>
      <c r="E55" s="6"/>
      <c r="F55" s="6"/>
      <c r="G55" s="6"/>
      <c r="H55" s="47" t="str">
        <f t="array" ref="H55">XLOOKUP(A55,prospect!A:A,prospect!B:B)</f>
        <v>Medium</v>
      </c>
      <c r="I55" s="48" t="str">
        <f t="shared" si="2"/>
        <v>2 - Medium</v>
      </c>
      <c r="J55" s="48" t="str">
        <f t="shared" si="3"/>
        <v/>
      </c>
      <c r="K55" s="49">
        <f t="shared" ref="K55:N55" si="56">if(D55&lt;&gt;"",1,0)</f>
        <v>1</v>
      </c>
      <c r="L55" s="49">
        <f t="shared" si="56"/>
        <v>0</v>
      </c>
      <c r="M55" s="49">
        <f t="shared" si="56"/>
        <v>0</v>
      </c>
      <c r="N55" s="49">
        <f t="shared" si="56"/>
        <v>0</v>
      </c>
    </row>
    <row r="56">
      <c r="A56" s="6" t="s">
        <v>672</v>
      </c>
      <c r="B56" s="6" t="s">
        <v>623</v>
      </c>
      <c r="C56" s="6" t="s">
        <v>663</v>
      </c>
      <c r="D56" s="25">
        <v>44754.0</v>
      </c>
      <c r="E56" s="6"/>
      <c r="F56" s="6"/>
      <c r="G56" s="6"/>
      <c r="H56" s="47" t="str">
        <f t="array" ref="H56">XLOOKUP(A56,prospect!A:A,prospect!B:B)</f>
        <v>Medium</v>
      </c>
      <c r="I56" s="48" t="str">
        <f t="shared" si="2"/>
        <v>2 - Medium</v>
      </c>
      <c r="J56" s="48" t="str">
        <f t="shared" si="3"/>
        <v/>
      </c>
      <c r="K56" s="49">
        <f t="shared" ref="K56:N56" si="57">if(D56&lt;&gt;"",1,0)</f>
        <v>1</v>
      </c>
      <c r="L56" s="49">
        <f t="shared" si="57"/>
        <v>0</v>
      </c>
      <c r="M56" s="49">
        <f t="shared" si="57"/>
        <v>0</v>
      </c>
      <c r="N56" s="49">
        <f t="shared" si="57"/>
        <v>0</v>
      </c>
    </row>
    <row r="57">
      <c r="A57" s="6" t="s">
        <v>673</v>
      </c>
      <c r="B57" s="6" t="s">
        <v>655</v>
      </c>
      <c r="C57" s="6" t="s">
        <v>613</v>
      </c>
      <c r="D57" s="25">
        <v>44742.0</v>
      </c>
      <c r="E57" s="6"/>
      <c r="F57" s="6"/>
      <c r="G57" s="25">
        <v>44742.0</v>
      </c>
      <c r="H57" s="47" t="str">
        <f t="array" ref="H57">XLOOKUP(A57,prospect!A:A,prospect!B:B)</f>
        <v>Medium</v>
      </c>
      <c r="I57" s="48" t="str">
        <f t="shared" si="2"/>
        <v>2 - Medium</v>
      </c>
      <c r="J57" s="48" t="str">
        <f t="shared" si="3"/>
        <v/>
      </c>
      <c r="K57" s="49">
        <f t="shared" ref="K57:N57" si="58">if(D57&lt;&gt;"",1,0)</f>
        <v>1</v>
      </c>
      <c r="L57" s="49">
        <f t="shared" si="58"/>
        <v>0</v>
      </c>
      <c r="M57" s="49">
        <f t="shared" si="58"/>
        <v>0</v>
      </c>
      <c r="N57" s="49">
        <f t="shared" si="58"/>
        <v>1</v>
      </c>
    </row>
    <row r="58">
      <c r="A58" s="6" t="s">
        <v>674</v>
      </c>
      <c r="B58" s="6" t="s">
        <v>612</v>
      </c>
      <c r="C58" s="6" t="s">
        <v>613</v>
      </c>
      <c r="D58" s="25">
        <v>44747.0</v>
      </c>
      <c r="E58" s="6"/>
      <c r="F58" s="6"/>
      <c r="G58" s="25">
        <v>44754.0</v>
      </c>
      <c r="H58" s="47" t="str">
        <f t="array" ref="H58">XLOOKUP(A58,prospect!A:A,prospect!B:B)</f>
        <v>High</v>
      </c>
      <c r="I58" s="48" t="str">
        <f t="shared" si="2"/>
        <v>1 - High</v>
      </c>
      <c r="J58" s="48" t="str">
        <f t="shared" si="3"/>
        <v/>
      </c>
      <c r="K58" s="49">
        <f t="shared" ref="K58:N58" si="59">if(D58&lt;&gt;"",1,0)</f>
        <v>1</v>
      </c>
      <c r="L58" s="49">
        <f t="shared" si="59"/>
        <v>0</v>
      </c>
      <c r="M58" s="49">
        <f t="shared" si="59"/>
        <v>0</v>
      </c>
      <c r="N58" s="49">
        <f t="shared" si="59"/>
        <v>1</v>
      </c>
    </row>
    <row r="59">
      <c r="A59" s="6" t="s">
        <v>675</v>
      </c>
      <c r="B59" s="6" t="s">
        <v>612</v>
      </c>
      <c r="C59" s="6" t="s">
        <v>663</v>
      </c>
      <c r="D59" s="25">
        <v>44755.0</v>
      </c>
      <c r="E59" s="6"/>
      <c r="F59" s="6"/>
      <c r="G59" s="6"/>
      <c r="H59" s="47" t="str">
        <f t="array" ref="H59">XLOOKUP(A59,prospect!A:A,prospect!B:B)</f>
        <v>Medium</v>
      </c>
      <c r="I59" s="48" t="str">
        <f t="shared" si="2"/>
        <v>2 - Medium</v>
      </c>
      <c r="J59" s="48" t="str">
        <f t="shared" si="3"/>
        <v/>
      </c>
      <c r="K59" s="49">
        <f t="shared" ref="K59:N59" si="60">if(D59&lt;&gt;"",1,0)</f>
        <v>1</v>
      </c>
      <c r="L59" s="49">
        <f t="shared" si="60"/>
        <v>0</v>
      </c>
      <c r="M59" s="49">
        <f t="shared" si="60"/>
        <v>0</v>
      </c>
      <c r="N59" s="49">
        <f t="shared" si="60"/>
        <v>0</v>
      </c>
    </row>
    <row r="60">
      <c r="A60" s="6" t="s">
        <v>676</v>
      </c>
      <c r="B60" s="6" t="s">
        <v>623</v>
      </c>
      <c r="C60" s="6" t="s">
        <v>663</v>
      </c>
      <c r="D60" s="25">
        <v>44755.0</v>
      </c>
      <c r="E60" s="6"/>
      <c r="F60" s="6"/>
      <c r="G60" s="6"/>
      <c r="H60" s="47" t="str">
        <f t="array" ref="H60">XLOOKUP(A60,prospect!A:A,prospect!B:B)</f>
        <v>High</v>
      </c>
      <c r="I60" s="48" t="str">
        <f t="shared" si="2"/>
        <v>1 - High</v>
      </c>
      <c r="J60" s="48" t="str">
        <f t="shared" si="3"/>
        <v/>
      </c>
      <c r="K60" s="49">
        <f t="shared" ref="K60:N60" si="61">if(D60&lt;&gt;"",1,0)</f>
        <v>1</v>
      </c>
      <c r="L60" s="49">
        <f t="shared" si="61"/>
        <v>0</v>
      </c>
      <c r="M60" s="49">
        <f t="shared" si="61"/>
        <v>0</v>
      </c>
      <c r="N60" s="49">
        <f t="shared" si="61"/>
        <v>0</v>
      </c>
    </row>
    <row r="61">
      <c r="A61" s="6" t="s">
        <v>677</v>
      </c>
      <c r="B61" s="6" t="s">
        <v>612</v>
      </c>
      <c r="C61" s="6" t="s">
        <v>663</v>
      </c>
      <c r="D61" s="25">
        <v>44755.0</v>
      </c>
      <c r="E61" s="6"/>
      <c r="F61" s="6"/>
      <c r="G61" s="6"/>
      <c r="H61" s="47" t="str">
        <f t="array" ref="H61">XLOOKUP(A61,prospect!A:A,prospect!B:B)</f>
        <v>Medium</v>
      </c>
      <c r="I61" s="48" t="str">
        <f t="shared" si="2"/>
        <v>2 - Medium</v>
      </c>
      <c r="J61" s="48" t="str">
        <f t="shared" si="3"/>
        <v/>
      </c>
      <c r="K61" s="49">
        <f t="shared" ref="K61:N61" si="62">if(D61&lt;&gt;"",1,0)</f>
        <v>1</v>
      </c>
      <c r="L61" s="49">
        <f t="shared" si="62"/>
        <v>0</v>
      </c>
      <c r="M61" s="49">
        <f t="shared" si="62"/>
        <v>0</v>
      </c>
      <c r="N61" s="49">
        <f t="shared" si="62"/>
        <v>0</v>
      </c>
    </row>
    <row r="62">
      <c r="A62" s="6" t="s">
        <v>678</v>
      </c>
      <c r="B62" s="6" t="s">
        <v>615</v>
      </c>
      <c r="C62" s="6" t="s">
        <v>663</v>
      </c>
      <c r="D62" s="25">
        <v>44755.0</v>
      </c>
      <c r="E62" s="6"/>
      <c r="F62" s="6"/>
      <c r="G62" s="6"/>
      <c r="H62" s="47" t="str">
        <f t="array" ref="H62">XLOOKUP(A62,prospect!A:A,prospect!B:B)</f>
        <v>Low</v>
      </c>
      <c r="I62" s="48" t="str">
        <f t="shared" si="2"/>
        <v>3 - Low</v>
      </c>
      <c r="J62" s="48" t="str">
        <f t="shared" si="3"/>
        <v/>
      </c>
      <c r="K62" s="49">
        <f t="shared" ref="K62:N62" si="63">if(D62&lt;&gt;"",1,0)</f>
        <v>1</v>
      </c>
      <c r="L62" s="49">
        <f t="shared" si="63"/>
        <v>0</v>
      </c>
      <c r="M62" s="49">
        <f t="shared" si="63"/>
        <v>0</v>
      </c>
      <c r="N62" s="49">
        <f t="shared" si="63"/>
        <v>0</v>
      </c>
    </row>
    <row r="63">
      <c r="A63" s="6" t="s">
        <v>679</v>
      </c>
      <c r="B63" s="6" t="s">
        <v>655</v>
      </c>
      <c r="C63" s="6" t="s">
        <v>663</v>
      </c>
      <c r="D63" s="25">
        <v>44756.0</v>
      </c>
      <c r="E63" s="6"/>
      <c r="F63" s="6"/>
      <c r="G63" s="6"/>
      <c r="H63" s="47" t="str">
        <f t="array" ref="H63">XLOOKUP(A63,prospect!A:A,prospect!B:B)</f>
        <v>Low</v>
      </c>
      <c r="I63" s="48" t="str">
        <f t="shared" si="2"/>
        <v>3 - Low</v>
      </c>
      <c r="J63" s="48" t="str">
        <f t="shared" si="3"/>
        <v/>
      </c>
      <c r="K63" s="49">
        <f t="shared" ref="K63:N63" si="64">if(D63&lt;&gt;"",1,0)</f>
        <v>1</v>
      </c>
      <c r="L63" s="49">
        <f t="shared" si="64"/>
        <v>0</v>
      </c>
      <c r="M63" s="49">
        <f t="shared" si="64"/>
        <v>0</v>
      </c>
      <c r="N63" s="49">
        <f t="shared" si="64"/>
        <v>0</v>
      </c>
    </row>
    <row r="64">
      <c r="A64" s="6" t="s">
        <v>680</v>
      </c>
      <c r="B64" s="6" t="s">
        <v>623</v>
      </c>
      <c r="C64" s="6" t="s">
        <v>619</v>
      </c>
      <c r="D64" s="25">
        <v>44756.0</v>
      </c>
      <c r="E64" s="25">
        <v>44756.0</v>
      </c>
      <c r="F64" s="25">
        <v>44758.0</v>
      </c>
      <c r="G64" s="6"/>
      <c r="H64" s="47" t="str">
        <f t="array" ref="H64">XLOOKUP(A64,prospect!A:A,prospect!B:B)</f>
        <v>Medium</v>
      </c>
      <c r="I64" s="48" t="str">
        <f t="shared" si="2"/>
        <v>2 - Medium</v>
      </c>
      <c r="J64" s="49">
        <f t="shared" si="3"/>
        <v>0</v>
      </c>
      <c r="K64" s="49">
        <f t="shared" ref="K64:N64" si="65">if(D64&lt;&gt;"",1,0)</f>
        <v>1</v>
      </c>
      <c r="L64" s="49">
        <f t="shared" si="65"/>
        <v>1</v>
      </c>
      <c r="M64" s="49">
        <f t="shared" si="65"/>
        <v>1</v>
      </c>
      <c r="N64" s="49">
        <f t="shared" si="65"/>
        <v>0</v>
      </c>
    </row>
    <row r="65">
      <c r="A65" s="6" t="s">
        <v>681</v>
      </c>
      <c r="B65" s="6" t="s">
        <v>612</v>
      </c>
      <c r="C65" s="6" t="s">
        <v>619</v>
      </c>
      <c r="D65" s="25">
        <v>44756.0</v>
      </c>
      <c r="E65" s="25">
        <v>44774.0</v>
      </c>
      <c r="F65" s="25">
        <v>44786.0</v>
      </c>
      <c r="G65" s="6"/>
      <c r="H65" s="47" t="str">
        <f t="array" ref="H65">XLOOKUP(A65,prospect!A:A,prospect!B:B)</f>
        <v>High</v>
      </c>
      <c r="I65" s="48" t="str">
        <f t="shared" si="2"/>
        <v>1 - High</v>
      </c>
      <c r="J65" s="49">
        <f t="shared" si="3"/>
        <v>18</v>
      </c>
      <c r="K65" s="49">
        <f t="shared" ref="K65:N65" si="66">if(D65&lt;&gt;"",1,0)</f>
        <v>1</v>
      </c>
      <c r="L65" s="49">
        <f t="shared" si="66"/>
        <v>1</v>
      </c>
      <c r="M65" s="49">
        <f t="shared" si="66"/>
        <v>1</v>
      </c>
      <c r="N65" s="49">
        <f t="shared" si="66"/>
        <v>0</v>
      </c>
    </row>
    <row r="66">
      <c r="A66" s="6" t="s">
        <v>682</v>
      </c>
      <c r="B66" s="6" t="s">
        <v>623</v>
      </c>
      <c r="C66" s="6" t="s">
        <v>663</v>
      </c>
      <c r="D66" s="25">
        <v>44756.0</v>
      </c>
      <c r="E66" s="6"/>
      <c r="F66" s="6"/>
      <c r="G66" s="6"/>
      <c r="H66" s="47" t="str">
        <f t="array" ref="H66">XLOOKUP(A66,prospect!A:A,prospect!B:B)</f>
        <v>Low</v>
      </c>
      <c r="I66" s="48" t="str">
        <f t="shared" si="2"/>
        <v>3 - Low</v>
      </c>
      <c r="J66" s="48" t="str">
        <f t="shared" si="3"/>
        <v/>
      </c>
      <c r="K66" s="49">
        <f t="shared" ref="K66:N66" si="67">if(D66&lt;&gt;"",1,0)</f>
        <v>1</v>
      </c>
      <c r="L66" s="49">
        <f t="shared" si="67"/>
        <v>0</v>
      </c>
      <c r="M66" s="49">
        <f t="shared" si="67"/>
        <v>0</v>
      </c>
      <c r="N66" s="49">
        <f t="shared" si="67"/>
        <v>0</v>
      </c>
    </row>
    <row r="67">
      <c r="A67" s="6" t="s">
        <v>683</v>
      </c>
      <c r="B67" s="6" t="s">
        <v>623</v>
      </c>
      <c r="C67" s="6" t="s">
        <v>663</v>
      </c>
      <c r="D67" s="25">
        <v>44757.0</v>
      </c>
      <c r="E67" s="6"/>
      <c r="F67" s="6"/>
      <c r="G67" s="6"/>
      <c r="H67" s="47" t="str">
        <f t="array" ref="H67">XLOOKUP(A67,prospect!A:A,prospect!B:B)</f>
        <v>Medium</v>
      </c>
      <c r="I67" s="48" t="str">
        <f t="shared" si="2"/>
        <v>2 - Medium</v>
      </c>
      <c r="J67" s="48" t="str">
        <f t="shared" si="3"/>
        <v/>
      </c>
      <c r="K67" s="49">
        <f t="shared" ref="K67:N67" si="68">if(D67&lt;&gt;"",1,0)</f>
        <v>1</v>
      </c>
      <c r="L67" s="49">
        <f t="shared" si="68"/>
        <v>0</v>
      </c>
      <c r="M67" s="49">
        <f t="shared" si="68"/>
        <v>0</v>
      </c>
      <c r="N67" s="49">
        <f t="shared" si="68"/>
        <v>0</v>
      </c>
    </row>
    <row r="68">
      <c r="A68" s="6" t="s">
        <v>684</v>
      </c>
      <c r="B68" s="6" t="s">
        <v>612</v>
      </c>
      <c r="C68" s="6" t="s">
        <v>663</v>
      </c>
      <c r="D68" s="25">
        <v>44757.0</v>
      </c>
      <c r="E68" s="6"/>
      <c r="F68" s="6"/>
      <c r="G68" s="6"/>
      <c r="H68" s="47" t="str">
        <f t="array" ref="H68">XLOOKUP(A68,prospect!A:A,prospect!B:B)</f>
        <v>High</v>
      </c>
      <c r="I68" s="48" t="str">
        <f t="shared" si="2"/>
        <v>1 - High</v>
      </c>
      <c r="J68" s="48" t="str">
        <f t="shared" si="3"/>
        <v/>
      </c>
      <c r="K68" s="49">
        <f t="shared" ref="K68:N68" si="69">if(D68&lt;&gt;"",1,0)</f>
        <v>1</v>
      </c>
      <c r="L68" s="49">
        <f t="shared" si="69"/>
        <v>0</v>
      </c>
      <c r="M68" s="49">
        <f t="shared" si="69"/>
        <v>0</v>
      </c>
      <c r="N68" s="49">
        <f t="shared" si="69"/>
        <v>0</v>
      </c>
    </row>
    <row r="69">
      <c r="A69" s="6" t="s">
        <v>685</v>
      </c>
      <c r="B69" s="6" t="s">
        <v>655</v>
      </c>
      <c r="C69" s="6" t="s">
        <v>663</v>
      </c>
      <c r="D69" s="25">
        <v>44758.0</v>
      </c>
      <c r="E69" s="6"/>
      <c r="F69" s="6"/>
      <c r="G69" s="6"/>
      <c r="H69" s="47" t="str">
        <f t="array" ref="H69">XLOOKUP(A69,prospect!A:A,prospect!B:B)</f>
        <v>High</v>
      </c>
      <c r="I69" s="48" t="str">
        <f t="shared" si="2"/>
        <v>1 - High</v>
      </c>
      <c r="J69" s="48" t="str">
        <f t="shared" si="3"/>
        <v/>
      </c>
      <c r="K69" s="49">
        <f t="shared" ref="K69:N69" si="70">if(D69&lt;&gt;"",1,0)</f>
        <v>1</v>
      </c>
      <c r="L69" s="49">
        <f t="shared" si="70"/>
        <v>0</v>
      </c>
      <c r="M69" s="49">
        <f t="shared" si="70"/>
        <v>0</v>
      </c>
      <c r="N69" s="49">
        <f t="shared" si="70"/>
        <v>0</v>
      </c>
    </row>
    <row r="70">
      <c r="A70" s="6" t="s">
        <v>686</v>
      </c>
      <c r="B70" s="6" t="s">
        <v>623</v>
      </c>
      <c r="C70" s="6" t="s">
        <v>663</v>
      </c>
      <c r="D70" s="25">
        <v>44758.0</v>
      </c>
      <c r="E70" s="6"/>
      <c r="F70" s="6"/>
      <c r="G70" s="6"/>
      <c r="H70" s="47" t="str">
        <f t="array" ref="H70">XLOOKUP(A70,prospect!A:A,prospect!B:B)</f>
        <v>Medium</v>
      </c>
      <c r="I70" s="48" t="str">
        <f t="shared" si="2"/>
        <v>2 - Medium</v>
      </c>
      <c r="J70" s="48" t="str">
        <f t="shared" si="3"/>
        <v/>
      </c>
      <c r="K70" s="49">
        <f t="shared" ref="K70:N70" si="71">if(D70&lt;&gt;"",1,0)</f>
        <v>1</v>
      </c>
      <c r="L70" s="49">
        <f t="shared" si="71"/>
        <v>0</v>
      </c>
      <c r="M70" s="49">
        <f t="shared" si="71"/>
        <v>0</v>
      </c>
      <c r="N70" s="49">
        <f t="shared" si="71"/>
        <v>0</v>
      </c>
    </row>
    <row r="71">
      <c r="A71" s="6" t="s">
        <v>687</v>
      </c>
      <c r="B71" s="6" t="s">
        <v>612</v>
      </c>
      <c r="C71" s="6" t="s">
        <v>663</v>
      </c>
      <c r="D71" s="25">
        <v>44758.0</v>
      </c>
      <c r="E71" s="6"/>
      <c r="F71" s="6"/>
      <c r="G71" s="6"/>
      <c r="H71" s="47" t="str">
        <f t="array" ref="H71">XLOOKUP(A71,prospect!A:A,prospect!B:B)</f>
        <v>High</v>
      </c>
      <c r="I71" s="48" t="str">
        <f t="shared" si="2"/>
        <v>1 - High</v>
      </c>
      <c r="J71" s="48" t="str">
        <f t="shared" si="3"/>
        <v/>
      </c>
      <c r="K71" s="49">
        <f t="shared" ref="K71:N71" si="72">if(D71&lt;&gt;"",1,0)</f>
        <v>1</v>
      </c>
      <c r="L71" s="49">
        <f t="shared" si="72"/>
        <v>0</v>
      </c>
      <c r="M71" s="49">
        <f t="shared" si="72"/>
        <v>0</v>
      </c>
      <c r="N71" s="49">
        <f t="shared" si="72"/>
        <v>0</v>
      </c>
    </row>
    <row r="72">
      <c r="A72" s="6" t="s">
        <v>688</v>
      </c>
      <c r="B72" s="6" t="s">
        <v>612</v>
      </c>
      <c r="C72" s="6" t="s">
        <v>663</v>
      </c>
      <c r="D72" s="25">
        <v>44758.0</v>
      </c>
      <c r="E72" s="6"/>
      <c r="F72" s="6"/>
      <c r="G72" s="6"/>
      <c r="H72" s="47" t="str">
        <f t="array" ref="H72">XLOOKUP(A72,prospect!A:A,prospect!B:B)</f>
        <v>Medium</v>
      </c>
      <c r="I72" s="48" t="str">
        <f t="shared" si="2"/>
        <v>2 - Medium</v>
      </c>
      <c r="J72" s="48" t="str">
        <f t="shared" si="3"/>
        <v/>
      </c>
      <c r="K72" s="49">
        <f t="shared" ref="K72:N72" si="73">if(D72&lt;&gt;"",1,0)</f>
        <v>1</v>
      </c>
      <c r="L72" s="49">
        <f t="shared" si="73"/>
        <v>0</v>
      </c>
      <c r="M72" s="49">
        <f t="shared" si="73"/>
        <v>0</v>
      </c>
      <c r="N72" s="49">
        <f t="shared" si="73"/>
        <v>0</v>
      </c>
    </row>
    <row r="73">
      <c r="A73" s="6" t="s">
        <v>689</v>
      </c>
      <c r="B73" s="6" t="s">
        <v>623</v>
      </c>
      <c r="C73" s="6" t="s">
        <v>663</v>
      </c>
      <c r="D73" s="25">
        <v>44759.0</v>
      </c>
      <c r="E73" s="6"/>
      <c r="F73" s="6"/>
      <c r="G73" s="6"/>
      <c r="H73" s="47" t="str">
        <f t="array" ref="H73">XLOOKUP(A73,prospect!A:A,prospect!B:B)</f>
        <v>High</v>
      </c>
      <c r="I73" s="48" t="str">
        <f t="shared" si="2"/>
        <v>1 - High</v>
      </c>
      <c r="J73" s="48" t="str">
        <f t="shared" si="3"/>
        <v/>
      </c>
      <c r="K73" s="49">
        <f t="shared" ref="K73:N73" si="74">if(D73&lt;&gt;"",1,0)</f>
        <v>1</v>
      </c>
      <c r="L73" s="49">
        <f t="shared" si="74"/>
        <v>0</v>
      </c>
      <c r="M73" s="49">
        <f t="shared" si="74"/>
        <v>0</v>
      </c>
      <c r="N73" s="49">
        <f t="shared" si="74"/>
        <v>0</v>
      </c>
    </row>
    <row r="74">
      <c r="A74" s="6" t="s">
        <v>690</v>
      </c>
      <c r="B74" s="6" t="s">
        <v>612</v>
      </c>
      <c r="C74" s="6" t="s">
        <v>613</v>
      </c>
      <c r="D74" s="25">
        <v>44748.0</v>
      </c>
      <c r="E74" s="6"/>
      <c r="F74" s="6"/>
      <c r="G74" s="25">
        <v>44766.0</v>
      </c>
      <c r="H74" s="47" t="str">
        <f t="array" ref="H74">XLOOKUP(A74,prospect!A:A,prospect!B:B)</f>
        <v>Medium</v>
      </c>
      <c r="I74" s="48" t="str">
        <f t="shared" si="2"/>
        <v>2 - Medium</v>
      </c>
      <c r="J74" s="48" t="str">
        <f t="shared" si="3"/>
        <v/>
      </c>
      <c r="K74" s="49">
        <f t="shared" ref="K74:N74" si="75">if(D74&lt;&gt;"",1,0)</f>
        <v>1</v>
      </c>
      <c r="L74" s="49">
        <f t="shared" si="75"/>
        <v>0</v>
      </c>
      <c r="M74" s="49">
        <f t="shared" si="75"/>
        <v>0</v>
      </c>
      <c r="N74" s="49">
        <f t="shared" si="75"/>
        <v>1</v>
      </c>
    </row>
    <row r="75">
      <c r="A75" s="6" t="s">
        <v>691</v>
      </c>
      <c r="B75" s="6" t="s">
        <v>623</v>
      </c>
      <c r="C75" s="6" t="s">
        <v>663</v>
      </c>
      <c r="D75" s="25">
        <v>44760.0</v>
      </c>
      <c r="E75" s="6"/>
      <c r="F75" s="6"/>
      <c r="G75" s="6"/>
      <c r="H75" s="47" t="str">
        <f t="array" ref="H75">XLOOKUP(A75,prospect!A:A,prospect!B:B)</f>
        <v>High</v>
      </c>
      <c r="I75" s="48" t="str">
        <f t="shared" si="2"/>
        <v>1 - High</v>
      </c>
      <c r="J75" s="48" t="str">
        <f t="shared" si="3"/>
        <v/>
      </c>
      <c r="K75" s="49">
        <f t="shared" ref="K75:N75" si="76">if(D75&lt;&gt;"",1,0)</f>
        <v>1</v>
      </c>
      <c r="L75" s="49">
        <f t="shared" si="76"/>
        <v>0</v>
      </c>
      <c r="M75" s="49">
        <f t="shared" si="76"/>
        <v>0</v>
      </c>
      <c r="N75" s="49">
        <f t="shared" si="76"/>
        <v>0</v>
      </c>
    </row>
    <row r="76">
      <c r="A76" s="6" t="s">
        <v>692</v>
      </c>
      <c r="B76" s="6" t="s">
        <v>612</v>
      </c>
      <c r="C76" s="6" t="s">
        <v>663</v>
      </c>
      <c r="D76" s="25">
        <v>44760.0</v>
      </c>
      <c r="E76" s="6"/>
      <c r="F76" s="6"/>
      <c r="G76" s="6"/>
      <c r="H76" s="47" t="str">
        <f t="array" ref="H76">XLOOKUP(A76,prospect!A:A,prospect!B:B)</f>
        <v>High</v>
      </c>
      <c r="I76" s="48" t="str">
        <f t="shared" si="2"/>
        <v>1 - High</v>
      </c>
      <c r="J76" s="48" t="str">
        <f t="shared" si="3"/>
        <v/>
      </c>
      <c r="K76" s="49">
        <f t="shared" ref="K76:N76" si="77">if(D76&lt;&gt;"",1,0)</f>
        <v>1</v>
      </c>
      <c r="L76" s="49">
        <f t="shared" si="77"/>
        <v>0</v>
      </c>
      <c r="M76" s="49">
        <f t="shared" si="77"/>
        <v>0</v>
      </c>
      <c r="N76" s="49">
        <f t="shared" si="77"/>
        <v>0</v>
      </c>
    </row>
    <row r="77">
      <c r="A77" s="6" t="s">
        <v>693</v>
      </c>
      <c r="B77" s="6" t="s">
        <v>623</v>
      </c>
      <c r="C77" s="6" t="s">
        <v>643</v>
      </c>
      <c r="D77" s="25">
        <v>44760.0</v>
      </c>
      <c r="E77" s="25">
        <v>44771.0</v>
      </c>
      <c r="F77" s="6"/>
      <c r="G77" s="6"/>
      <c r="H77" s="47" t="str">
        <f t="array" ref="H77">XLOOKUP(A77,prospect!A:A,prospect!B:B)</f>
        <v>Medium</v>
      </c>
      <c r="I77" s="48" t="str">
        <f t="shared" si="2"/>
        <v>2 - Medium</v>
      </c>
      <c r="J77" s="49">
        <f t="shared" si="3"/>
        <v>11</v>
      </c>
      <c r="K77" s="49">
        <f t="shared" ref="K77:N77" si="78">if(D77&lt;&gt;"",1,0)</f>
        <v>1</v>
      </c>
      <c r="L77" s="49">
        <f t="shared" si="78"/>
        <v>1</v>
      </c>
      <c r="M77" s="49">
        <f t="shared" si="78"/>
        <v>0</v>
      </c>
      <c r="N77" s="49">
        <f t="shared" si="78"/>
        <v>0</v>
      </c>
    </row>
    <row r="78">
      <c r="A78" s="6" t="s">
        <v>694</v>
      </c>
      <c r="B78" s="6" t="s">
        <v>612</v>
      </c>
      <c r="C78" s="6" t="s">
        <v>613</v>
      </c>
      <c r="D78" s="25">
        <v>44752.0</v>
      </c>
      <c r="E78" s="6"/>
      <c r="F78" s="6"/>
      <c r="G78" s="25">
        <v>44754.0</v>
      </c>
      <c r="H78" s="47" t="str">
        <f t="array" ref="H78">XLOOKUP(A78,prospect!A:A,prospect!B:B)</f>
        <v>High</v>
      </c>
      <c r="I78" s="48" t="str">
        <f t="shared" si="2"/>
        <v>1 - High</v>
      </c>
      <c r="J78" s="48" t="str">
        <f t="shared" si="3"/>
        <v/>
      </c>
      <c r="K78" s="49">
        <f t="shared" ref="K78:N78" si="79">if(D78&lt;&gt;"",1,0)</f>
        <v>1</v>
      </c>
      <c r="L78" s="49">
        <f t="shared" si="79"/>
        <v>0</v>
      </c>
      <c r="M78" s="49">
        <f t="shared" si="79"/>
        <v>0</v>
      </c>
      <c r="N78" s="49">
        <f t="shared" si="79"/>
        <v>1</v>
      </c>
    </row>
    <row r="79">
      <c r="A79" s="6" t="s">
        <v>695</v>
      </c>
      <c r="B79" s="6" t="s">
        <v>615</v>
      </c>
      <c r="C79" s="6" t="s">
        <v>643</v>
      </c>
      <c r="D79" s="25">
        <v>44761.0</v>
      </c>
      <c r="E79" s="25">
        <v>44773.0</v>
      </c>
      <c r="F79" s="6"/>
      <c r="G79" s="6"/>
      <c r="H79" s="47" t="str">
        <f t="array" ref="H79">XLOOKUP(A79,prospect!A:A,prospect!B:B)</f>
        <v>Medium</v>
      </c>
      <c r="I79" s="48" t="str">
        <f t="shared" si="2"/>
        <v>2 - Medium</v>
      </c>
      <c r="J79" s="49">
        <f t="shared" si="3"/>
        <v>12</v>
      </c>
      <c r="K79" s="49">
        <f t="shared" ref="K79:N79" si="80">if(D79&lt;&gt;"",1,0)</f>
        <v>1</v>
      </c>
      <c r="L79" s="49">
        <f t="shared" si="80"/>
        <v>1</v>
      </c>
      <c r="M79" s="49">
        <f t="shared" si="80"/>
        <v>0</v>
      </c>
      <c r="N79" s="49">
        <f t="shared" si="80"/>
        <v>0</v>
      </c>
    </row>
    <row r="80">
      <c r="A80" s="6" t="s">
        <v>696</v>
      </c>
      <c r="B80" s="6" t="s">
        <v>655</v>
      </c>
      <c r="C80" s="6" t="s">
        <v>663</v>
      </c>
      <c r="D80" s="25">
        <v>44761.0</v>
      </c>
      <c r="E80" s="6"/>
      <c r="F80" s="6"/>
      <c r="G80" s="6"/>
      <c r="H80" s="47" t="str">
        <f t="array" ref="H80">XLOOKUP(A80,prospect!A:A,prospect!B:B)</f>
        <v>Low</v>
      </c>
      <c r="I80" s="48" t="str">
        <f t="shared" si="2"/>
        <v>3 - Low</v>
      </c>
      <c r="J80" s="48" t="str">
        <f t="shared" si="3"/>
        <v/>
      </c>
      <c r="K80" s="49">
        <f t="shared" ref="K80:N80" si="81">if(D80&lt;&gt;"",1,0)</f>
        <v>1</v>
      </c>
      <c r="L80" s="49">
        <f t="shared" si="81"/>
        <v>0</v>
      </c>
      <c r="M80" s="49">
        <f t="shared" si="81"/>
        <v>0</v>
      </c>
      <c r="N80" s="49">
        <f t="shared" si="81"/>
        <v>0</v>
      </c>
    </row>
    <row r="81">
      <c r="A81" s="6" t="s">
        <v>697</v>
      </c>
      <c r="B81" s="6" t="s">
        <v>612</v>
      </c>
      <c r="C81" s="6" t="s">
        <v>613</v>
      </c>
      <c r="D81" s="25">
        <v>44754.0</v>
      </c>
      <c r="E81" s="6"/>
      <c r="F81" s="6"/>
      <c r="G81" s="25">
        <v>44754.0</v>
      </c>
      <c r="H81" s="47" t="str">
        <f t="array" ref="H81">XLOOKUP(A81,prospect!A:A,prospect!B:B)</f>
        <v>High</v>
      </c>
      <c r="I81" s="48" t="str">
        <f t="shared" si="2"/>
        <v>1 - High</v>
      </c>
      <c r="J81" s="48" t="str">
        <f t="shared" si="3"/>
        <v/>
      </c>
      <c r="K81" s="49">
        <f t="shared" ref="K81:N81" si="82">if(D81&lt;&gt;"",1,0)</f>
        <v>1</v>
      </c>
      <c r="L81" s="49">
        <f t="shared" si="82"/>
        <v>0</v>
      </c>
      <c r="M81" s="49">
        <f t="shared" si="82"/>
        <v>0</v>
      </c>
      <c r="N81" s="49">
        <f t="shared" si="82"/>
        <v>1</v>
      </c>
    </row>
    <row r="82">
      <c r="A82" s="6" t="s">
        <v>698</v>
      </c>
      <c r="B82" s="6" t="s">
        <v>612</v>
      </c>
      <c r="C82" s="6" t="s">
        <v>663</v>
      </c>
      <c r="D82" s="25">
        <v>44762.0</v>
      </c>
      <c r="E82" s="6"/>
      <c r="F82" s="6"/>
      <c r="G82" s="6"/>
      <c r="H82" s="47" t="str">
        <f t="array" ref="H82">XLOOKUP(A82,prospect!A:A,prospect!B:B)</f>
        <v>Medium</v>
      </c>
      <c r="I82" s="48" t="str">
        <f t="shared" si="2"/>
        <v>2 - Medium</v>
      </c>
      <c r="J82" s="48" t="str">
        <f t="shared" si="3"/>
        <v/>
      </c>
      <c r="K82" s="49">
        <f t="shared" ref="K82:N82" si="83">if(D82&lt;&gt;"",1,0)</f>
        <v>1</v>
      </c>
      <c r="L82" s="49">
        <f t="shared" si="83"/>
        <v>0</v>
      </c>
      <c r="M82" s="49">
        <f t="shared" si="83"/>
        <v>0</v>
      </c>
      <c r="N82" s="49">
        <f t="shared" si="83"/>
        <v>0</v>
      </c>
    </row>
    <row r="83">
      <c r="A83" s="6" t="s">
        <v>699</v>
      </c>
      <c r="B83" s="6" t="s">
        <v>612</v>
      </c>
      <c r="C83" s="6" t="s">
        <v>663</v>
      </c>
      <c r="D83" s="25">
        <v>44762.0</v>
      </c>
      <c r="E83" s="6"/>
      <c r="F83" s="6"/>
      <c r="G83" s="6"/>
      <c r="H83" s="47" t="str">
        <f t="array" ref="H83">XLOOKUP(A83,prospect!A:A,prospect!B:B)</f>
        <v>Low</v>
      </c>
      <c r="I83" s="48" t="str">
        <f t="shared" si="2"/>
        <v>3 - Low</v>
      </c>
      <c r="J83" s="48" t="str">
        <f t="shared" si="3"/>
        <v/>
      </c>
      <c r="K83" s="49">
        <f t="shared" ref="K83:N83" si="84">if(D83&lt;&gt;"",1,0)</f>
        <v>1</v>
      </c>
      <c r="L83" s="49">
        <f t="shared" si="84"/>
        <v>0</v>
      </c>
      <c r="M83" s="49">
        <f t="shared" si="84"/>
        <v>0</v>
      </c>
      <c r="N83" s="49">
        <f t="shared" si="84"/>
        <v>0</v>
      </c>
    </row>
    <row r="84">
      <c r="A84" s="6" t="s">
        <v>700</v>
      </c>
      <c r="B84" s="6" t="s">
        <v>655</v>
      </c>
      <c r="C84" s="6" t="s">
        <v>619</v>
      </c>
      <c r="D84" s="25">
        <v>44762.0</v>
      </c>
      <c r="E84" s="25">
        <v>44779.0</v>
      </c>
      <c r="F84" s="25">
        <v>44790.0</v>
      </c>
      <c r="G84" s="6"/>
      <c r="H84" s="47" t="str">
        <f t="array" ref="H84">XLOOKUP(A84,prospect!A:A,prospect!B:B)</f>
        <v>High</v>
      </c>
      <c r="I84" s="48" t="str">
        <f t="shared" si="2"/>
        <v>1 - High</v>
      </c>
      <c r="J84" s="49">
        <f t="shared" si="3"/>
        <v>17</v>
      </c>
      <c r="K84" s="49">
        <f t="shared" ref="K84:N84" si="85">if(D84&lt;&gt;"",1,0)</f>
        <v>1</v>
      </c>
      <c r="L84" s="49">
        <f t="shared" si="85"/>
        <v>1</v>
      </c>
      <c r="M84" s="49">
        <f t="shared" si="85"/>
        <v>1</v>
      </c>
      <c r="N84" s="49">
        <f t="shared" si="85"/>
        <v>0</v>
      </c>
    </row>
    <row r="85">
      <c r="A85" s="6" t="s">
        <v>701</v>
      </c>
      <c r="B85" s="6" t="s">
        <v>655</v>
      </c>
      <c r="C85" s="6" t="s">
        <v>663</v>
      </c>
      <c r="D85" s="25">
        <v>44762.0</v>
      </c>
      <c r="E85" s="6"/>
      <c r="F85" s="6"/>
      <c r="G85" s="6"/>
      <c r="H85" s="47" t="str">
        <f t="array" ref="H85">XLOOKUP(A85,prospect!A:A,prospect!B:B)</f>
        <v>Low</v>
      </c>
      <c r="I85" s="48" t="str">
        <f t="shared" si="2"/>
        <v>3 - Low</v>
      </c>
      <c r="J85" s="48" t="str">
        <f t="shared" si="3"/>
        <v/>
      </c>
      <c r="K85" s="49">
        <f t="shared" ref="K85:N85" si="86">if(D85&lt;&gt;"",1,0)</f>
        <v>1</v>
      </c>
      <c r="L85" s="49">
        <f t="shared" si="86"/>
        <v>0</v>
      </c>
      <c r="M85" s="49">
        <f t="shared" si="86"/>
        <v>0</v>
      </c>
      <c r="N85" s="49">
        <f t="shared" si="86"/>
        <v>0</v>
      </c>
    </row>
    <row r="86">
      <c r="A86" s="6" t="s">
        <v>702</v>
      </c>
      <c r="B86" s="6" t="s">
        <v>623</v>
      </c>
      <c r="C86" s="6" t="s">
        <v>643</v>
      </c>
      <c r="D86" s="25">
        <v>44762.0</v>
      </c>
      <c r="E86" s="25">
        <v>44766.0</v>
      </c>
      <c r="F86" s="6"/>
      <c r="G86" s="6"/>
      <c r="H86" s="47" t="str">
        <f t="array" ref="H86">XLOOKUP(A86,prospect!A:A,prospect!B:B)</f>
        <v>High</v>
      </c>
      <c r="I86" s="48" t="str">
        <f t="shared" si="2"/>
        <v>1 - High</v>
      </c>
      <c r="J86" s="49">
        <f t="shared" si="3"/>
        <v>4</v>
      </c>
      <c r="K86" s="49">
        <f t="shared" ref="K86:N86" si="87">if(D86&lt;&gt;"",1,0)</f>
        <v>1</v>
      </c>
      <c r="L86" s="49">
        <f t="shared" si="87"/>
        <v>1</v>
      </c>
      <c r="M86" s="49">
        <f t="shared" si="87"/>
        <v>0</v>
      </c>
      <c r="N86" s="49">
        <f t="shared" si="87"/>
        <v>0</v>
      </c>
    </row>
    <row r="87">
      <c r="A87" s="6" t="s">
        <v>703</v>
      </c>
      <c r="B87" s="6" t="s">
        <v>655</v>
      </c>
      <c r="C87" s="6" t="s">
        <v>613</v>
      </c>
      <c r="D87" s="25">
        <v>44759.0</v>
      </c>
      <c r="E87" s="6"/>
      <c r="F87" s="6"/>
      <c r="G87" s="25">
        <v>44773.0</v>
      </c>
      <c r="H87" s="47" t="str">
        <f t="array" ref="H87">XLOOKUP(A87,prospect!A:A,prospect!B:B)</f>
        <v>Low</v>
      </c>
      <c r="I87" s="48" t="str">
        <f t="shared" si="2"/>
        <v>3 - Low</v>
      </c>
      <c r="J87" s="48" t="str">
        <f t="shared" si="3"/>
        <v/>
      </c>
      <c r="K87" s="49">
        <f t="shared" ref="K87:N87" si="88">if(D87&lt;&gt;"",1,0)</f>
        <v>1</v>
      </c>
      <c r="L87" s="49">
        <f t="shared" si="88"/>
        <v>0</v>
      </c>
      <c r="M87" s="49">
        <f t="shared" si="88"/>
        <v>0</v>
      </c>
      <c r="N87" s="49">
        <f t="shared" si="88"/>
        <v>1</v>
      </c>
    </row>
    <row r="88">
      <c r="A88" s="6" t="s">
        <v>704</v>
      </c>
      <c r="B88" s="6" t="s">
        <v>612</v>
      </c>
      <c r="C88" s="6" t="s">
        <v>613</v>
      </c>
      <c r="D88" s="25">
        <v>44760.0</v>
      </c>
      <c r="E88" s="6"/>
      <c r="F88" s="6"/>
      <c r="G88" s="25">
        <v>44784.0</v>
      </c>
      <c r="H88" s="47" t="str">
        <f t="array" ref="H88">XLOOKUP(A88,prospect!A:A,prospect!B:B)</f>
        <v>Low</v>
      </c>
      <c r="I88" s="48" t="str">
        <f t="shared" si="2"/>
        <v>3 - Low</v>
      </c>
      <c r="J88" s="48" t="str">
        <f t="shared" si="3"/>
        <v/>
      </c>
      <c r="K88" s="49">
        <f t="shared" ref="K88:N88" si="89">if(D88&lt;&gt;"",1,0)</f>
        <v>1</v>
      </c>
      <c r="L88" s="49">
        <f t="shared" si="89"/>
        <v>0</v>
      </c>
      <c r="M88" s="49">
        <f t="shared" si="89"/>
        <v>0</v>
      </c>
      <c r="N88" s="49">
        <f t="shared" si="89"/>
        <v>1</v>
      </c>
    </row>
    <row r="89">
      <c r="A89" s="6" t="s">
        <v>705</v>
      </c>
      <c r="B89" s="6" t="s">
        <v>655</v>
      </c>
      <c r="C89" s="6" t="s">
        <v>643</v>
      </c>
      <c r="D89" s="25">
        <v>44763.0</v>
      </c>
      <c r="E89" s="25">
        <v>44781.0</v>
      </c>
      <c r="F89" s="6"/>
      <c r="G89" s="6"/>
      <c r="H89" s="47" t="str">
        <f t="array" ref="H89">XLOOKUP(A89,prospect!A:A,prospect!B:B)</f>
        <v>Low</v>
      </c>
      <c r="I89" s="48" t="str">
        <f t="shared" si="2"/>
        <v>3 - Low</v>
      </c>
      <c r="J89" s="49">
        <f t="shared" si="3"/>
        <v>18</v>
      </c>
      <c r="K89" s="49">
        <f t="shared" ref="K89:N89" si="90">if(D89&lt;&gt;"",1,0)</f>
        <v>1</v>
      </c>
      <c r="L89" s="49">
        <f t="shared" si="90"/>
        <v>1</v>
      </c>
      <c r="M89" s="49">
        <f t="shared" si="90"/>
        <v>0</v>
      </c>
      <c r="N89" s="49">
        <f t="shared" si="90"/>
        <v>0</v>
      </c>
    </row>
    <row r="90">
      <c r="A90" s="6" t="s">
        <v>706</v>
      </c>
      <c r="B90" s="6" t="s">
        <v>612</v>
      </c>
      <c r="C90" s="6" t="s">
        <v>663</v>
      </c>
      <c r="D90" s="25">
        <v>44763.0</v>
      </c>
      <c r="E90" s="6"/>
      <c r="F90" s="6"/>
      <c r="G90" s="6"/>
      <c r="H90" s="47" t="str">
        <f t="array" ref="H90">XLOOKUP(A90,prospect!A:A,prospect!B:B)</f>
        <v>Low</v>
      </c>
      <c r="I90" s="48" t="str">
        <f t="shared" si="2"/>
        <v>3 - Low</v>
      </c>
      <c r="J90" s="48" t="str">
        <f t="shared" si="3"/>
        <v/>
      </c>
      <c r="K90" s="49">
        <f t="shared" ref="K90:N90" si="91">if(D90&lt;&gt;"",1,0)</f>
        <v>1</v>
      </c>
      <c r="L90" s="49">
        <f t="shared" si="91"/>
        <v>0</v>
      </c>
      <c r="M90" s="49">
        <f t="shared" si="91"/>
        <v>0</v>
      </c>
      <c r="N90" s="49">
        <f t="shared" si="91"/>
        <v>0</v>
      </c>
    </row>
    <row r="91">
      <c r="A91" s="6" t="s">
        <v>707</v>
      </c>
      <c r="B91" s="6" t="s">
        <v>612</v>
      </c>
      <c r="C91" s="6" t="s">
        <v>663</v>
      </c>
      <c r="D91" s="25">
        <v>44763.0</v>
      </c>
      <c r="E91" s="6"/>
      <c r="F91" s="6"/>
      <c r="G91" s="6"/>
      <c r="H91" s="47" t="str">
        <f t="array" ref="H91">XLOOKUP(A91,prospect!A:A,prospect!B:B)</f>
        <v>Medium</v>
      </c>
      <c r="I91" s="48" t="str">
        <f t="shared" si="2"/>
        <v>2 - Medium</v>
      </c>
      <c r="J91" s="48" t="str">
        <f t="shared" si="3"/>
        <v/>
      </c>
      <c r="K91" s="49">
        <f t="shared" ref="K91:N91" si="92">if(D91&lt;&gt;"",1,0)</f>
        <v>1</v>
      </c>
      <c r="L91" s="49">
        <f t="shared" si="92"/>
        <v>0</v>
      </c>
      <c r="M91" s="49">
        <f t="shared" si="92"/>
        <v>0</v>
      </c>
      <c r="N91" s="49">
        <f t="shared" si="92"/>
        <v>0</v>
      </c>
    </row>
    <row r="92">
      <c r="A92" s="6" t="s">
        <v>708</v>
      </c>
      <c r="B92" s="6" t="s">
        <v>655</v>
      </c>
      <c r="C92" s="6" t="s">
        <v>663</v>
      </c>
      <c r="D92" s="25">
        <v>44763.0</v>
      </c>
      <c r="E92" s="6"/>
      <c r="F92" s="6"/>
      <c r="G92" s="6"/>
      <c r="H92" s="47" t="str">
        <f t="array" ref="H92">XLOOKUP(A92,prospect!A:A,prospect!B:B)</f>
        <v>High</v>
      </c>
      <c r="I92" s="48" t="str">
        <f t="shared" si="2"/>
        <v>1 - High</v>
      </c>
      <c r="J92" s="48" t="str">
        <f t="shared" si="3"/>
        <v/>
      </c>
      <c r="K92" s="49">
        <f t="shared" ref="K92:N92" si="93">if(D92&lt;&gt;"",1,0)</f>
        <v>1</v>
      </c>
      <c r="L92" s="49">
        <f t="shared" si="93"/>
        <v>0</v>
      </c>
      <c r="M92" s="49">
        <f t="shared" si="93"/>
        <v>0</v>
      </c>
      <c r="N92" s="49">
        <f t="shared" si="93"/>
        <v>0</v>
      </c>
    </row>
    <row r="93">
      <c r="A93" s="6" t="s">
        <v>709</v>
      </c>
      <c r="B93" s="6" t="s">
        <v>612</v>
      </c>
      <c r="C93" s="6" t="s">
        <v>663</v>
      </c>
      <c r="D93" s="25">
        <v>44763.0</v>
      </c>
      <c r="E93" s="6"/>
      <c r="F93" s="6"/>
      <c r="G93" s="6"/>
      <c r="H93" s="47" t="str">
        <f t="array" ref="H93">XLOOKUP(A93,prospect!A:A,prospect!B:B)</f>
        <v>Medium</v>
      </c>
      <c r="I93" s="48" t="str">
        <f t="shared" si="2"/>
        <v>2 - Medium</v>
      </c>
      <c r="J93" s="48" t="str">
        <f t="shared" si="3"/>
        <v/>
      </c>
      <c r="K93" s="49">
        <f t="shared" ref="K93:N93" si="94">if(D93&lt;&gt;"",1,0)</f>
        <v>1</v>
      </c>
      <c r="L93" s="49">
        <f t="shared" si="94"/>
        <v>0</v>
      </c>
      <c r="M93" s="49">
        <f t="shared" si="94"/>
        <v>0</v>
      </c>
      <c r="N93" s="49">
        <f t="shared" si="94"/>
        <v>0</v>
      </c>
    </row>
    <row r="94">
      <c r="A94" s="6" t="s">
        <v>710</v>
      </c>
      <c r="B94" s="6" t="s">
        <v>612</v>
      </c>
      <c r="C94" s="6" t="s">
        <v>663</v>
      </c>
      <c r="D94" s="25">
        <v>44763.0</v>
      </c>
      <c r="E94" s="6"/>
      <c r="F94" s="6"/>
      <c r="G94" s="6"/>
      <c r="H94" s="47" t="str">
        <f t="array" ref="H94">XLOOKUP(A94,prospect!A:A,prospect!B:B)</f>
        <v>High</v>
      </c>
      <c r="I94" s="48" t="str">
        <f t="shared" si="2"/>
        <v>1 - High</v>
      </c>
      <c r="J94" s="48" t="str">
        <f t="shared" si="3"/>
        <v/>
      </c>
      <c r="K94" s="49">
        <f t="shared" ref="K94:N94" si="95">if(D94&lt;&gt;"",1,0)</f>
        <v>1</v>
      </c>
      <c r="L94" s="49">
        <f t="shared" si="95"/>
        <v>0</v>
      </c>
      <c r="M94" s="49">
        <f t="shared" si="95"/>
        <v>0</v>
      </c>
      <c r="N94" s="49">
        <f t="shared" si="95"/>
        <v>0</v>
      </c>
    </row>
    <row r="95">
      <c r="A95" s="6" t="s">
        <v>711</v>
      </c>
      <c r="B95" s="6" t="s">
        <v>612</v>
      </c>
      <c r="C95" s="6" t="s">
        <v>613</v>
      </c>
      <c r="D95" s="25">
        <v>44761.0</v>
      </c>
      <c r="E95" s="6"/>
      <c r="F95" s="6"/>
      <c r="G95" s="25">
        <v>44782.0</v>
      </c>
      <c r="H95" s="47" t="str">
        <f t="array" ref="H95">XLOOKUP(A95,prospect!A:A,prospect!B:B)</f>
        <v>Medium</v>
      </c>
      <c r="I95" s="48" t="str">
        <f t="shared" si="2"/>
        <v>2 - Medium</v>
      </c>
      <c r="J95" s="48" t="str">
        <f t="shared" si="3"/>
        <v/>
      </c>
      <c r="K95" s="49">
        <f t="shared" ref="K95:N95" si="96">if(D95&lt;&gt;"",1,0)</f>
        <v>1</v>
      </c>
      <c r="L95" s="49">
        <f t="shared" si="96"/>
        <v>0</v>
      </c>
      <c r="M95" s="49">
        <f t="shared" si="96"/>
        <v>0</v>
      </c>
      <c r="N95" s="49">
        <f t="shared" si="96"/>
        <v>1</v>
      </c>
    </row>
    <row r="96">
      <c r="A96" s="6" t="s">
        <v>712</v>
      </c>
      <c r="B96" s="6" t="s">
        <v>612</v>
      </c>
      <c r="C96" s="6" t="s">
        <v>613</v>
      </c>
      <c r="D96" s="25">
        <v>44762.0</v>
      </c>
      <c r="E96" s="6"/>
      <c r="F96" s="6"/>
      <c r="G96" s="25">
        <v>44790.0</v>
      </c>
      <c r="H96" s="47" t="str">
        <f t="array" ref="H96">XLOOKUP(A96,prospect!A:A,prospect!B:B)</f>
        <v>High</v>
      </c>
      <c r="I96" s="48" t="str">
        <f t="shared" si="2"/>
        <v>1 - High</v>
      </c>
      <c r="J96" s="48" t="str">
        <f t="shared" si="3"/>
        <v/>
      </c>
      <c r="K96" s="49">
        <f t="shared" ref="K96:N96" si="97">if(D96&lt;&gt;"",1,0)</f>
        <v>1</v>
      </c>
      <c r="L96" s="49">
        <f t="shared" si="97"/>
        <v>0</v>
      </c>
      <c r="M96" s="49">
        <f t="shared" si="97"/>
        <v>0</v>
      </c>
      <c r="N96" s="49">
        <f t="shared" si="97"/>
        <v>1</v>
      </c>
    </row>
    <row r="97">
      <c r="A97" s="6" t="s">
        <v>713</v>
      </c>
      <c r="B97" s="6" t="s">
        <v>655</v>
      </c>
      <c r="C97" s="6" t="s">
        <v>619</v>
      </c>
      <c r="D97" s="25">
        <v>44763.0</v>
      </c>
      <c r="E97" s="25">
        <v>44769.0</v>
      </c>
      <c r="F97" s="25">
        <v>44774.0</v>
      </c>
      <c r="G97" s="6"/>
      <c r="H97" s="47" t="str">
        <f t="array" ref="H97">XLOOKUP(A97,prospect!A:A,prospect!B:B)</f>
        <v>Low</v>
      </c>
      <c r="I97" s="48" t="str">
        <f t="shared" si="2"/>
        <v>3 - Low</v>
      </c>
      <c r="J97" s="49">
        <f t="shared" si="3"/>
        <v>6</v>
      </c>
      <c r="K97" s="49">
        <f t="shared" ref="K97:N97" si="98">if(D97&lt;&gt;"",1,0)</f>
        <v>1</v>
      </c>
      <c r="L97" s="49">
        <f t="shared" si="98"/>
        <v>1</v>
      </c>
      <c r="M97" s="49">
        <f t="shared" si="98"/>
        <v>1</v>
      </c>
      <c r="N97" s="49">
        <f t="shared" si="98"/>
        <v>0</v>
      </c>
    </row>
    <row r="98">
      <c r="A98" s="6" t="s">
        <v>714</v>
      </c>
      <c r="B98" s="6" t="s">
        <v>612</v>
      </c>
      <c r="C98" s="6" t="s">
        <v>619</v>
      </c>
      <c r="D98" s="25">
        <v>44764.0</v>
      </c>
      <c r="E98" s="25">
        <v>44765.0</v>
      </c>
      <c r="F98" s="25">
        <v>44770.0</v>
      </c>
      <c r="G98" s="6"/>
      <c r="H98" s="47" t="str">
        <f t="array" ref="H98">XLOOKUP(A98,prospect!A:A,prospect!B:B)</f>
        <v>Low</v>
      </c>
      <c r="I98" s="48" t="str">
        <f t="shared" si="2"/>
        <v>3 - Low</v>
      </c>
      <c r="J98" s="49">
        <f t="shared" si="3"/>
        <v>1</v>
      </c>
      <c r="K98" s="49">
        <f t="shared" ref="K98:N98" si="99">if(D98&lt;&gt;"",1,0)</f>
        <v>1</v>
      </c>
      <c r="L98" s="49">
        <f t="shared" si="99"/>
        <v>1</v>
      </c>
      <c r="M98" s="49">
        <f t="shared" si="99"/>
        <v>1</v>
      </c>
      <c r="N98" s="49">
        <f t="shared" si="99"/>
        <v>0</v>
      </c>
    </row>
    <row r="99">
      <c r="A99" s="6" t="s">
        <v>715</v>
      </c>
      <c r="B99" s="6" t="s">
        <v>623</v>
      </c>
      <c r="C99" s="6" t="s">
        <v>663</v>
      </c>
      <c r="D99" s="25">
        <v>44764.0</v>
      </c>
      <c r="E99" s="6"/>
      <c r="F99" s="6"/>
      <c r="G99" s="6"/>
      <c r="H99" s="47" t="str">
        <f t="array" ref="H99">XLOOKUP(A99,prospect!A:A,prospect!B:B)</f>
        <v>High</v>
      </c>
      <c r="I99" s="48" t="str">
        <f t="shared" si="2"/>
        <v>1 - High</v>
      </c>
      <c r="J99" s="48" t="str">
        <f t="shared" si="3"/>
        <v/>
      </c>
      <c r="K99" s="49">
        <f t="shared" ref="K99:N99" si="100">if(D99&lt;&gt;"",1,0)</f>
        <v>1</v>
      </c>
      <c r="L99" s="49">
        <f t="shared" si="100"/>
        <v>0</v>
      </c>
      <c r="M99" s="49">
        <f t="shared" si="100"/>
        <v>0</v>
      </c>
      <c r="N99" s="49">
        <f t="shared" si="100"/>
        <v>0</v>
      </c>
    </row>
    <row r="100">
      <c r="A100" s="6" t="s">
        <v>716</v>
      </c>
      <c r="B100" s="6" t="s">
        <v>615</v>
      </c>
      <c r="C100" s="6" t="s">
        <v>663</v>
      </c>
      <c r="D100" s="25">
        <v>44764.0</v>
      </c>
      <c r="E100" s="6"/>
      <c r="F100" s="6"/>
      <c r="G100" s="6"/>
      <c r="H100" s="47" t="str">
        <f t="array" ref="H100">XLOOKUP(A100,prospect!A:A,prospect!B:B)</f>
        <v>Medium</v>
      </c>
      <c r="I100" s="48" t="str">
        <f t="shared" si="2"/>
        <v>2 - Medium</v>
      </c>
      <c r="J100" s="48" t="str">
        <f t="shared" si="3"/>
        <v/>
      </c>
      <c r="K100" s="49">
        <f t="shared" ref="K100:N100" si="101">if(D100&lt;&gt;"",1,0)</f>
        <v>1</v>
      </c>
      <c r="L100" s="49">
        <f t="shared" si="101"/>
        <v>0</v>
      </c>
      <c r="M100" s="49">
        <f t="shared" si="101"/>
        <v>0</v>
      </c>
      <c r="N100" s="49">
        <f t="shared" si="101"/>
        <v>0</v>
      </c>
    </row>
    <row r="101">
      <c r="A101" s="6" t="s">
        <v>717</v>
      </c>
      <c r="B101" s="6" t="s">
        <v>655</v>
      </c>
      <c r="C101" s="6" t="s">
        <v>663</v>
      </c>
      <c r="D101" s="25">
        <v>44765.0</v>
      </c>
      <c r="E101" s="6"/>
      <c r="F101" s="6"/>
      <c r="G101" s="6"/>
      <c r="H101" s="47" t="str">
        <f t="array" ref="H101">XLOOKUP(A101,prospect!A:A,prospect!B:B)</f>
        <v>Low</v>
      </c>
      <c r="I101" s="48" t="str">
        <f t="shared" si="2"/>
        <v>3 - Low</v>
      </c>
      <c r="J101" s="48" t="str">
        <f t="shared" si="3"/>
        <v/>
      </c>
      <c r="K101" s="49">
        <f t="shared" ref="K101:N101" si="102">if(D101&lt;&gt;"",1,0)</f>
        <v>1</v>
      </c>
      <c r="L101" s="49">
        <f t="shared" si="102"/>
        <v>0</v>
      </c>
      <c r="M101" s="49">
        <f t="shared" si="102"/>
        <v>0</v>
      </c>
      <c r="N101" s="49">
        <f t="shared" si="102"/>
        <v>0</v>
      </c>
    </row>
    <row r="102">
      <c r="A102" s="6" t="s">
        <v>718</v>
      </c>
      <c r="B102" s="6" t="s">
        <v>612</v>
      </c>
      <c r="C102" s="6" t="s">
        <v>663</v>
      </c>
      <c r="D102" s="25">
        <v>44765.0</v>
      </c>
      <c r="E102" s="6"/>
      <c r="F102" s="6"/>
      <c r="G102" s="6"/>
      <c r="H102" s="47" t="str">
        <f t="array" ref="H102">XLOOKUP(A102,prospect!A:A,prospect!B:B)</f>
        <v>High</v>
      </c>
      <c r="I102" s="48" t="str">
        <f t="shared" si="2"/>
        <v>1 - High</v>
      </c>
      <c r="J102" s="48" t="str">
        <f t="shared" si="3"/>
        <v/>
      </c>
      <c r="K102" s="49">
        <f t="shared" ref="K102:N102" si="103">if(D102&lt;&gt;"",1,0)</f>
        <v>1</v>
      </c>
      <c r="L102" s="49">
        <f t="shared" si="103"/>
        <v>0</v>
      </c>
      <c r="M102" s="49">
        <f t="shared" si="103"/>
        <v>0</v>
      </c>
      <c r="N102" s="49">
        <f t="shared" si="103"/>
        <v>0</v>
      </c>
    </row>
    <row r="103">
      <c r="A103" s="13" t="s">
        <v>719</v>
      </c>
      <c r="B103" s="6"/>
      <c r="C103" s="6" t="s">
        <v>663</v>
      </c>
      <c r="D103" s="25">
        <v>44765.0</v>
      </c>
      <c r="E103" s="6"/>
      <c r="F103" s="6"/>
      <c r="G103" s="6"/>
      <c r="H103" s="47" t="str">
        <f t="array" ref="H103">XLOOKUP(A103,prospect!A:A,prospect!B:B)</f>
        <v>Medium</v>
      </c>
      <c r="I103" s="48" t="str">
        <f t="shared" si="2"/>
        <v>2 - Medium</v>
      </c>
      <c r="J103" s="48" t="str">
        <f t="shared" si="3"/>
        <v/>
      </c>
      <c r="K103" s="49">
        <f t="shared" ref="K103:N103" si="104">if(D103&lt;&gt;"",1,0)</f>
        <v>1</v>
      </c>
      <c r="L103" s="49">
        <f t="shared" si="104"/>
        <v>0</v>
      </c>
      <c r="M103" s="49">
        <f t="shared" si="104"/>
        <v>0</v>
      </c>
      <c r="N103" s="49">
        <f t="shared" si="104"/>
        <v>0</v>
      </c>
    </row>
    <row r="104">
      <c r="A104" s="6" t="s">
        <v>720</v>
      </c>
      <c r="B104" s="6" t="s">
        <v>623</v>
      </c>
      <c r="C104" s="6" t="s">
        <v>663</v>
      </c>
      <c r="D104" s="25">
        <v>44766.0</v>
      </c>
      <c r="E104" s="6"/>
      <c r="F104" s="6"/>
      <c r="G104" s="6"/>
      <c r="H104" s="47" t="str">
        <f t="array" ref="H104">XLOOKUP(A104,prospect!A:A,prospect!B:B)</f>
        <v>High</v>
      </c>
      <c r="I104" s="48" t="str">
        <f t="shared" si="2"/>
        <v>1 - High</v>
      </c>
      <c r="J104" s="48" t="str">
        <f t="shared" si="3"/>
        <v/>
      </c>
      <c r="K104" s="49">
        <f t="shared" ref="K104:N104" si="105">if(D104&lt;&gt;"",1,0)</f>
        <v>1</v>
      </c>
      <c r="L104" s="49">
        <f t="shared" si="105"/>
        <v>0</v>
      </c>
      <c r="M104" s="49">
        <f t="shared" si="105"/>
        <v>0</v>
      </c>
      <c r="N104" s="49">
        <f t="shared" si="105"/>
        <v>0</v>
      </c>
    </row>
    <row r="105">
      <c r="A105" s="6" t="s">
        <v>721</v>
      </c>
      <c r="B105" s="6" t="s">
        <v>615</v>
      </c>
      <c r="C105" s="6" t="s">
        <v>643</v>
      </c>
      <c r="D105" s="25">
        <v>44767.0</v>
      </c>
      <c r="E105" s="25">
        <v>44783.0</v>
      </c>
      <c r="F105" s="6"/>
      <c r="G105" s="6"/>
      <c r="H105" s="47" t="str">
        <f t="array" ref="H105">XLOOKUP(A105,prospect!A:A,prospect!B:B)</f>
        <v>Medium</v>
      </c>
      <c r="I105" s="48" t="str">
        <f t="shared" si="2"/>
        <v>2 - Medium</v>
      </c>
      <c r="J105" s="49">
        <f t="shared" si="3"/>
        <v>16</v>
      </c>
      <c r="K105" s="49">
        <f t="shared" ref="K105:N105" si="106">if(D105&lt;&gt;"",1,0)</f>
        <v>1</v>
      </c>
      <c r="L105" s="49">
        <f t="shared" si="106"/>
        <v>1</v>
      </c>
      <c r="M105" s="49">
        <f t="shared" si="106"/>
        <v>0</v>
      </c>
      <c r="N105" s="49">
        <f t="shared" si="106"/>
        <v>0</v>
      </c>
    </row>
    <row r="106">
      <c r="A106" s="6" t="s">
        <v>722</v>
      </c>
      <c r="B106" s="6" t="s">
        <v>612</v>
      </c>
      <c r="C106" s="6" t="s">
        <v>613</v>
      </c>
      <c r="D106" s="25">
        <v>44763.0</v>
      </c>
      <c r="E106" s="6"/>
      <c r="F106" s="6"/>
      <c r="G106" s="25">
        <v>44792.0</v>
      </c>
      <c r="H106" s="47" t="str">
        <f t="array" ref="H106">XLOOKUP(A106,prospect!A:A,prospect!B:B)</f>
        <v>High</v>
      </c>
      <c r="I106" s="48" t="str">
        <f t="shared" si="2"/>
        <v>1 - High</v>
      </c>
      <c r="J106" s="48" t="str">
        <f t="shared" si="3"/>
        <v/>
      </c>
      <c r="K106" s="49">
        <f t="shared" ref="K106:N106" si="107">if(D106&lt;&gt;"",1,0)</f>
        <v>1</v>
      </c>
      <c r="L106" s="49">
        <f t="shared" si="107"/>
        <v>0</v>
      </c>
      <c r="M106" s="49">
        <f t="shared" si="107"/>
        <v>0</v>
      </c>
      <c r="N106" s="49">
        <f t="shared" si="107"/>
        <v>1</v>
      </c>
    </row>
    <row r="107">
      <c r="A107" s="6" t="s">
        <v>723</v>
      </c>
      <c r="B107" s="6" t="s">
        <v>612</v>
      </c>
      <c r="C107" s="6" t="s">
        <v>643</v>
      </c>
      <c r="D107" s="25">
        <v>44768.0</v>
      </c>
      <c r="E107" s="25">
        <v>44773.0</v>
      </c>
      <c r="F107" s="6"/>
      <c r="G107" s="6"/>
      <c r="H107" s="47" t="str">
        <f t="array" ref="H107">XLOOKUP(A107,prospect!A:A,prospect!B:B)</f>
        <v>High</v>
      </c>
      <c r="I107" s="48" t="str">
        <f t="shared" si="2"/>
        <v>1 - High</v>
      </c>
      <c r="J107" s="49">
        <f t="shared" si="3"/>
        <v>5</v>
      </c>
      <c r="K107" s="49">
        <f t="shared" ref="K107:N107" si="108">if(D107&lt;&gt;"",1,0)</f>
        <v>1</v>
      </c>
      <c r="L107" s="49">
        <f t="shared" si="108"/>
        <v>1</v>
      </c>
      <c r="M107" s="49">
        <f t="shared" si="108"/>
        <v>0</v>
      </c>
      <c r="N107" s="49">
        <f t="shared" si="108"/>
        <v>0</v>
      </c>
    </row>
    <row r="108">
      <c r="A108" s="6" t="s">
        <v>724</v>
      </c>
      <c r="B108" s="6" t="s">
        <v>612</v>
      </c>
      <c r="C108" s="6" t="s">
        <v>663</v>
      </c>
      <c r="D108" s="25">
        <v>44768.0</v>
      </c>
      <c r="E108" s="6"/>
      <c r="F108" s="6"/>
      <c r="G108" s="6"/>
      <c r="H108" s="47" t="str">
        <f t="array" ref="H108">XLOOKUP(A108,prospect!A:A,prospect!B:B)</f>
        <v>Medium</v>
      </c>
      <c r="I108" s="48" t="str">
        <f t="shared" si="2"/>
        <v>2 - Medium</v>
      </c>
      <c r="J108" s="48" t="str">
        <f t="shared" si="3"/>
        <v/>
      </c>
      <c r="K108" s="49">
        <f t="shared" ref="K108:N108" si="109">if(D108&lt;&gt;"",1,0)</f>
        <v>1</v>
      </c>
      <c r="L108" s="49">
        <f t="shared" si="109"/>
        <v>0</v>
      </c>
      <c r="M108" s="49">
        <f t="shared" si="109"/>
        <v>0</v>
      </c>
      <c r="N108" s="49">
        <f t="shared" si="109"/>
        <v>0</v>
      </c>
    </row>
    <row r="109">
      <c r="A109" s="6" t="s">
        <v>725</v>
      </c>
      <c r="B109" s="6" t="s">
        <v>612</v>
      </c>
      <c r="C109" s="6" t="s">
        <v>619</v>
      </c>
      <c r="D109" s="25">
        <v>44768.0</v>
      </c>
      <c r="E109" s="25">
        <v>44781.0</v>
      </c>
      <c r="F109" s="25">
        <v>44789.0</v>
      </c>
      <c r="G109" s="6"/>
      <c r="H109" s="47" t="str">
        <f t="array" ref="H109">XLOOKUP(A109,prospect!A:A,prospect!B:B)</f>
        <v>High</v>
      </c>
      <c r="I109" s="48" t="str">
        <f t="shared" si="2"/>
        <v>1 - High</v>
      </c>
      <c r="J109" s="49">
        <f t="shared" si="3"/>
        <v>13</v>
      </c>
      <c r="K109" s="49">
        <f t="shared" ref="K109:N109" si="110">if(D109&lt;&gt;"",1,0)</f>
        <v>1</v>
      </c>
      <c r="L109" s="49">
        <f t="shared" si="110"/>
        <v>1</v>
      </c>
      <c r="M109" s="49">
        <f t="shared" si="110"/>
        <v>1</v>
      </c>
      <c r="N109" s="49">
        <f t="shared" si="110"/>
        <v>0</v>
      </c>
    </row>
    <row r="110">
      <c r="A110" s="6" t="s">
        <v>726</v>
      </c>
      <c r="B110" s="6" t="s">
        <v>623</v>
      </c>
      <c r="C110" s="6" t="s">
        <v>663</v>
      </c>
      <c r="D110" s="25">
        <v>44769.0</v>
      </c>
      <c r="E110" s="6"/>
      <c r="F110" s="6"/>
      <c r="G110" s="6"/>
      <c r="H110" s="47" t="str">
        <f t="array" ref="H110">XLOOKUP(A110,prospect!A:A,prospect!B:B)</f>
        <v>Low</v>
      </c>
      <c r="I110" s="48" t="str">
        <f t="shared" si="2"/>
        <v>3 - Low</v>
      </c>
      <c r="J110" s="48" t="str">
        <f t="shared" si="3"/>
        <v/>
      </c>
      <c r="K110" s="49">
        <f t="shared" ref="K110:N110" si="111">if(D110&lt;&gt;"",1,0)</f>
        <v>1</v>
      </c>
      <c r="L110" s="49">
        <f t="shared" si="111"/>
        <v>0</v>
      </c>
      <c r="M110" s="49">
        <f t="shared" si="111"/>
        <v>0</v>
      </c>
      <c r="N110" s="49">
        <f t="shared" si="111"/>
        <v>0</v>
      </c>
    </row>
    <row r="111">
      <c r="A111" s="6" t="s">
        <v>727</v>
      </c>
      <c r="B111" s="6" t="s">
        <v>615</v>
      </c>
      <c r="C111" s="6" t="s">
        <v>663</v>
      </c>
      <c r="D111" s="25">
        <v>44769.0</v>
      </c>
      <c r="E111" s="6"/>
      <c r="F111" s="6"/>
      <c r="G111" s="6"/>
      <c r="H111" s="47" t="str">
        <f t="array" ref="H111">XLOOKUP(A111,prospect!A:A,prospect!B:B)</f>
        <v>Low</v>
      </c>
      <c r="I111" s="48" t="str">
        <f t="shared" si="2"/>
        <v>3 - Low</v>
      </c>
      <c r="J111" s="48" t="str">
        <f t="shared" si="3"/>
        <v/>
      </c>
      <c r="K111" s="49">
        <f t="shared" ref="K111:N111" si="112">if(D111&lt;&gt;"",1,0)</f>
        <v>1</v>
      </c>
      <c r="L111" s="49">
        <f t="shared" si="112"/>
        <v>0</v>
      </c>
      <c r="M111" s="49">
        <f t="shared" si="112"/>
        <v>0</v>
      </c>
      <c r="N111" s="49">
        <f t="shared" si="112"/>
        <v>0</v>
      </c>
    </row>
    <row r="112">
      <c r="A112" s="6" t="s">
        <v>728</v>
      </c>
      <c r="B112" s="6" t="s">
        <v>623</v>
      </c>
      <c r="C112" s="6" t="s">
        <v>663</v>
      </c>
      <c r="D112" s="25">
        <v>44770.0</v>
      </c>
      <c r="E112" s="6"/>
      <c r="F112" s="6"/>
      <c r="G112" s="6"/>
      <c r="H112" s="47" t="str">
        <f t="array" ref="H112">XLOOKUP(A112,prospect!A:A,prospect!B:B)</f>
        <v>High</v>
      </c>
      <c r="I112" s="48" t="str">
        <f t="shared" si="2"/>
        <v>1 - High</v>
      </c>
      <c r="J112" s="48" t="str">
        <f t="shared" si="3"/>
        <v/>
      </c>
      <c r="K112" s="49">
        <f t="shared" ref="K112:N112" si="113">if(D112&lt;&gt;"",1,0)</f>
        <v>1</v>
      </c>
      <c r="L112" s="49">
        <f t="shared" si="113"/>
        <v>0</v>
      </c>
      <c r="M112" s="49">
        <f t="shared" si="113"/>
        <v>0</v>
      </c>
      <c r="N112" s="49">
        <f t="shared" si="113"/>
        <v>0</v>
      </c>
    </row>
    <row r="113">
      <c r="A113" s="6" t="s">
        <v>729</v>
      </c>
      <c r="B113" s="6" t="s">
        <v>612</v>
      </c>
      <c r="C113" s="6" t="s">
        <v>663</v>
      </c>
      <c r="D113" s="25">
        <v>44777.0</v>
      </c>
      <c r="E113" s="6"/>
      <c r="F113" s="6"/>
      <c r="G113" s="6"/>
      <c r="H113" s="47" t="str">
        <f t="array" ref="H113">XLOOKUP(A113,prospect!A:A,prospect!B:B)</f>
        <v>Low</v>
      </c>
      <c r="I113" s="48" t="str">
        <f t="shared" si="2"/>
        <v>3 - Low</v>
      </c>
      <c r="J113" s="48" t="str">
        <f t="shared" si="3"/>
        <v/>
      </c>
      <c r="K113" s="49">
        <f t="shared" ref="K113:N113" si="114">if(D113&lt;&gt;"",1,0)</f>
        <v>1</v>
      </c>
      <c r="L113" s="49">
        <f t="shared" si="114"/>
        <v>0</v>
      </c>
      <c r="M113" s="49">
        <f t="shared" si="114"/>
        <v>0</v>
      </c>
      <c r="N113" s="49">
        <f t="shared" si="114"/>
        <v>0</v>
      </c>
    </row>
    <row r="114">
      <c r="A114" s="6" t="s">
        <v>730</v>
      </c>
      <c r="B114" s="6" t="s">
        <v>612</v>
      </c>
      <c r="C114" s="6" t="s">
        <v>663</v>
      </c>
      <c r="D114" s="25">
        <v>44777.0</v>
      </c>
      <c r="E114" s="6"/>
      <c r="F114" s="6"/>
      <c r="G114" s="6"/>
      <c r="H114" s="47" t="str">
        <f t="array" ref="H114">XLOOKUP(A114,prospect!A:A,prospect!B:B)</f>
        <v>Medium</v>
      </c>
      <c r="I114" s="48" t="str">
        <f t="shared" si="2"/>
        <v>2 - Medium</v>
      </c>
      <c r="J114" s="48" t="str">
        <f t="shared" si="3"/>
        <v/>
      </c>
      <c r="K114" s="49">
        <f t="shared" ref="K114:N114" si="115">if(D114&lt;&gt;"",1,0)</f>
        <v>1</v>
      </c>
      <c r="L114" s="49">
        <f t="shared" si="115"/>
        <v>0</v>
      </c>
      <c r="M114" s="49">
        <f t="shared" si="115"/>
        <v>0</v>
      </c>
      <c r="N114" s="49">
        <f t="shared" si="115"/>
        <v>0</v>
      </c>
    </row>
    <row r="115">
      <c r="A115" s="6" t="s">
        <v>731</v>
      </c>
      <c r="B115" s="6" t="s">
        <v>615</v>
      </c>
      <c r="C115" s="6" t="s">
        <v>663</v>
      </c>
      <c r="D115" s="25">
        <v>44778.0</v>
      </c>
      <c r="E115" s="6"/>
      <c r="F115" s="6"/>
      <c r="G115" s="6"/>
      <c r="H115" s="47" t="str">
        <f t="array" ref="H115">XLOOKUP(A115,prospect!A:A,prospect!B:B)</f>
        <v>Low</v>
      </c>
      <c r="I115" s="48" t="str">
        <f t="shared" si="2"/>
        <v>3 - Low</v>
      </c>
      <c r="J115" s="48" t="str">
        <f t="shared" si="3"/>
        <v/>
      </c>
      <c r="K115" s="49">
        <f t="shared" ref="K115:N115" si="116">if(D115&lt;&gt;"",1,0)</f>
        <v>1</v>
      </c>
      <c r="L115" s="49">
        <f t="shared" si="116"/>
        <v>0</v>
      </c>
      <c r="M115" s="49">
        <f t="shared" si="116"/>
        <v>0</v>
      </c>
      <c r="N115" s="49">
        <f t="shared" si="116"/>
        <v>0</v>
      </c>
    </row>
    <row r="116">
      <c r="A116" s="6" t="s">
        <v>732</v>
      </c>
      <c r="B116" s="6" t="s">
        <v>615</v>
      </c>
      <c r="C116" s="6" t="s">
        <v>663</v>
      </c>
      <c r="D116" s="25">
        <v>44778.0</v>
      </c>
      <c r="E116" s="6"/>
      <c r="F116" s="6"/>
      <c r="G116" s="6"/>
      <c r="H116" s="47" t="str">
        <f t="array" ref="H116">XLOOKUP(A116,prospect!A:A,prospect!B:B)</f>
        <v>Low</v>
      </c>
      <c r="I116" s="48" t="str">
        <f t="shared" si="2"/>
        <v>3 - Low</v>
      </c>
      <c r="J116" s="48" t="str">
        <f t="shared" si="3"/>
        <v/>
      </c>
      <c r="K116" s="49">
        <f t="shared" ref="K116:N116" si="117">if(D116&lt;&gt;"",1,0)</f>
        <v>1</v>
      </c>
      <c r="L116" s="49">
        <f t="shared" si="117"/>
        <v>0</v>
      </c>
      <c r="M116" s="49">
        <f t="shared" si="117"/>
        <v>0</v>
      </c>
      <c r="N116" s="49">
        <f t="shared" si="117"/>
        <v>0</v>
      </c>
    </row>
    <row r="117">
      <c r="A117" s="6" t="s">
        <v>733</v>
      </c>
      <c r="B117" s="6" t="s">
        <v>655</v>
      </c>
      <c r="C117" s="6" t="s">
        <v>663</v>
      </c>
      <c r="D117" s="25">
        <v>44778.0</v>
      </c>
      <c r="E117" s="6"/>
      <c r="F117" s="6"/>
      <c r="G117" s="6"/>
      <c r="H117" s="47" t="str">
        <f t="array" ref="H117">XLOOKUP(A117,prospect!A:A,prospect!B:B)</f>
        <v>High</v>
      </c>
      <c r="I117" s="48" t="str">
        <f t="shared" si="2"/>
        <v>1 - High</v>
      </c>
      <c r="J117" s="48" t="str">
        <f t="shared" si="3"/>
        <v/>
      </c>
      <c r="K117" s="49">
        <f t="shared" ref="K117:N117" si="118">if(D117&lt;&gt;"",1,0)</f>
        <v>1</v>
      </c>
      <c r="L117" s="49">
        <f t="shared" si="118"/>
        <v>0</v>
      </c>
      <c r="M117" s="49">
        <f t="shared" si="118"/>
        <v>0</v>
      </c>
      <c r="N117" s="49">
        <f t="shared" si="118"/>
        <v>0</v>
      </c>
    </row>
    <row r="118">
      <c r="A118" s="6" t="s">
        <v>734</v>
      </c>
      <c r="B118" s="6" t="s">
        <v>612</v>
      </c>
      <c r="C118" s="6" t="s">
        <v>619</v>
      </c>
      <c r="D118" s="25">
        <v>44779.0</v>
      </c>
      <c r="E118" s="25">
        <v>44786.0</v>
      </c>
      <c r="F118" s="25">
        <v>44796.0</v>
      </c>
      <c r="G118" s="6"/>
      <c r="H118" s="47" t="str">
        <f t="array" ref="H118">XLOOKUP(A118,prospect!A:A,prospect!B:B)</f>
        <v>High</v>
      </c>
      <c r="I118" s="48" t="str">
        <f t="shared" si="2"/>
        <v>1 - High</v>
      </c>
      <c r="J118" s="49">
        <f t="shared" si="3"/>
        <v>7</v>
      </c>
      <c r="K118" s="49">
        <f t="shared" ref="K118:N118" si="119">if(D118&lt;&gt;"",1,0)</f>
        <v>1</v>
      </c>
      <c r="L118" s="49">
        <f t="shared" si="119"/>
        <v>1</v>
      </c>
      <c r="M118" s="49">
        <f t="shared" si="119"/>
        <v>1</v>
      </c>
      <c r="N118" s="49">
        <f t="shared" si="119"/>
        <v>0</v>
      </c>
    </row>
    <row r="119">
      <c r="A119" s="6" t="s">
        <v>735</v>
      </c>
      <c r="B119" s="6" t="s">
        <v>623</v>
      </c>
      <c r="C119" s="6" t="s">
        <v>619</v>
      </c>
      <c r="D119" s="25">
        <v>44779.0</v>
      </c>
      <c r="E119" s="25">
        <v>44789.0</v>
      </c>
      <c r="F119" s="25">
        <v>44802.0</v>
      </c>
      <c r="G119" s="6"/>
      <c r="H119" s="47" t="str">
        <f t="array" ref="H119">XLOOKUP(A119,prospect!A:A,prospect!B:B)</f>
        <v>Medium</v>
      </c>
      <c r="I119" s="48" t="str">
        <f t="shared" si="2"/>
        <v>2 - Medium</v>
      </c>
      <c r="J119" s="49">
        <f t="shared" si="3"/>
        <v>10</v>
      </c>
      <c r="K119" s="49">
        <f t="shared" ref="K119:N119" si="120">if(D119&lt;&gt;"",1,0)</f>
        <v>1</v>
      </c>
      <c r="L119" s="49">
        <f t="shared" si="120"/>
        <v>1</v>
      </c>
      <c r="M119" s="49">
        <f t="shared" si="120"/>
        <v>1</v>
      </c>
      <c r="N119" s="49">
        <f t="shared" si="120"/>
        <v>0</v>
      </c>
    </row>
    <row r="120">
      <c r="A120" s="6" t="s">
        <v>736</v>
      </c>
      <c r="B120" s="6" t="s">
        <v>612</v>
      </c>
      <c r="C120" s="6" t="s">
        <v>619</v>
      </c>
      <c r="D120" s="25">
        <v>44779.0</v>
      </c>
      <c r="E120" s="25">
        <v>44785.0</v>
      </c>
      <c r="F120" s="25">
        <v>44800.0</v>
      </c>
      <c r="G120" s="6"/>
      <c r="H120" s="47" t="str">
        <f t="array" ref="H120">XLOOKUP(A120,prospect!A:A,prospect!B:B)</f>
        <v>Medium</v>
      </c>
      <c r="I120" s="48" t="str">
        <f t="shared" si="2"/>
        <v>2 - Medium</v>
      </c>
      <c r="J120" s="49">
        <f t="shared" si="3"/>
        <v>6</v>
      </c>
      <c r="K120" s="49">
        <f t="shared" ref="K120:N120" si="121">if(D120&lt;&gt;"",1,0)</f>
        <v>1</v>
      </c>
      <c r="L120" s="49">
        <f t="shared" si="121"/>
        <v>1</v>
      </c>
      <c r="M120" s="49">
        <f t="shared" si="121"/>
        <v>1</v>
      </c>
      <c r="N120" s="49">
        <f t="shared" si="121"/>
        <v>0</v>
      </c>
    </row>
    <row r="121">
      <c r="A121" s="6" t="s">
        <v>737</v>
      </c>
      <c r="B121" s="6" t="s">
        <v>623</v>
      </c>
      <c r="C121" s="6" t="s">
        <v>663</v>
      </c>
      <c r="D121" s="25">
        <v>44780.0</v>
      </c>
      <c r="E121" s="6"/>
      <c r="F121" s="6"/>
      <c r="G121" s="6"/>
      <c r="H121" s="47" t="str">
        <f t="array" ref="H121">XLOOKUP(A121,prospect!A:A,prospect!B:B)</f>
        <v>Medium</v>
      </c>
      <c r="I121" s="48" t="str">
        <f t="shared" si="2"/>
        <v>2 - Medium</v>
      </c>
      <c r="J121" s="48" t="str">
        <f t="shared" si="3"/>
        <v/>
      </c>
      <c r="K121" s="49">
        <f t="shared" ref="K121:N121" si="122">if(D121&lt;&gt;"",1,0)</f>
        <v>1</v>
      </c>
      <c r="L121" s="49">
        <f t="shared" si="122"/>
        <v>0</v>
      </c>
      <c r="M121" s="49">
        <f t="shared" si="122"/>
        <v>0</v>
      </c>
      <c r="N121" s="49">
        <f t="shared" si="122"/>
        <v>0</v>
      </c>
    </row>
    <row r="122">
      <c r="A122" s="6" t="s">
        <v>738</v>
      </c>
      <c r="B122" s="6" t="s">
        <v>612</v>
      </c>
      <c r="C122" s="6" t="s">
        <v>663</v>
      </c>
      <c r="D122" s="25">
        <v>44780.0</v>
      </c>
      <c r="E122" s="6"/>
      <c r="F122" s="6"/>
      <c r="G122" s="6"/>
      <c r="H122" s="47" t="str">
        <f t="array" ref="H122">XLOOKUP(A122,prospect!A:A,prospect!B:B)</f>
        <v>Medium</v>
      </c>
      <c r="I122" s="48" t="str">
        <f t="shared" si="2"/>
        <v>2 - Medium</v>
      </c>
      <c r="J122" s="48" t="str">
        <f t="shared" si="3"/>
        <v/>
      </c>
      <c r="K122" s="49">
        <f t="shared" ref="K122:N122" si="123">if(D122&lt;&gt;"",1,0)</f>
        <v>1</v>
      </c>
      <c r="L122" s="49">
        <f t="shared" si="123"/>
        <v>0</v>
      </c>
      <c r="M122" s="49">
        <f t="shared" si="123"/>
        <v>0</v>
      </c>
      <c r="N122" s="49">
        <f t="shared" si="123"/>
        <v>0</v>
      </c>
    </row>
    <row r="123">
      <c r="A123" s="6" t="s">
        <v>739</v>
      </c>
      <c r="B123" s="6" t="s">
        <v>615</v>
      </c>
      <c r="C123" s="6" t="s">
        <v>663</v>
      </c>
      <c r="D123" s="25">
        <v>44780.0</v>
      </c>
      <c r="E123" s="6"/>
      <c r="F123" s="6"/>
      <c r="G123" s="6"/>
      <c r="H123" s="47" t="str">
        <f t="array" ref="H123">XLOOKUP(A123,prospect!A:A,prospect!B:B)</f>
        <v>High</v>
      </c>
      <c r="I123" s="48" t="str">
        <f t="shared" si="2"/>
        <v>1 - High</v>
      </c>
      <c r="J123" s="48" t="str">
        <f t="shared" si="3"/>
        <v/>
      </c>
      <c r="K123" s="49">
        <f t="shared" ref="K123:N123" si="124">if(D123&lt;&gt;"",1,0)</f>
        <v>1</v>
      </c>
      <c r="L123" s="49">
        <f t="shared" si="124"/>
        <v>0</v>
      </c>
      <c r="M123" s="49">
        <f t="shared" si="124"/>
        <v>0</v>
      </c>
      <c r="N123" s="49">
        <f t="shared" si="124"/>
        <v>0</v>
      </c>
    </row>
    <row r="124">
      <c r="A124" s="6" t="s">
        <v>740</v>
      </c>
      <c r="B124" s="6" t="s">
        <v>612</v>
      </c>
      <c r="C124" s="6" t="s">
        <v>663</v>
      </c>
      <c r="D124" s="25">
        <v>44781.0</v>
      </c>
      <c r="E124" s="6"/>
      <c r="F124" s="6"/>
      <c r="G124" s="6"/>
      <c r="H124" s="47" t="str">
        <f t="array" ref="H124">XLOOKUP(A124,prospect!A:A,prospect!B:B)</f>
        <v>High</v>
      </c>
      <c r="I124" s="48" t="str">
        <f t="shared" si="2"/>
        <v>1 - High</v>
      </c>
      <c r="J124" s="48" t="str">
        <f t="shared" si="3"/>
        <v/>
      </c>
      <c r="K124" s="49">
        <f t="shared" ref="K124:N124" si="125">if(D124&lt;&gt;"",1,0)</f>
        <v>1</v>
      </c>
      <c r="L124" s="49">
        <f t="shared" si="125"/>
        <v>0</v>
      </c>
      <c r="M124" s="49">
        <f t="shared" si="125"/>
        <v>0</v>
      </c>
      <c r="N124" s="49">
        <f t="shared" si="125"/>
        <v>0</v>
      </c>
    </row>
    <row r="125">
      <c r="A125" s="6" t="s">
        <v>741</v>
      </c>
      <c r="B125" s="6" t="s">
        <v>655</v>
      </c>
      <c r="C125" s="6" t="s">
        <v>663</v>
      </c>
      <c r="D125" s="25">
        <v>44781.0</v>
      </c>
      <c r="E125" s="6"/>
      <c r="F125" s="6"/>
      <c r="G125" s="6"/>
      <c r="H125" s="47" t="str">
        <f t="array" ref="H125">XLOOKUP(A125,prospect!A:A,prospect!B:B)</f>
        <v>Low</v>
      </c>
      <c r="I125" s="48" t="str">
        <f t="shared" si="2"/>
        <v>3 - Low</v>
      </c>
      <c r="J125" s="48" t="str">
        <f t="shared" si="3"/>
        <v/>
      </c>
      <c r="K125" s="49">
        <f t="shared" ref="K125:N125" si="126">if(D125&lt;&gt;"",1,0)</f>
        <v>1</v>
      </c>
      <c r="L125" s="49">
        <f t="shared" si="126"/>
        <v>0</v>
      </c>
      <c r="M125" s="49">
        <f t="shared" si="126"/>
        <v>0</v>
      </c>
      <c r="N125" s="49">
        <f t="shared" si="126"/>
        <v>0</v>
      </c>
    </row>
    <row r="126">
      <c r="A126" s="6" t="s">
        <v>742</v>
      </c>
      <c r="B126" s="6" t="s">
        <v>655</v>
      </c>
      <c r="C126" s="6" t="s">
        <v>613</v>
      </c>
      <c r="D126" s="25">
        <v>44763.0</v>
      </c>
      <c r="E126" s="6"/>
      <c r="F126" s="6"/>
      <c r="G126" s="25">
        <v>44786.0</v>
      </c>
      <c r="H126" s="47" t="str">
        <f t="array" ref="H126">XLOOKUP(A126,prospect!A:A,prospect!B:B)</f>
        <v>Low</v>
      </c>
      <c r="I126" s="48" t="str">
        <f t="shared" si="2"/>
        <v>3 - Low</v>
      </c>
      <c r="J126" s="48" t="str">
        <f t="shared" si="3"/>
        <v/>
      </c>
      <c r="K126" s="49">
        <f t="shared" ref="K126:N126" si="127">if(D126&lt;&gt;"",1,0)</f>
        <v>1</v>
      </c>
      <c r="L126" s="49">
        <f t="shared" si="127"/>
        <v>0</v>
      </c>
      <c r="M126" s="49">
        <f t="shared" si="127"/>
        <v>0</v>
      </c>
      <c r="N126" s="49">
        <f t="shared" si="127"/>
        <v>1</v>
      </c>
    </row>
    <row r="127">
      <c r="A127" s="6" t="s">
        <v>743</v>
      </c>
      <c r="B127" s="6" t="s">
        <v>623</v>
      </c>
      <c r="C127" s="6" t="s">
        <v>663</v>
      </c>
      <c r="D127" s="25">
        <v>44782.0</v>
      </c>
      <c r="E127" s="6"/>
      <c r="F127" s="6"/>
      <c r="G127" s="6"/>
      <c r="H127" s="47" t="str">
        <f t="array" ref="H127">XLOOKUP(A127,prospect!A:A,prospect!B:B)</f>
        <v>Medium</v>
      </c>
      <c r="I127" s="48" t="str">
        <f t="shared" si="2"/>
        <v>2 - Medium</v>
      </c>
      <c r="J127" s="48" t="str">
        <f t="shared" si="3"/>
        <v/>
      </c>
      <c r="K127" s="49">
        <f t="shared" ref="K127:N127" si="128">if(D127&lt;&gt;"",1,0)</f>
        <v>1</v>
      </c>
      <c r="L127" s="49">
        <f t="shared" si="128"/>
        <v>0</v>
      </c>
      <c r="M127" s="49">
        <f t="shared" si="128"/>
        <v>0</v>
      </c>
      <c r="N127" s="49">
        <f t="shared" si="128"/>
        <v>0</v>
      </c>
    </row>
    <row r="128">
      <c r="A128" s="6" t="s">
        <v>744</v>
      </c>
      <c r="B128" s="6" t="s">
        <v>623</v>
      </c>
      <c r="C128" s="6" t="s">
        <v>663</v>
      </c>
      <c r="D128" s="25">
        <v>44783.0</v>
      </c>
      <c r="E128" s="6"/>
      <c r="F128" s="6"/>
      <c r="G128" s="6"/>
      <c r="H128" s="47" t="str">
        <f t="array" ref="H128">XLOOKUP(A128,prospect!A:A,prospect!B:B)</f>
        <v>High</v>
      </c>
      <c r="I128" s="48" t="str">
        <f t="shared" si="2"/>
        <v>1 - High</v>
      </c>
      <c r="J128" s="48" t="str">
        <f t="shared" si="3"/>
        <v/>
      </c>
      <c r="K128" s="49">
        <f t="shared" ref="K128:N128" si="129">if(D128&lt;&gt;"",1,0)</f>
        <v>1</v>
      </c>
      <c r="L128" s="49">
        <f t="shared" si="129"/>
        <v>0</v>
      </c>
      <c r="M128" s="49">
        <f t="shared" si="129"/>
        <v>0</v>
      </c>
      <c r="N128" s="49">
        <f t="shared" si="129"/>
        <v>0</v>
      </c>
    </row>
    <row r="129">
      <c r="A129" s="6" t="s">
        <v>745</v>
      </c>
      <c r="B129" s="6" t="s">
        <v>612</v>
      </c>
      <c r="C129" s="6" t="s">
        <v>613</v>
      </c>
      <c r="D129" s="25">
        <v>44767.0</v>
      </c>
      <c r="E129" s="6"/>
      <c r="F129" s="6"/>
      <c r="G129" s="25">
        <v>44777.0</v>
      </c>
      <c r="H129" s="47" t="str">
        <f t="array" ref="H129">XLOOKUP(A129,prospect!A:A,prospect!B:B)</f>
        <v>Medium</v>
      </c>
      <c r="I129" s="48" t="str">
        <f t="shared" si="2"/>
        <v>2 - Medium</v>
      </c>
      <c r="J129" s="48" t="str">
        <f t="shared" si="3"/>
        <v/>
      </c>
      <c r="K129" s="49">
        <f t="shared" ref="K129:N129" si="130">if(D129&lt;&gt;"",1,0)</f>
        <v>1</v>
      </c>
      <c r="L129" s="49">
        <f t="shared" si="130"/>
        <v>0</v>
      </c>
      <c r="M129" s="49">
        <f t="shared" si="130"/>
        <v>0</v>
      </c>
      <c r="N129" s="49">
        <f t="shared" si="130"/>
        <v>1</v>
      </c>
    </row>
    <row r="130">
      <c r="A130" s="6" t="s">
        <v>746</v>
      </c>
      <c r="B130" s="6" t="s">
        <v>655</v>
      </c>
      <c r="C130" s="6" t="s">
        <v>643</v>
      </c>
      <c r="D130" s="25">
        <v>44784.0</v>
      </c>
      <c r="E130" s="25">
        <v>44802.0</v>
      </c>
      <c r="F130" s="6"/>
      <c r="G130" s="6"/>
      <c r="H130" s="47" t="str">
        <f t="array" ref="H130">XLOOKUP(A130,prospect!A:A,prospect!B:B)</f>
        <v>Low</v>
      </c>
      <c r="I130" s="48" t="str">
        <f t="shared" si="2"/>
        <v>3 - Low</v>
      </c>
      <c r="J130" s="49">
        <f t="shared" si="3"/>
        <v>18</v>
      </c>
      <c r="K130" s="49">
        <f t="shared" ref="K130:N130" si="131">if(D130&lt;&gt;"",1,0)</f>
        <v>1</v>
      </c>
      <c r="L130" s="49">
        <f t="shared" si="131"/>
        <v>1</v>
      </c>
      <c r="M130" s="49">
        <f t="shared" si="131"/>
        <v>0</v>
      </c>
      <c r="N130" s="49">
        <f t="shared" si="131"/>
        <v>0</v>
      </c>
    </row>
    <row r="131">
      <c r="A131" s="13" t="s">
        <v>747</v>
      </c>
      <c r="B131" s="6"/>
      <c r="C131" s="6" t="s">
        <v>663</v>
      </c>
      <c r="D131" s="25">
        <v>44784.0</v>
      </c>
      <c r="E131" s="6"/>
      <c r="F131" s="6"/>
      <c r="G131" s="6"/>
      <c r="H131" s="47" t="str">
        <f t="array" ref="H131">XLOOKUP(A131,prospect!A:A,prospect!B:B)</f>
        <v>Medium</v>
      </c>
      <c r="I131" s="48" t="str">
        <f t="shared" si="2"/>
        <v>2 - Medium</v>
      </c>
      <c r="J131" s="48" t="str">
        <f t="shared" si="3"/>
        <v/>
      </c>
      <c r="K131" s="49">
        <f t="shared" ref="K131:N131" si="132">if(D131&lt;&gt;"",1,0)</f>
        <v>1</v>
      </c>
      <c r="L131" s="49">
        <f t="shared" si="132"/>
        <v>0</v>
      </c>
      <c r="M131" s="49">
        <f t="shared" si="132"/>
        <v>0</v>
      </c>
      <c r="N131" s="49">
        <f t="shared" si="132"/>
        <v>0</v>
      </c>
    </row>
    <row r="132">
      <c r="A132" s="6" t="s">
        <v>748</v>
      </c>
      <c r="B132" s="6" t="s">
        <v>612</v>
      </c>
      <c r="C132" s="6" t="s">
        <v>643</v>
      </c>
      <c r="D132" s="25">
        <v>44785.0</v>
      </c>
      <c r="E132" s="25">
        <v>44799.0</v>
      </c>
      <c r="F132" s="6"/>
      <c r="G132" s="6"/>
      <c r="H132" s="47" t="str">
        <f t="array" ref="H132">XLOOKUP(A132,prospect!A:A,prospect!B:B)</f>
        <v>Low</v>
      </c>
      <c r="I132" s="48" t="str">
        <f t="shared" si="2"/>
        <v>3 - Low</v>
      </c>
      <c r="J132" s="49">
        <f t="shared" si="3"/>
        <v>14</v>
      </c>
      <c r="K132" s="49">
        <f t="shared" ref="K132:N132" si="133">if(D132&lt;&gt;"",1,0)</f>
        <v>1</v>
      </c>
      <c r="L132" s="49">
        <f t="shared" si="133"/>
        <v>1</v>
      </c>
      <c r="M132" s="49">
        <f t="shared" si="133"/>
        <v>0</v>
      </c>
      <c r="N132" s="49">
        <f t="shared" si="133"/>
        <v>0</v>
      </c>
    </row>
    <row r="133">
      <c r="A133" s="6" t="s">
        <v>749</v>
      </c>
      <c r="B133" s="6" t="s">
        <v>623</v>
      </c>
      <c r="C133" s="6" t="s">
        <v>643</v>
      </c>
      <c r="D133" s="25">
        <v>44785.0</v>
      </c>
      <c r="E133" s="25">
        <v>44802.0</v>
      </c>
      <c r="F133" s="6"/>
      <c r="G133" s="6"/>
      <c r="H133" s="47" t="str">
        <f t="array" ref="H133">XLOOKUP(A133,prospect!A:A,prospect!B:B)</f>
        <v>Medium</v>
      </c>
      <c r="I133" s="48" t="str">
        <f t="shared" si="2"/>
        <v>2 - Medium</v>
      </c>
      <c r="J133" s="49">
        <f t="shared" si="3"/>
        <v>17</v>
      </c>
      <c r="K133" s="49">
        <f t="shared" ref="K133:N133" si="134">if(D133&lt;&gt;"",1,0)</f>
        <v>1</v>
      </c>
      <c r="L133" s="49">
        <f t="shared" si="134"/>
        <v>1</v>
      </c>
      <c r="M133" s="49">
        <f t="shared" si="134"/>
        <v>0</v>
      </c>
      <c r="N133" s="49">
        <f t="shared" si="134"/>
        <v>0</v>
      </c>
    </row>
    <row r="134">
      <c r="A134" s="6" t="s">
        <v>750</v>
      </c>
      <c r="B134" s="6" t="s">
        <v>615</v>
      </c>
      <c r="C134" s="6" t="s">
        <v>663</v>
      </c>
      <c r="D134" s="25">
        <v>44785.0</v>
      </c>
      <c r="E134" s="6"/>
      <c r="F134" s="6"/>
      <c r="G134" s="6"/>
      <c r="H134" s="47" t="str">
        <f t="array" ref="H134">XLOOKUP(A134,prospect!A:A,prospect!B:B)</f>
        <v>High</v>
      </c>
      <c r="I134" s="48" t="str">
        <f t="shared" si="2"/>
        <v>1 - High</v>
      </c>
      <c r="J134" s="48" t="str">
        <f t="shared" si="3"/>
        <v/>
      </c>
      <c r="K134" s="49">
        <f t="shared" ref="K134:N134" si="135">if(D134&lt;&gt;"",1,0)</f>
        <v>1</v>
      </c>
      <c r="L134" s="49">
        <f t="shared" si="135"/>
        <v>0</v>
      </c>
      <c r="M134" s="49">
        <f t="shared" si="135"/>
        <v>0</v>
      </c>
      <c r="N134" s="49">
        <f t="shared" si="135"/>
        <v>0</v>
      </c>
    </row>
    <row r="135">
      <c r="A135" s="6" t="s">
        <v>751</v>
      </c>
      <c r="B135" s="6" t="s">
        <v>655</v>
      </c>
      <c r="C135" s="6" t="s">
        <v>663</v>
      </c>
      <c r="D135" s="25">
        <v>44786.0</v>
      </c>
      <c r="E135" s="6"/>
      <c r="F135" s="6"/>
      <c r="G135" s="6"/>
      <c r="H135" s="47" t="str">
        <f t="array" ref="H135">XLOOKUP(A135,prospect!A:A,prospect!B:B)</f>
        <v>High</v>
      </c>
      <c r="I135" s="48" t="str">
        <f t="shared" si="2"/>
        <v>1 - High</v>
      </c>
      <c r="J135" s="48" t="str">
        <f t="shared" si="3"/>
        <v/>
      </c>
      <c r="K135" s="49">
        <f t="shared" ref="K135:N135" si="136">if(D135&lt;&gt;"",1,0)</f>
        <v>1</v>
      </c>
      <c r="L135" s="49">
        <f t="shared" si="136"/>
        <v>0</v>
      </c>
      <c r="M135" s="49">
        <f t="shared" si="136"/>
        <v>0</v>
      </c>
      <c r="N135" s="49">
        <f t="shared" si="136"/>
        <v>0</v>
      </c>
    </row>
    <row r="136">
      <c r="A136" s="6" t="s">
        <v>752</v>
      </c>
      <c r="B136" s="6" t="s">
        <v>623</v>
      </c>
      <c r="C136" s="6" t="s">
        <v>663</v>
      </c>
      <c r="D136" s="25">
        <v>44786.0</v>
      </c>
      <c r="E136" s="6"/>
      <c r="F136" s="6"/>
      <c r="G136" s="6"/>
      <c r="H136" s="47" t="str">
        <f t="array" ref="H136">XLOOKUP(A136,prospect!A:A,prospect!B:B)</f>
        <v>Low</v>
      </c>
      <c r="I136" s="48" t="str">
        <f t="shared" si="2"/>
        <v>3 - Low</v>
      </c>
      <c r="J136" s="48" t="str">
        <f t="shared" si="3"/>
        <v/>
      </c>
      <c r="K136" s="49">
        <f t="shared" ref="K136:N136" si="137">if(D136&lt;&gt;"",1,0)</f>
        <v>1</v>
      </c>
      <c r="L136" s="49">
        <f t="shared" si="137"/>
        <v>0</v>
      </c>
      <c r="M136" s="49">
        <f t="shared" si="137"/>
        <v>0</v>
      </c>
      <c r="N136" s="49">
        <f t="shared" si="137"/>
        <v>0</v>
      </c>
    </row>
    <row r="137">
      <c r="A137" s="6" t="s">
        <v>753</v>
      </c>
      <c r="B137" s="6" t="s">
        <v>615</v>
      </c>
      <c r="C137" s="6" t="s">
        <v>663</v>
      </c>
      <c r="D137" s="25">
        <v>44787.0</v>
      </c>
      <c r="E137" s="6"/>
      <c r="F137" s="6"/>
      <c r="G137" s="6"/>
      <c r="H137" s="47" t="str">
        <f t="array" ref="H137">XLOOKUP(A137,prospect!A:A,prospect!B:B)</f>
        <v>Low</v>
      </c>
      <c r="I137" s="48" t="str">
        <f t="shared" si="2"/>
        <v>3 - Low</v>
      </c>
      <c r="J137" s="48" t="str">
        <f t="shared" si="3"/>
        <v/>
      </c>
      <c r="K137" s="49">
        <f t="shared" ref="K137:N137" si="138">if(D137&lt;&gt;"",1,0)</f>
        <v>1</v>
      </c>
      <c r="L137" s="49">
        <f t="shared" si="138"/>
        <v>0</v>
      </c>
      <c r="M137" s="49">
        <f t="shared" si="138"/>
        <v>0</v>
      </c>
      <c r="N137" s="49">
        <f t="shared" si="138"/>
        <v>0</v>
      </c>
    </row>
    <row r="138">
      <c r="A138" s="6" t="s">
        <v>754</v>
      </c>
      <c r="B138" s="6" t="s">
        <v>615</v>
      </c>
      <c r="C138" s="6" t="s">
        <v>663</v>
      </c>
      <c r="D138" s="25">
        <v>44787.0</v>
      </c>
      <c r="E138" s="6"/>
      <c r="F138" s="6"/>
      <c r="G138" s="6"/>
      <c r="H138" s="47" t="str">
        <f t="array" ref="H138">XLOOKUP(A138,prospect!A:A,prospect!B:B)</f>
        <v>Low</v>
      </c>
      <c r="I138" s="48" t="str">
        <f t="shared" si="2"/>
        <v>3 - Low</v>
      </c>
      <c r="J138" s="48" t="str">
        <f t="shared" si="3"/>
        <v/>
      </c>
      <c r="K138" s="49">
        <f t="shared" ref="K138:N138" si="139">if(D138&lt;&gt;"",1,0)</f>
        <v>1</v>
      </c>
      <c r="L138" s="49">
        <f t="shared" si="139"/>
        <v>0</v>
      </c>
      <c r="M138" s="49">
        <f t="shared" si="139"/>
        <v>0</v>
      </c>
      <c r="N138" s="49">
        <f t="shared" si="139"/>
        <v>0</v>
      </c>
    </row>
    <row r="139">
      <c r="A139" s="6" t="s">
        <v>755</v>
      </c>
      <c r="B139" s="6" t="s">
        <v>612</v>
      </c>
      <c r="C139" s="6" t="s">
        <v>619</v>
      </c>
      <c r="D139" s="25">
        <v>44788.0</v>
      </c>
      <c r="E139" s="25">
        <v>44804.0</v>
      </c>
      <c r="F139" s="25">
        <v>44809.0</v>
      </c>
      <c r="G139" s="6"/>
      <c r="H139" s="47" t="str">
        <f t="array" ref="H139">XLOOKUP(A139,prospect!A:A,prospect!B:B)</f>
        <v>Medium</v>
      </c>
      <c r="I139" s="48" t="str">
        <f t="shared" si="2"/>
        <v>2 - Medium</v>
      </c>
      <c r="J139" s="49">
        <f t="shared" si="3"/>
        <v>16</v>
      </c>
      <c r="K139" s="49">
        <f t="shared" ref="K139:N139" si="140">if(D139&lt;&gt;"",1,0)</f>
        <v>1</v>
      </c>
      <c r="L139" s="49">
        <f t="shared" si="140"/>
        <v>1</v>
      </c>
      <c r="M139" s="49">
        <f t="shared" si="140"/>
        <v>1</v>
      </c>
      <c r="N139" s="49">
        <f t="shared" si="140"/>
        <v>0</v>
      </c>
    </row>
    <row r="140">
      <c r="A140" s="6" t="s">
        <v>756</v>
      </c>
      <c r="B140" s="6" t="s">
        <v>612</v>
      </c>
      <c r="C140" s="6" t="s">
        <v>619</v>
      </c>
      <c r="D140" s="25">
        <v>44788.0</v>
      </c>
      <c r="E140" s="25">
        <v>44807.0</v>
      </c>
      <c r="F140" s="25">
        <v>44818.0</v>
      </c>
      <c r="G140" s="6"/>
      <c r="H140" s="47" t="str">
        <f t="array" ref="H140">XLOOKUP(A140,prospect!A:A,prospect!B:B)</f>
        <v>High</v>
      </c>
      <c r="I140" s="48" t="str">
        <f t="shared" si="2"/>
        <v>1 - High</v>
      </c>
      <c r="J140" s="49">
        <f t="shared" si="3"/>
        <v>19</v>
      </c>
      <c r="K140" s="49">
        <f t="shared" ref="K140:N140" si="141">if(D140&lt;&gt;"",1,0)</f>
        <v>1</v>
      </c>
      <c r="L140" s="49">
        <f t="shared" si="141"/>
        <v>1</v>
      </c>
      <c r="M140" s="49">
        <f t="shared" si="141"/>
        <v>1</v>
      </c>
      <c r="N140" s="49">
        <f t="shared" si="141"/>
        <v>0</v>
      </c>
    </row>
    <row r="141">
      <c r="A141" s="6" t="s">
        <v>757</v>
      </c>
      <c r="B141" s="6" t="s">
        <v>623</v>
      </c>
      <c r="C141" s="6" t="s">
        <v>663</v>
      </c>
      <c r="D141" s="25">
        <v>44788.0</v>
      </c>
      <c r="E141" s="6"/>
      <c r="F141" s="6"/>
      <c r="G141" s="6"/>
      <c r="H141" s="47" t="str">
        <f t="array" ref="H141">XLOOKUP(A141,prospect!A:A,prospect!B:B)</f>
        <v>High</v>
      </c>
      <c r="I141" s="48" t="str">
        <f t="shared" si="2"/>
        <v>1 - High</v>
      </c>
      <c r="J141" s="48" t="str">
        <f t="shared" si="3"/>
        <v/>
      </c>
      <c r="K141" s="49">
        <f t="shared" ref="K141:N141" si="142">if(D141&lt;&gt;"",1,0)</f>
        <v>1</v>
      </c>
      <c r="L141" s="49">
        <f t="shared" si="142"/>
        <v>0</v>
      </c>
      <c r="M141" s="49">
        <f t="shared" si="142"/>
        <v>0</v>
      </c>
      <c r="N141" s="49">
        <f t="shared" si="142"/>
        <v>0</v>
      </c>
    </row>
    <row r="142">
      <c r="A142" s="6" t="s">
        <v>758</v>
      </c>
      <c r="B142" s="6" t="s">
        <v>615</v>
      </c>
      <c r="C142" s="6" t="s">
        <v>613</v>
      </c>
      <c r="D142" s="25">
        <v>44789.0</v>
      </c>
      <c r="E142" s="6"/>
      <c r="F142" s="6"/>
      <c r="G142" s="25">
        <v>44802.0</v>
      </c>
      <c r="H142" s="47" t="str">
        <f t="array" ref="H142">XLOOKUP(A142,prospect!A:A,prospect!B:B)</f>
        <v>High</v>
      </c>
      <c r="I142" s="48" t="str">
        <f t="shared" si="2"/>
        <v>1 - High</v>
      </c>
      <c r="J142" s="48" t="str">
        <f t="shared" si="3"/>
        <v/>
      </c>
      <c r="K142" s="49">
        <f t="shared" ref="K142:N142" si="143">if(D142&lt;&gt;"",1,0)</f>
        <v>1</v>
      </c>
      <c r="L142" s="49">
        <f t="shared" si="143"/>
        <v>0</v>
      </c>
      <c r="M142" s="49">
        <f t="shared" si="143"/>
        <v>0</v>
      </c>
      <c r="N142" s="49">
        <f t="shared" si="143"/>
        <v>1</v>
      </c>
    </row>
    <row r="143">
      <c r="A143" s="6" t="s">
        <v>759</v>
      </c>
      <c r="B143" s="6" t="s">
        <v>623</v>
      </c>
      <c r="C143" s="6" t="s">
        <v>663</v>
      </c>
      <c r="D143" s="25">
        <v>44789.0</v>
      </c>
      <c r="E143" s="6"/>
      <c r="F143" s="6"/>
      <c r="G143" s="6"/>
      <c r="H143" s="47" t="str">
        <f t="array" ref="H143">XLOOKUP(A143,prospect!A:A,prospect!B:B)</f>
        <v>Medium</v>
      </c>
      <c r="I143" s="48" t="str">
        <f t="shared" si="2"/>
        <v>2 - Medium</v>
      </c>
      <c r="J143" s="48" t="str">
        <f t="shared" si="3"/>
        <v/>
      </c>
      <c r="K143" s="49">
        <f t="shared" ref="K143:N143" si="144">if(D143&lt;&gt;"",1,0)</f>
        <v>1</v>
      </c>
      <c r="L143" s="49">
        <f t="shared" si="144"/>
        <v>0</v>
      </c>
      <c r="M143" s="49">
        <f t="shared" si="144"/>
        <v>0</v>
      </c>
      <c r="N143" s="49">
        <f t="shared" si="144"/>
        <v>0</v>
      </c>
    </row>
    <row r="144">
      <c r="A144" s="6" t="s">
        <v>760</v>
      </c>
      <c r="B144" s="6" t="s">
        <v>612</v>
      </c>
      <c r="C144" s="6" t="s">
        <v>613</v>
      </c>
      <c r="D144" s="25">
        <v>44790.0</v>
      </c>
      <c r="E144" s="6"/>
      <c r="F144" s="6"/>
      <c r="G144" s="25">
        <v>44805.0</v>
      </c>
      <c r="H144" s="47" t="str">
        <f t="array" ref="H144">XLOOKUP(A144,prospect!A:A,prospect!B:B)</f>
        <v>Low</v>
      </c>
      <c r="I144" s="48" t="str">
        <f t="shared" si="2"/>
        <v>3 - Low</v>
      </c>
      <c r="J144" s="48" t="str">
        <f t="shared" si="3"/>
        <v/>
      </c>
      <c r="K144" s="49">
        <f t="shared" ref="K144:N144" si="145">if(D144&lt;&gt;"",1,0)</f>
        <v>1</v>
      </c>
      <c r="L144" s="49">
        <f t="shared" si="145"/>
        <v>0</v>
      </c>
      <c r="M144" s="49">
        <f t="shared" si="145"/>
        <v>0</v>
      </c>
      <c r="N144" s="49">
        <f t="shared" si="145"/>
        <v>1</v>
      </c>
    </row>
    <row r="145">
      <c r="A145" s="6" t="s">
        <v>761</v>
      </c>
      <c r="B145" s="6" t="s">
        <v>655</v>
      </c>
      <c r="C145" s="6" t="s">
        <v>643</v>
      </c>
      <c r="D145" s="25">
        <v>44790.0</v>
      </c>
      <c r="E145" s="25">
        <v>44806.0</v>
      </c>
      <c r="F145" s="6"/>
      <c r="G145" s="6"/>
      <c r="H145" s="47" t="str">
        <f t="array" ref="H145">XLOOKUP(A145,prospect!A:A,prospect!B:B)</f>
        <v>Low</v>
      </c>
      <c r="I145" s="48" t="str">
        <f t="shared" si="2"/>
        <v>3 - Low</v>
      </c>
      <c r="J145" s="49">
        <f t="shared" si="3"/>
        <v>16</v>
      </c>
      <c r="K145" s="49">
        <f t="shared" ref="K145:N145" si="146">if(D145&lt;&gt;"",1,0)</f>
        <v>1</v>
      </c>
      <c r="L145" s="49">
        <f t="shared" si="146"/>
        <v>1</v>
      </c>
      <c r="M145" s="49">
        <f t="shared" si="146"/>
        <v>0</v>
      </c>
      <c r="N145" s="49">
        <f t="shared" si="146"/>
        <v>0</v>
      </c>
    </row>
    <row r="146">
      <c r="A146" s="6" t="s">
        <v>762</v>
      </c>
      <c r="B146" s="6" t="s">
        <v>612</v>
      </c>
      <c r="C146" s="6" t="s">
        <v>663</v>
      </c>
      <c r="D146" s="25">
        <v>44790.0</v>
      </c>
      <c r="E146" s="6"/>
      <c r="F146" s="6"/>
      <c r="G146" s="6"/>
      <c r="H146" s="47" t="str">
        <f t="array" ref="H146">XLOOKUP(A146,prospect!A:A,prospect!B:B)</f>
        <v>High</v>
      </c>
      <c r="I146" s="48" t="str">
        <f t="shared" si="2"/>
        <v>1 - High</v>
      </c>
      <c r="J146" s="48" t="str">
        <f t="shared" si="3"/>
        <v/>
      </c>
      <c r="K146" s="49">
        <f t="shared" ref="K146:N146" si="147">if(D146&lt;&gt;"",1,0)</f>
        <v>1</v>
      </c>
      <c r="L146" s="49">
        <f t="shared" si="147"/>
        <v>0</v>
      </c>
      <c r="M146" s="49">
        <f t="shared" si="147"/>
        <v>0</v>
      </c>
      <c r="N146" s="49">
        <f t="shared" si="147"/>
        <v>0</v>
      </c>
    </row>
    <row r="147">
      <c r="A147" s="6" t="s">
        <v>763</v>
      </c>
      <c r="B147" s="6" t="s">
        <v>615</v>
      </c>
      <c r="C147" s="6" t="s">
        <v>643</v>
      </c>
      <c r="D147" s="25">
        <v>44791.0</v>
      </c>
      <c r="E147" s="25">
        <v>44805.0</v>
      </c>
      <c r="F147" s="6"/>
      <c r="G147" s="6"/>
      <c r="H147" s="47" t="str">
        <f t="array" ref="H147">XLOOKUP(A147,prospect!A:A,prospect!B:B)</f>
        <v>High</v>
      </c>
      <c r="I147" s="48" t="str">
        <f t="shared" si="2"/>
        <v>1 - High</v>
      </c>
      <c r="J147" s="49">
        <f t="shared" si="3"/>
        <v>14</v>
      </c>
      <c r="K147" s="49">
        <f t="shared" ref="K147:N147" si="148">if(D147&lt;&gt;"",1,0)</f>
        <v>1</v>
      </c>
      <c r="L147" s="49">
        <f t="shared" si="148"/>
        <v>1</v>
      </c>
      <c r="M147" s="49">
        <f t="shared" si="148"/>
        <v>0</v>
      </c>
      <c r="N147" s="49">
        <f t="shared" si="148"/>
        <v>0</v>
      </c>
    </row>
    <row r="148">
      <c r="A148" s="6" t="s">
        <v>764</v>
      </c>
      <c r="B148" s="6" t="s">
        <v>612</v>
      </c>
      <c r="C148" s="6" t="s">
        <v>643</v>
      </c>
      <c r="D148" s="25">
        <v>44791.0</v>
      </c>
      <c r="E148" s="25">
        <v>44808.0</v>
      </c>
      <c r="F148" s="6"/>
      <c r="G148" s="6"/>
      <c r="H148" s="47" t="str">
        <f t="array" ref="H148">XLOOKUP(A148,prospect!A:A,prospect!B:B)</f>
        <v>Low</v>
      </c>
      <c r="I148" s="48" t="str">
        <f t="shared" si="2"/>
        <v>3 - Low</v>
      </c>
      <c r="J148" s="49">
        <f t="shared" si="3"/>
        <v>17</v>
      </c>
      <c r="K148" s="49">
        <f t="shared" ref="K148:N148" si="149">if(D148&lt;&gt;"",1,0)</f>
        <v>1</v>
      </c>
      <c r="L148" s="49">
        <f t="shared" si="149"/>
        <v>1</v>
      </c>
      <c r="M148" s="49">
        <f t="shared" si="149"/>
        <v>0</v>
      </c>
      <c r="N148" s="49">
        <f t="shared" si="149"/>
        <v>0</v>
      </c>
    </row>
    <row r="149">
      <c r="A149" s="6" t="s">
        <v>765</v>
      </c>
      <c r="B149" s="6" t="s">
        <v>623</v>
      </c>
      <c r="C149" s="6" t="s">
        <v>663</v>
      </c>
      <c r="D149" s="25">
        <v>44791.0</v>
      </c>
      <c r="E149" s="6"/>
      <c r="F149" s="6"/>
      <c r="G149" s="6"/>
      <c r="H149" s="47" t="str">
        <f t="array" ref="H149">XLOOKUP(A149,prospect!A:A,prospect!B:B)</f>
        <v>High</v>
      </c>
      <c r="I149" s="48" t="str">
        <f t="shared" si="2"/>
        <v>1 - High</v>
      </c>
      <c r="J149" s="48" t="str">
        <f t="shared" si="3"/>
        <v/>
      </c>
      <c r="K149" s="49">
        <f t="shared" ref="K149:N149" si="150">if(D149&lt;&gt;"",1,0)</f>
        <v>1</v>
      </c>
      <c r="L149" s="49">
        <f t="shared" si="150"/>
        <v>0</v>
      </c>
      <c r="M149" s="49">
        <f t="shared" si="150"/>
        <v>0</v>
      </c>
      <c r="N149" s="49">
        <f t="shared" si="150"/>
        <v>0</v>
      </c>
    </row>
    <row r="150">
      <c r="A150" s="6" t="s">
        <v>766</v>
      </c>
      <c r="B150" s="6" t="s">
        <v>612</v>
      </c>
      <c r="C150" s="6" t="s">
        <v>643</v>
      </c>
      <c r="D150" s="25">
        <v>44792.0</v>
      </c>
      <c r="E150" s="25">
        <v>44794.0</v>
      </c>
      <c r="F150" s="6"/>
      <c r="G150" s="6"/>
      <c r="H150" s="47" t="str">
        <f t="array" ref="H150">XLOOKUP(A150,prospect!A:A,prospect!B:B)</f>
        <v>Low</v>
      </c>
      <c r="I150" s="48" t="str">
        <f t="shared" si="2"/>
        <v>3 - Low</v>
      </c>
      <c r="J150" s="49">
        <f t="shared" si="3"/>
        <v>2</v>
      </c>
      <c r="K150" s="49">
        <f t="shared" ref="K150:N150" si="151">if(D150&lt;&gt;"",1,0)</f>
        <v>1</v>
      </c>
      <c r="L150" s="49">
        <f t="shared" si="151"/>
        <v>1</v>
      </c>
      <c r="M150" s="49">
        <f t="shared" si="151"/>
        <v>0</v>
      </c>
      <c r="N150" s="49">
        <f t="shared" si="151"/>
        <v>0</v>
      </c>
    </row>
    <row r="151">
      <c r="A151" s="6" t="s">
        <v>767</v>
      </c>
      <c r="B151" s="6" t="s">
        <v>612</v>
      </c>
      <c r="C151" s="6" t="s">
        <v>613</v>
      </c>
      <c r="D151" s="25">
        <v>44792.0</v>
      </c>
      <c r="E151" s="6"/>
      <c r="F151" s="6"/>
      <c r="G151" s="25">
        <v>44811.0</v>
      </c>
      <c r="H151" s="47" t="str">
        <f t="array" ref="H151">XLOOKUP(A151,prospect!A:A,prospect!B:B)</f>
        <v>Low</v>
      </c>
      <c r="I151" s="48" t="str">
        <f t="shared" si="2"/>
        <v>3 - Low</v>
      </c>
      <c r="J151" s="48" t="str">
        <f t="shared" si="3"/>
        <v/>
      </c>
      <c r="K151" s="49">
        <f t="shared" ref="K151:N151" si="152">if(D151&lt;&gt;"",1,0)</f>
        <v>1</v>
      </c>
      <c r="L151" s="49">
        <f t="shared" si="152"/>
        <v>0</v>
      </c>
      <c r="M151" s="49">
        <f t="shared" si="152"/>
        <v>0</v>
      </c>
      <c r="N151" s="49">
        <f t="shared" si="152"/>
        <v>1</v>
      </c>
    </row>
    <row r="152">
      <c r="A152" s="6" t="s">
        <v>768</v>
      </c>
      <c r="B152" s="6" t="s">
        <v>623</v>
      </c>
      <c r="C152" s="6" t="s">
        <v>663</v>
      </c>
      <c r="D152" s="25">
        <v>44792.0</v>
      </c>
      <c r="E152" s="6"/>
      <c r="F152" s="6"/>
      <c r="G152" s="6"/>
      <c r="H152" s="47" t="str">
        <f t="array" ref="H152">XLOOKUP(A152,prospect!A:A,prospect!B:B)</f>
        <v>Low</v>
      </c>
      <c r="I152" s="48" t="str">
        <f t="shared" si="2"/>
        <v>3 - Low</v>
      </c>
      <c r="J152" s="48" t="str">
        <f t="shared" si="3"/>
        <v/>
      </c>
      <c r="K152" s="49">
        <f t="shared" ref="K152:N152" si="153">if(D152&lt;&gt;"",1,0)</f>
        <v>1</v>
      </c>
      <c r="L152" s="49">
        <f t="shared" si="153"/>
        <v>0</v>
      </c>
      <c r="M152" s="49">
        <f t="shared" si="153"/>
        <v>0</v>
      </c>
      <c r="N152" s="49">
        <f t="shared" si="153"/>
        <v>0</v>
      </c>
    </row>
    <row r="153">
      <c r="A153" s="6" t="s">
        <v>769</v>
      </c>
      <c r="B153" s="6" t="s">
        <v>623</v>
      </c>
      <c r="C153" s="6" t="s">
        <v>663</v>
      </c>
      <c r="D153" s="25">
        <v>44792.0</v>
      </c>
      <c r="E153" s="6"/>
      <c r="F153" s="6"/>
      <c r="G153" s="6"/>
      <c r="H153" s="47" t="str">
        <f t="array" ref="H153">XLOOKUP(A153,prospect!A:A,prospect!B:B)</f>
        <v>Low</v>
      </c>
      <c r="I153" s="48" t="str">
        <f t="shared" si="2"/>
        <v>3 - Low</v>
      </c>
      <c r="J153" s="48" t="str">
        <f t="shared" si="3"/>
        <v/>
      </c>
      <c r="K153" s="49">
        <f t="shared" ref="K153:N153" si="154">if(D153&lt;&gt;"",1,0)</f>
        <v>1</v>
      </c>
      <c r="L153" s="49">
        <f t="shared" si="154"/>
        <v>0</v>
      </c>
      <c r="M153" s="49">
        <f t="shared" si="154"/>
        <v>0</v>
      </c>
      <c r="N153" s="49">
        <f t="shared" si="154"/>
        <v>0</v>
      </c>
    </row>
    <row r="154">
      <c r="A154" s="6" t="s">
        <v>770</v>
      </c>
      <c r="B154" s="6" t="s">
        <v>615</v>
      </c>
      <c r="C154" s="6" t="s">
        <v>613</v>
      </c>
      <c r="D154" s="25">
        <v>44793.0</v>
      </c>
      <c r="E154" s="6"/>
      <c r="F154" s="6"/>
      <c r="G154" s="25">
        <v>44804.0</v>
      </c>
      <c r="H154" s="47" t="str">
        <f t="array" ref="H154">XLOOKUP(A154,prospect!A:A,prospect!B:B)</f>
        <v>High</v>
      </c>
      <c r="I154" s="48" t="str">
        <f t="shared" si="2"/>
        <v>1 - High</v>
      </c>
      <c r="J154" s="48" t="str">
        <f t="shared" si="3"/>
        <v/>
      </c>
      <c r="K154" s="49">
        <f t="shared" ref="K154:N154" si="155">if(D154&lt;&gt;"",1,0)</f>
        <v>1</v>
      </c>
      <c r="L154" s="49">
        <f t="shared" si="155"/>
        <v>0</v>
      </c>
      <c r="M154" s="49">
        <f t="shared" si="155"/>
        <v>0</v>
      </c>
      <c r="N154" s="49">
        <f t="shared" si="155"/>
        <v>1</v>
      </c>
    </row>
    <row r="155">
      <c r="A155" s="6" t="s">
        <v>771</v>
      </c>
      <c r="B155" s="6" t="s">
        <v>615</v>
      </c>
      <c r="C155" s="6" t="s">
        <v>643</v>
      </c>
      <c r="D155" s="25">
        <v>44793.0</v>
      </c>
      <c r="E155" s="25">
        <v>44795.0</v>
      </c>
      <c r="F155" s="6"/>
      <c r="G155" s="6"/>
      <c r="H155" s="47" t="str">
        <f t="array" ref="H155">XLOOKUP(A155,prospect!A:A,prospect!B:B)</f>
        <v>High</v>
      </c>
      <c r="I155" s="48" t="str">
        <f t="shared" si="2"/>
        <v>1 - High</v>
      </c>
      <c r="J155" s="49">
        <f t="shared" si="3"/>
        <v>2</v>
      </c>
      <c r="K155" s="49">
        <f t="shared" ref="K155:N155" si="156">if(D155&lt;&gt;"",1,0)</f>
        <v>1</v>
      </c>
      <c r="L155" s="49">
        <f t="shared" si="156"/>
        <v>1</v>
      </c>
      <c r="M155" s="49">
        <f t="shared" si="156"/>
        <v>0</v>
      </c>
      <c r="N155" s="49">
        <f t="shared" si="156"/>
        <v>0</v>
      </c>
    </row>
    <row r="156">
      <c r="A156" s="6" t="s">
        <v>772</v>
      </c>
      <c r="B156" s="6" t="s">
        <v>623</v>
      </c>
      <c r="C156" s="6" t="s">
        <v>663</v>
      </c>
      <c r="D156" s="25">
        <v>44793.0</v>
      </c>
      <c r="E156" s="6"/>
      <c r="F156" s="6"/>
      <c r="G156" s="6"/>
      <c r="H156" s="47" t="str">
        <f t="array" ref="H156">XLOOKUP(A156,prospect!A:A,prospect!B:B)</f>
        <v>High</v>
      </c>
      <c r="I156" s="48" t="str">
        <f t="shared" si="2"/>
        <v>1 - High</v>
      </c>
      <c r="J156" s="48" t="str">
        <f t="shared" si="3"/>
        <v/>
      </c>
      <c r="K156" s="49">
        <f t="shared" ref="K156:N156" si="157">if(D156&lt;&gt;"",1,0)</f>
        <v>1</v>
      </c>
      <c r="L156" s="49">
        <f t="shared" si="157"/>
        <v>0</v>
      </c>
      <c r="M156" s="49">
        <f t="shared" si="157"/>
        <v>0</v>
      </c>
      <c r="N156" s="49">
        <f t="shared" si="157"/>
        <v>0</v>
      </c>
    </row>
    <row r="157">
      <c r="A157" s="6" t="s">
        <v>773</v>
      </c>
      <c r="B157" s="6" t="s">
        <v>615</v>
      </c>
      <c r="C157" s="6" t="s">
        <v>643</v>
      </c>
      <c r="D157" s="25">
        <v>44794.0</v>
      </c>
      <c r="E157" s="25">
        <v>44803.0</v>
      </c>
      <c r="F157" s="6"/>
      <c r="G157" s="6"/>
      <c r="H157" s="47" t="str">
        <f t="array" ref="H157">XLOOKUP(A157,prospect!A:A,prospect!B:B)</f>
        <v>Medium</v>
      </c>
      <c r="I157" s="48" t="str">
        <f t="shared" si="2"/>
        <v>2 - Medium</v>
      </c>
      <c r="J157" s="49">
        <f t="shared" si="3"/>
        <v>9</v>
      </c>
      <c r="K157" s="49">
        <f t="shared" ref="K157:N157" si="158">if(D157&lt;&gt;"",1,0)</f>
        <v>1</v>
      </c>
      <c r="L157" s="49">
        <f t="shared" si="158"/>
        <v>1</v>
      </c>
      <c r="M157" s="49">
        <f t="shared" si="158"/>
        <v>0</v>
      </c>
      <c r="N157" s="49">
        <f t="shared" si="158"/>
        <v>0</v>
      </c>
    </row>
    <row r="158">
      <c r="A158" s="6" t="s">
        <v>774</v>
      </c>
      <c r="B158" s="6" t="s">
        <v>612</v>
      </c>
      <c r="C158" s="6" t="s">
        <v>619</v>
      </c>
      <c r="D158" s="25">
        <v>44794.0</v>
      </c>
      <c r="E158" s="25">
        <v>44811.0</v>
      </c>
      <c r="F158" s="25">
        <v>44813.0</v>
      </c>
      <c r="G158" s="6"/>
      <c r="H158" s="47" t="str">
        <f t="array" ref="H158">XLOOKUP(A158,prospect!A:A,prospect!B:B)</f>
        <v>High</v>
      </c>
      <c r="I158" s="48" t="str">
        <f t="shared" si="2"/>
        <v>1 - High</v>
      </c>
      <c r="J158" s="49">
        <f t="shared" si="3"/>
        <v>17</v>
      </c>
      <c r="K158" s="49">
        <f t="shared" ref="K158:N158" si="159">if(D158&lt;&gt;"",1,0)</f>
        <v>1</v>
      </c>
      <c r="L158" s="49">
        <f t="shared" si="159"/>
        <v>1</v>
      </c>
      <c r="M158" s="49">
        <f t="shared" si="159"/>
        <v>1</v>
      </c>
      <c r="N158" s="49">
        <f t="shared" si="159"/>
        <v>0</v>
      </c>
    </row>
    <row r="159">
      <c r="A159" s="6" t="s">
        <v>775</v>
      </c>
      <c r="B159" s="6" t="s">
        <v>623</v>
      </c>
      <c r="C159" s="6" t="s">
        <v>643</v>
      </c>
      <c r="D159" s="25">
        <v>44795.0</v>
      </c>
      <c r="E159" s="25">
        <v>44812.0</v>
      </c>
      <c r="F159" s="6"/>
      <c r="G159" s="6"/>
      <c r="H159" s="47" t="str">
        <f t="array" ref="H159">XLOOKUP(A159,prospect!A:A,prospect!B:B)</f>
        <v>High</v>
      </c>
      <c r="I159" s="48" t="str">
        <f t="shared" si="2"/>
        <v>1 - High</v>
      </c>
      <c r="J159" s="49">
        <f t="shared" si="3"/>
        <v>17</v>
      </c>
      <c r="K159" s="49">
        <f t="shared" ref="K159:N159" si="160">if(D159&lt;&gt;"",1,0)</f>
        <v>1</v>
      </c>
      <c r="L159" s="49">
        <f t="shared" si="160"/>
        <v>1</v>
      </c>
      <c r="M159" s="49">
        <f t="shared" si="160"/>
        <v>0</v>
      </c>
      <c r="N159" s="49">
        <f t="shared" si="160"/>
        <v>0</v>
      </c>
    </row>
    <row r="160">
      <c r="A160" s="6" t="s">
        <v>776</v>
      </c>
      <c r="B160" s="6" t="s">
        <v>655</v>
      </c>
      <c r="C160" s="6" t="s">
        <v>643</v>
      </c>
      <c r="D160" s="25">
        <v>44796.0</v>
      </c>
      <c r="E160" s="25">
        <v>44812.0</v>
      </c>
      <c r="F160" s="6"/>
      <c r="G160" s="6"/>
      <c r="H160" s="47" t="str">
        <f t="array" ref="H160">XLOOKUP(A160,prospect!A:A,prospect!B:B)</f>
        <v>Low</v>
      </c>
      <c r="I160" s="48" t="str">
        <f t="shared" si="2"/>
        <v>3 - Low</v>
      </c>
      <c r="J160" s="49">
        <f t="shared" si="3"/>
        <v>16</v>
      </c>
      <c r="K160" s="49">
        <f t="shared" ref="K160:N160" si="161">if(D160&lt;&gt;"",1,0)</f>
        <v>1</v>
      </c>
      <c r="L160" s="49">
        <f t="shared" si="161"/>
        <v>1</v>
      </c>
      <c r="M160" s="49">
        <f t="shared" si="161"/>
        <v>0</v>
      </c>
      <c r="N160" s="49">
        <f t="shared" si="161"/>
        <v>0</v>
      </c>
    </row>
    <row r="161">
      <c r="A161" s="6" t="s">
        <v>777</v>
      </c>
      <c r="B161" s="6" t="s">
        <v>655</v>
      </c>
      <c r="C161" s="6" t="s">
        <v>663</v>
      </c>
      <c r="D161" s="25">
        <v>44796.0</v>
      </c>
      <c r="E161" s="6"/>
      <c r="F161" s="6"/>
      <c r="G161" s="6"/>
      <c r="H161" s="47" t="str">
        <f t="array" ref="H161">XLOOKUP(A161,prospect!A:A,prospect!B:B)</f>
        <v>High</v>
      </c>
      <c r="I161" s="48" t="str">
        <f t="shared" si="2"/>
        <v>1 - High</v>
      </c>
      <c r="J161" s="48" t="str">
        <f t="shared" si="3"/>
        <v/>
      </c>
      <c r="K161" s="49">
        <f t="shared" ref="K161:N161" si="162">if(D161&lt;&gt;"",1,0)</f>
        <v>1</v>
      </c>
      <c r="L161" s="49">
        <f t="shared" si="162"/>
        <v>0</v>
      </c>
      <c r="M161" s="49">
        <f t="shared" si="162"/>
        <v>0</v>
      </c>
      <c r="N161" s="49">
        <f t="shared" si="162"/>
        <v>0</v>
      </c>
    </row>
    <row r="162">
      <c r="A162" s="6" t="s">
        <v>778</v>
      </c>
      <c r="B162" s="6" t="s">
        <v>655</v>
      </c>
      <c r="C162" s="6" t="s">
        <v>643</v>
      </c>
      <c r="D162" s="25">
        <v>44796.0</v>
      </c>
      <c r="E162" s="25">
        <v>44814.0</v>
      </c>
      <c r="F162" s="6"/>
      <c r="G162" s="6"/>
      <c r="H162" s="47" t="str">
        <f t="array" ref="H162">XLOOKUP(A162,prospect!A:A,prospect!B:B)</f>
        <v>Low</v>
      </c>
      <c r="I162" s="48" t="str">
        <f t="shared" si="2"/>
        <v>3 - Low</v>
      </c>
      <c r="J162" s="49">
        <f t="shared" si="3"/>
        <v>18</v>
      </c>
      <c r="K162" s="49">
        <f t="shared" ref="K162:N162" si="163">if(D162&lt;&gt;"",1,0)</f>
        <v>1</v>
      </c>
      <c r="L162" s="49">
        <f t="shared" si="163"/>
        <v>1</v>
      </c>
      <c r="M162" s="49">
        <f t="shared" si="163"/>
        <v>0</v>
      </c>
      <c r="N162" s="49">
        <f t="shared" si="163"/>
        <v>0</v>
      </c>
    </row>
    <row r="163">
      <c r="A163" s="6" t="s">
        <v>779</v>
      </c>
      <c r="B163" s="6" t="s">
        <v>612</v>
      </c>
      <c r="C163" s="6" t="s">
        <v>643</v>
      </c>
      <c r="D163" s="25">
        <v>44797.0</v>
      </c>
      <c r="E163" s="25">
        <v>44817.0</v>
      </c>
      <c r="F163" s="6"/>
      <c r="G163" s="6"/>
      <c r="H163" s="47" t="str">
        <f t="array" ref="H163">XLOOKUP(A163,prospect!A:A,prospect!B:B)</f>
        <v>High</v>
      </c>
      <c r="I163" s="48" t="str">
        <f t="shared" si="2"/>
        <v>1 - High</v>
      </c>
      <c r="J163" s="49">
        <f t="shared" si="3"/>
        <v>20</v>
      </c>
      <c r="K163" s="49">
        <f t="shared" ref="K163:N163" si="164">if(D163&lt;&gt;"",1,0)</f>
        <v>1</v>
      </c>
      <c r="L163" s="49">
        <f t="shared" si="164"/>
        <v>1</v>
      </c>
      <c r="M163" s="49">
        <f t="shared" si="164"/>
        <v>0</v>
      </c>
      <c r="N163" s="49">
        <f t="shared" si="164"/>
        <v>0</v>
      </c>
    </row>
    <row r="164">
      <c r="A164" s="6" t="s">
        <v>780</v>
      </c>
      <c r="B164" s="6" t="s">
        <v>612</v>
      </c>
      <c r="C164" s="6" t="s">
        <v>643</v>
      </c>
      <c r="D164" s="25">
        <v>44797.0</v>
      </c>
      <c r="E164" s="25">
        <v>44804.0</v>
      </c>
      <c r="F164" s="6"/>
      <c r="G164" s="6"/>
      <c r="H164" s="47" t="str">
        <f t="array" ref="H164">XLOOKUP(A164,prospect!A:A,prospect!B:B)</f>
        <v>High</v>
      </c>
      <c r="I164" s="48" t="str">
        <f t="shared" si="2"/>
        <v>1 - High</v>
      </c>
      <c r="J164" s="49">
        <f t="shared" si="3"/>
        <v>7</v>
      </c>
      <c r="K164" s="49">
        <f t="shared" ref="K164:N164" si="165">if(D164&lt;&gt;"",1,0)</f>
        <v>1</v>
      </c>
      <c r="L164" s="49">
        <f t="shared" si="165"/>
        <v>1</v>
      </c>
      <c r="M164" s="49">
        <f t="shared" si="165"/>
        <v>0</v>
      </c>
      <c r="N164" s="49">
        <f t="shared" si="165"/>
        <v>0</v>
      </c>
    </row>
    <row r="165">
      <c r="A165" s="6" t="s">
        <v>781</v>
      </c>
      <c r="B165" s="6" t="s">
        <v>615</v>
      </c>
      <c r="C165" s="6" t="s">
        <v>643</v>
      </c>
      <c r="D165" s="25">
        <v>44797.0</v>
      </c>
      <c r="E165" s="25">
        <v>44809.0</v>
      </c>
      <c r="F165" s="6"/>
      <c r="G165" s="6"/>
      <c r="H165" s="47" t="str">
        <f t="array" ref="H165">XLOOKUP(A165,prospect!A:A,prospect!B:B)</f>
        <v>Medium</v>
      </c>
      <c r="I165" s="48" t="str">
        <f t="shared" si="2"/>
        <v>2 - Medium</v>
      </c>
      <c r="J165" s="49">
        <f t="shared" si="3"/>
        <v>12</v>
      </c>
      <c r="K165" s="49">
        <f t="shared" ref="K165:N165" si="166">if(D165&lt;&gt;"",1,0)</f>
        <v>1</v>
      </c>
      <c r="L165" s="49">
        <f t="shared" si="166"/>
        <v>1</v>
      </c>
      <c r="M165" s="49">
        <f t="shared" si="166"/>
        <v>0</v>
      </c>
      <c r="N165" s="49">
        <f t="shared" si="166"/>
        <v>0</v>
      </c>
    </row>
    <row r="166">
      <c r="A166" s="6" t="s">
        <v>782</v>
      </c>
      <c r="B166" s="6" t="s">
        <v>615</v>
      </c>
      <c r="C166" s="6" t="s">
        <v>643</v>
      </c>
      <c r="D166" s="25">
        <v>44797.0</v>
      </c>
      <c r="E166" s="25">
        <v>44816.0</v>
      </c>
      <c r="F166" s="6"/>
      <c r="G166" s="6"/>
      <c r="H166" s="47" t="str">
        <f t="array" ref="H166">XLOOKUP(A166,prospect!A:A,prospect!B:B)</f>
        <v>Medium</v>
      </c>
      <c r="I166" s="48" t="str">
        <f t="shared" si="2"/>
        <v>2 - Medium</v>
      </c>
      <c r="J166" s="49">
        <f t="shared" si="3"/>
        <v>19</v>
      </c>
      <c r="K166" s="49">
        <f t="shared" ref="K166:N166" si="167">if(D166&lt;&gt;"",1,0)</f>
        <v>1</v>
      </c>
      <c r="L166" s="49">
        <f t="shared" si="167"/>
        <v>1</v>
      </c>
      <c r="M166" s="49">
        <f t="shared" si="167"/>
        <v>0</v>
      </c>
      <c r="N166" s="49">
        <f t="shared" si="167"/>
        <v>0</v>
      </c>
    </row>
    <row r="167">
      <c r="A167" s="6" t="s">
        <v>783</v>
      </c>
      <c r="B167" s="6" t="s">
        <v>615</v>
      </c>
      <c r="C167" s="6" t="s">
        <v>643</v>
      </c>
      <c r="D167" s="25">
        <v>44798.0</v>
      </c>
      <c r="E167" s="25">
        <v>44810.0</v>
      </c>
      <c r="F167" s="6"/>
      <c r="G167" s="6"/>
      <c r="H167" s="47" t="str">
        <f t="array" ref="H167">XLOOKUP(A167,prospect!A:A,prospect!B:B)</f>
        <v>High</v>
      </c>
      <c r="I167" s="48" t="str">
        <f t="shared" si="2"/>
        <v>1 - High</v>
      </c>
      <c r="J167" s="49">
        <f t="shared" si="3"/>
        <v>12</v>
      </c>
      <c r="K167" s="49">
        <f t="shared" ref="K167:N167" si="168">if(D167&lt;&gt;"",1,0)</f>
        <v>1</v>
      </c>
      <c r="L167" s="49">
        <f t="shared" si="168"/>
        <v>1</v>
      </c>
      <c r="M167" s="49">
        <f t="shared" si="168"/>
        <v>0</v>
      </c>
      <c r="N167" s="49">
        <f t="shared" si="168"/>
        <v>0</v>
      </c>
    </row>
    <row r="168">
      <c r="A168" s="6" t="s">
        <v>784</v>
      </c>
      <c r="B168" s="6" t="s">
        <v>655</v>
      </c>
      <c r="C168" s="6" t="s">
        <v>643</v>
      </c>
      <c r="D168" s="25">
        <v>44798.0</v>
      </c>
      <c r="E168" s="25">
        <v>44813.0</v>
      </c>
      <c r="F168" s="6"/>
      <c r="G168" s="6"/>
      <c r="H168" s="47" t="str">
        <f t="array" ref="H168">XLOOKUP(A168,prospect!A:A,prospect!B:B)</f>
        <v>High</v>
      </c>
      <c r="I168" s="48" t="str">
        <f t="shared" si="2"/>
        <v>1 - High</v>
      </c>
      <c r="J168" s="49">
        <f t="shared" si="3"/>
        <v>15</v>
      </c>
      <c r="K168" s="49">
        <f t="shared" ref="K168:N168" si="169">if(D168&lt;&gt;"",1,0)</f>
        <v>1</v>
      </c>
      <c r="L168" s="49">
        <f t="shared" si="169"/>
        <v>1</v>
      </c>
      <c r="M168" s="49">
        <f t="shared" si="169"/>
        <v>0</v>
      </c>
      <c r="N168" s="49">
        <f t="shared" si="169"/>
        <v>0</v>
      </c>
    </row>
    <row r="169">
      <c r="A169" s="6" t="s">
        <v>785</v>
      </c>
      <c r="B169" s="6" t="s">
        <v>612</v>
      </c>
      <c r="C169" s="6" t="s">
        <v>663</v>
      </c>
      <c r="D169" s="25">
        <v>44798.0</v>
      </c>
      <c r="E169" s="6"/>
      <c r="F169" s="6"/>
      <c r="G169" s="6"/>
      <c r="H169" s="47" t="str">
        <f t="array" ref="H169">XLOOKUP(A169,prospect!A:A,prospect!B:B)</f>
        <v>High</v>
      </c>
      <c r="I169" s="48" t="str">
        <f t="shared" si="2"/>
        <v>1 - High</v>
      </c>
      <c r="J169" s="48" t="str">
        <f t="shared" si="3"/>
        <v/>
      </c>
      <c r="K169" s="49">
        <f t="shared" ref="K169:N169" si="170">if(D169&lt;&gt;"",1,0)</f>
        <v>1</v>
      </c>
      <c r="L169" s="49">
        <f t="shared" si="170"/>
        <v>0</v>
      </c>
      <c r="M169" s="49">
        <f t="shared" si="170"/>
        <v>0</v>
      </c>
      <c r="N169" s="49">
        <f t="shared" si="170"/>
        <v>0</v>
      </c>
    </row>
    <row r="170">
      <c r="A170" s="6" t="s">
        <v>786</v>
      </c>
      <c r="B170" s="6" t="s">
        <v>615</v>
      </c>
      <c r="C170" s="6" t="s">
        <v>663</v>
      </c>
      <c r="D170" s="25">
        <v>44799.0</v>
      </c>
      <c r="E170" s="6"/>
      <c r="F170" s="6"/>
      <c r="G170" s="6"/>
      <c r="H170" s="47" t="str">
        <f t="array" ref="H170">XLOOKUP(A170,prospect!A:A,prospect!B:B)</f>
        <v>Medium</v>
      </c>
      <c r="I170" s="48" t="str">
        <f t="shared" si="2"/>
        <v>2 - Medium</v>
      </c>
      <c r="J170" s="48" t="str">
        <f t="shared" si="3"/>
        <v/>
      </c>
      <c r="K170" s="49">
        <f t="shared" ref="K170:N170" si="171">if(D170&lt;&gt;"",1,0)</f>
        <v>1</v>
      </c>
      <c r="L170" s="49">
        <f t="shared" si="171"/>
        <v>0</v>
      </c>
      <c r="M170" s="49">
        <f t="shared" si="171"/>
        <v>0</v>
      </c>
      <c r="N170" s="49">
        <f t="shared" si="171"/>
        <v>0</v>
      </c>
    </row>
    <row r="171">
      <c r="A171" s="6" t="s">
        <v>787</v>
      </c>
      <c r="B171" s="6" t="s">
        <v>615</v>
      </c>
      <c r="C171" s="6" t="s">
        <v>663</v>
      </c>
      <c r="D171" s="25">
        <v>44800.0</v>
      </c>
      <c r="E171" s="6"/>
      <c r="F171" s="6"/>
      <c r="G171" s="6"/>
      <c r="H171" s="47" t="str">
        <f t="array" ref="H171">XLOOKUP(A171,prospect!A:A,prospect!B:B)</f>
        <v>Medium</v>
      </c>
      <c r="I171" s="48" t="str">
        <f t="shared" si="2"/>
        <v>2 - Medium</v>
      </c>
      <c r="J171" s="48" t="str">
        <f t="shared" si="3"/>
        <v/>
      </c>
      <c r="K171" s="49">
        <f t="shared" ref="K171:N171" si="172">if(D171&lt;&gt;"",1,0)</f>
        <v>1</v>
      </c>
      <c r="L171" s="49">
        <f t="shared" si="172"/>
        <v>0</v>
      </c>
      <c r="M171" s="49">
        <f t="shared" si="172"/>
        <v>0</v>
      </c>
      <c r="N171" s="49">
        <f t="shared" si="172"/>
        <v>0</v>
      </c>
    </row>
    <row r="172">
      <c r="A172" s="6" t="s">
        <v>788</v>
      </c>
      <c r="B172" s="6" t="s">
        <v>623</v>
      </c>
      <c r="C172" s="6" t="s">
        <v>663</v>
      </c>
      <c r="D172" s="25">
        <v>44800.0</v>
      </c>
      <c r="E172" s="6"/>
      <c r="F172" s="6"/>
      <c r="G172" s="6"/>
      <c r="H172" s="47" t="str">
        <f t="array" ref="H172">XLOOKUP(A172,prospect!A:A,prospect!B:B)</f>
        <v>High</v>
      </c>
      <c r="I172" s="48" t="str">
        <f t="shared" si="2"/>
        <v>1 - High</v>
      </c>
      <c r="J172" s="48" t="str">
        <f t="shared" si="3"/>
        <v/>
      </c>
      <c r="K172" s="49">
        <f t="shared" ref="K172:N172" si="173">if(D172&lt;&gt;"",1,0)</f>
        <v>1</v>
      </c>
      <c r="L172" s="49">
        <f t="shared" si="173"/>
        <v>0</v>
      </c>
      <c r="M172" s="49">
        <f t="shared" si="173"/>
        <v>0</v>
      </c>
      <c r="N172" s="49">
        <f t="shared" si="173"/>
        <v>0</v>
      </c>
    </row>
    <row r="173">
      <c r="A173" s="6" t="s">
        <v>789</v>
      </c>
      <c r="B173" s="6" t="s">
        <v>615</v>
      </c>
      <c r="C173" s="6" t="s">
        <v>613</v>
      </c>
      <c r="D173" s="25">
        <v>44765.0</v>
      </c>
      <c r="E173" s="6"/>
      <c r="F173" s="6"/>
      <c r="G173" s="25">
        <v>44789.0</v>
      </c>
      <c r="H173" s="47" t="str">
        <f t="array" ref="H173">XLOOKUP(A173,prospect!A:A,prospect!B:B)</f>
        <v>High</v>
      </c>
      <c r="I173" s="48" t="str">
        <f t="shared" si="2"/>
        <v>1 - High</v>
      </c>
      <c r="J173" s="48" t="str">
        <f t="shared" si="3"/>
        <v/>
      </c>
      <c r="K173" s="49">
        <f t="shared" ref="K173:N173" si="174">if(D173&lt;&gt;"",1,0)</f>
        <v>1</v>
      </c>
      <c r="L173" s="49">
        <f t="shared" si="174"/>
        <v>0</v>
      </c>
      <c r="M173" s="49">
        <f t="shared" si="174"/>
        <v>0</v>
      </c>
      <c r="N173" s="49">
        <f t="shared" si="174"/>
        <v>1</v>
      </c>
    </row>
    <row r="174">
      <c r="A174" s="6" t="s">
        <v>790</v>
      </c>
      <c r="B174" s="6" t="s">
        <v>615</v>
      </c>
      <c r="C174" s="6" t="s">
        <v>643</v>
      </c>
      <c r="D174" s="25">
        <v>44801.0</v>
      </c>
      <c r="E174" s="25">
        <v>44817.0</v>
      </c>
      <c r="F174" s="6"/>
      <c r="G174" s="6"/>
      <c r="H174" s="47" t="str">
        <f t="array" ref="H174">XLOOKUP(A174,prospect!A:A,prospect!B:B)</f>
        <v>Low</v>
      </c>
      <c r="I174" s="48" t="str">
        <f t="shared" si="2"/>
        <v>3 - Low</v>
      </c>
      <c r="J174" s="49">
        <f t="shared" si="3"/>
        <v>16</v>
      </c>
      <c r="K174" s="49">
        <f t="shared" ref="K174:N174" si="175">if(D174&lt;&gt;"",1,0)</f>
        <v>1</v>
      </c>
      <c r="L174" s="49">
        <f t="shared" si="175"/>
        <v>1</v>
      </c>
      <c r="M174" s="49">
        <f t="shared" si="175"/>
        <v>0</v>
      </c>
      <c r="N174" s="49">
        <f t="shared" si="175"/>
        <v>0</v>
      </c>
    </row>
    <row r="175">
      <c r="A175" s="6" t="s">
        <v>791</v>
      </c>
      <c r="B175" s="6" t="s">
        <v>612</v>
      </c>
      <c r="C175" s="6" t="s">
        <v>663</v>
      </c>
      <c r="D175" s="25">
        <v>44802.0</v>
      </c>
      <c r="E175" s="6"/>
      <c r="F175" s="6"/>
      <c r="G175" s="6"/>
      <c r="H175" s="47" t="str">
        <f t="array" ref="H175">XLOOKUP(A175,prospect!A:A,prospect!B:B)</f>
        <v>Low</v>
      </c>
      <c r="I175" s="48" t="str">
        <f t="shared" si="2"/>
        <v>3 - Low</v>
      </c>
      <c r="J175" s="48" t="str">
        <f t="shared" si="3"/>
        <v/>
      </c>
      <c r="K175" s="49">
        <f t="shared" ref="K175:N175" si="176">if(D175&lt;&gt;"",1,0)</f>
        <v>1</v>
      </c>
      <c r="L175" s="49">
        <f t="shared" si="176"/>
        <v>0</v>
      </c>
      <c r="M175" s="49">
        <f t="shared" si="176"/>
        <v>0</v>
      </c>
      <c r="N175" s="49">
        <f t="shared" si="176"/>
        <v>0</v>
      </c>
    </row>
    <row r="176">
      <c r="A176" s="6" t="s">
        <v>792</v>
      </c>
      <c r="B176" s="6" t="s">
        <v>615</v>
      </c>
      <c r="C176" s="6" t="s">
        <v>643</v>
      </c>
      <c r="D176" s="25">
        <v>44802.0</v>
      </c>
      <c r="E176" s="25">
        <v>44814.0</v>
      </c>
      <c r="F176" s="6"/>
      <c r="G176" s="6"/>
      <c r="H176" s="47" t="str">
        <f t="array" ref="H176">XLOOKUP(A176,prospect!A:A,prospect!B:B)</f>
        <v>Medium</v>
      </c>
      <c r="I176" s="48" t="str">
        <f t="shared" si="2"/>
        <v>2 - Medium</v>
      </c>
      <c r="J176" s="49">
        <f t="shared" si="3"/>
        <v>12</v>
      </c>
      <c r="K176" s="49">
        <f t="shared" ref="K176:N176" si="177">if(D176&lt;&gt;"",1,0)</f>
        <v>1</v>
      </c>
      <c r="L176" s="49">
        <f t="shared" si="177"/>
        <v>1</v>
      </c>
      <c r="M176" s="49">
        <f t="shared" si="177"/>
        <v>0</v>
      </c>
      <c r="N176" s="49">
        <f t="shared" si="177"/>
        <v>0</v>
      </c>
    </row>
    <row r="177">
      <c r="A177" s="6" t="s">
        <v>793</v>
      </c>
      <c r="B177" s="6" t="s">
        <v>623</v>
      </c>
      <c r="C177" s="6" t="s">
        <v>663</v>
      </c>
      <c r="D177" s="25">
        <v>44803.0</v>
      </c>
      <c r="E177" s="6"/>
      <c r="F177" s="6"/>
      <c r="G177" s="6"/>
      <c r="H177" s="47" t="str">
        <f t="array" ref="H177">XLOOKUP(A177,prospect!A:A,prospect!B:B)</f>
        <v>High</v>
      </c>
      <c r="I177" s="48" t="str">
        <f t="shared" si="2"/>
        <v>1 - High</v>
      </c>
      <c r="J177" s="48" t="str">
        <f t="shared" si="3"/>
        <v/>
      </c>
      <c r="K177" s="49">
        <f t="shared" ref="K177:N177" si="178">if(D177&lt;&gt;"",1,0)</f>
        <v>1</v>
      </c>
      <c r="L177" s="49">
        <f t="shared" si="178"/>
        <v>0</v>
      </c>
      <c r="M177" s="49">
        <f t="shared" si="178"/>
        <v>0</v>
      </c>
      <c r="N177" s="49">
        <f t="shared" si="178"/>
        <v>0</v>
      </c>
    </row>
    <row r="178">
      <c r="A178" s="6" t="s">
        <v>794</v>
      </c>
      <c r="B178" s="6" t="s">
        <v>612</v>
      </c>
      <c r="C178" s="6" t="s">
        <v>663</v>
      </c>
      <c r="D178" s="25">
        <v>44803.0</v>
      </c>
      <c r="E178" s="6"/>
      <c r="F178" s="6"/>
      <c r="G178" s="6"/>
      <c r="H178" s="47" t="str">
        <f t="array" ref="H178">XLOOKUP(A178,prospect!A:A,prospect!B:B)</f>
        <v>Medium</v>
      </c>
      <c r="I178" s="48" t="str">
        <f t="shared" si="2"/>
        <v>2 - Medium</v>
      </c>
      <c r="J178" s="48" t="str">
        <f t="shared" si="3"/>
        <v/>
      </c>
      <c r="K178" s="49">
        <f t="shared" ref="K178:N178" si="179">if(D178&lt;&gt;"",1,0)</f>
        <v>1</v>
      </c>
      <c r="L178" s="49">
        <f t="shared" si="179"/>
        <v>0</v>
      </c>
      <c r="M178" s="49">
        <f t="shared" si="179"/>
        <v>0</v>
      </c>
      <c r="N178" s="49">
        <f t="shared" si="179"/>
        <v>0</v>
      </c>
    </row>
    <row r="179">
      <c r="A179" s="6" t="s">
        <v>795</v>
      </c>
      <c r="B179" s="6" t="s">
        <v>612</v>
      </c>
      <c r="C179" s="6" t="s">
        <v>663</v>
      </c>
      <c r="D179" s="25">
        <v>44803.0</v>
      </c>
      <c r="E179" s="6"/>
      <c r="F179" s="6"/>
      <c r="G179" s="6"/>
      <c r="H179" s="47" t="str">
        <f t="array" ref="H179">XLOOKUP(A179,prospect!A:A,prospect!B:B)</f>
        <v>High</v>
      </c>
      <c r="I179" s="48" t="str">
        <f t="shared" si="2"/>
        <v>1 - High</v>
      </c>
      <c r="J179" s="48" t="str">
        <f t="shared" si="3"/>
        <v/>
      </c>
      <c r="K179" s="49">
        <f t="shared" ref="K179:N179" si="180">if(D179&lt;&gt;"",1,0)</f>
        <v>1</v>
      </c>
      <c r="L179" s="49">
        <f t="shared" si="180"/>
        <v>0</v>
      </c>
      <c r="M179" s="49">
        <f t="shared" si="180"/>
        <v>0</v>
      </c>
      <c r="N179" s="49">
        <f t="shared" si="180"/>
        <v>0</v>
      </c>
    </row>
    <row r="180">
      <c r="A180" s="6" t="s">
        <v>796</v>
      </c>
      <c r="B180" s="6" t="s">
        <v>612</v>
      </c>
      <c r="C180" s="6" t="s">
        <v>613</v>
      </c>
      <c r="D180" s="25">
        <v>44766.0</v>
      </c>
      <c r="E180" s="6"/>
      <c r="F180" s="6"/>
      <c r="G180" s="25">
        <v>44790.0</v>
      </c>
      <c r="H180" s="47" t="str">
        <f t="array" ref="H180">XLOOKUP(A180,prospect!A:A,prospect!B:B)</f>
        <v>Medium</v>
      </c>
      <c r="I180" s="48" t="str">
        <f t="shared" si="2"/>
        <v>2 - Medium</v>
      </c>
      <c r="J180" s="48" t="str">
        <f t="shared" si="3"/>
        <v/>
      </c>
      <c r="K180" s="49">
        <f t="shared" ref="K180:N180" si="181">if(D180&lt;&gt;"",1,0)</f>
        <v>1</v>
      </c>
      <c r="L180" s="49">
        <f t="shared" si="181"/>
        <v>0</v>
      </c>
      <c r="M180" s="49">
        <f t="shared" si="181"/>
        <v>0</v>
      </c>
      <c r="N180" s="49">
        <f t="shared" si="181"/>
        <v>1</v>
      </c>
    </row>
    <row r="181">
      <c r="A181" s="6" t="s">
        <v>797</v>
      </c>
      <c r="B181" s="6" t="s">
        <v>612</v>
      </c>
      <c r="C181" s="6" t="s">
        <v>613</v>
      </c>
      <c r="D181" s="25">
        <v>44767.0</v>
      </c>
      <c r="E181" s="6"/>
      <c r="F181" s="6"/>
      <c r="G181" s="25">
        <v>44769.0</v>
      </c>
      <c r="H181" s="47" t="str">
        <f t="array" ref="H181">XLOOKUP(A181,prospect!A:A,prospect!B:B)</f>
        <v>Low</v>
      </c>
      <c r="I181" s="48" t="str">
        <f t="shared" si="2"/>
        <v>3 - Low</v>
      </c>
      <c r="J181" s="48" t="str">
        <f t="shared" si="3"/>
        <v/>
      </c>
      <c r="K181" s="49">
        <f t="shared" ref="K181:N181" si="182">if(D181&lt;&gt;"",1,0)</f>
        <v>1</v>
      </c>
      <c r="L181" s="49">
        <f t="shared" si="182"/>
        <v>0</v>
      </c>
      <c r="M181" s="49">
        <f t="shared" si="182"/>
        <v>0</v>
      </c>
      <c r="N181" s="49">
        <f t="shared" si="182"/>
        <v>1</v>
      </c>
    </row>
    <row r="182">
      <c r="A182" s="6" t="s">
        <v>798</v>
      </c>
      <c r="B182" s="6" t="s">
        <v>612</v>
      </c>
      <c r="C182" s="6" t="s">
        <v>663</v>
      </c>
      <c r="D182" s="25">
        <v>44804.0</v>
      </c>
      <c r="E182" s="6"/>
      <c r="F182" s="6"/>
      <c r="G182" s="6"/>
      <c r="H182" s="47" t="str">
        <f t="array" ref="H182">XLOOKUP(A182,prospect!A:A,prospect!B:B)</f>
        <v>Medium</v>
      </c>
      <c r="I182" s="48" t="str">
        <f t="shared" si="2"/>
        <v>2 - Medium</v>
      </c>
      <c r="J182" s="48" t="str">
        <f t="shared" si="3"/>
        <v/>
      </c>
      <c r="K182" s="49">
        <f t="shared" ref="K182:N182" si="183">if(D182&lt;&gt;"",1,0)</f>
        <v>1</v>
      </c>
      <c r="L182" s="49">
        <f t="shared" si="183"/>
        <v>0</v>
      </c>
      <c r="M182" s="49">
        <f t="shared" si="183"/>
        <v>0</v>
      </c>
      <c r="N182" s="49">
        <f t="shared" si="183"/>
        <v>0</v>
      </c>
    </row>
    <row r="183">
      <c r="A183" s="6" t="s">
        <v>799</v>
      </c>
      <c r="B183" s="6" t="s">
        <v>612</v>
      </c>
      <c r="C183" s="6" t="s">
        <v>643</v>
      </c>
      <c r="D183" s="25">
        <v>44804.0</v>
      </c>
      <c r="E183" s="25">
        <v>44819.0</v>
      </c>
      <c r="F183" s="6"/>
      <c r="G183" s="6"/>
      <c r="H183" s="47" t="str">
        <f t="array" ref="H183">XLOOKUP(A183,prospect!A:A,prospect!B:B)</f>
        <v>Low</v>
      </c>
      <c r="I183" s="48" t="str">
        <f t="shared" si="2"/>
        <v>3 - Low</v>
      </c>
      <c r="J183" s="49">
        <f t="shared" si="3"/>
        <v>15</v>
      </c>
      <c r="K183" s="49">
        <f t="shared" ref="K183:N183" si="184">if(D183&lt;&gt;"",1,0)</f>
        <v>1</v>
      </c>
      <c r="L183" s="49">
        <f t="shared" si="184"/>
        <v>1</v>
      </c>
      <c r="M183" s="49">
        <f t="shared" si="184"/>
        <v>0</v>
      </c>
      <c r="N183" s="49">
        <f t="shared" si="184"/>
        <v>0</v>
      </c>
    </row>
    <row r="184">
      <c r="A184" s="6" t="s">
        <v>800</v>
      </c>
      <c r="B184" s="6" t="s">
        <v>612</v>
      </c>
      <c r="C184" s="6" t="s">
        <v>613</v>
      </c>
      <c r="D184" s="25">
        <v>44767.0</v>
      </c>
      <c r="E184" s="6"/>
      <c r="F184" s="6"/>
      <c r="G184" s="25">
        <v>44797.0</v>
      </c>
      <c r="H184" s="47" t="str">
        <f t="array" ref="H184">XLOOKUP(A184,prospect!A:A,prospect!B:B)</f>
        <v>High</v>
      </c>
      <c r="I184" s="48" t="str">
        <f t="shared" si="2"/>
        <v>1 - High</v>
      </c>
      <c r="J184" s="48" t="str">
        <f t="shared" si="3"/>
        <v/>
      </c>
      <c r="K184" s="49">
        <f t="shared" ref="K184:N184" si="185">if(D184&lt;&gt;"",1,0)</f>
        <v>1</v>
      </c>
      <c r="L184" s="49">
        <f t="shared" si="185"/>
        <v>0</v>
      </c>
      <c r="M184" s="49">
        <f t="shared" si="185"/>
        <v>0</v>
      </c>
      <c r="N184" s="49">
        <f t="shared" si="185"/>
        <v>1</v>
      </c>
    </row>
    <row r="185">
      <c r="A185" s="6" t="s">
        <v>801</v>
      </c>
      <c r="B185" s="6" t="s">
        <v>615</v>
      </c>
      <c r="C185" s="6" t="s">
        <v>613</v>
      </c>
      <c r="D185" s="25">
        <v>44771.0</v>
      </c>
      <c r="E185" s="6"/>
      <c r="F185" s="6"/>
      <c r="G185" s="25">
        <v>44783.0</v>
      </c>
      <c r="H185" s="47" t="str">
        <f t="array" ref="H185">XLOOKUP(A185,prospect!A:A,prospect!B:B)</f>
        <v>Medium</v>
      </c>
      <c r="I185" s="48" t="str">
        <f t="shared" si="2"/>
        <v>2 - Medium</v>
      </c>
      <c r="J185" s="48" t="str">
        <f t="shared" si="3"/>
        <v/>
      </c>
      <c r="K185" s="49">
        <f t="shared" ref="K185:N185" si="186">if(D185&lt;&gt;"",1,0)</f>
        <v>1</v>
      </c>
      <c r="L185" s="49">
        <f t="shared" si="186"/>
        <v>0</v>
      </c>
      <c r="M185" s="49">
        <f t="shared" si="186"/>
        <v>0</v>
      </c>
      <c r="N185" s="49">
        <f t="shared" si="186"/>
        <v>1</v>
      </c>
    </row>
    <row r="186">
      <c r="A186" s="6" t="s">
        <v>802</v>
      </c>
      <c r="B186" s="6" t="s">
        <v>612</v>
      </c>
      <c r="C186" s="6" t="s">
        <v>619</v>
      </c>
      <c r="D186" s="25">
        <v>44793.0</v>
      </c>
      <c r="E186" s="25">
        <v>44804.0</v>
      </c>
      <c r="F186" s="25">
        <v>44813.0</v>
      </c>
      <c r="G186" s="6"/>
      <c r="H186" s="47" t="str">
        <f t="array" ref="H186">XLOOKUP(A186,prospect!A:A,prospect!B:B)</f>
        <v>High</v>
      </c>
      <c r="I186" s="48" t="str">
        <f t="shared" si="2"/>
        <v>1 - High</v>
      </c>
      <c r="J186" s="49">
        <f t="shared" si="3"/>
        <v>11</v>
      </c>
      <c r="K186" s="49">
        <f t="shared" ref="K186:N186" si="187">if(D186&lt;&gt;"",1,0)</f>
        <v>1</v>
      </c>
      <c r="L186" s="49">
        <f t="shared" si="187"/>
        <v>1</v>
      </c>
      <c r="M186" s="49">
        <f t="shared" si="187"/>
        <v>1</v>
      </c>
      <c r="N186" s="49">
        <f t="shared" si="187"/>
        <v>0</v>
      </c>
    </row>
    <row r="187">
      <c r="A187" s="6" t="s">
        <v>803</v>
      </c>
      <c r="B187" s="6" t="s">
        <v>612</v>
      </c>
      <c r="C187" s="6" t="s">
        <v>613</v>
      </c>
      <c r="D187" s="25">
        <v>44793.0</v>
      </c>
      <c r="E187" s="6"/>
      <c r="F187" s="6"/>
      <c r="G187" s="25">
        <v>44807.0</v>
      </c>
      <c r="H187" s="47" t="str">
        <f t="array" ref="H187">XLOOKUP(A187,prospect!A:A,prospect!B:B)</f>
        <v>High</v>
      </c>
      <c r="I187" s="48" t="str">
        <f t="shared" si="2"/>
        <v>1 - High</v>
      </c>
      <c r="J187" s="48" t="str">
        <f t="shared" si="3"/>
        <v/>
      </c>
      <c r="K187" s="49">
        <f t="shared" ref="K187:N187" si="188">if(D187&lt;&gt;"",1,0)</f>
        <v>1</v>
      </c>
      <c r="L187" s="49">
        <f t="shared" si="188"/>
        <v>0</v>
      </c>
      <c r="M187" s="49">
        <f t="shared" si="188"/>
        <v>0</v>
      </c>
      <c r="N187" s="49">
        <f t="shared" si="188"/>
        <v>1</v>
      </c>
    </row>
    <row r="188">
      <c r="A188" s="6" t="s">
        <v>804</v>
      </c>
      <c r="B188" s="6" t="s">
        <v>615</v>
      </c>
      <c r="C188" s="6" t="s">
        <v>663</v>
      </c>
      <c r="D188" s="25">
        <v>44794.0</v>
      </c>
      <c r="E188" s="6"/>
      <c r="F188" s="6"/>
      <c r="G188" s="6"/>
      <c r="H188" s="47" t="str">
        <f t="array" ref="H188">XLOOKUP(A188,prospect!A:A,prospect!B:B)</f>
        <v>Low</v>
      </c>
      <c r="I188" s="48" t="str">
        <f t="shared" si="2"/>
        <v>3 - Low</v>
      </c>
      <c r="J188" s="48" t="str">
        <f t="shared" si="3"/>
        <v/>
      </c>
      <c r="K188" s="49">
        <f t="shared" ref="K188:N188" si="189">if(D188&lt;&gt;"",1,0)</f>
        <v>1</v>
      </c>
      <c r="L188" s="49">
        <f t="shared" si="189"/>
        <v>0</v>
      </c>
      <c r="M188" s="49">
        <f t="shared" si="189"/>
        <v>0</v>
      </c>
      <c r="N188" s="49">
        <f t="shared" si="189"/>
        <v>0</v>
      </c>
    </row>
    <row r="189">
      <c r="A189" s="6" t="s">
        <v>805</v>
      </c>
      <c r="B189" s="6" t="s">
        <v>623</v>
      </c>
      <c r="C189" s="6" t="s">
        <v>663</v>
      </c>
      <c r="D189" s="25">
        <v>44794.0</v>
      </c>
      <c r="E189" s="6"/>
      <c r="F189" s="6"/>
      <c r="G189" s="6"/>
      <c r="H189" s="47" t="str">
        <f t="array" ref="H189">XLOOKUP(A189,prospect!A:A,prospect!B:B)</f>
        <v>Low</v>
      </c>
      <c r="I189" s="48" t="str">
        <f t="shared" si="2"/>
        <v>3 - Low</v>
      </c>
      <c r="J189" s="48" t="str">
        <f t="shared" si="3"/>
        <v/>
      </c>
      <c r="K189" s="49">
        <f t="shared" ref="K189:N189" si="190">if(D189&lt;&gt;"",1,0)</f>
        <v>1</v>
      </c>
      <c r="L189" s="49">
        <f t="shared" si="190"/>
        <v>0</v>
      </c>
      <c r="M189" s="49">
        <f t="shared" si="190"/>
        <v>0</v>
      </c>
      <c r="N189" s="49">
        <f t="shared" si="190"/>
        <v>0</v>
      </c>
    </row>
    <row r="190">
      <c r="A190" s="6" t="s">
        <v>806</v>
      </c>
      <c r="B190" s="6" t="s">
        <v>612</v>
      </c>
      <c r="C190" s="6" t="s">
        <v>663</v>
      </c>
      <c r="D190" s="25">
        <v>44795.0</v>
      </c>
      <c r="E190" s="6"/>
      <c r="F190" s="6"/>
      <c r="G190" s="6"/>
      <c r="H190" s="47" t="str">
        <f t="array" ref="H190">XLOOKUP(A190,prospect!A:A,prospect!B:B)</f>
        <v>Medium</v>
      </c>
      <c r="I190" s="48" t="str">
        <f t="shared" si="2"/>
        <v>2 - Medium</v>
      </c>
      <c r="J190" s="48" t="str">
        <f t="shared" si="3"/>
        <v/>
      </c>
      <c r="K190" s="49">
        <f t="shared" ref="K190:N190" si="191">if(D190&lt;&gt;"",1,0)</f>
        <v>1</v>
      </c>
      <c r="L190" s="49">
        <f t="shared" si="191"/>
        <v>0</v>
      </c>
      <c r="M190" s="49">
        <f t="shared" si="191"/>
        <v>0</v>
      </c>
      <c r="N190" s="49">
        <f t="shared" si="191"/>
        <v>0</v>
      </c>
    </row>
    <row r="191">
      <c r="H191" s="48"/>
      <c r="I191" s="48"/>
      <c r="J191" s="48"/>
      <c r="K191" s="48"/>
      <c r="L191" s="48"/>
      <c r="M191" s="48"/>
      <c r="N191" s="48"/>
    </row>
    <row r="192">
      <c r="H192" s="48"/>
      <c r="I192" s="48"/>
      <c r="J192" s="48"/>
      <c r="K192" s="48"/>
      <c r="L192" s="48"/>
      <c r="M192" s="48"/>
      <c r="N192" s="48"/>
    </row>
    <row r="193">
      <c r="H193" s="48"/>
      <c r="I193" s="48"/>
      <c r="J193" s="48"/>
      <c r="K193" s="48"/>
      <c r="L193" s="48"/>
      <c r="M193" s="48"/>
      <c r="N193" s="48"/>
    </row>
    <row r="194">
      <c r="H194" s="48"/>
      <c r="I194" s="48"/>
      <c r="J194" s="48"/>
      <c r="K194" s="48"/>
      <c r="L194" s="48"/>
      <c r="M194" s="48"/>
      <c r="N194" s="48"/>
    </row>
    <row r="195">
      <c r="H195" s="48"/>
      <c r="I195" s="48"/>
      <c r="J195" s="48"/>
      <c r="K195" s="48"/>
      <c r="L195" s="48"/>
      <c r="M195" s="48"/>
      <c r="N195" s="48"/>
    </row>
    <row r="196">
      <c r="H196" s="48"/>
      <c r="I196" s="48"/>
      <c r="J196" s="48"/>
      <c r="K196" s="48"/>
      <c r="L196" s="48"/>
      <c r="M196" s="48"/>
      <c r="N196" s="48"/>
    </row>
    <row r="197">
      <c r="H197" s="48"/>
      <c r="I197" s="48"/>
      <c r="J197" s="48"/>
      <c r="K197" s="48"/>
      <c r="L197" s="48"/>
      <c r="M197" s="48"/>
      <c r="N197" s="48"/>
    </row>
    <row r="198">
      <c r="H198" s="48"/>
      <c r="I198" s="48"/>
      <c r="J198" s="48"/>
      <c r="K198" s="48"/>
      <c r="L198" s="48"/>
      <c r="M198" s="48"/>
      <c r="N198" s="48"/>
    </row>
    <row r="199">
      <c r="H199" s="48"/>
      <c r="I199" s="48"/>
      <c r="J199" s="48"/>
      <c r="K199" s="48"/>
      <c r="L199" s="48"/>
      <c r="M199" s="48"/>
      <c r="N199" s="48"/>
    </row>
    <row r="200">
      <c r="H200" s="48"/>
      <c r="I200" s="48"/>
      <c r="J200" s="48"/>
      <c r="K200" s="48"/>
      <c r="L200" s="48"/>
      <c r="M200" s="48"/>
      <c r="N200" s="48"/>
    </row>
    <row r="201">
      <c r="H201" s="48"/>
      <c r="I201" s="48"/>
      <c r="J201" s="48"/>
      <c r="K201" s="48"/>
      <c r="L201" s="48"/>
      <c r="M201" s="48"/>
      <c r="N201" s="48"/>
    </row>
    <row r="202">
      <c r="H202" s="48"/>
      <c r="I202" s="48"/>
      <c r="J202" s="48"/>
      <c r="K202" s="48"/>
      <c r="L202" s="48"/>
      <c r="M202" s="48"/>
      <c r="N202" s="48"/>
    </row>
    <row r="203">
      <c r="H203" s="48"/>
      <c r="I203" s="48"/>
      <c r="J203" s="48"/>
      <c r="K203" s="48"/>
      <c r="L203" s="48"/>
      <c r="M203" s="48"/>
      <c r="N203" s="48"/>
    </row>
    <row r="204">
      <c r="H204" s="48"/>
      <c r="I204" s="48"/>
      <c r="J204" s="48"/>
      <c r="K204" s="48"/>
      <c r="L204" s="48"/>
      <c r="M204" s="48"/>
      <c r="N204" s="48"/>
    </row>
    <row r="205">
      <c r="H205" s="48"/>
      <c r="I205" s="48"/>
      <c r="J205" s="48"/>
      <c r="K205" s="48"/>
      <c r="L205" s="48"/>
      <c r="M205" s="48"/>
      <c r="N205" s="48"/>
    </row>
    <row r="206">
      <c r="H206" s="48"/>
      <c r="I206" s="48"/>
      <c r="J206" s="48"/>
      <c r="K206" s="48"/>
      <c r="L206" s="48"/>
      <c r="M206" s="48"/>
      <c r="N206" s="48"/>
    </row>
    <row r="207">
      <c r="H207" s="48"/>
      <c r="I207" s="48"/>
      <c r="J207" s="48"/>
      <c r="K207" s="48"/>
      <c r="L207" s="48"/>
      <c r="M207" s="48"/>
      <c r="N207" s="48"/>
    </row>
    <row r="208">
      <c r="H208" s="48"/>
      <c r="I208" s="48"/>
      <c r="J208" s="48"/>
      <c r="K208" s="48"/>
      <c r="L208" s="48"/>
      <c r="M208" s="48"/>
      <c r="N208" s="48"/>
    </row>
    <row r="209">
      <c r="H209" s="48"/>
      <c r="I209" s="48"/>
      <c r="J209" s="48"/>
      <c r="K209" s="48"/>
      <c r="L209" s="48"/>
      <c r="M209" s="48"/>
      <c r="N209" s="48"/>
    </row>
    <row r="210">
      <c r="H210" s="48"/>
      <c r="I210" s="48"/>
      <c r="J210" s="48"/>
      <c r="K210" s="48"/>
      <c r="L210" s="48"/>
      <c r="M210" s="48"/>
      <c r="N210" s="48"/>
    </row>
    <row r="211">
      <c r="H211" s="48"/>
      <c r="I211" s="48"/>
      <c r="J211" s="48"/>
      <c r="K211" s="48"/>
      <c r="L211" s="48"/>
      <c r="M211" s="48"/>
      <c r="N211" s="48"/>
    </row>
    <row r="212">
      <c r="H212" s="48"/>
      <c r="I212" s="48"/>
      <c r="J212" s="48"/>
      <c r="K212" s="48"/>
      <c r="L212" s="48"/>
      <c r="M212" s="48"/>
      <c r="N212" s="48"/>
    </row>
    <row r="213">
      <c r="H213" s="48"/>
      <c r="I213" s="48"/>
      <c r="J213" s="48"/>
      <c r="K213" s="48"/>
      <c r="L213" s="48"/>
      <c r="M213" s="48"/>
      <c r="N213" s="48"/>
    </row>
    <row r="214">
      <c r="H214" s="48"/>
      <c r="I214" s="48"/>
      <c r="J214" s="48"/>
      <c r="K214" s="48"/>
      <c r="L214" s="48"/>
      <c r="M214" s="48"/>
      <c r="N214" s="48"/>
    </row>
    <row r="215">
      <c r="H215" s="48"/>
      <c r="I215" s="48"/>
      <c r="J215" s="48"/>
      <c r="K215" s="48"/>
      <c r="L215" s="48"/>
      <c r="M215" s="48"/>
      <c r="N215" s="48"/>
    </row>
    <row r="216">
      <c r="H216" s="48"/>
      <c r="I216" s="48"/>
      <c r="J216" s="48"/>
      <c r="K216" s="48"/>
      <c r="L216" s="48"/>
      <c r="M216" s="48"/>
      <c r="N216" s="48"/>
    </row>
    <row r="217">
      <c r="H217" s="48"/>
      <c r="I217" s="48"/>
      <c r="J217" s="48"/>
      <c r="K217" s="48"/>
      <c r="L217" s="48"/>
      <c r="M217" s="48"/>
      <c r="N217" s="48"/>
    </row>
    <row r="218">
      <c r="H218" s="48"/>
      <c r="I218" s="48"/>
      <c r="J218" s="48"/>
      <c r="K218" s="48"/>
      <c r="L218" s="48"/>
      <c r="M218" s="48"/>
      <c r="N218" s="48"/>
    </row>
    <row r="219">
      <c r="H219" s="48"/>
      <c r="I219" s="48"/>
      <c r="J219" s="48"/>
      <c r="K219" s="48"/>
      <c r="L219" s="48"/>
      <c r="M219" s="48"/>
      <c r="N219" s="48"/>
    </row>
    <row r="220">
      <c r="H220" s="48"/>
      <c r="I220" s="48"/>
      <c r="J220" s="48"/>
      <c r="K220" s="48"/>
      <c r="L220" s="48"/>
      <c r="M220" s="48"/>
      <c r="N220" s="48"/>
    </row>
    <row r="221">
      <c r="H221" s="48"/>
      <c r="I221" s="48"/>
      <c r="J221" s="48"/>
      <c r="K221" s="48"/>
      <c r="L221" s="48"/>
      <c r="M221" s="48"/>
      <c r="N221" s="48"/>
    </row>
    <row r="222">
      <c r="H222" s="48"/>
      <c r="I222" s="48"/>
      <c r="J222" s="48"/>
      <c r="K222" s="48"/>
      <c r="L222" s="48"/>
      <c r="M222" s="48"/>
      <c r="N222" s="48"/>
    </row>
    <row r="223">
      <c r="H223" s="48"/>
      <c r="I223" s="48"/>
      <c r="J223" s="48"/>
      <c r="K223" s="48"/>
      <c r="L223" s="48"/>
      <c r="M223" s="48"/>
      <c r="N223" s="48"/>
    </row>
    <row r="224">
      <c r="H224" s="48"/>
      <c r="I224" s="48"/>
      <c r="J224" s="48"/>
      <c r="K224" s="48"/>
      <c r="L224" s="48"/>
      <c r="M224" s="48"/>
      <c r="N224" s="48"/>
    </row>
    <row r="225">
      <c r="H225" s="48"/>
      <c r="I225" s="48"/>
      <c r="J225" s="48"/>
      <c r="K225" s="48"/>
      <c r="L225" s="48"/>
      <c r="M225" s="48"/>
      <c r="N225" s="48"/>
    </row>
    <row r="226">
      <c r="H226" s="48"/>
      <c r="I226" s="48"/>
      <c r="J226" s="48"/>
      <c r="K226" s="48"/>
      <c r="L226" s="48"/>
      <c r="M226" s="48"/>
      <c r="N226" s="48"/>
    </row>
    <row r="227">
      <c r="H227" s="48"/>
      <c r="I227" s="48"/>
      <c r="J227" s="48"/>
      <c r="K227" s="48"/>
      <c r="L227" s="48"/>
      <c r="M227" s="48"/>
      <c r="N227" s="48"/>
    </row>
    <row r="228">
      <c r="H228" s="48"/>
      <c r="I228" s="48"/>
      <c r="J228" s="48"/>
      <c r="K228" s="48"/>
      <c r="L228" s="48"/>
      <c r="M228" s="48"/>
      <c r="N228" s="48"/>
    </row>
    <row r="229">
      <c r="H229" s="48"/>
      <c r="I229" s="48"/>
      <c r="J229" s="48"/>
      <c r="K229" s="48"/>
      <c r="L229" s="48"/>
      <c r="M229" s="48"/>
      <c r="N229" s="48"/>
    </row>
    <row r="230">
      <c r="H230" s="48"/>
      <c r="I230" s="48"/>
      <c r="J230" s="48"/>
      <c r="K230" s="48"/>
      <c r="L230" s="48"/>
      <c r="M230" s="48"/>
      <c r="N230" s="48"/>
    </row>
    <row r="231">
      <c r="H231" s="48"/>
      <c r="I231" s="48"/>
      <c r="J231" s="48"/>
      <c r="K231" s="48"/>
      <c r="L231" s="48"/>
      <c r="M231" s="48"/>
      <c r="N231" s="48"/>
    </row>
    <row r="232">
      <c r="H232" s="48"/>
      <c r="I232" s="48"/>
      <c r="J232" s="48"/>
      <c r="K232" s="48"/>
      <c r="L232" s="48"/>
      <c r="M232" s="48"/>
      <c r="N232" s="48"/>
    </row>
    <row r="233">
      <c r="H233" s="48"/>
      <c r="I233" s="48"/>
      <c r="J233" s="48"/>
      <c r="K233" s="48"/>
      <c r="L233" s="48"/>
      <c r="M233" s="48"/>
      <c r="N233" s="48"/>
    </row>
    <row r="234">
      <c r="H234" s="48"/>
      <c r="I234" s="48"/>
      <c r="J234" s="48"/>
      <c r="K234" s="48"/>
      <c r="L234" s="48"/>
      <c r="M234" s="48"/>
      <c r="N234" s="48"/>
    </row>
    <row r="235">
      <c r="H235" s="48"/>
      <c r="I235" s="48"/>
      <c r="J235" s="48"/>
      <c r="K235" s="48"/>
      <c r="L235" s="48"/>
      <c r="M235" s="48"/>
      <c r="N235" s="48"/>
    </row>
    <row r="236">
      <c r="H236" s="48"/>
      <c r="I236" s="48"/>
      <c r="J236" s="48"/>
      <c r="K236" s="48"/>
      <c r="L236" s="48"/>
      <c r="M236" s="48"/>
      <c r="N236" s="48"/>
    </row>
    <row r="237">
      <c r="H237" s="48"/>
      <c r="I237" s="48"/>
      <c r="J237" s="48"/>
      <c r="K237" s="48"/>
      <c r="L237" s="48"/>
      <c r="M237" s="48"/>
      <c r="N237" s="48"/>
    </row>
    <row r="238">
      <c r="H238" s="48"/>
      <c r="I238" s="48"/>
      <c r="J238" s="48"/>
      <c r="K238" s="48"/>
      <c r="L238" s="48"/>
      <c r="M238" s="48"/>
      <c r="N238" s="48"/>
    </row>
    <row r="239">
      <c r="H239" s="48"/>
      <c r="I239" s="48"/>
      <c r="J239" s="48"/>
      <c r="K239" s="48"/>
      <c r="L239" s="48"/>
      <c r="M239" s="48"/>
      <c r="N239" s="48"/>
    </row>
    <row r="240">
      <c r="H240" s="48"/>
      <c r="I240" s="48"/>
      <c r="J240" s="48"/>
      <c r="K240" s="48"/>
      <c r="L240" s="48"/>
      <c r="M240" s="48"/>
      <c r="N240" s="48"/>
    </row>
    <row r="241">
      <c r="H241" s="48"/>
      <c r="I241" s="48"/>
      <c r="J241" s="48"/>
      <c r="K241" s="48"/>
      <c r="L241" s="48"/>
      <c r="M241" s="48"/>
      <c r="N241" s="48"/>
    </row>
    <row r="242">
      <c r="H242" s="48"/>
      <c r="I242" s="48"/>
      <c r="J242" s="48"/>
      <c r="K242" s="48"/>
      <c r="L242" s="48"/>
      <c r="M242" s="48"/>
      <c r="N242" s="48"/>
    </row>
    <row r="243">
      <c r="H243" s="48"/>
      <c r="I243" s="48"/>
      <c r="J243" s="48"/>
      <c r="K243" s="48"/>
      <c r="L243" s="48"/>
      <c r="M243" s="48"/>
      <c r="N243" s="48"/>
    </row>
    <row r="244">
      <c r="H244" s="48"/>
      <c r="I244" s="48"/>
      <c r="J244" s="48"/>
      <c r="K244" s="48"/>
      <c r="L244" s="48"/>
      <c r="M244" s="48"/>
      <c r="N244" s="48"/>
    </row>
    <row r="245">
      <c r="H245" s="48"/>
      <c r="I245" s="48"/>
      <c r="J245" s="48"/>
      <c r="K245" s="48"/>
      <c r="L245" s="48"/>
      <c r="M245" s="48"/>
      <c r="N245" s="48"/>
    </row>
    <row r="246">
      <c r="H246" s="48"/>
      <c r="I246" s="48"/>
      <c r="J246" s="48"/>
      <c r="K246" s="48"/>
      <c r="L246" s="48"/>
      <c r="M246" s="48"/>
      <c r="N246" s="48"/>
    </row>
    <row r="247">
      <c r="H247" s="48"/>
      <c r="I247" s="48"/>
      <c r="J247" s="48"/>
      <c r="K247" s="48"/>
      <c r="L247" s="48"/>
      <c r="M247" s="48"/>
      <c r="N247" s="48"/>
    </row>
    <row r="248">
      <c r="H248" s="48"/>
      <c r="I248" s="48"/>
      <c r="J248" s="48"/>
      <c r="K248" s="48"/>
      <c r="L248" s="48"/>
      <c r="M248" s="48"/>
      <c r="N248" s="48"/>
    </row>
    <row r="249">
      <c r="H249" s="48"/>
      <c r="I249" s="48"/>
      <c r="J249" s="48"/>
      <c r="K249" s="48"/>
      <c r="L249" s="48"/>
      <c r="M249" s="48"/>
      <c r="N249" s="48"/>
    </row>
    <row r="250">
      <c r="H250" s="48"/>
      <c r="I250" s="48"/>
      <c r="J250" s="48"/>
      <c r="K250" s="48"/>
      <c r="L250" s="48"/>
      <c r="M250" s="48"/>
      <c r="N250" s="48"/>
    </row>
    <row r="251">
      <c r="H251" s="48"/>
      <c r="I251" s="48"/>
      <c r="J251" s="48"/>
      <c r="K251" s="48"/>
      <c r="L251" s="48"/>
      <c r="M251" s="48"/>
      <c r="N251" s="48"/>
    </row>
    <row r="252">
      <c r="H252" s="48"/>
      <c r="I252" s="48"/>
      <c r="J252" s="48"/>
      <c r="K252" s="48"/>
      <c r="L252" s="48"/>
      <c r="M252" s="48"/>
      <c r="N252" s="48"/>
    </row>
    <row r="253">
      <c r="H253" s="48"/>
      <c r="I253" s="48"/>
      <c r="J253" s="48"/>
      <c r="K253" s="48"/>
      <c r="L253" s="48"/>
      <c r="M253" s="48"/>
      <c r="N253" s="48"/>
    </row>
    <row r="254">
      <c r="H254" s="48"/>
      <c r="I254" s="48"/>
      <c r="J254" s="48"/>
      <c r="K254" s="48"/>
      <c r="L254" s="48"/>
      <c r="M254" s="48"/>
      <c r="N254" s="48"/>
    </row>
    <row r="255">
      <c r="H255" s="48"/>
      <c r="I255" s="48"/>
      <c r="J255" s="48"/>
      <c r="K255" s="48"/>
      <c r="L255" s="48"/>
      <c r="M255" s="48"/>
      <c r="N255" s="48"/>
    </row>
    <row r="256">
      <c r="H256" s="48"/>
      <c r="I256" s="48"/>
      <c r="J256" s="48"/>
      <c r="K256" s="48"/>
      <c r="L256" s="48"/>
      <c r="M256" s="48"/>
      <c r="N256" s="48"/>
    </row>
    <row r="257">
      <c r="H257" s="48"/>
      <c r="I257" s="48"/>
      <c r="J257" s="48"/>
      <c r="K257" s="48"/>
      <c r="L257" s="48"/>
      <c r="M257" s="48"/>
      <c r="N257" s="48"/>
    </row>
    <row r="258">
      <c r="H258" s="48"/>
      <c r="I258" s="48"/>
      <c r="J258" s="48"/>
      <c r="K258" s="48"/>
      <c r="L258" s="48"/>
      <c r="M258" s="48"/>
      <c r="N258" s="48"/>
    </row>
    <row r="259">
      <c r="H259" s="48"/>
      <c r="I259" s="48"/>
      <c r="J259" s="48"/>
      <c r="K259" s="48"/>
      <c r="L259" s="48"/>
      <c r="M259" s="48"/>
      <c r="N259" s="48"/>
    </row>
    <row r="260">
      <c r="H260" s="48"/>
      <c r="I260" s="48"/>
      <c r="J260" s="48"/>
      <c r="K260" s="48"/>
      <c r="L260" s="48"/>
      <c r="M260" s="48"/>
      <c r="N260" s="48"/>
    </row>
    <row r="261">
      <c r="H261" s="48"/>
      <c r="I261" s="48"/>
      <c r="J261" s="48"/>
      <c r="K261" s="48"/>
      <c r="L261" s="48"/>
      <c r="M261" s="48"/>
      <c r="N261" s="48"/>
    </row>
    <row r="262">
      <c r="H262" s="48"/>
      <c r="I262" s="48"/>
      <c r="J262" s="48"/>
      <c r="K262" s="48"/>
      <c r="L262" s="48"/>
      <c r="M262" s="48"/>
      <c r="N262" s="48"/>
    </row>
    <row r="263">
      <c r="H263" s="48"/>
      <c r="I263" s="48"/>
      <c r="J263" s="48"/>
      <c r="K263" s="48"/>
      <c r="L263" s="48"/>
      <c r="M263" s="48"/>
      <c r="N263" s="48"/>
    </row>
    <row r="264">
      <c r="H264" s="48"/>
      <c r="I264" s="48"/>
      <c r="J264" s="48"/>
      <c r="K264" s="48"/>
      <c r="L264" s="48"/>
      <c r="M264" s="48"/>
      <c r="N264" s="48"/>
    </row>
    <row r="265">
      <c r="H265" s="48"/>
      <c r="I265" s="48"/>
      <c r="J265" s="48"/>
      <c r="K265" s="48"/>
      <c r="L265" s="48"/>
      <c r="M265" s="48"/>
      <c r="N265" s="48"/>
    </row>
    <row r="266">
      <c r="H266" s="48"/>
      <c r="I266" s="48"/>
      <c r="J266" s="48"/>
      <c r="K266" s="48"/>
      <c r="L266" s="48"/>
      <c r="M266" s="48"/>
      <c r="N266" s="48"/>
    </row>
    <row r="267">
      <c r="H267" s="48"/>
      <c r="I267" s="48"/>
      <c r="J267" s="48"/>
      <c r="K267" s="48"/>
      <c r="L267" s="48"/>
      <c r="M267" s="48"/>
      <c r="N267" s="48"/>
    </row>
    <row r="268">
      <c r="H268" s="48"/>
      <c r="I268" s="48"/>
      <c r="J268" s="48"/>
      <c r="K268" s="48"/>
      <c r="L268" s="48"/>
      <c r="M268" s="48"/>
      <c r="N268" s="48"/>
    </row>
    <row r="269">
      <c r="H269" s="48"/>
      <c r="I269" s="48"/>
      <c r="J269" s="48"/>
      <c r="K269" s="48"/>
      <c r="L269" s="48"/>
      <c r="M269" s="48"/>
      <c r="N269" s="48"/>
    </row>
    <row r="270">
      <c r="H270" s="48"/>
      <c r="I270" s="48"/>
      <c r="J270" s="48"/>
      <c r="K270" s="48"/>
      <c r="L270" s="48"/>
      <c r="M270" s="48"/>
      <c r="N270" s="48"/>
    </row>
    <row r="271">
      <c r="H271" s="48"/>
      <c r="I271" s="48"/>
      <c r="J271" s="48"/>
      <c r="K271" s="48"/>
      <c r="L271" s="48"/>
      <c r="M271" s="48"/>
      <c r="N271" s="48"/>
    </row>
    <row r="272">
      <c r="H272" s="48"/>
      <c r="I272" s="48"/>
      <c r="J272" s="48"/>
      <c r="K272" s="48"/>
      <c r="L272" s="48"/>
      <c r="M272" s="48"/>
      <c r="N272" s="48"/>
    </row>
    <row r="273">
      <c r="H273" s="48"/>
      <c r="I273" s="48"/>
      <c r="J273" s="48"/>
      <c r="K273" s="48"/>
      <c r="L273" s="48"/>
      <c r="M273" s="48"/>
      <c r="N273" s="48"/>
    </row>
    <row r="274">
      <c r="H274" s="48"/>
      <c r="I274" s="48"/>
      <c r="J274" s="48"/>
      <c r="K274" s="48"/>
      <c r="L274" s="48"/>
      <c r="M274" s="48"/>
      <c r="N274" s="48"/>
    </row>
    <row r="275">
      <c r="H275" s="48"/>
      <c r="I275" s="48"/>
      <c r="J275" s="48"/>
      <c r="K275" s="48"/>
      <c r="L275" s="48"/>
      <c r="M275" s="48"/>
      <c r="N275" s="48"/>
    </row>
    <row r="276">
      <c r="H276" s="48"/>
      <c r="I276" s="48"/>
      <c r="J276" s="48"/>
      <c r="K276" s="48"/>
      <c r="L276" s="48"/>
      <c r="M276" s="48"/>
      <c r="N276" s="48"/>
    </row>
    <row r="277">
      <c r="H277" s="48"/>
      <c r="I277" s="48"/>
      <c r="J277" s="48"/>
      <c r="K277" s="48"/>
      <c r="L277" s="48"/>
      <c r="M277" s="48"/>
      <c r="N277" s="48"/>
    </row>
    <row r="278">
      <c r="H278" s="48"/>
      <c r="I278" s="48"/>
      <c r="J278" s="48"/>
      <c r="K278" s="48"/>
      <c r="L278" s="48"/>
      <c r="M278" s="48"/>
      <c r="N278" s="48"/>
    </row>
    <row r="279">
      <c r="H279" s="48"/>
      <c r="I279" s="48"/>
      <c r="J279" s="48"/>
      <c r="K279" s="48"/>
      <c r="L279" s="48"/>
      <c r="M279" s="48"/>
      <c r="N279" s="48"/>
    </row>
    <row r="280">
      <c r="H280" s="48"/>
      <c r="I280" s="48"/>
      <c r="J280" s="48"/>
      <c r="K280" s="48"/>
      <c r="L280" s="48"/>
      <c r="M280" s="48"/>
      <c r="N280" s="48"/>
    </row>
    <row r="281">
      <c r="H281" s="48"/>
      <c r="I281" s="48"/>
      <c r="J281" s="48"/>
      <c r="K281" s="48"/>
      <c r="L281" s="48"/>
      <c r="M281" s="48"/>
      <c r="N281" s="48"/>
    </row>
    <row r="282">
      <c r="H282" s="48"/>
      <c r="I282" s="48"/>
      <c r="J282" s="48"/>
      <c r="K282" s="48"/>
      <c r="L282" s="48"/>
      <c r="M282" s="48"/>
      <c r="N282" s="48"/>
    </row>
    <row r="283">
      <c r="H283" s="48"/>
      <c r="I283" s="48"/>
      <c r="J283" s="48"/>
      <c r="K283" s="48"/>
      <c r="L283" s="48"/>
      <c r="M283" s="48"/>
      <c r="N283" s="48"/>
    </row>
    <row r="284">
      <c r="H284" s="48"/>
      <c r="I284" s="48"/>
      <c r="J284" s="48"/>
      <c r="K284" s="48"/>
      <c r="L284" s="48"/>
      <c r="M284" s="48"/>
      <c r="N284" s="48"/>
    </row>
    <row r="285">
      <c r="H285" s="48"/>
      <c r="I285" s="48"/>
      <c r="J285" s="48"/>
      <c r="K285" s="48"/>
      <c r="L285" s="48"/>
      <c r="M285" s="48"/>
      <c r="N285" s="48"/>
    </row>
    <row r="286">
      <c r="H286" s="48"/>
      <c r="I286" s="48"/>
      <c r="J286" s="48"/>
      <c r="K286" s="48"/>
      <c r="L286" s="48"/>
      <c r="M286" s="48"/>
      <c r="N286" s="48"/>
    </row>
    <row r="287">
      <c r="H287" s="48"/>
      <c r="I287" s="48"/>
      <c r="J287" s="48"/>
      <c r="K287" s="48"/>
      <c r="L287" s="48"/>
      <c r="M287" s="48"/>
      <c r="N287" s="48"/>
    </row>
    <row r="288">
      <c r="H288" s="48"/>
      <c r="I288" s="48"/>
      <c r="J288" s="48"/>
      <c r="K288" s="48"/>
      <c r="L288" s="48"/>
      <c r="M288" s="48"/>
      <c r="N288" s="48"/>
    </row>
    <row r="289">
      <c r="H289" s="48"/>
      <c r="I289" s="48"/>
      <c r="J289" s="48"/>
      <c r="K289" s="48"/>
      <c r="L289" s="48"/>
      <c r="M289" s="48"/>
      <c r="N289" s="48"/>
    </row>
    <row r="290">
      <c r="H290" s="48"/>
      <c r="I290" s="48"/>
      <c r="J290" s="48"/>
      <c r="K290" s="48"/>
      <c r="L290" s="48"/>
      <c r="M290" s="48"/>
      <c r="N290" s="48"/>
    </row>
    <row r="291">
      <c r="H291" s="48"/>
      <c r="I291" s="48"/>
      <c r="J291" s="48"/>
      <c r="K291" s="48"/>
      <c r="L291" s="48"/>
      <c r="M291" s="48"/>
      <c r="N291" s="48"/>
    </row>
    <row r="292">
      <c r="H292" s="48"/>
      <c r="I292" s="48"/>
      <c r="J292" s="48"/>
      <c r="K292" s="48"/>
      <c r="L292" s="48"/>
      <c r="M292" s="48"/>
      <c r="N292" s="48"/>
    </row>
    <row r="293">
      <c r="H293" s="48"/>
      <c r="I293" s="48"/>
      <c r="J293" s="48"/>
      <c r="K293" s="48"/>
      <c r="L293" s="48"/>
      <c r="M293" s="48"/>
      <c r="N293" s="48"/>
    </row>
    <row r="294">
      <c r="H294" s="48"/>
      <c r="I294" s="48"/>
      <c r="J294" s="48"/>
      <c r="K294" s="48"/>
      <c r="L294" s="48"/>
      <c r="M294" s="48"/>
      <c r="N294" s="48"/>
    </row>
    <row r="295">
      <c r="H295" s="48"/>
      <c r="I295" s="48"/>
      <c r="J295" s="48"/>
      <c r="K295" s="48"/>
      <c r="L295" s="48"/>
      <c r="M295" s="48"/>
      <c r="N295" s="48"/>
    </row>
    <row r="296">
      <c r="H296" s="48"/>
      <c r="I296" s="48"/>
      <c r="J296" s="48"/>
      <c r="K296" s="48"/>
      <c r="L296" s="48"/>
      <c r="M296" s="48"/>
      <c r="N296" s="48"/>
    </row>
    <row r="297">
      <c r="H297" s="48"/>
      <c r="I297" s="48"/>
      <c r="J297" s="48"/>
      <c r="K297" s="48"/>
      <c r="L297" s="48"/>
      <c r="M297" s="48"/>
      <c r="N297" s="48"/>
    </row>
    <row r="298">
      <c r="H298" s="48"/>
      <c r="I298" s="48"/>
      <c r="J298" s="48"/>
      <c r="K298" s="48"/>
      <c r="L298" s="48"/>
      <c r="M298" s="48"/>
      <c r="N298" s="48"/>
    </row>
    <row r="299">
      <c r="H299" s="48"/>
      <c r="I299" s="48"/>
      <c r="J299" s="48"/>
      <c r="K299" s="48"/>
      <c r="L299" s="48"/>
      <c r="M299" s="48"/>
      <c r="N299" s="48"/>
    </row>
    <row r="300">
      <c r="H300" s="48"/>
      <c r="I300" s="48"/>
      <c r="J300" s="48"/>
      <c r="K300" s="48"/>
      <c r="L300" s="48"/>
      <c r="M300" s="48"/>
      <c r="N300" s="48"/>
    </row>
    <row r="301">
      <c r="H301" s="48"/>
      <c r="I301" s="48"/>
      <c r="J301" s="48"/>
      <c r="K301" s="48"/>
      <c r="L301" s="48"/>
      <c r="M301" s="48"/>
      <c r="N301" s="48"/>
    </row>
    <row r="302">
      <c r="H302" s="48"/>
      <c r="I302" s="48"/>
      <c r="J302" s="48"/>
      <c r="K302" s="48"/>
      <c r="L302" s="48"/>
      <c r="M302" s="48"/>
      <c r="N302" s="48"/>
    </row>
    <row r="303">
      <c r="H303" s="48"/>
      <c r="I303" s="48"/>
      <c r="J303" s="48"/>
      <c r="K303" s="48"/>
      <c r="L303" s="48"/>
      <c r="M303" s="48"/>
      <c r="N303" s="48"/>
    </row>
    <row r="304">
      <c r="H304" s="48"/>
      <c r="I304" s="48"/>
      <c r="J304" s="48"/>
      <c r="K304" s="48"/>
      <c r="L304" s="48"/>
      <c r="M304" s="48"/>
      <c r="N304" s="48"/>
    </row>
    <row r="305">
      <c r="H305" s="48"/>
      <c r="I305" s="48"/>
      <c r="J305" s="48"/>
      <c r="K305" s="48"/>
      <c r="L305" s="48"/>
      <c r="M305" s="48"/>
      <c r="N305" s="48"/>
    </row>
    <row r="306">
      <c r="H306" s="48"/>
      <c r="I306" s="48"/>
      <c r="J306" s="48"/>
      <c r="K306" s="48"/>
      <c r="L306" s="48"/>
      <c r="M306" s="48"/>
      <c r="N306" s="48"/>
    </row>
    <row r="307">
      <c r="H307" s="48"/>
      <c r="I307" s="48"/>
      <c r="J307" s="48"/>
      <c r="K307" s="48"/>
      <c r="L307" s="48"/>
      <c r="M307" s="48"/>
      <c r="N307" s="48"/>
    </row>
    <row r="308">
      <c r="H308" s="48"/>
      <c r="I308" s="48"/>
      <c r="J308" s="48"/>
      <c r="K308" s="48"/>
      <c r="L308" s="48"/>
      <c r="M308" s="48"/>
      <c r="N308" s="48"/>
    </row>
    <row r="309">
      <c r="H309" s="48"/>
      <c r="I309" s="48"/>
      <c r="J309" s="48"/>
      <c r="K309" s="48"/>
      <c r="L309" s="48"/>
      <c r="M309" s="48"/>
      <c r="N309" s="48"/>
    </row>
    <row r="310">
      <c r="H310" s="48"/>
      <c r="I310" s="48"/>
      <c r="J310" s="48"/>
      <c r="K310" s="48"/>
      <c r="L310" s="48"/>
      <c r="M310" s="48"/>
      <c r="N310" s="48"/>
    </row>
    <row r="311">
      <c r="H311" s="48"/>
      <c r="I311" s="48"/>
      <c r="J311" s="48"/>
      <c r="K311" s="48"/>
      <c r="L311" s="48"/>
      <c r="M311" s="48"/>
      <c r="N311" s="48"/>
    </row>
    <row r="312">
      <c r="H312" s="48"/>
      <c r="I312" s="48"/>
      <c r="J312" s="48"/>
      <c r="K312" s="48"/>
      <c r="L312" s="48"/>
      <c r="M312" s="48"/>
      <c r="N312" s="48"/>
    </row>
    <row r="313">
      <c r="H313" s="48"/>
      <c r="I313" s="48"/>
      <c r="J313" s="48"/>
      <c r="K313" s="48"/>
      <c r="L313" s="48"/>
      <c r="M313" s="48"/>
      <c r="N313" s="48"/>
    </row>
    <row r="314">
      <c r="H314" s="48"/>
      <c r="I314" s="48"/>
      <c r="J314" s="48"/>
      <c r="K314" s="48"/>
      <c r="L314" s="48"/>
      <c r="M314" s="48"/>
      <c r="N314" s="48"/>
    </row>
    <row r="315">
      <c r="H315" s="48"/>
      <c r="I315" s="48"/>
      <c r="J315" s="48"/>
      <c r="K315" s="48"/>
      <c r="L315" s="48"/>
      <c r="M315" s="48"/>
      <c r="N315" s="48"/>
    </row>
    <row r="316">
      <c r="H316" s="48"/>
      <c r="I316" s="48"/>
      <c r="J316" s="48"/>
      <c r="K316" s="48"/>
      <c r="L316" s="48"/>
      <c r="M316" s="48"/>
      <c r="N316" s="48"/>
    </row>
    <row r="317">
      <c r="H317" s="48"/>
      <c r="I317" s="48"/>
      <c r="J317" s="48"/>
      <c r="K317" s="48"/>
      <c r="L317" s="48"/>
      <c r="M317" s="48"/>
      <c r="N317" s="48"/>
    </row>
    <row r="318">
      <c r="H318" s="48"/>
      <c r="I318" s="48"/>
      <c r="J318" s="48"/>
      <c r="K318" s="48"/>
      <c r="L318" s="48"/>
      <c r="M318" s="48"/>
      <c r="N318" s="48"/>
    </row>
    <row r="319">
      <c r="H319" s="48"/>
      <c r="I319" s="48"/>
      <c r="J319" s="48"/>
      <c r="K319" s="48"/>
      <c r="L319" s="48"/>
      <c r="M319" s="48"/>
      <c r="N319" s="48"/>
    </row>
    <row r="320">
      <c r="H320" s="48"/>
      <c r="I320" s="48"/>
      <c r="J320" s="48"/>
      <c r="K320" s="48"/>
      <c r="L320" s="48"/>
      <c r="M320" s="48"/>
      <c r="N320" s="48"/>
    </row>
    <row r="321">
      <c r="H321" s="48"/>
      <c r="I321" s="48"/>
      <c r="J321" s="48"/>
      <c r="K321" s="48"/>
      <c r="L321" s="48"/>
      <c r="M321" s="48"/>
      <c r="N321" s="48"/>
    </row>
    <row r="322">
      <c r="H322" s="48"/>
      <c r="I322" s="48"/>
      <c r="J322" s="48"/>
      <c r="K322" s="48"/>
      <c r="L322" s="48"/>
      <c r="M322" s="48"/>
      <c r="N322" s="48"/>
    </row>
    <row r="323">
      <c r="H323" s="48"/>
      <c r="I323" s="48"/>
      <c r="J323" s="48"/>
      <c r="K323" s="48"/>
      <c r="L323" s="48"/>
      <c r="M323" s="48"/>
      <c r="N323" s="48"/>
    </row>
    <row r="324">
      <c r="H324" s="48"/>
      <c r="I324" s="48"/>
      <c r="J324" s="48"/>
      <c r="K324" s="48"/>
      <c r="L324" s="48"/>
      <c r="M324" s="48"/>
      <c r="N324" s="48"/>
    </row>
    <row r="325">
      <c r="H325" s="48"/>
      <c r="I325" s="48"/>
      <c r="J325" s="48"/>
      <c r="K325" s="48"/>
      <c r="L325" s="48"/>
      <c r="M325" s="48"/>
      <c r="N325" s="48"/>
    </row>
    <row r="326">
      <c r="H326" s="48"/>
      <c r="I326" s="48"/>
      <c r="J326" s="48"/>
      <c r="K326" s="48"/>
      <c r="L326" s="48"/>
      <c r="M326" s="48"/>
      <c r="N326" s="48"/>
    </row>
    <row r="327">
      <c r="H327" s="48"/>
      <c r="I327" s="48"/>
      <c r="J327" s="48"/>
      <c r="K327" s="48"/>
      <c r="L327" s="48"/>
      <c r="M327" s="48"/>
      <c r="N327" s="48"/>
    </row>
    <row r="328">
      <c r="H328" s="48"/>
      <c r="I328" s="48"/>
      <c r="J328" s="48"/>
      <c r="K328" s="48"/>
      <c r="L328" s="48"/>
      <c r="M328" s="48"/>
      <c r="N328" s="48"/>
    </row>
    <row r="329">
      <c r="H329" s="48"/>
      <c r="I329" s="48"/>
      <c r="J329" s="48"/>
      <c r="K329" s="48"/>
      <c r="L329" s="48"/>
      <c r="M329" s="48"/>
      <c r="N329" s="48"/>
    </row>
    <row r="330">
      <c r="H330" s="48"/>
      <c r="I330" s="48"/>
      <c r="J330" s="48"/>
      <c r="K330" s="48"/>
      <c r="L330" s="48"/>
      <c r="M330" s="48"/>
      <c r="N330" s="48"/>
    </row>
    <row r="331">
      <c r="H331" s="48"/>
      <c r="I331" s="48"/>
      <c r="J331" s="48"/>
      <c r="K331" s="48"/>
      <c r="L331" s="48"/>
      <c r="M331" s="48"/>
      <c r="N331" s="48"/>
    </row>
    <row r="332">
      <c r="H332" s="48"/>
      <c r="I332" s="48"/>
      <c r="J332" s="48"/>
      <c r="K332" s="48"/>
      <c r="L332" s="48"/>
      <c r="M332" s="48"/>
      <c r="N332" s="48"/>
    </row>
    <row r="333">
      <c r="H333" s="48"/>
      <c r="I333" s="48"/>
      <c r="J333" s="48"/>
      <c r="K333" s="48"/>
      <c r="L333" s="48"/>
      <c r="M333" s="48"/>
      <c r="N333" s="48"/>
    </row>
    <row r="334">
      <c r="H334" s="48"/>
      <c r="I334" s="48"/>
      <c r="J334" s="48"/>
      <c r="K334" s="48"/>
      <c r="L334" s="48"/>
      <c r="M334" s="48"/>
      <c r="N334" s="48"/>
    </row>
    <row r="335">
      <c r="H335" s="48"/>
      <c r="I335" s="48"/>
      <c r="J335" s="48"/>
      <c r="K335" s="48"/>
      <c r="L335" s="48"/>
      <c r="M335" s="48"/>
      <c r="N335" s="48"/>
    </row>
    <row r="336">
      <c r="H336" s="48"/>
      <c r="I336" s="48"/>
      <c r="J336" s="48"/>
      <c r="K336" s="48"/>
      <c r="L336" s="48"/>
      <c r="M336" s="48"/>
      <c r="N336" s="48"/>
    </row>
    <row r="337">
      <c r="H337" s="48"/>
      <c r="I337" s="48"/>
      <c r="J337" s="48"/>
      <c r="K337" s="48"/>
      <c r="L337" s="48"/>
      <c r="M337" s="48"/>
      <c r="N337" s="48"/>
    </row>
    <row r="338">
      <c r="H338" s="48"/>
      <c r="I338" s="48"/>
      <c r="J338" s="48"/>
      <c r="K338" s="48"/>
      <c r="L338" s="48"/>
      <c r="M338" s="48"/>
      <c r="N338" s="48"/>
    </row>
    <row r="339">
      <c r="H339" s="48"/>
      <c r="I339" s="48"/>
      <c r="J339" s="48"/>
      <c r="K339" s="48"/>
      <c r="L339" s="48"/>
      <c r="M339" s="48"/>
      <c r="N339" s="48"/>
    </row>
    <row r="340">
      <c r="H340" s="48"/>
      <c r="I340" s="48"/>
      <c r="J340" s="48"/>
      <c r="K340" s="48"/>
      <c r="L340" s="48"/>
      <c r="M340" s="48"/>
      <c r="N340" s="48"/>
    </row>
    <row r="341">
      <c r="H341" s="48"/>
      <c r="I341" s="48"/>
      <c r="J341" s="48"/>
      <c r="K341" s="48"/>
      <c r="L341" s="48"/>
      <c r="M341" s="48"/>
      <c r="N341" s="48"/>
    </row>
    <row r="342">
      <c r="H342" s="48"/>
      <c r="I342" s="48"/>
      <c r="J342" s="48"/>
      <c r="K342" s="48"/>
      <c r="L342" s="48"/>
      <c r="M342" s="48"/>
      <c r="N342" s="48"/>
    </row>
    <row r="343">
      <c r="H343" s="48"/>
      <c r="I343" s="48"/>
      <c r="J343" s="48"/>
      <c r="K343" s="48"/>
      <c r="L343" s="48"/>
      <c r="M343" s="48"/>
      <c r="N343" s="48"/>
    </row>
    <row r="344">
      <c r="H344" s="48"/>
      <c r="I344" s="48"/>
      <c r="J344" s="48"/>
      <c r="K344" s="48"/>
      <c r="L344" s="48"/>
      <c r="M344" s="48"/>
      <c r="N344" s="48"/>
    </row>
    <row r="345">
      <c r="H345" s="48"/>
      <c r="I345" s="48"/>
      <c r="J345" s="48"/>
      <c r="K345" s="48"/>
      <c r="L345" s="48"/>
      <c r="M345" s="48"/>
      <c r="N345" s="48"/>
    </row>
    <row r="346">
      <c r="H346" s="48"/>
      <c r="I346" s="48"/>
      <c r="J346" s="48"/>
      <c r="K346" s="48"/>
      <c r="L346" s="48"/>
      <c r="M346" s="48"/>
      <c r="N346" s="48"/>
    </row>
    <row r="347">
      <c r="H347" s="48"/>
      <c r="I347" s="48"/>
      <c r="J347" s="48"/>
      <c r="K347" s="48"/>
      <c r="L347" s="48"/>
      <c r="M347" s="48"/>
      <c r="N347" s="48"/>
    </row>
    <row r="348">
      <c r="H348" s="48"/>
      <c r="I348" s="48"/>
      <c r="J348" s="48"/>
      <c r="K348" s="48"/>
      <c r="L348" s="48"/>
      <c r="M348" s="48"/>
      <c r="N348" s="48"/>
    </row>
    <row r="349">
      <c r="H349" s="48"/>
      <c r="I349" s="48"/>
      <c r="J349" s="48"/>
      <c r="K349" s="48"/>
      <c r="L349" s="48"/>
      <c r="M349" s="48"/>
      <c r="N349" s="48"/>
    </row>
    <row r="350">
      <c r="H350" s="48"/>
      <c r="I350" s="48"/>
      <c r="J350" s="48"/>
      <c r="K350" s="48"/>
      <c r="L350" s="48"/>
      <c r="M350" s="48"/>
      <c r="N350" s="48"/>
    </row>
    <row r="351">
      <c r="H351" s="48"/>
      <c r="I351" s="48"/>
      <c r="J351" s="48"/>
      <c r="K351" s="48"/>
      <c r="L351" s="48"/>
      <c r="M351" s="48"/>
      <c r="N351" s="48"/>
    </row>
    <row r="352">
      <c r="H352" s="48"/>
      <c r="I352" s="48"/>
      <c r="J352" s="48"/>
      <c r="K352" s="48"/>
      <c r="L352" s="48"/>
      <c r="M352" s="48"/>
      <c r="N352" s="48"/>
    </row>
    <row r="353">
      <c r="H353" s="48"/>
      <c r="I353" s="48"/>
      <c r="J353" s="48"/>
      <c r="K353" s="48"/>
      <c r="L353" s="48"/>
      <c r="M353" s="48"/>
      <c r="N353" s="48"/>
    </row>
    <row r="354">
      <c r="H354" s="48"/>
      <c r="I354" s="48"/>
      <c r="J354" s="48"/>
      <c r="K354" s="48"/>
      <c r="L354" s="48"/>
      <c r="M354" s="48"/>
      <c r="N354" s="48"/>
    </row>
    <row r="355">
      <c r="H355" s="48"/>
      <c r="I355" s="48"/>
      <c r="J355" s="48"/>
      <c r="K355" s="48"/>
      <c r="L355" s="48"/>
      <c r="M355" s="48"/>
      <c r="N355" s="48"/>
    </row>
    <row r="356">
      <c r="H356" s="48"/>
      <c r="I356" s="48"/>
      <c r="J356" s="48"/>
      <c r="K356" s="48"/>
      <c r="L356" s="48"/>
      <c r="M356" s="48"/>
      <c r="N356" s="48"/>
    </row>
    <row r="357">
      <c r="H357" s="48"/>
      <c r="I357" s="48"/>
      <c r="J357" s="48"/>
      <c r="K357" s="48"/>
      <c r="L357" s="48"/>
      <c r="M357" s="48"/>
      <c r="N357" s="48"/>
    </row>
    <row r="358">
      <c r="H358" s="48"/>
      <c r="I358" s="48"/>
      <c r="J358" s="48"/>
      <c r="K358" s="48"/>
      <c r="L358" s="48"/>
      <c r="M358" s="48"/>
      <c r="N358" s="48"/>
    </row>
    <row r="359">
      <c r="H359" s="48"/>
      <c r="I359" s="48"/>
      <c r="J359" s="48"/>
      <c r="K359" s="48"/>
      <c r="L359" s="48"/>
      <c r="M359" s="48"/>
      <c r="N359" s="48"/>
    </row>
    <row r="360">
      <c r="H360" s="48"/>
      <c r="I360" s="48"/>
      <c r="J360" s="48"/>
      <c r="K360" s="48"/>
      <c r="L360" s="48"/>
      <c r="M360" s="48"/>
      <c r="N360" s="48"/>
    </row>
    <row r="361">
      <c r="H361" s="48"/>
      <c r="I361" s="48"/>
      <c r="J361" s="48"/>
      <c r="K361" s="48"/>
      <c r="L361" s="48"/>
      <c r="M361" s="48"/>
      <c r="N361" s="48"/>
    </row>
    <row r="362">
      <c r="H362" s="48"/>
      <c r="I362" s="48"/>
      <c r="J362" s="48"/>
      <c r="K362" s="48"/>
      <c r="L362" s="48"/>
      <c r="M362" s="48"/>
      <c r="N362" s="48"/>
    </row>
    <row r="363">
      <c r="H363" s="48"/>
      <c r="I363" s="48"/>
      <c r="J363" s="48"/>
      <c r="K363" s="48"/>
      <c r="L363" s="48"/>
      <c r="M363" s="48"/>
      <c r="N363" s="48"/>
    </row>
    <row r="364">
      <c r="H364" s="48"/>
      <c r="I364" s="48"/>
      <c r="J364" s="48"/>
      <c r="K364" s="48"/>
      <c r="L364" s="48"/>
      <c r="M364" s="48"/>
      <c r="N364" s="48"/>
    </row>
    <row r="365">
      <c r="H365" s="48"/>
      <c r="I365" s="48"/>
      <c r="J365" s="48"/>
      <c r="K365" s="48"/>
      <c r="L365" s="48"/>
      <c r="M365" s="48"/>
      <c r="N365" s="48"/>
    </row>
    <row r="366">
      <c r="H366" s="48"/>
      <c r="I366" s="48"/>
      <c r="J366" s="48"/>
      <c r="K366" s="48"/>
      <c r="L366" s="48"/>
      <c r="M366" s="48"/>
      <c r="N366" s="48"/>
    </row>
    <row r="367">
      <c r="H367" s="48"/>
      <c r="I367" s="48"/>
      <c r="J367" s="48"/>
      <c r="K367" s="48"/>
      <c r="L367" s="48"/>
      <c r="M367" s="48"/>
      <c r="N367" s="48"/>
    </row>
    <row r="368">
      <c r="H368" s="48"/>
      <c r="I368" s="48"/>
      <c r="J368" s="48"/>
      <c r="K368" s="48"/>
      <c r="L368" s="48"/>
      <c r="M368" s="48"/>
      <c r="N368" s="48"/>
    </row>
    <row r="369">
      <c r="H369" s="48"/>
      <c r="I369" s="48"/>
      <c r="J369" s="48"/>
      <c r="K369" s="48"/>
      <c r="L369" s="48"/>
      <c r="M369" s="48"/>
      <c r="N369" s="48"/>
    </row>
    <row r="370">
      <c r="H370" s="48"/>
      <c r="I370" s="48"/>
      <c r="J370" s="48"/>
      <c r="K370" s="48"/>
      <c r="L370" s="48"/>
      <c r="M370" s="48"/>
      <c r="N370" s="48"/>
    </row>
    <row r="371">
      <c r="H371" s="48"/>
      <c r="I371" s="48"/>
      <c r="J371" s="48"/>
      <c r="K371" s="48"/>
      <c r="L371" s="48"/>
      <c r="M371" s="48"/>
      <c r="N371" s="48"/>
    </row>
    <row r="372">
      <c r="H372" s="48"/>
      <c r="I372" s="48"/>
      <c r="J372" s="48"/>
      <c r="K372" s="48"/>
      <c r="L372" s="48"/>
      <c r="M372" s="48"/>
      <c r="N372" s="48"/>
    </row>
    <row r="373">
      <c r="H373" s="48"/>
      <c r="I373" s="48"/>
      <c r="J373" s="48"/>
      <c r="K373" s="48"/>
      <c r="L373" s="48"/>
      <c r="M373" s="48"/>
      <c r="N373" s="48"/>
    </row>
    <row r="374">
      <c r="H374" s="48"/>
      <c r="I374" s="48"/>
      <c r="J374" s="48"/>
      <c r="K374" s="48"/>
      <c r="L374" s="48"/>
      <c r="M374" s="48"/>
      <c r="N374" s="48"/>
    </row>
    <row r="375">
      <c r="H375" s="48"/>
      <c r="I375" s="48"/>
      <c r="J375" s="48"/>
      <c r="K375" s="48"/>
      <c r="L375" s="48"/>
      <c r="M375" s="48"/>
      <c r="N375" s="48"/>
    </row>
    <row r="376">
      <c r="H376" s="48"/>
      <c r="I376" s="48"/>
      <c r="J376" s="48"/>
      <c r="K376" s="48"/>
      <c r="L376" s="48"/>
      <c r="M376" s="48"/>
      <c r="N376" s="48"/>
    </row>
    <row r="377">
      <c r="H377" s="48"/>
      <c r="I377" s="48"/>
      <c r="J377" s="48"/>
      <c r="K377" s="48"/>
      <c r="L377" s="48"/>
      <c r="M377" s="48"/>
      <c r="N377" s="48"/>
    </row>
    <row r="378">
      <c r="H378" s="48"/>
      <c r="I378" s="48"/>
      <c r="J378" s="48"/>
      <c r="K378" s="48"/>
      <c r="L378" s="48"/>
      <c r="M378" s="48"/>
      <c r="N378" s="48"/>
    </row>
    <row r="379">
      <c r="H379" s="48"/>
      <c r="I379" s="48"/>
      <c r="J379" s="48"/>
      <c r="K379" s="48"/>
      <c r="L379" s="48"/>
      <c r="M379" s="48"/>
      <c r="N379" s="48"/>
    </row>
    <row r="380">
      <c r="H380" s="48"/>
      <c r="I380" s="48"/>
      <c r="J380" s="48"/>
      <c r="K380" s="48"/>
      <c r="L380" s="48"/>
      <c r="M380" s="48"/>
      <c r="N380" s="48"/>
    </row>
    <row r="381">
      <c r="H381" s="48"/>
      <c r="I381" s="48"/>
      <c r="J381" s="48"/>
      <c r="K381" s="48"/>
      <c r="L381" s="48"/>
      <c r="M381" s="48"/>
      <c r="N381" s="48"/>
    </row>
    <row r="382">
      <c r="H382" s="48"/>
      <c r="I382" s="48"/>
      <c r="J382" s="48"/>
      <c r="K382" s="48"/>
      <c r="L382" s="48"/>
      <c r="M382" s="48"/>
      <c r="N382" s="48"/>
    </row>
    <row r="383">
      <c r="H383" s="48"/>
      <c r="I383" s="48"/>
      <c r="J383" s="48"/>
      <c r="K383" s="48"/>
      <c r="L383" s="48"/>
      <c r="M383" s="48"/>
      <c r="N383" s="48"/>
    </row>
    <row r="384">
      <c r="H384" s="48"/>
      <c r="I384" s="48"/>
      <c r="J384" s="48"/>
      <c r="K384" s="48"/>
      <c r="L384" s="48"/>
      <c r="M384" s="48"/>
      <c r="N384" s="48"/>
    </row>
    <row r="385">
      <c r="H385" s="48"/>
      <c r="I385" s="48"/>
      <c r="J385" s="48"/>
      <c r="K385" s="48"/>
      <c r="L385" s="48"/>
      <c r="M385" s="48"/>
      <c r="N385" s="48"/>
    </row>
    <row r="386">
      <c r="H386" s="48"/>
      <c r="I386" s="48"/>
      <c r="J386" s="48"/>
      <c r="K386" s="48"/>
      <c r="L386" s="48"/>
      <c r="M386" s="48"/>
      <c r="N386" s="48"/>
    </row>
    <row r="387">
      <c r="H387" s="48"/>
      <c r="I387" s="48"/>
      <c r="J387" s="48"/>
      <c r="K387" s="48"/>
      <c r="L387" s="48"/>
      <c r="M387" s="48"/>
      <c r="N387" s="48"/>
    </row>
    <row r="388">
      <c r="H388" s="48"/>
      <c r="I388" s="48"/>
      <c r="J388" s="48"/>
      <c r="K388" s="48"/>
      <c r="L388" s="48"/>
      <c r="M388" s="48"/>
      <c r="N388" s="48"/>
    </row>
    <row r="389">
      <c r="H389" s="48"/>
      <c r="I389" s="48"/>
      <c r="J389" s="48"/>
      <c r="K389" s="48"/>
      <c r="L389" s="48"/>
      <c r="M389" s="48"/>
      <c r="N389" s="48"/>
    </row>
    <row r="390">
      <c r="H390" s="48"/>
      <c r="I390" s="48"/>
      <c r="J390" s="48"/>
      <c r="K390" s="48"/>
      <c r="L390" s="48"/>
      <c r="M390" s="48"/>
      <c r="N390" s="48"/>
    </row>
    <row r="391">
      <c r="H391" s="48"/>
      <c r="I391" s="48"/>
      <c r="J391" s="48"/>
      <c r="K391" s="48"/>
      <c r="L391" s="48"/>
      <c r="M391" s="48"/>
      <c r="N391" s="48"/>
    </row>
    <row r="392">
      <c r="H392" s="48"/>
      <c r="I392" s="48"/>
      <c r="J392" s="48"/>
      <c r="K392" s="48"/>
      <c r="L392" s="48"/>
      <c r="M392" s="48"/>
      <c r="N392" s="48"/>
    </row>
    <row r="393">
      <c r="H393" s="48"/>
      <c r="I393" s="48"/>
      <c r="J393" s="48"/>
      <c r="K393" s="48"/>
      <c r="L393" s="48"/>
      <c r="M393" s="48"/>
      <c r="N393" s="48"/>
    </row>
    <row r="394">
      <c r="H394" s="48"/>
      <c r="I394" s="48"/>
      <c r="J394" s="48"/>
      <c r="K394" s="48"/>
      <c r="L394" s="48"/>
      <c r="M394" s="48"/>
      <c r="N394" s="48"/>
    </row>
    <row r="395">
      <c r="H395" s="48"/>
      <c r="I395" s="48"/>
      <c r="J395" s="48"/>
      <c r="K395" s="48"/>
      <c r="L395" s="48"/>
      <c r="M395" s="48"/>
      <c r="N395" s="48"/>
    </row>
    <row r="396">
      <c r="H396" s="48"/>
      <c r="I396" s="48"/>
      <c r="J396" s="48"/>
      <c r="K396" s="48"/>
      <c r="L396" s="48"/>
      <c r="M396" s="48"/>
      <c r="N396" s="48"/>
    </row>
    <row r="397">
      <c r="H397" s="48"/>
      <c r="I397" s="48"/>
      <c r="J397" s="48"/>
      <c r="K397" s="48"/>
      <c r="L397" s="48"/>
      <c r="M397" s="48"/>
      <c r="N397" s="48"/>
    </row>
    <row r="398">
      <c r="H398" s="48"/>
      <c r="I398" s="48"/>
      <c r="J398" s="48"/>
      <c r="K398" s="48"/>
      <c r="L398" s="48"/>
      <c r="M398" s="48"/>
      <c r="N398" s="48"/>
    </row>
    <row r="399">
      <c r="H399" s="48"/>
      <c r="I399" s="48"/>
      <c r="J399" s="48"/>
      <c r="K399" s="48"/>
      <c r="L399" s="48"/>
      <c r="M399" s="48"/>
      <c r="N399" s="48"/>
    </row>
    <row r="400">
      <c r="H400" s="48"/>
      <c r="I400" s="48"/>
      <c r="J400" s="48"/>
      <c r="K400" s="48"/>
      <c r="L400" s="48"/>
      <c r="M400" s="48"/>
      <c r="N400" s="48"/>
    </row>
    <row r="401">
      <c r="H401" s="48"/>
      <c r="I401" s="48"/>
      <c r="J401" s="48"/>
      <c r="K401" s="48"/>
      <c r="L401" s="48"/>
      <c r="M401" s="48"/>
      <c r="N401" s="48"/>
    </row>
    <row r="402">
      <c r="H402" s="48"/>
      <c r="I402" s="48"/>
      <c r="J402" s="48"/>
      <c r="K402" s="48"/>
      <c r="L402" s="48"/>
      <c r="M402" s="48"/>
      <c r="N402" s="48"/>
    </row>
    <row r="403">
      <c r="H403" s="48"/>
      <c r="I403" s="48"/>
      <c r="J403" s="48"/>
      <c r="K403" s="48"/>
      <c r="L403" s="48"/>
      <c r="M403" s="48"/>
      <c r="N403" s="48"/>
    </row>
    <row r="404">
      <c r="H404" s="48"/>
      <c r="I404" s="48"/>
      <c r="J404" s="48"/>
      <c r="K404" s="48"/>
      <c r="L404" s="48"/>
      <c r="M404" s="48"/>
      <c r="N404" s="48"/>
    </row>
    <row r="405">
      <c r="H405" s="48"/>
      <c r="I405" s="48"/>
      <c r="J405" s="48"/>
      <c r="K405" s="48"/>
      <c r="L405" s="48"/>
      <c r="M405" s="48"/>
      <c r="N405" s="48"/>
    </row>
    <row r="406">
      <c r="H406" s="48"/>
      <c r="I406" s="48"/>
      <c r="J406" s="48"/>
      <c r="K406" s="48"/>
      <c r="L406" s="48"/>
      <c r="M406" s="48"/>
      <c r="N406" s="48"/>
    </row>
    <row r="407">
      <c r="H407" s="48"/>
      <c r="I407" s="48"/>
      <c r="J407" s="48"/>
      <c r="K407" s="48"/>
      <c r="L407" s="48"/>
      <c r="M407" s="48"/>
      <c r="N407" s="48"/>
    </row>
    <row r="408">
      <c r="H408" s="48"/>
      <c r="I408" s="48"/>
      <c r="J408" s="48"/>
      <c r="K408" s="48"/>
      <c r="L408" s="48"/>
      <c r="M408" s="48"/>
      <c r="N408" s="48"/>
    </row>
    <row r="409">
      <c r="H409" s="48"/>
      <c r="I409" s="48"/>
      <c r="J409" s="48"/>
      <c r="K409" s="48"/>
      <c r="L409" s="48"/>
      <c r="M409" s="48"/>
      <c r="N409" s="48"/>
    </row>
    <row r="410">
      <c r="H410" s="48"/>
      <c r="I410" s="48"/>
      <c r="J410" s="48"/>
      <c r="K410" s="48"/>
      <c r="L410" s="48"/>
      <c r="M410" s="48"/>
      <c r="N410" s="48"/>
    </row>
    <row r="411">
      <c r="H411" s="48"/>
      <c r="I411" s="48"/>
      <c r="J411" s="48"/>
      <c r="K411" s="48"/>
      <c r="L411" s="48"/>
      <c r="M411" s="48"/>
      <c r="N411" s="48"/>
    </row>
    <row r="412">
      <c r="H412" s="48"/>
      <c r="I412" s="48"/>
      <c r="J412" s="48"/>
      <c r="K412" s="48"/>
      <c r="L412" s="48"/>
      <c r="M412" s="48"/>
      <c r="N412" s="48"/>
    </row>
    <row r="413">
      <c r="H413" s="48"/>
      <c r="I413" s="48"/>
      <c r="J413" s="48"/>
      <c r="K413" s="48"/>
      <c r="L413" s="48"/>
      <c r="M413" s="48"/>
      <c r="N413" s="48"/>
    </row>
    <row r="414">
      <c r="H414" s="48"/>
      <c r="I414" s="48"/>
      <c r="J414" s="48"/>
      <c r="K414" s="48"/>
      <c r="L414" s="48"/>
      <c r="M414" s="48"/>
      <c r="N414" s="48"/>
    </row>
    <row r="415">
      <c r="H415" s="48"/>
      <c r="I415" s="48"/>
      <c r="J415" s="48"/>
      <c r="K415" s="48"/>
      <c r="L415" s="48"/>
      <c r="M415" s="48"/>
      <c r="N415" s="48"/>
    </row>
    <row r="416">
      <c r="H416" s="48"/>
      <c r="I416" s="48"/>
      <c r="J416" s="48"/>
      <c r="K416" s="48"/>
      <c r="L416" s="48"/>
      <c r="M416" s="48"/>
      <c r="N416" s="48"/>
    </row>
    <row r="417">
      <c r="H417" s="48"/>
      <c r="I417" s="48"/>
      <c r="J417" s="48"/>
      <c r="K417" s="48"/>
      <c r="L417" s="48"/>
      <c r="M417" s="48"/>
      <c r="N417" s="48"/>
    </row>
    <row r="418">
      <c r="H418" s="48"/>
      <c r="I418" s="48"/>
      <c r="J418" s="48"/>
      <c r="K418" s="48"/>
      <c r="L418" s="48"/>
      <c r="M418" s="48"/>
      <c r="N418" s="48"/>
    </row>
    <row r="419">
      <c r="H419" s="48"/>
      <c r="I419" s="48"/>
      <c r="J419" s="48"/>
      <c r="K419" s="48"/>
      <c r="L419" s="48"/>
      <c r="M419" s="48"/>
      <c r="N419" s="48"/>
    </row>
    <row r="420">
      <c r="H420" s="48"/>
      <c r="I420" s="48"/>
      <c r="J420" s="48"/>
      <c r="K420" s="48"/>
      <c r="L420" s="48"/>
      <c r="M420" s="48"/>
      <c r="N420" s="48"/>
    </row>
    <row r="421">
      <c r="H421" s="48"/>
      <c r="I421" s="48"/>
      <c r="J421" s="48"/>
      <c r="K421" s="48"/>
      <c r="L421" s="48"/>
      <c r="M421" s="48"/>
      <c r="N421" s="48"/>
    </row>
    <row r="422">
      <c r="H422" s="48"/>
      <c r="I422" s="48"/>
      <c r="J422" s="48"/>
      <c r="K422" s="48"/>
      <c r="L422" s="48"/>
      <c r="M422" s="48"/>
      <c r="N422" s="48"/>
    </row>
    <row r="423">
      <c r="H423" s="48"/>
      <c r="I423" s="48"/>
      <c r="J423" s="48"/>
      <c r="K423" s="48"/>
      <c r="L423" s="48"/>
      <c r="M423" s="48"/>
      <c r="N423" s="48"/>
    </row>
    <row r="424">
      <c r="H424" s="48"/>
      <c r="I424" s="48"/>
      <c r="J424" s="48"/>
      <c r="K424" s="48"/>
      <c r="L424" s="48"/>
      <c r="M424" s="48"/>
      <c r="N424" s="48"/>
    </row>
    <row r="425">
      <c r="H425" s="48"/>
      <c r="I425" s="48"/>
      <c r="J425" s="48"/>
      <c r="K425" s="48"/>
      <c r="L425" s="48"/>
      <c r="M425" s="48"/>
      <c r="N425" s="48"/>
    </row>
    <row r="426">
      <c r="H426" s="48"/>
      <c r="I426" s="48"/>
      <c r="J426" s="48"/>
      <c r="K426" s="48"/>
      <c r="L426" s="48"/>
      <c r="M426" s="48"/>
      <c r="N426" s="48"/>
    </row>
    <row r="427">
      <c r="H427" s="48"/>
      <c r="I427" s="48"/>
      <c r="J427" s="48"/>
      <c r="K427" s="48"/>
      <c r="L427" s="48"/>
      <c r="M427" s="48"/>
      <c r="N427" s="48"/>
    </row>
    <row r="428">
      <c r="H428" s="48"/>
      <c r="I428" s="48"/>
      <c r="J428" s="48"/>
      <c r="K428" s="48"/>
      <c r="L428" s="48"/>
      <c r="M428" s="48"/>
      <c r="N428" s="48"/>
    </row>
    <row r="429">
      <c r="H429" s="48"/>
      <c r="I429" s="48"/>
      <c r="J429" s="48"/>
      <c r="K429" s="48"/>
      <c r="L429" s="48"/>
      <c r="M429" s="48"/>
      <c r="N429" s="48"/>
    </row>
    <row r="430">
      <c r="H430" s="48"/>
      <c r="I430" s="48"/>
      <c r="J430" s="48"/>
      <c r="K430" s="48"/>
      <c r="L430" s="48"/>
      <c r="M430" s="48"/>
      <c r="N430" s="48"/>
    </row>
    <row r="431">
      <c r="H431" s="48"/>
      <c r="I431" s="48"/>
      <c r="J431" s="48"/>
      <c r="K431" s="48"/>
      <c r="L431" s="48"/>
      <c r="M431" s="48"/>
      <c r="N431" s="48"/>
    </row>
    <row r="432">
      <c r="H432" s="48"/>
      <c r="I432" s="48"/>
      <c r="J432" s="48"/>
      <c r="K432" s="48"/>
      <c r="L432" s="48"/>
      <c r="M432" s="48"/>
      <c r="N432" s="48"/>
    </row>
    <row r="433">
      <c r="H433" s="48"/>
      <c r="I433" s="48"/>
      <c r="J433" s="48"/>
      <c r="K433" s="48"/>
      <c r="L433" s="48"/>
      <c r="M433" s="48"/>
      <c r="N433" s="48"/>
    </row>
    <row r="434">
      <c r="H434" s="48"/>
      <c r="I434" s="48"/>
      <c r="J434" s="48"/>
      <c r="K434" s="48"/>
      <c r="L434" s="48"/>
      <c r="M434" s="48"/>
      <c r="N434" s="48"/>
    </row>
    <row r="435">
      <c r="H435" s="48"/>
      <c r="I435" s="48"/>
      <c r="J435" s="48"/>
      <c r="K435" s="48"/>
      <c r="L435" s="48"/>
      <c r="M435" s="48"/>
      <c r="N435" s="48"/>
    </row>
    <row r="436">
      <c r="H436" s="48"/>
      <c r="I436" s="48"/>
      <c r="J436" s="48"/>
      <c r="K436" s="48"/>
      <c r="L436" s="48"/>
      <c r="M436" s="48"/>
      <c r="N436" s="48"/>
    </row>
    <row r="437">
      <c r="H437" s="48"/>
      <c r="I437" s="48"/>
      <c r="J437" s="48"/>
      <c r="K437" s="48"/>
      <c r="L437" s="48"/>
      <c r="M437" s="48"/>
      <c r="N437" s="48"/>
    </row>
    <row r="438">
      <c r="H438" s="48"/>
      <c r="I438" s="48"/>
      <c r="J438" s="48"/>
      <c r="K438" s="48"/>
      <c r="L438" s="48"/>
      <c r="M438" s="48"/>
      <c r="N438" s="48"/>
    </row>
    <row r="439">
      <c r="H439" s="48"/>
      <c r="I439" s="48"/>
      <c r="J439" s="48"/>
      <c r="K439" s="48"/>
      <c r="L439" s="48"/>
      <c r="M439" s="48"/>
      <c r="N439" s="48"/>
    </row>
    <row r="440">
      <c r="H440" s="48"/>
      <c r="I440" s="48"/>
      <c r="J440" s="48"/>
      <c r="K440" s="48"/>
      <c r="L440" s="48"/>
      <c r="M440" s="48"/>
      <c r="N440" s="48"/>
    </row>
    <row r="441">
      <c r="H441" s="48"/>
      <c r="I441" s="48"/>
      <c r="J441" s="48"/>
      <c r="K441" s="48"/>
      <c r="L441" s="48"/>
      <c r="M441" s="48"/>
      <c r="N441" s="48"/>
    </row>
    <row r="442">
      <c r="H442" s="48"/>
      <c r="I442" s="48"/>
      <c r="J442" s="48"/>
      <c r="K442" s="48"/>
      <c r="L442" s="48"/>
      <c r="M442" s="48"/>
      <c r="N442" s="48"/>
    </row>
    <row r="443">
      <c r="H443" s="48"/>
      <c r="I443" s="48"/>
      <c r="J443" s="48"/>
      <c r="K443" s="48"/>
      <c r="L443" s="48"/>
      <c r="M443" s="48"/>
      <c r="N443" s="48"/>
    </row>
    <row r="444">
      <c r="H444" s="48"/>
      <c r="I444" s="48"/>
      <c r="J444" s="48"/>
      <c r="K444" s="48"/>
      <c r="L444" s="48"/>
      <c r="M444" s="48"/>
      <c r="N444" s="48"/>
    </row>
    <row r="445">
      <c r="H445" s="48"/>
      <c r="I445" s="48"/>
      <c r="J445" s="48"/>
      <c r="K445" s="48"/>
      <c r="L445" s="48"/>
      <c r="M445" s="48"/>
      <c r="N445" s="48"/>
    </row>
    <row r="446">
      <c r="H446" s="48"/>
      <c r="I446" s="48"/>
      <c r="J446" s="48"/>
      <c r="K446" s="48"/>
      <c r="L446" s="48"/>
      <c r="M446" s="48"/>
      <c r="N446" s="48"/>
    </row>
    <row r="447">
      <c r="H447" s="48"/>
      <c r="I447" s="48"/>
      <c r="J447" s="48"/>
      <c r="K447" s="48"/>
      <c r="L447" s="48"/>
      <c r="M447" s="48"/>
      <c r="N447" s="48"/>
    </row>
    <row r="448">
      <c r="H448" s="48"/>
      <c r="I448" s="48"/>
      <c r="J448" s="48"/>
      <c r="K448" s="48"/>
      <c r="L448" s="48"/>
      <c r="M448" s="48"/>
      <c r="N448" s="48"/>
    </row>
    <row r="449">
      <c r="H449" s="48"/>
      <c r="I449" s="48"/>
      <c r="J449" s="48"/>
      <c r="K449" s="48"/>
      <c r="L449" s="48"/>
      <c r="M449" s="48"/>
      <c r="N449" s="48"/>
    </row>
    <row r="450">
      <c r="H450" s="48"/>
      <c r="I450" s="48"/>
      <c r="J450" s="48"/>
      <c r="K450" s="48"/>
      <c r="L450" s="48"/>
      <c r="M450" s="48"/>
      <c r="N450" s="48"/>
    </row>
    <row r="451">
      <c r="H451" s="48"/>
      <c r="I451" s="48"/>
      <c r="J451" s="48"/>
      <c r="K451" s="48"/>
      <c r="L451" s="48"/>
      <c r="M451" s="48"/>
      <c r="N451" s="48"/>
    </row>
    <row r="452">
      <c r="H452" s="48"/>
      <c r="I452" s="48"/>
      <c r="J452" s="48"/>
      <c r="K452" s="48"/>
      <c r="L452" s="48"/>
      <c r="M452" s="48"/>
      <c r="N452" s="48"/>
    </row>
    <row r="453">
      <c r="H453" s="48"/>
      <c r="I453" s="48"/>
      <c r="J453" s="48"/>
      <c r="K453" s="48"/>
      <c r="L453" s="48"/>
      <c r="M453" s="48"/>
      <c r="N453" s="48"/>
    </row>
    <row r="454">
      <c r="H454" s="48"/>
      <c r="I454" s="48"/>
      <c r="J454" s="48"/>
      <c r="K454" s="48"/>
      <c r="L454" s="48"/>
      <c r="M454" s="48"/>
      <c r="N454" s="48"/>
    </row>
    <row r="455">
      <c r="H455" s="48"/>
      <c r="I455" s="48"/>
      <c r="J455" s="48"/>
      <c r="K455" s="48"/>
      <c r="L455" s="48"/>
      <c r="M455" s="48"/>
      <c r="N455" s="48"/>
    </row>
    <row r="456">
      <c r="H456" s="48"/>
      <c r="I456" s="48"/>
      <c r="J456" s="48"/>
      <c r="K456" s="48"/>
      <c r="L456" s="48"/>
      <c r="M456" s="48"/>
      <c r="N456" s="48"/>
    </row>
    <row r="457">
      <c r="H457" s="48"/>
      <c r="I457" s="48"/>
      <c r="J457" s="48"/>
      <c r="K457" s="48"/>
      <c r="L457" s="48"/>
      <c r="M457" s="48"/>
      <c r="N457" s="48"/>
    </row>
    <row r="458">
      <c r="H458" s="48"/>
      <c r="I458" s="48"/>
      <c r="J458" s="48"/>
      <c r="K458" s="48"/>
      <c r="L458" s="48"/>
      <c r="M458" s="48"/>
      <c r="N458" s="48"/>
    </row>
    <row r="459">
      <c r="H459" s="48"/>
      <c r="I459" s="48"/>
      <c r="J459" s="48"/>
      <c r="K459" s="48"/>
      <c r="L459" s="48"/>
      <c r="M459" s="48"/>
      <c r="N459" s="48"/>
    </row>
    <row r="460">
      <c r="H460" s="48"/>
      <c r="I460" s="48"/>
      <c r="J460" s="48"/>
      <c r="K460" s="48"/>
      <c r="L460" s="48"/>
      <c r="M460" s="48"/>
      <c r="N460" s="48"/>
    </row>
    <row r="461">
      <c r="H461" s="48"/>
      <c r="I461" s="48"/>
      <c r="J461" s="48"/>
      <c r="K461" s="48"/>
      <c r="L461" s="48"/>
      <c r="M461" s="48"/>
      <c r="N461" s="48"/>
    </row>
    <row r="462">
      <c r="H462" s="48"/>
      <c r="I462" s="48"/>
      <c r="J462" s="48"/>
      <c r="K462" s="48"/>
      <c r="L462" s="48"/>
      <c r="M462" s="48"/>
      <c r="N462" s="48"/>
    </row>
    <row r="463">
      <c r="H463" s="48"/>
      <c r="I463" s="48"/>
      <c r="J463" s="48"/>
      <c r="K463" s="48"/>
      <c r="L463" s="48"/>
      <c r="M463" s="48"/>
      <c r="N463" s="48"/>
    </row>
    <row r="464">
      <c r="H464" s="48"/>
      <c r="I464" s="48"/>
      <c r="J464" s="48"/>
      <c r="K464" s="48"/>
      <c r="L464" s="48"/>
      <c r="M464" s="48"/>
      <c r="N464" s="48"/>
    </row>
    <row r="465">
      <c r="H465" s="48"/>
      <c r="I465" s="48"/>
      <c r="J465" s="48"/>
      <c r="K465" s="48"/>
      <c r="L465" s="48"/>
      <c r="M465" s="48"/>
      <c r="N465" s="48"/>
    </row>
    <row r="466">
      <c r="H466" s="48"/>
      <c r="I466" s="48"/>
      <c r="J466" s="48"/>
      <c r="K466" s="48"/>
      <c r="L466" s="48"/>
      <c r="M466" s="48"/>
      <c r="N466" s="48"/>
    </row>
    <row r="467">
      <c r="H467" s="48"/>
      <c r="I467" s="48"/>
      <c r="J467" s="48"/>
      <c r="K467" s="48"/>
      <c r="L467" s="48"/>
      <c r="M467" s="48"/>
      <c r="N467" s="48"/>
    </row>
    <row r="468">
      <c r="H468" s="48"/>
      <c r="I468" s="48"/>
      <c r="J468" s="48"/>
      <c r="K468" s="48"/>
      <c r="L468" s="48"/>
      <c r="M468" s="48"/>
      <c r="N468" s="48"/>
    </row>
    <row r="469">
      <c r="H469" s="48"/>
      <c r="I469" s="48"/>
      <c r="J469" s="48"/>
      <c r="K469" s="48"/>
      <c r="L469" s="48"/>
      <c r="M469" s="48"/>
      <c r="N469" s="48"/>
    </row>
    <row r="470">
      <c r="H470" s="48"/>
      <c r="I470" s="48"/>
      <c r="J470" s="48"/>
      <c r="K470" s="48"/>
      <c r="L470" s="48"/>
      <c r="M470" s="48"/>
      <c r="N470" s="48"/>
    </row>
    <row r="471">
      <c r="H471" s="48"/>
      <c r="I471" s="48"/>
      <c r="J471" s="48"/>
      <c r="K471" s="48"/>
      <c r="L471" s="48"/>
      <c r="M471" s="48"/>
      <c r="N471" s="48"/>
    </row>
    <row r="472">
      <c r="H472" s="48"/>
      <c r="I472" s="48"/>
      <c r="J472" s="48"/>
      <c r="K472" s="48"/>
      <c r="L472" s="48"/>
      <c r="M472" s="48"/>
      <c r="N472" s="48"/>
    </row>
    <row r="473">
      <c r="H473" s="48"/>
      <c r="I473" s="48"/>
      <c r="J473" s="48"/>
      <c r="K473" s="48"/>
      <c r="L473" s="48"/>
      <c r="M473" s="48"/>
      <c r="N473" s="48"/>
    </row>
    <row r="474">
      <c r="H474" s="48"/>
      <c r="I474" s="48"/>
      <c r="J474" s="48"/>
      <c r="K474" s="48"/>
      <c r="L474" s="48"/>
      <c r="M474" s="48"/>
      <c r="N474" s="48"/>
    </row>
    <row r="475">
      <c r="H475" s="48"/>
      <c r="I475" s="48"/>
      <c r="J475" s="48"/>
      <c r="K475" s="48"/>
      <c r="L475" s="48"/>
      <c r="M475" s="48"/>
      <c r="N475" s="48"/>
    </row>
    <row r="476">
      <c r="H476" s="48"/>
      <c r="I476" s="48"/>
      <c r="J476" s="48"/>
      <c r="K476" s="48"/>
      <c r="L476" s="48"/>
      <c r="M476" s="48"/>
      <c r="N476" s="48"/>
    </row>
    <row r="477">
      <c r="H477" s="48"/>
      <c r="I477" s="48"/>
      <c r="J477" s="48"/>
      <c r="K477" s="48"/>
      <c r="L477" s="48"/>
      <c r="M477" s="48"/>
      <c r="N477" s="48"/>
    </row>
    <row r="478">
      <c r="H478" s="48"/>
      <c r="I478" s="48"/>
      <c r="J478" s="48"/>
      <c r="K478" s="48"/>
      <c r="L478" s="48"/>
      <c r="M478" s="48"/>
      <c r="N478" s="48"/>
    </row>
    <row r="479">
      <c r="H479" s="48"/>
      <c r="I479" s="48"/>
      <c r="J479" s="48"/>
      <c r="K479" s="48"/>
      <c r="L479" s="48"/>
      <c r="M479" s="48"/>
      <c r="N479" s="48"/>
    </row>
    <row r="480">
      <c r="H480" s="48"/>
      <c r="I480" s="48"/>
      <c r="J480" s="48"/>
      <c r="K480" s="48"/>
      <c r="L480" s="48"/>
      <c r="M480" s="48"/>
      <c r="N480" s="48"/>
    </row>
    <row r="481">
      <c r="H481" s="48"/>
      <c r="I481" s="48"/>
      <c r="J481" s="48"/>
      <c r="K481" s="48"/>
      <c r="L481" s="48"/>
      <c r="M481" s="48"/>
      <c r="N481" s="48"/>
    </row>
    <row r="482">
      <c r="H482" s="48"/>
      <c r="I482" s="48"/>
      <c r="J482" s="48"/>
      <c r="K482" s="48"/>
      <c r="L482" s="48"/>
      <c r="M482" s="48"/>
      <c r="N482" s="48"/>
    </row>
    <row r="483">
      <c r="H483" s="48"/>
      <c r="I483" s="48"/>
      <c r="J483" s="48"/>
      <c r="K483" s="48"/>
      <c r="L483" s="48"/>
      <c r="M483" s="48"/>
      <c r="N483" s="48"/>
    </row>
    <row r="484">
      <c r="H484" s="48"/>
      <c r="I484" s="48"/>
      <c r="J484" s="48"/>
      <c r="K484" s="48"/>
      <c r="L484" s="48"/>
      <c r="M484" s="48"/>
      <c r="N484" s="48"/>
    </row>
    <row r="485">
      <c r="H485" s="48"/>
      <c r="I485" s="48"/>
      <c r="J485" s="48"/>
      <c r="K485" s="48"/>
      <c r="L485" s="48"/>
      <c r="M485" s="48"/>
      <c r="N485" s="48"/>
    </row>
    <row r="486">
      <c r="H486" s="48"/>
      <c r="I486" s="48"/>
      <c r="J486" s="48"/>
      <c r="K486" s="48"/>
      <c r="L486" s="48"/>
      <c r="M486" s="48"/>
      <c r="N486" s="48"/>
    </row>
    <row r="487">
      <c r="H487" s="48"/>
      <c r="I487" s="48"/>
      <c r="J487" s="48"/>
      <c r="K487" s="48"/>
      <c r="L487" s="48"/>
      <c r="M487" s="48"/>
      <c r="N487" s="48"/>
    </row>
    <row r="488">
      <c r="H488" s="48"/>
      <c r="I488" s="48"/>
      <c r="J488" s="48"/>
      <c r="K488" s="48"/>
      <c r="L488" s="48"/>
      <c r="M488" s="48"/>
      <c r="N488" s="48"/>
    </row>
    <row r="489">
      <c r="H489" s="48"/>
      <c r="I489" s="48"/>
      <c r="J489" s="48"/>
      <c r="K489" s="48"/>
      <c r="L489" s="48"/>
      <c r="M489" s="48"/>
      <c r="N489" s="48"/>
    </row>
    <row r="490">
      <c r="H490" s="48"/>
      <c r="I490" s="48"/>
      <c r="J490" s="48"/>
      <c r="K490" s="48"/>
      <c r="L490" s="48"/>
      <c r="M490" s="48"/>
      <c r="N490" s="48"/>
    </row>
    <row r="491">
      <c r="H491" s="48"/>
      <c r="I491" s="48"/>
      <c r="J491" s="48"/>
      <c r="K491" s="48"/>
      <c r="L491" s="48"/>
      <c r="M491" s="48"/>
      <c r="N491" s="48"/>
    </row>
    <row r="492">
      <c r="H492" s="48"/>
      <c r="I492" s="48"/>
      <c r="J492" s="48"/>
      <c r="K492" s="48"/>
      <c r="L492" s="48"/>
      <c r="M492" s="48"/>
      <c r="N492" s="48"/>
    </row>
    <row r="493">
      <c r="H493" s="48"/>
      <c r="I493" s="48"/>
      <c r="J493" s="48"/>
      <c r="K493" s="48"/>
      <c r="L493" s="48"/>
      <c r="M493" s="48"/>
      <c r="N493" s="48"/>
    </row>
    <row r="494">
      <c r="H494" s="48"/>
      <c r="I494" s="48"/>
      <c r="J494" s="48"/>
      <c r="K494" s="48"/>
      <c r="L494" s="48"/>
      <c r="M494" s="48"/>
      <c r="N494" s="48"/>
    </row>
    <row r="495">
      <c r="H495" s="48"/>
      <c r="I495" s="48"/>
      <c r="J495" s="48"/>
      <c r="K495" s="48"/>
      <c r="L495" s="48"/>
      <c r="M495" s="48"/>
      <c r="N495" s="48"/>
    </row>
    <row r="496">
      <c r="H496" s="48"/>
      <c r="I496" s="48"/>
      <c r="J496" s="48"/>
      <c r="K496" s="48"/>
      <c r="L496" s="48"/>
      <c r="M496" s="48"/>
      <c r="N496" s="48"/>
    </row>
    <row r="497">
      <c r="H497" s="48"/>
      <c r="I497" s="48"/>
      <c r="J497" s="48"/>
      <c r="K497" s="48"/>
      <c r="L497" s="48"/>
      <c r="M497" s="48"/>
      <c r="N497" s="48"/>
    </row>
    <row r="498">
      <c r="H498" s="48"/>
      <c r="I498" s="48"/>
      <c r="J498" s="48"/>
      <c r="K498" s="48"/>
      <c r="L498" s="48"/>
      <c r="M498" s="48"/>
      <c r="N498" s="48"/>
    </row>
    <row r="499">
      <c r="H499" s="48"/>
      <c r="I499" s="48"/>
      <c r="J499" s="48"/>
      <c r="K499" s="48"/>
      <c r="L499" s="48"/>
      <c r="M499" s="48"/>
      <c r="N499" s="48"/>
    </row>
    <row r="500">
      <c r="H500" s="48"/>
      <c r="I500" s="48"/>
      <c r="J500" s="48"/>
      <c r="K500" s="48"/>
      <c r="L500" s="48"/>
      <c r="M500" s="48"/>
      <c r="N500" s="48"/>
    </row>
    <row r="501">
      <c r="H501" s="48"/>
      <c r="I501" s="48"/>
      <c r="J501" s="48"/>
      <c r="K501" s="48"/>
      <c r="L501" s="48"/>
      <c r="M501" s="48"/>
      <c r="N501" s="48"/>
    </row>
    <row r="502">
      <c r="H502" s="48"/>
      <c r="I502" s="48"/>
      <c r="J502" s="48"/>
      <c r="K502" s="48"/>
      <c r="L502" s="48"/>
      <c r="M502" s="48"/>
      <c r="N502" s="48"/>
    </row>
    <row r="503">
      <c r="H503" s="48"/>
      <c r="I503" s="48"/>
      <c r="J503" s="48"/>
      <c r="K503" s="48"/>
      <c r="L503" s="48"/>
      <c r="M503" s="48"/>
      <c r="N503" s="48"/>
    </row>
    <row r="504">
      <c r="H504" s="48"/>
      <c r="I504" s="48"/>
      <c r="J504" s="48"/>
      <c r="K504" s="48"/>
      <c r="L504" s="48"/>
      <c r="M504" s="48"/>
      <c r="N504" s="48"/>
    </row>
    <row r="505">
      <c r="H505" s="48"/>
      <c r="I505" s="48"/>
      <c r="J505" s="48"/>
      <c r="K505" s="48"/>
      <c r="L505" s="48"/>
      <c r="M505" s="48"/>
      <c r="N505" s="48"/>
    </row>
    <row r="506">
      <c r="H506" s="48"/>
      <c r="I506" s="48"/>
      <c r="J506" s="48"/>
      <c r="K506" s="48"/>
      <c r="L506" s="48"/>
      <c r="M506" s="48"/>
      <c r="N506" s="48"/>
    </row>
    <row r="507">
      <c r="H507" s="48"/>
      <c r="I507" s="48"/>
      <c r="J507" s="48"/>
      <c r="K507" s="48"/>
      <c r="L507" s="48"/>
      <c r="M507" s="48"/>
      <c r="N507" s="48"/>
    </row>
    <row r="508">
      <c r="H508" s="48"/>
      <c r="I508" s="48"/>
      <c r="J508" s="48"/>
      <c r="K508" s="48"/>
      <c r="L508" s="48"/>
      <c r="M508" s="48"/>
      <c r="N508" s="48"/>
    </row>
    <row r="509">
      <c r="H509" s="48"/>
      <c r="I509" s="48"/>
      <c r="J509" s="48"/>
      <c r="K509" s="48"/>
      <c r="L509" s="48"/>
      <c r="M509" s="48"/>
      <c r="N509" s="48"/>
    </row>
    <row r="510">
      <c r="H510" s="48"/>
      <c r="I510" s="48"/>
      <c r="J510" s="48"/>
      <c r="K510" s="48"/>
      <c r="L510" s="48"/>
      <c r="M510" s="48"/>
      <c r="N510" s="48"/>
    </row>
    <row r="511">
      <c r="H511" s="48"/>
      <c r="I511" s="48"/>
      <c r="J511" s="48"/>
      <c r="K511" s="48"/>
      <c r="L511" s="48"/>
      <c r="M511" s="48"/>
      <c r="N511" s="48"/>
    </row>
    <row r="512">
      <c r="H512" s="48"/>
      <c r="I512" s="48"/>
      <c r="J512" s="48"/>
      <c r="K512" s="48"/>
      <c r="L512" s="48"/>
      <c r="M512" s="48"/>
      <c r="N512" s="48"/>
    </row>
    <row r="513">
      <c r="H513" s="48"/>
      <c r="I513" s="48"/>
      <c r="J513" s="48"/>
      <c r="K513" s="48"/>
      <c r="L513" s="48"/>
      <c r="M513" s="48"/>
      <c r="N513" s="48"/>
    </row>
    <row r="514">
      <c r="H514" s="48"/>
      <c r="I514" s="48"/>
      <c r="J514" s="48"/>
      <c r="K514" s="48"/>
      <c r="L514" s="48"/>
      <c r="M514" s="48"/>
      <c r="N514" s="48"/>
    </row>
    <row r="515">
      <c r="H515" s="48"/>
      <c r="I515" s="48"/>
      <c r="J515" s="48"/>
      <c r="K515" s="48"/>
      <c r="L515" s="48"/>
      <c r="M515" s="48"/>
      <c r="N515" s="48"/>
    </row>
    <row r="516">
      <c r="H516" s="48"/>
      <c r="I516" s="48"/>
      <c r="J516" s="48"/>
      <c r="K516" s="48"/>
      <c r="L516" s="48"/>
      <c r="M516" s="48"/>
      <c r="N516" s="48"/>
    </row>
    <row r="517">
      <c r="H517" s="48"/>
      <c r="I517" s="48"/>
      <c r="J517" s="48"/>
      <c r="K517" s="48"/>
      <c r="L517" s="48"/>
      <c r="M517" s="48"/>
      <c r="N517" s="48"/>
    </row>
    <row r="518">
      <c r="H518" s="48"/>
      <c r="I518" s="48"/>
      <c r="J518" s="48"/>
      <c r="K518" s="48"/>
      <c r="L518" s="48"/>
      <c r="M518" s="48"/>
      <c r="N518" s="48"/>
    </row>
    <row r="519">
      <c r="H519" s="48"/>
      <c r="I519" s="48"/>
      <c r="J519" s="48"/>
      <c r="K519" s="48"/>
      <c r="L519" s="48"/>
      <c r="M519" s="48"/>
      <c r="N519" s="48"/>
    </row>
    <row r="520">
      <c r="H520" s="48"/>
      <c r="I520" s="48"/>
      <c r="J520" s="48"/>
      <c r="K520" s="48"/>
      <c r="L520" s="48"/>
      <c r="M520" s="48"/>
      <c r="N520" s="48"/>
    </row>
    <row r="521">
      <c r="H521" s="48"/>
      <c r="I521" s="48"/>
      <c r="J521" s="48"/>
      <c r="K521" s="48"/>
      <c r="L521" s="48"/>
      <c r="M521" s="48"/>
      <c r="N521" s="48"/>
    </row>
    <row r="522">
      <c r="H522" s="48"/>
      <c r="I522" s="48"/>
      <c r="J522" s="48"/>
      <c r="K522" s="48"/>
      <c r="L522" s="48"/>
      <c r="M522" s="48"/>
      <c r="N522" s="48"/>
    </row>
    <row r="523">
      <c r="H523" s="48"/>
      <c r="I523" s="48"/>
      <c r="J523" s="48"/>
      <c r="K523" s="48"/>
      <c r="L523" s="48"/>
      <c r="M523" s="48"/>
      <c r="N523" s="48"/>
    </row>
    <row r="524">
      <c r="H524" s="48"/>
      <c r="I524" s="48"/>
      <c r="J524" s="48"/>
      <c r="K524" s="48"/>
      <c r="L524" s="48"/>
      <c r="M524" s="48"/>
      <c r="N524" s="48"/>
    </row>
    <row r="525">
      <c r="H525" s="48"/>
      <c r="I525" s="48"/>
      <c r="J525" s="48"/>
      <c r="K525" s="48"/>
      <c r="L525" s="48"/>
      <c r="M525" s="48"/>
      <c r="N525" s="48"/>
    </row>
    <row r="526">
      <c r="H526" s="48"/>
      <c r="I526" s="48"/>
      <c r="J526" s="48"/>
      <c r="K526" s="48"/>
      <c r="L526" s="48"/>
      <c r="M526" s="48"/>
      <c r="N526" s="48"/>
    </row>
    <row r="527">
      <c r="H527" s="48"/>
      <c r="I527" s="48"/>
      <c r="J527" s="48"/>
      <c r="K527" s="48"/>
      <c r="L527" s="48"/>
      <c r="M527" s="48"/>
      <c r="N527" s="48"/>
    </row>
    <row r="528">
      <c r="H528" s="48"/>
      <c r="I528" s="48"/>
      <c r="J528" s="48"/>
      <c r="K528" s="48"/>
      <c r="L528" s="48"/>
      <c r="M528" s="48"/>
      <c r="N528" s="48"/>
    </row>
    <row r="529">
      <c r="H529" s="48"/>
      <c r="I529" s="48"/>
      <c r="J529" s="48"/>
      <c r="K529" s="48"/>
      <c r="L529" s="48"/>
      <c r="M529" s="48"/>
      <c r="N529" s="48"/>
    </row>
    <row r="530">
      <c r="H530" s="48"/>
      <c r="I530" s="48"/>
      <c r="J530" s="48"/>
      <c r="K530" s="48"/>
      <c r="L530" s="48"/>
      <c r="M530" s="48"/>
      <c r="N530" s="48"/>
    </row>
    <row r="531">
      <c r="H531" s="48"/>
      <c r="I531" s="48"/>
      <c r="J531" s="48"/>
      <c r="K531" s="48"/>
      <c r="L531" s="48"/>
      <c r="M531" s="48"/>
      <c r="N531" s="48"/>
    </row>
    <row r="532">
      <c r="H532" s="48"/>
      <c r="I532" s="48"/>
      <c r="J532" s="48"/>
      <c r="K532" s="48"/>
      <c r="L532" s="48"/>
      <c r="M532" s="48"/>
      <c r="N532" s="48"/>
    </row>
    <row r="533">
      <c r="H533" s="48"/>
      <c r="I533" s="48"/>
      <c r="J533" s="48"/>
      <c r="K533" s="48"/>
      <c r="L533" s="48"/>
      <c r="M533" s="48"/>
      <c r="N533" s="48"/>
    </row>
    <row r="534">
      <c r="H534" s="48"/>
      <c r="I534" s="48"/>
      <c r="J534" s="48"/>
      <c r="K534" s="48"/>
      <c r="L534" s="48"/>
      <c r="M534" s="48"/>
      <c r="N534" s="48"/>
    </row>
    <row r="535">
      <c r="H535" s="48"/>
      <c r="I535" s="48"/>
      <c r="J535" s="48"/>
      <c r="K535" s="48"/>
      <c r="L535" s="48"/>
      <c r="M535" s="48"/>
      <c r="N535" s="48"/>
    </row>
    <row r="536">
      <c r="H536" s="48"/>
      <c r="I536" s="48"/>
      <c r="J536" s="48"/>
      <c r="K536" s="48"/>
      <c r="L536" s="48"/>
      <c r="M536" s="48"/>
      <c r="N536" s="48"/>
    </row>
    <row r="537">
      <c r="H537" s="48"/>
      <c r="I537" s="48"/>
      <c r="J537" s="48"/>
      <c r="K537" s="48"/>
      <c r="L537" s="48"/>
      <c r="M537" s="48"/>
      <c r="N537" s="48"/>
    </row>
    <row r="538">
      <c r="H538" s="48"/>
      <c r="I538" s="48"/>
      <c r="J538" s="48"/>
      <c r="K538" s="48"/>
      <c r="L538" s="48"/>
      <c r="M538" s="48"/>
      <c r="N538" s="48"/>
    </row>
    <row r="539">
      <c r="H539" s="48"/>
      <c r="I539" s="48"/>
      <c r="J539" s="48"/>
      <c r="K539" s="48"/>
      <c r="L539" s="48"/>
      <c r="M539" s="48"/>
      <c r="N539" s="48"/>
    </row>
    <row r="540">
      <c r="H540" s="48"/>
      <c r="I540" s="48"/>
      <c r="J540" s="48"/>
      <c r="K540" s="48"/>
      <c r="L540" s="48"/>
      <c r="M540" s="48"/>
      <c r="N540" s="48"/>
    </row>
    <row r="541">
      <c r="H541" s="48"/>
      <c r="I541" s="48"/>
      <c r="J541" s="48"/>
      <c r="K541" s="48"/>
      <c r="L541" s="48"/>
      <c r="M541" s="48"/>
      <c r="N541" s="48"/>
    </row>
    <row r="542">
      <c r="H542" s="48"/>
      <c r="I542" s="48"/>
      <c r="J542" s="48"/>
      <c r="K542" s="48"/>
      <c r="L542" s="48"/>
      <c r="M542" s="48"/>
      <c r="N542" s="48"/>
    </row>
    <row r="543">
      <c r="H543" s="48"/>
      <c r="I543" s="48"/>
      <c r="J543" s="48"/>
      <c r="K543" s="48"/>
      <c r="L543" s="48"/>
      <c r="M543" s="48"/>
      <c r="N543" s="48"/>
    </row>
    <row r="544">
      <c r="H544" s="48"/>
      <c r="I544" s="48"/>
      <c r="J544" s="48"/>
      <c r="K544" s="48"/>
      <c r="L544" s="48"/>
      <c r="M544" s="48"/>
      <c r="N544" s="48"/>
    </row>
    <row r="545">
      <c r="H545" s="48"/>
      <c r="I545" s="48"/>
      <c r="J545" s="48"/>
      <c r="K545" s="48"/>
      <c r="L545" s="48"/>
      <c r="M545" s="48"/>
      <c r="N545" s="48"/>
    </row>
    <row r="546">
      <c r="H546" s="48"/>
      <c r="I546" s="48"/>
      <c r="J546" s="48"/>
      <c r="K546" s="48"/>
      <c r="L546" s="48"/>
      <c r="M546" s="48"/>
      <c r="N546" s="48"/>
    </row>
    <row r="547">
      <c r="H547" s="48"/>
      <c r="I547" s="48"/>
      <c r="J547" s="48"/>
      <c r="K547" s="48"/>
      <c r="L547" s="48"/>
      <c r="M547" s="48"/>
      <c r="N547" s="48"/>
    </row>
    <row r="548">
      <c r="H548" s="48"/>
      <c r="I548" s="48"/>
      <c r="J548" s="48"/>
      <c r="K548" s="48"/>
      <c r="L548" s="48"/>
      <c r="M548" s="48"/>
      <c r="N548" s="48"/>
    </row>
    <row r="549">
      <c r="H549" s="48"/>
      <c r="I549" s="48"/>
      <c r="J549" s="48"/>
      <c r="K549" s="48"/>
      <c r="L549" s="48"/>
      <c r="M549" s="48"/>
      <c r="N549" s="48"/>
    </row>
    <row r="550">
      <c r="H550" s="48"/>
      <c r="I550" s="48"/>
      <c r="J550" s="48"/>
      <c r="K550" s="48"/>
      <c r="L550" s="48"/>
      <c r="M550" s="48"/>
      <c r="N550" s="48"/>
    </row>
    <row r="551">
      <c r="H551" s="48"/>
      <c r="I551" s="48"/>
      <c r="J551" s="48"/>
      <c r="K551" s="48"/>
      <c r="L551" s="48"/>
      <c r="M551" s="48"/>
      <c r="N551" s="48"/>
    </row>
    <row r="552">
      <c r="H552" s="48"/>
      <c r="I552" s="48"/>
      <c r="J552" s="48"/>
      <c r="K552" s="48"/>
      <c r="L552" s="48"/>
      <c r="M552" s="48"/>
      <c r="N552" s="48"/>
    </row>
    <row r="553">
      <c r="H553" s="48"/>
      <c r="I553" s="48"/>
      <c r="J553" s="48"/>
      <c r="K553" s="48"/>
      <c r="L553" s="48"/>
      <c r="M553" s="48"/>
      <c r="N553" s="48"/>
    </row>
    <row r="554">
      <c r="H554" s="48"/>
      <c r="I554" s="48"/>
      <c r="J554" s="48"/>
      <c r="K554" s="48"/>
      <c r="L554" s="48"/>
      <c r="M554" s="48"/>
      <c r="N554" s="48"/>
    </row>
    <row r="555">
      <c r="H555" s="48"/>
      <c r="I555" s="48"/>
      <c r="J555" s="48"/>
      <c r="K555" s="48"/>
      <c r="L555" s="48"/>
      <c r="M555" s="48"/>
      <c r="N555" s="48"/>
    </row>
    <row r="556">
      <c r="H556" s="48"/>
      <c r="I556" s="48"/>
      <c r="J556" s="48"/>
      <c r="K556" s="48"/>
      <c r="L556" s="48"/>
      <c r="M556" s="48"/>
      <c r="N556" s="48"/>
    </row>
    <row r="557">
      <c r="H557" s="48"/>
      <c r="I557" s="48"/>
      <c r="J557" s="48"/>
      <c r="K557" s="48"/>
      <c r="L557" s="48"/>
      <c r="M557" s="48"/>
      <c r="N557" s="48"/>
    </row>
    <row r="558">
      <c r="H558" s="48"/>
      <c r="I558" s="48"/>
      <c r="J558" s="48"/>
      <c r="K558" s="48"/>
      <c r="L558" s="48"/>
      <c r="M558" s="48"/>
      <c r="N558" s="48"/>
    </row>
    <row r="559">
      <c r="H559" s="48"/>
      <c r="I559" s="48"/>
      <c r="J559" s="48"/>
      <c r="K559" s="48"/>
      <c r="L559" s="48"/>
      <c r="M559" s="48"/>
      <c r="N559" s="48"/>
    </row>
    <row r="560">
      <c r="H560" s="48"/>
      <c r="I560" s="48"/>
      <c r="J560" s="48"/>
      <c r="K560" s="48"/>
      <c r="L560" s="48"/>
      <c r="M560" s="48"/>
      <c r="N560" s="48"/>
    </row>
    <row r="561">
      <c r="H561" s="48"/>
      <c r="I561" s="48"/>
      <c r="J561" s="48"/>
      <c r="K561" s="48"/>
      <c r="L561" s="48"/>
      <c r="M561" s="48"/>
      <c r="N561" s="48"/>
    </row>
    <row r="562">
      <c r="H562" s="48"/>
      <c r="I562" s="48"/>
      <c r="J562" s="48"/>
      <c r="K562" s="48"/>
      <c r="L562" s="48"/>
      <c r="M562" s="48"/>
      <c r="N562" s="48"/>
    </row>
    <row r="563">
      <c r="H563" s="48"/>
      <c r="I563" s="48"/>
      <c r="J563" s="48"/>
      <c r="K563" s="48"/>
      <c r="L563" s="48"/>
      <c r="M563" s="48"/>
      <c r="N563" s="48"/>
    </row>
    <row r="564">
      <c r="H564" s="48"/>
      <c r="I564" s="48"/>
      <c r="J564" s="48"/>
      <c r="K564" s="48"/>
      <c r="L564" s="48"/>
      <c r="M564" s="48"/>
      <c r="N564" s="48"/>
    </row>
    <row r="565">
      <c r="H565" s="48"/>
      <c r="I565" s="48"/>
      <c r="J565" s="48"/>
      <c r="K565" s="48"/>
      <c r="L565" s="48"/>
      <c r="M565" s="48"/>
      <c r="N565" s="48"/>
    </row>
    <row r="566">
      <c r="H566" s="48"/>
      <c r="I566" s="48"/>
      <c r="J566" s="48"/>
      <c r="K566" s="48"/>
      <c r="L566" s="48"/>
      <c r="M566" s="48"/>
      <c r="N566" s="48"/>
    </row>
    <row r="567">
      <c r="H567" s="48"/>
      <c r="I567" s="48"/>
      <c r="J567" s="48"/>
      <c r="K567" s="48"/>
      <c r="L567" s="48"/>
      <c r="M567" s="48"/>
      <c r="N567" s="48"/>
    </row>
    <row r="568">
      <c r="H568" s="48"/>
      <c r="I568" s="48"/>
      <c r="J568" s="48"/>
      <c r="K568" s="48"/>
      <c r="L568" s="48"/>
      <c r="M568" s="48"/>
      <c r="N568" s="48"/>
    </row>
    <row r="569">
      <c r="H569" s="48"/>
      <c r="I569" s="48"/>
      <c r="J569" s="48"/>
      <c r="K569" s="48"/>
      <c r="L569" s="48"/>
      <c r="M569" s="48"/>
      <c r="N569" s="48"/>
    </row>
    <row r="570">
      <c r="H570" s="48"/>
      <c r="I570" s="48"/>
      <c r="J570" s="48"/>
      <c r="K570" s="48"/>
      <c r="L570" s="48"/>
      <c r="M570" s="48"/>
      <c r="N570" s="48"/>
    </row>
    <row r="571">
      <c r="H571" s="48"/>
      <c r="I571" s="48"/>
      <c r="J571" s="48"/>
      <c r="K571" s="48"/>
      <c r="L571" s="48"/>
      <c r="M571" s="48"/>
      <c r="N571" s="48"/>
    </row>
    <row r="572">
      <c r="H572" s="48"/>
      <c r="I572" s="48"/>
      <c r="J572" s="48"/>
      <c r="K572" s="48"/>
      <c r="L572" s="48"/>
      <c r="M572" s="48"/>
      <c r="N572" s="48"/>
    </row>
    <row r="573">
      <c r="H573" s="48"/>
      <c r="I573" s="48"/>
      <c r="J573" s="48"/>
      <c r="K573" s="48"/>
      <c r="L573" s="48"/>
      <c r="M573" s="48"/>
      <c r="N573" s="48"/>
    </row>
    <row r="574">
      <c r="H574" s="48"/>
      <c r="I574" s="48"/>
      <c r="J574" s="48"/>
      <c r="K574" s="48"/>
      <c r="L574" s="48"/>
      <c r="M574" s="48"/>
      <c r="N574" s="48"/>
    </row>
    <row r="575">
      <c r="H575" s="48"/>
      <c r="I575" s="48"/>
      <c r="J575" s="48"/>
      <c r="K575" s="48"/>
      <c r="L575" s="48"/>
      <c r="M575" s="48"/>
      <c r="N575" s="48"/>
    </row>
    <row r="576">
      <c r="H576" s="48"/>
      <c r="I576" s="48"/>
      <c r="J576" s="48"/>
      <c r="K576" s="48"/>
      <c r="L576" s="48"/>
      <c r="M576" s="48"/>
      <c r="N576" s="48"/>
    </row>
    <row r="577">
      <c r="H577" s="48"/>
      <c r="I577" s="48"/>
      <c r="J577" s="48"/>
      <c r="K577" s="48"/>
      <c r="L577" s="48"/>
      <c r="M577" s="48"/>
      <c r="N577" s="48"/>
    </row>
    <row r="578">
      <c r="H578" s="48"/>
      <c r="I578" s="48"/>
      <c r="J578" s="48"/>
      <c r="K578" s="48"/>
      <c r="L578" s="48"/>
      <c r="M578" s="48"/>
      <c r="N578" s="48"/>
    </row>
    <row r="579">
      <c r="H579" s="48"/>
      <c r="I579" s="48"/>
      <c r="J579" s="48"/>
      <c r="K579" s="48"/>
      <c r="L579" s="48"/>
      <c r="M579" s="48"/>
      <c r="N579" s="48"/>
    </row>
    <row r="580">
      <c r="H580" s="48"/>
      <c r="I580" s="48"/>
      <c r="J580" s="48"/>
      <c r="K580" s="48"/>
      <c r="L580" s="48"/>
      <c r="M580" s="48"/>
      <c r="N580" s="48"/>
    </row>
    <row r="581">
      <c r="H581" s="48"/>
      <c r="I581" s="48"/>
      <c r="J581" s="48"/>
      <c r="K581" s="48"/>
      <c r="L581" s="48"/>
      <c r="M581" s="48"/>
      <c r="N581" s="48"/>
    </row>
    <row r="582">
      <c r="H582" s="48"/>
      <c r="I582" s="48"/>
      <c r="J582" s="48"/>
      <c r="K582" s="48"/>
      <c r="L582" s="48"/>
      <c r="M582" s="48"/>
      <c r="N582" s="48"/>
    </row>
    <row r="583">
      <c r="H583" s="48"/>
      <c r="I583" s="48"/>
      <c r="J583" s="48"/>
      <c r="K583" s="48"/>
      <c r="L583" s="48"/>
      <c r="M583" s="48"/>
      <c r="N583" s="48"/>
    </row>
    <row r="584">
      <c r="H584" s="48"/>
      <c r="I584" s="48"/>
      <c r="J584" s="48"/>
      <c r="K584" s="48"/>
      <c r="L584" s="48"/>
      <c r="M584" s="48"/>
      <c r="N584" s="48"/>
    </row>
    <row r="585">
      <c r="H585" s="48"/>
      <c r="I585" s="48"/>
      <c r="J585" s="48"/>
      <c r="K585" s="48"/>
      <c r="L585" s="48"/>
      <c r="M585" s="48"/>
      <c r="N585" s="48"/>
    </row>
    <row r="586">
      <c r="H586" s="48"/>
      <c r="I586" s="48"/>
      <c r="J586" s="48"/>
      <c r="K586" s="48"/>
      <c r="L586" s="48"/>
      <c r="M586" s="48"/>
      <c r="N586" s="48"/>
    </row>
    <row r="587">
      <c r="H587" s="48"/>
      <c r="I587" s="48"/>
      <c r="J587" s="48"/>
      <c r="K587" s="48"/>
      <c r="L587" s="48"/>
      <c r="M587" s="48"/>
      <c r="N587" s="48"/>
    </row>
    <row r="588">
      <c r="H588" s="48"/>
      <c r="I588" s="48"/>
      <c r="J588" s="48"/>
      <c r="K588" s="48"/>
      <c r="L588" s="48"/>
      <c r="M588" s="48"/>
      <c r="N588" s="48"/>
    </row>
    <row r="589">
      <c r="H589" s="48"/>
      <c r="I589" s="48"/>
      <c r="J589" s="48"/>
      <c r="K589" s="48"/>
      <c r="L589" s="48"/>
      <c r="M589" s="48"/>
      <c r="N589" s="48"/>
    </row>
    <row r="590">
      <c r="H590" s="48"/>
      <c r="I590" s="48"/>
      <c r="J590" s="48"/>
      <c r="K590" s="48"/>
      <c r="L590" s="48"/>
      <c r="M590" s="48"/>
      <c r="N590" s="48"/>
    </row>
    <row r="591">
      <c r="H591" s="48"/>
      <c r="I591" s="48"/>
      <c r="J591" s="48"/>
      <c r="K591" s="48"/>
      <c r="L591" s="48"/>
      <c r="M591" s="48"/>
      <c r="N591" s="48"/>
    </row>
    <row r="592">
      <c r="H592" s="48"/>
      <c r="I592" s="48"/>
      <c r="J592" s="48"/>
      <c r="K592" s="48"/>
      <c r="L592" s="48"/>
      <c r="M592" s="48"/>
      <c r="N592" s="48"/>
    </row>
    <row r="593">
      <c r="H593" s="48"/>
      <c r="I593" s="48"/>
      <c r="J593" s="48"/>
      <c r="K593" s="48"/>
      <c r="L593" s="48"/>
      <c r="M593" s="48"/>
      <c r="N593" s="48"/>
    </row>
    <row r="594">
      <c r="H594" s="48"/>
      <c r="I594" s="48"/>
      <c r="J594" s="48"/>
      <c r="K594" s="48"/>
      <c r="L594" s="48"/>
      <c r="M594" s="48"/>
      <c r="N594" s="48"/>
    </row>
    <row r="595">
      <c r="H595" s="48"/>
      <c r="I595" s="48"/>
      <c r="J595" s="48"/>
      <c r="K595" s="48"/>
      <c r="L595" s="48"/>
      <c r="M595" s="48"/>
      <c r="N595" s="48"/>
    </row>
    <row r="596">
      <c r="H596" s="48"/>
      <c r="I596" s="48"/>
      <c r="J596" s="48"/>
      <c r="K596" s="48"/>
      <c r="L596" s="48"/>
      <c r="M596" s="48"/>
      <c r="N596" s="48"/>
    </row>
    <row r="597">
      <c r="H597" s="48"/>
      <c r="I597" s="48"/>
      <c r="J597" s="48"/>
      <c r="K597" s="48"/>
      <c r="L597" s="48"/>
      <c r="M597" s="48"/>
      <c r="N597" s="48"/>
    </row>
    <row r="598">
      <c r="H598" s="48"/>
      <c r="I598" s="48"/>
      <c r="J598" s="48"/>
      <c r="K598" s="48"/>
      <c r="L598" s="48"/>
      <c r="M598" s="48"/>
      <c r="N598" s="48"/>
    </row>
    <row r="599">
      <c r="H599" s="48"/>
      <c r="I599" s="48"/>
      <c r="J599" s="48"/>
      <c r="K599" s="48"/>
      <c r="L599" s="48"/>
      <c r="M599" s="48"/>
      <c r="N599" s="48"/>
    </row>
    <row r="600">
      <c r="H600" s="48"/>
      <c r="I600" s="48"/>
      <c r="J600" s="48"/>
      <c r="K600" s="48"/>
      <c r="L600" s="48"/>
      <c r="M600" s="48"/>
      <c r="N600" s="48"/>
    </row>
    <row r="601">
      <c r="H601" s="48"/>
      <c r="I601" s="48"/>
      <c r="J601" s="48"/>
      <c r="K601" s="48"/>
      <c r="L601" s="48"/>
      <c r="M601" s="48"/>
      <c r="N601" s="48"/>
    </row>
    <row r="602">
      <c r="H602" s="48"/>
      <c r="I602" s="48"/>
      <c r="J602" s="48"/>
      <c r="K602" s="48"/>
      <c r="L602" s="48"/>
      <c r="M602" s="48"/>
      <c r="N602" s="48"/>
    </row>
    <row r="603">
      <c r="H603" s="48"/>
      <c r="I603" s="48"/>
      <c r="J603" s="48"/>
      <c r="K603" s="48"/>
      <c r="L603" s="48"/>
      <c r="M603" s="48"/>
      <c r="N603" s="48"/>
    </row>
    <row r="604">
      <c r="H604" s="48"/>
      <c r="I604" s="48"/>
      <c r="J604" s="48"/>
      <c r="K604" s="48"/>
      <c r="L604" s="48"/>
      <c r="M604" s="48"/>
      <c r="N604" s="48"/>
    </row>
    <row r="605">
      <c r="H605" s="48"/>
      <c r="I605" s="48"/>
      <c r="J605" s="48"/>
      <c r="K605" s="48"/>
      <c r="L605" s="48"/>
      <c r="M605" s="48"/>
      <c r="N605" s="48"/>
    </row>
    <row r="606">
      <c r="H606" s="48"/>
      <c r="I606" s="48"/>
      <c r="J606" s="48"/>
      <c r="K606" s="48"/>
      <c r="L606" s="48"/>
      <c r="M606" s="48"/>
      <c r="N606" s="48"/>
    </row>
    <row r="607">
      <c r="H607" s="48"/>
      <c r="I607" s="48"/>
      <c r="J607" s="48"/>
      <c r="K607" s="48"/>
      <c r="L607" s="48"/>
      <c r="M607" s="48"/>
      <c r="N607" s="48"/>
    </row>
    <row r="608">
      <c r="H608" s="48"/>
      <c r="I608" s="48"/>
      <c r="J608" s="48"/>
      <c r="K608" s="48"/>
      <c r="L608" s="48"/>
      <c r="M608" s="48"/>
      <c r="N608" s="48"/>
    </row>
    <row r="609">
      <c r="H609" s="48"/>
      <c r="I609" s="48"/>
      <c r="J609" s="48"/>
      <c r="K609" s="48"/>
      <c r="L609" s="48"/>
      <c r="M609" s="48"/>
      <c r="N609" s="48"/>
    </row>
    <row r="610">
      <c r="H610" s="48"/>
      <c r="I610" s="48"/>
      <c r="J610" s="48"/>
      <c r="K610" s="48"/>
      <c r="L610" s="48"/>
      <c r="M610" s="48"/>
      <c r="N610" s="48"/>
    </row>
    <row r="611">
      <c r="H611" s="48"/>
      <c r="I611" s="48"/>
      <c r="J611" s="48"/>
      <c r="K611" s="48"/>
      <c r="L611" s="48"/>
      <c r="M611" s="48"/>
      <c r="N611" s="48"/>
    </row>
    <row r="612">
      <c r="H612" s="48"/>
      <c r="I612" s="48"/>
      <c r="J612" s="48"/>
      <c r="K612" s="48"/>
      <c r="L612" s="48"/>
      <c r="M612" s="48"/>
      <c r="N612" s="48"/>
    </row>
    <row r="613">
      <c r="H613" s="48"/>
      <c r="I613" s="48"/>
      <c r="J613" s="48"/>
      <c r="K613" s="48"/>
      <c r="L613" s="48"/>
      <c r="M613" s="48"/>
      <c r="N613" s="48"/>
    </row>
    <row r="614">
      <c r="H614" s="48"/>
      <c r="I614" s="48"/>
      <c r="J614" s="48"/>
      <c r="K614" s="48"/>
      <c r="L614" s="48"/>
      <c r="M614" s="48"/>
      <c r="N614" s="48"/>
    </row>
    <row r="615">
      <c r="H615" s="48"/>
      <c r="I615" s="48"/>
      <c r="J615" s="48"/>
      <c r="K615" s="48"/>
      <c r="L615" s="48"/>
      <c r="M615" s="48"/>
      <c r="N615" s="48"/>
    </row>
    <row r="616">
      <c r="H616" s="48"/>
      <c r="I616" s="48"/>
      <c r="J616" s="48"/>
      <c r="K616" s="48"/>
      <c r="L616" s="48"/>
      <c r="M616" s="48"/>
      <c r="N616" s="48"/>
    </row>
    <row r="617">
      <c r="H617" s="48"/>
      <c r="I617" s="48"/>
      <c r="J617" s="48"/>
      <c r="K617" s="48"/>
      <c r="L617" s="48"/>
      <c r="M617" s="48"/>
      <c r="N617" s="48"/>
    </row>
    <row r="618">
      <c r="H618" s="48"/>
      <c r="I618" s="48"/>
      <c r="J618" s="48"/>
      <c r="K618" s="48"/>
      <c r="L618" s="48"/>
      <c r="M618" s="48"/>
      <c r="N618" s="48"/>
    </row>
    <row r="619">
      <c r="H619" s="48"/>
      <c r="I619" s="48"/>
      <c r="J619" s="48"/>
      <c r="K619" s="48"/>
      <c r="L619" s="48"/>
      <c r="M619" s="48"/>
      <c r="N619" s="48"/>
    </row>
    <row r="620">
      <c r="H620" s="48"/>
      <c r="I620" s="48"/>
      <c r="J620" s="48"/>
      <c r="K620" s="48"/>
      <c r="L620" s="48"/>
      <c r="M620" s="48"/>
      <c r="N620" s="48"/>
    </row>
    <row r="621">
      <c r="H621" s="48"/>
      <c r="I621" s="48"/>
      <c r="J621" s="48"/>
      <c r="K621" s="48"/>
      <c r="L621" s="48"/>
      <c r="M621" s="48"/>
      <c r="N621" s="48"/>
    </row>
    <row r="622">
      <c r="H622" s="48"/>
      <c r="I622" s="48"/>
      <c r="J622" s="48"/>
      <c r="K622" s="48"/>
      <c r="L622" s="48"/>
      <c r="M622" s="48"/>
      <c r="N622" s="48"/>
    </row>
    <row r="623">
      <c r="H623" s="48"/>
      <c r="I623" s="48"/>
      <c r="J623" s="48"/>
      <c r="K623" s="48"/>
      <c r="L623" s="48"/>
      <c r="M623" s="48"/>
      <c r="N623" s="48"/>
    </row>
    <row r="624">
      <c r="H624" s="48"/>
      <c r="I624" s="48"/>
      <c r="J624" s="48"/>
      <c r="K624" s="48"/>
      <c r="L624" s="48"/>
      <c r="M624" s="48"/>
      <c r="N624" s="48"/>
    </row>
    <row r="625">
      <c r="H625" s="48"/>
      <c r="I625" s="48"/>
      <c r="J625" s="48"/>
      <c r="K625" s="48"/>
      <c r="L625" s="48"/>
      <c r="M625" s="48"/>
      <c r="N625" s="48"/>
    </row>
    <row r="626">
      <c r="H626" s="48"/>
      <c r="I626" s="48"/>
      <c r="J626" s="48"/>
      <c r="K626" s="48"/>
      <c r="L626" s="48"/>
      <c r="M626" s="48"/>
      <c r="N626" s="48"/>
    </row>
    <row r="627">
      <c r="H627" s="48"/>
      <c r="I627" s="48"/>
      <c r="J627" s="48"/>
      <c r="K627" s="48"/>
      <c r="L627" s="48"/>
      <c r="M627" s="48"/>
      <c r="N627" s="48"/>
    </row>
    <row r="628">
      <c r="H628" s="48"/>
      <c r="I628" s="48"/>
      <c r="J628" s="48"/>
      <c r="K628" s="48"/>
      <c r="L628" s="48"/>
      <c r="M628" s="48"/>
      <c r="N628" s="48"/>
    </row>
    <row r="629">
      <c r="H629" s="48"/>
      <c r="I629" s="48"/>
      <c r="J629" s="48"/>
      <c r="K629" s="48"/>
      <c r="L629" s="48"/>
      <c r="M629" s="48"/>
      <c r="N629" s="48"/>
    </row>
    <row r="630">
      <c r="H630" s="48"/>
      <c r="I630" s="48"/>
      <c r="J630" s="48"/>
      <c r="K630" s="48"/>
      <c r="L630" s="48"/>
      <c r="M630" s="48"/>
      <c r="N630" s="48"/>
    </row>
    <row r="631">
      <c r="H631" s="48"/>
      <c r="I631" s="48"/>
      <c r="J631" s="48"/>
      <c r="K631" s="48"/>
      <c r="L631" s="48"/>
      <c r="M631" s="48"/>
      <c r="N631" s="48"/>
    </row>
    <row r="632">
      <c r="H632" s="48"/>
      <c r="I632" s="48"/>
      <c r="J632" s="48"/>
      <c r="K632" s="48"/>
      <c r="L632" s="48"/>
      <c r="M632" s="48"/>
      <c r="N632" s="48"/>
    </row>
    <row r="633">
      <c r="H633" s="48"/>
      <c r="I633" s="48"/>
      <c r="J633" s="48"/>
      <c r="K633" s="48"/>
      <c r="L633" s="48"/>
      <c r="M633" s="48"/>
      <c r="N633" s="48"/>
    </row>
    <row r="634">
      <c r="H634" s="48"/>
      <c r="I634" s="48"/>
      <c r="J634" s="48"/>
      <c r="K634" s="48"/>
      <c r="L634" s="48"/>
      <c r="M634" s="48"/>
      <c r="N634" s="48"/>
    </row>
    <row r="635">
      <c r="H635" s="48"/>
      <c r="I635" s="48"/>
      <c r="J635" s="48"/>
      <c r="K635" s="48"/>
      <c r="L635" s="48"/>
      <c r="M635" s="48"/>
      <c r="N635" s="48"/>
    </row>
    <row r="636">
      <c r="H636" s="48"/>
      <c r="I636" s="48"/>
      <c r="J636" s="48"/>
      <c r="K636" s="48"/>
      <c r="L636" s="48"/>
      <c r="M636" s="48"/>
      <c r="N636" s="48"/>
    </row>
    <row r="637">
      <c r="H637" s="48"/>
      <c r="I637" s="48"/>
      <c r="J637" s="48"/>
      <c r="K637" s="48"/>
      <c r="L637" s="48"/>
      <c r="M637" s="48"/>
      <c r="N637" s="48"/>
    </row>
    <row r="638">
      <c r="H638" s="48"/>
      <c r="I638" s="48"/>
      <c r="J638" s="48"/>
      <c r="K638" s="48"/>
      <c r="L638" s="48"/>
      <c r="M638" s="48"/>
      <c r="N638" s="48"/>
    </row>
    <row r="639">
      <c r="H639" s="48"/>
      <c r="I639" s="48"/>
      <c r="J639" s="48"/>
      <c r="K639" s="48"/>
      <c r="L639" s="48"/>
      <c r="M639" s="48"/>
      <c r="N639" s="48"/>
    </row>
    <row r="640">
      <c r="H640" s="48"/>
      <c r="I640" s="48"/>
      <c r="J640" s="48"/>
      <c r="K640" s="48"/>
      <c r="L640" s="48"/>
      <c r="M640" s="48"/>
      <c r="N640" s="48"/>
    </row>
    <row r="641">
      <c r="H641" s="48"/>
      <c r="I641" s="48"/>
      <c r="J641" s="48"/>
      <c r="K641" s="48"/>
      <c r="L641" s="48"/>
      <c r="M641" s="48"/>
      <c r="N641" s="48"/>
    </row>
    <row r="642">
      <c r="H642" s="48"/>
      <c r="I642" s="48"/>
      <c r="J642" s="48"/>
      <c r="K642" s="48"/>
      <c r="L642" s="48"/>
      <c r="M642" s="48"/>
      <c r="N642" s="48"/>
    </row>
    <row r="643">
      <c r="H643" s="48"/>
      <c r="I643" s="48"/>
      <c r="J643" s="48"/>
      <c r="K643" s="48"/>
      <c r="L643" s="48"/>
      <c r="M643" s="48"/>
      <c r="N643" s="48"/>
    </row>
    <row r="644">
      <c r="H644" s="48"/>
      <c r="I644" s="48"/>
      <c r="J644" s="48"/>
      <c r="K644" s="48"/>
      <c r="L644" s="48"/>
      <c r="M644" s="48"/>
      <c r="N644" s="48"/>
    </row>
    <row r="645">
      <c r="H645" s="48"/>
      <c r="I645" s="48"/>
      <c r="J645" s="48"/>
      <c r="K645" s="48"/>
      <c r="L645" s="48"/>
      <c r="M645" s="48"/>
      <c r="N645" s="48"/>
    </row>
    <row r="646">
      <c r="H646" s="48"/>
      <c r="I646" s="48"/>
      <c r="J646" s="48"/>
      <c r="K646" s="48"/>
      <c r="L646" s="48"/>
      <c r="M646" s="48"/>
      <c r="N646" s="48"/>
    </row>
    <row r="647">
      <c r="H647" s="48"/>
      <c r="I647" s="48"/>
      <c r="J647" s="48"/>
      <c r="K647" s="48"/>
      <c r="L647" s="48"/>
      <c r="M647" s="48"/>
      <c r="N647" s="48"/>
    </row>
    <row r="648">
      <c r="H648" s="48"/>
      <c r="I648" s="48"/>
      <c r="J648" s="48"/>
      <c r="K648" s="48"/>
      <c r="L648" s="48"/>
      <c r="M648" s="48"/>
      <c r="N648" s="48"/>
    </row>
    <row r="649">
      <c r="H649" s="48"/>
      <c r="I649" s="48"/>
      <c r="J649" s="48"/>
      <c r="K649" s="48"/>
      <c r="L649" s="48"/>
      <c r="M649" s="48"/>
      <c r="N649" s="48"/>
    </row>
    <row r="650">
      <c r="H650" s="48"/>
      <c r="I650" s="48"/>
      <c r="J650" s="48"/>
      <c r="K650" s="48"/>
      <c r="L650" s="48"/>
      <c r="M650" s="48"/>
      <c r="N650" s="48"/>
    </row>
    <row r="651">
      <c r="H651" s="48"/>
      <c r="I651" s="48"/>
      <c r="J651" s="48"/>
      <c r="K651" s="48"/>
      <c r="L651" s="48"/>
      <c r="M651" s="48"/>
      <c r="N651" s="48"/>
    </row>
    <row r="652">
      <c r="H652" s="48"/>
      <c r="I652" s="48"/>
      <c r="J652" s="48"/>
      <c r="K652" s="48"/>
      <c r="L652" s="48"/>
      <c r="M652" s="48"/>
      <c r="N652" s="48"/>
    </row>
    <row r="653">
      <c r="H653" s="48"/>
      <c r="I653" s="48"/>
      <c r="J653" s="48"/>
      <c r="K653" s="48"/>
      <c r="L653" s="48"/>
      <c r="M653" s="48"/>
      <c r="N653" s="48"/>
    </row>
    <row r="654">
      <c r="H654" s="48"/>
      <c r="I654" s="48"/>
      <c r="J654" s="48"/>
      <c r="K654" s="48"/>
      <c r="L654" s="48"/>
      <c r="M654" s="48"/>
      <c r="N654" s="48"/>
    </row>
    <row r="655">
      <c r="H655" s="48"/>
      <c r="I655" s="48"/>
      <c r="J655" s="48"/>
      <c r="K655" s="48"/>
      <c r="L655" s="48"/>
      <c r="M655" s="48"/>
      <c r="N655" s="48"/>
    </row>
    <row r="656">
      <c r="H656" s="48"/>
      <c r="I656" s="48"/>
      <c r="J656" s="48"/>
      <c r="K656" s="48"/>
      <c r="L656" s="48"/>
      <c r="M656" s="48"/>
      <c r="N656" s="48"/>
    </row>
    <row r="657">
      <c r="H657" s="48"/>
      <c r="I657" s="48"/>
      <c r="J657" s="48"/>
      <c r="K657" s="48"/>
      <c r="L657" s="48"/>
      <c r="M657" s="48"/>
      <c r="N657" s="48"/>
    </row>
    <row r="658">
      <c r="H658" s="48"/>
      <c r="I658" s="48"/>
      <c r="J658" s="48"/>
      <c r="K658" s="48"/>
      <c r="L658" s="48"/>
      <c r="M658" s="48"/>
      <c r="N658" s="48"/>
    </row>
    <row r="659">
      <c r="H659" s="48"/>
      <c r="I659" s="48"/>
      <c r="J659" s="48"/>
      <c r="K659" s="48"/>
      <c r="L659" s="48"/>
      <c r="M659" s="48"/>
      <c r="N659" s="48"/>
    </row>
    <row r="660">
      <c r="H660" s="48"/>
      <c r="I660" s="48"/>
      <c r="J660" s="48"/>
      <c r="K660" s="48"/>
      <c r="L660" s="48"/>
      <c r="M660" s="48"/>
      <c r="N660" s="48"/>
    </row>
    <row r="661">
      <c r="H661" s="48"/>
      <c r="I661" s="48"/>
      <c r="J661" s="48"/>
      <c r="K661" s="48"/>
      <c r="L661" s="48"/>
      <c r="M661" s="48"/>
      <c r="N661" s="48"/>
    </row>
    <row r="662">
      <c r="H662" s="48"/>
      <c r="I662" s="48"/>
      <c r="J662" s="48"/>
      <c r="K662" s="48"/>
      <c r="L662" s="48"/>
      <c r="M662" s="48"/>
      <c r="N662" s="48"/>
    </row>
    <row r="663">
      <c r="H663" s="48"/>
      <c r="I663" s="48"/>
      <c r="J663" s="48"/>
      <c r="K663" s="48"/>
      <c r="L663" s="48"/>
      <c r="M663" s="48"/>
      <c r="N663" s="48"/>
    </row>
    <row r="664">
      <c r="H664" s="48"/>
      <c r="I664" s="48"/>
      <c r="J664" s="48"/>
      <c r="K664" s="48"/>
      <c r="L664" s="48"/>
      <c r="M664" s="48"/>
      <c r="N664" s="48"/>
    </row>
    <row r="665">
      <c r="H665" s="48"/>
      <c r="I665" s="48"/>
      <c r="J665" s="48"/>
      <c r="K665" s="48"/>
      <c r="L665" s="48"/>
      <c r="M665" s="48"/>
      <c r="N665" s="48"/>
    </row>
    <row r="666">
      <c r="H666" s="48"/>
      <c r="I666" s="48"/>
      <c r="J666" s="48"/>
      <c r="K666" s="48"/>
      <c r="L666" s="48"/>
      <c r="M666" s="48"/>
      <c r="N666" s="48"/>
    </row>
    <row r="667">
      <c r="H667" s="48"/>
      <c r="I667" s="48"/>
      <c r="J667" s="48"/>
      <c r="K667" s="48"/>
      <c r="L667" s="48"/>
      <c r="M667" s="48"/>
      <c r="N667" s="48"/>
    </row>
    <row r="668">
      <c r="H668" s="48"/>
      <c r="I668" s="48"/>
      <c r="J668" s="48"/>
      <c r="K668" s="48"/>
      <c r="L668" s="48"/>
      <c r="M668" s="48"/>
      <c r="N668" s="48"/>
    </row>
    <row r="669">
      <c r="H669" s="48"/>
      <c r="I669" s="48"/>
      <c r="J669" s="48"/>
      <c r="K669" s="48"/>
      <c r="L669" s="48"/>
      <c r="M669" s="48"/>
      <c r="N669" s="48"/>
    </row>
    <row r="670">
      <c r="H670" s="48"/>
      <c r="I670" s="48"/>
      <c r="J670" s="48"/>
      <c r="K670" s="48"/>
      <c r="L670" s="48"/>
      <c r="M670" s="48"/>
      <c r="N670" s="48"/>
    </row>
    <row r="671">
      <c r="H671" s="48"/>
      <c r="I671" s="48"/>
      <c r="J671" s="48"/>
      <c r="K671" s="48"/>
      <c r="L671" s="48"/>
      <c r="M671" s="48"/>
      <c r="N671" s="48"/>
    </row>
    <row r="672">
      <c r="H672" s="48"/>
      <c r="I672" s="48"/>
      <c r="J672" s="48"/>
      <c r="K672" s="48"/>
      <c r="L672" s="48"/>
      <c r="M672" s="48"/>
      <c r="N672" s="48"/>
    </row>
    <row r="673">
      <c r="H673" s="48"/>
      <c r="I673" s="48"/>
      <c r="J673" s="48"/>
      <c r="K673" s="48"/>
      <c r="L673" s="48"/>
      <c r="M673" s="48"/>
      <c r="N673" s="48"/>
    </row>
    <row r="674">
      <c r="H674" s="48"/>
      <c r="I674" s="48"/>
      <c r="J674" s="48"/>
      <c r="K674" s="48"/>
      <c r="L674" s="48"/>
      <c r="M674" s="48"/>
      <c r="N674" s="48"/>
    </row>
    <row r="675">
      <c r="H675" s="48"/>
      <c r="I675" s="48"/>
      <c r="J675" s="48"/>
      <c r="K675" s="48"/>
      <c r="L675" s="48"/>
      <c r="M675" s="48"/>
      <c r="N675" s="48"/>
    </row>
    <row r="676">
      <c r="H676" s="48"/>
      <c r="I676" s="48"/>
      <c r="J676" s="48"/>
      <c r="K676" s="48"/>
      <c r="L676" s="48"/>
      <c r="M676" s="48"/>
      <c r="N676" s="48"/>
    </row>
    <row r="677">
      <c r="H677" s="48"/>
      <c r="I677" s="48"/>
      <c r="J677" s="48"/>
      <c r="K677" s="48"/>
      <c r="L677" s="48"/>
      <c r="M677" s="48"/>
      <c r="N677" s="48"/>
    </row>
    <row r="678">
      <c r="H678" s="48"/>
      <c r="I678" s="48"/>
      <c r="J678" s="48"/>
      <c r="K678" s="48"/>
      <c r="L678" s="48"/>
      <c r="M678" s="48"/>
      <c r="N678" s="48"/>
    </row>
    <row r="679">
      <c r="H679" s="48"/>
      <c r="I679" s="48"/>
      <c r="J679" s="48"/>
      <c r="K679" s="48"/>
      <c r="L679" s="48"/>
      <c r="M679" s="48"/>
      <c r="N679" s="48"/>
    </row>
    <row r="680">
      <c r="H680" s="48"/>
      <c r="I680" s="48"/>
      <c r="J680" s="48"/>
      <c r="K680" s="48"/>
      <c r="L680" s="48"/>
      <c r="M680" s="48"/>
      <c r="N680" s="48"/>
    </row>
    <row r="681">
      <c r="H681" s="48"/>
      <c r="I681" s="48"/>
      <c r="J681" s="48"/>
      <c r="K681" s="48"/>
      <c r="L681" s="48"/>
      <c r="M681" s="48"/>
      <c r="N681" s="48"/>
    </row>
    <row r="682">
      <c r="H682" s="48"/>
      <c r="I682" s="48"/>
      <c r="J682" s="48"/>
      <c r="K682" s="48"/>
      <c r="L682" s="48"/>
      <c r="M682" s="48"/>
      <c r="N682" s="48"/>
    </row>
    <row r="683">
      <c r="H683" s="48"/>
      <c r="I683" s="48"/>
      <c r="J683" s="48"/>
      <c r="K683" s="48"/>
      <c r="L683" s="48"/>
      <c r="M683" s="48"/>
      <c r="N683" s="48"/>
    </row>
    <row r="684">
      <c r="H684" s="48"/>
      <c r="I684" s="48"/>
      <c r="J684" s="48"/>
      <c r="K684" s="48"/>
      <c r="L684" s="48"/>
      <c r="M684" s="48"/>
      <c r="N684" s="48"/>
    </row>
    <row r="685">
      <c r="H685" s="48"/>
      <c r="I685" s="48"/>
      <c r="J685" s="48"/>
      <c r="K685" s="48"/>
      <c r="L685" s="48"/>
      <c r="M685" s="48"/>
      <c r="N685" s="48"/>
    </row>
    <row r="686">
      <c r="H686" s="48"/>
      <c r="I686" s="48"/>
      <c r="J686" s="48"/>
      <c r="K686" s="48"/>
      <c r="L686" s="48"/>
      <c r="M686" s="48"/>
      <c r="N686" s="48"/>
    </row>
    <row r="687">
      <c r="H687" s="48"/>
      <c r="I687" s="48"/>
      <c r="J687" s="48"/>
      <c r="K687" s="48"/>
      <c r="L687" s="48"/>
      <c r="M687" s="48"/>
      <c r="N687" s="48"/>
    </row>
    <row r="688">
      <c r="H688" s="48"/>
      <c r="I688" s="48"/>
      <c r="J688" s="48"/>
      <c r="K688" s="48"/>
      <c r="L688" s="48"/>
      <c r="M688" s="48"/>
      <c r="N688" s="48"/>
    </row>
    <row r="689">
      <c r="H689" s="48"/>
      <c r="I689" s="48"/>
      <c r="J689" s="48"/>
      <c r="K689" s="48"/>
      <c r="L689" s="48"/>
      <c r="M689" s="48"/>
      <c r="N689" s="48"/>
    </row>
    <row r="690">
      <c r="H690" s="48"/>
      <c r="I690" s="48"/>
      <c r="J690" s="48"/>
      <c r="K690" s="48"/>
      <c r="L690" s="48"/>
      <c r="M690" s="48"/>
      <c r="N690" s="48"/>
    </row>
    <row r="691">
      <c r="H691" s="48"/>
      <c r="I691" s="48"/>
      <c r="J691" s="48"/>
      <c r="K691" s="48"/>
      <c r="L691" s="48"/>
      <c r="M691" s="48"/>
      <c r="N691" s="48"/>
    </row>
    <row r="692">
      <c r="H692" s="48"/>
      <c r="I692" s="48"/>
      <c r="J692" s="48"/>
      <c r="K692" s="48"/>
      <c r="L692" s="48"/>
      <c r="M692" s="48"/>
      <c r="N692" s="48"/>
    </row>
    <row r="693">
      <c r="H693" s="48"/>
      <c r="I693" s="48"/>
      <c r="J693" s="48"/>
      <c r="K693" s="48"/>
      <c r="L693" s="48"/>
      <c r="M693" s="48"/>
      <c r="N693" s="48"/>
    </row>
    <row r="694">
      <c r="H694" s="48"/>
      <c r="I694" s="48"/>
      <c r="J694" s="48"/>
      <c r="K694" s="48"/>
      <c r="L694" s="48"/>
      <c r="M694" s="48"/>
      <c r="N694" s="48"/>
    </row>
    <row r="695">
      <c r="H695" s="48"/>
      <c r="I695" s="48"/>
      <c r="J695" s="48"/>
      <c r="K695" s="48"/>
      <c r="L695" s="48"/>
      <c r="M695" s="48"/>
      <c r="N695" s="48"/>
    </row>
    <row r="696">
      <c r="H696" s="48"/>
      <c r="I696" s="48"/>
      <c r="J696" s="48"/>
      <c r="K696" s="48"/>
      <c r="L696" s="48"/>
      <c r="M696" s="48"/>
      <c r="N696" s="48"/>
    </row>
    <row r="697">
      <c r="H697" s="48"/>
      <c r="I697" s="48"/>
      <c r="J697" s="48"/>
      <c r="K697" s="48"/>
      <c r="L697" s="48"/>
      <c r="M697" s="48"/>
      <c r="N697" s="48"/>
    </row>
    <row r="698">
      <c r="H698" s="48"/>
      <c r="I698" s="48"/>
      <c r="J698" s="48"/>
      <c r="K698" s="48"/>
      <c r="L698" s="48"/>
      <c r="M698" s="48"/>
      <c r="N698" s="48"/>
    </row>
    <row r="699">
      <c r="H699" s="48"/>
      <c r="I699" s="48"/>
      <c r="J699" s="48"/>
      <c r="K699" s="48"/>
      <c r="L699" s="48"/>
      <c r="M699" s="48"/>
      <c r="N699" s="48"/>
    </row>
    <row r="700">
      <c r="H700" s="48"/>
      <c r="I700" s="48"/>
      <c r="J700" s="48"/>
      <c r="K700" s="48"/>
      <c r="L700" s="48"/>
      <c r="M700" s="48"/>
      <c r="N700" s="48"/>
    </row>
    <row r="701">
      <c r="H701" s="48"/>
      <c r="I701" s="48"/>
      <c r="J701" s="48"/>
      <c r="K701" s="48"/>
      <c r="L701" s="48"/>
      <c r="M701" s="48"/>
      <c r="N701" s="48"/>
    </row>
    <row r="702">
      <c r="H702" s="48"/>
      <c r="I702" s="48"/>
      <c r="J702" s="48"/>
      <c r="K702" s="48"/>
      <c r="L702" s="48"/>
      <c r="M702" s="48"/>
      <c r="N702" s="48"/>
    </row>
    <row r="703">
      <c r="H703" s="48"/>
      <c r="I703" s="48"/>
      <c r="J703" s="48"/>
      <c r="K703" s="48"/>
      <c r="L703" s="48"/>
      <c r="M703" s="48"/>
      <c r="N703" s="48"/>
    </row>
    <row r="704">
      <c r="H704" s="48"/>
      <c r="I704" s="48"/>
      <c r="J704" s="48"/>
      <c r="K704" s="48"/>
      <c r="L704" s="48"/>
      <c r="M704" s="48"/>
      <c r="N704" s="48"/>
    </row>
    <row r="705">
      <c r="H705" s="48"/>
      <c r="I705" s="48"/>
      <c r="J705" s="48"/>
      <c r="K705" s="48"/>
      <c r="L705" s="48"/>
      <c r="M705" s="48"/>
      <c r="N705" s="48"/>
    </row>
    <row r="706">
      <c r="H706" s="48"/>
      <c r="I706" s="48"/>
      <c r="J706" s="48"/>
      <c r="K706" s="48"/>
      <c r="L706" s="48"/>
      <c r="M706" s="48"/>
      <c r="N706" s="48"/>
    </row>
    <row r="707">
      <c r="H707" s="48"/>
      <c r="I707" s="48"/>
      <c r="J707" s="48"/>
      <c r="K707" s="48"/>
      <c r="L707" s="48"/>
      <c r="M707" s="48"/>
      <c r="N707" s="48"/>
    </row>
    <row r="708">
      <c r="H708" s="48"/>
      <c r="I708" s="48"/>
      <c r="J708" s="48"/>
      <c r="K708" s="48"/>
      <c r="L708" s="48"/>
      <c r="M708" s="48"/>
      <c r="N708" s="48"/>
    </row>
    <row r="709">
      <c r="H709" s="48"/>
      <c r="I709" s="48"/>
      <c r="J709" s="48"/>
      <c r="K709" s="48"/>
      <c r="L709" s="48"/>
      <c r="M709" s="48"/>
      <c r="N709" s="48"/>
    </row>
    <row r="710">
      <c r="H710" s="48"/>
      <c r="I710" s="48"/>
      <c r="J710" s="48"/>
      <c r="K710" s="48"/>
      <c r="L710" s="48"/>
      <c r="M710" s="48"/>
      <c r="N710" s="48"/>
    </row>
    <row r="711">
      <c r="H711" s="48"/>
      <c r="I711" s="48"/>
      <c r="J711" s="48"/>
      <c r="K711" s="48"/>
      <c r="L711" s="48"/>
      <c r="M711" s="48"/>
      <c r="N711" s="48"/>
    </row>
    <row r="712">
      <c r="H712" s="48"/>
      <c r="I712" s="48"/>
      <c r="J712" s="48"/>
      <c r="K712" s="48"/>
      <c r="L712" s="48"/>
      <c r="M712" s="48"/>
      <c r="N712" s="48"/>
    </row>
    <row r="713">
      <c r="H713" s="48"/>
      <c r="I713" s="48"/>
      <c r="J713" s="48"/>
      <c r="K713" s="48"/>
      <c r="L713" s="48"/>
      <c r="M713" s="48"/>
      <c r="N713" s="48"/>
    </row>
    <row r="714">
      <c r="H714" s="48"/>
      <c r="I714" s="48"/>
      <c r="J714" s="48"/>
      <c r="K714" s="48"/>
      <c r="L714" s="48"/>
      <c r="M714" s="48"/>
      <c r="N714" s="48"/>
    </row>
    <row r="715">
      <c r="H715" s="48"/>
      <c r="I715" s="48"/>
      <c r="J715" s="48"/>
      <c r="K715" s="48"/>
      <c r="L715" s="48"/>
      <c r="M715" s="48"/>
      <c r="N715" s="48"/>
    </row>
    <row r="716">
      <c r="H716" s="48"/>
      <c r="I716" s="48"/>
      <c r="J716" s="48"/>
      <c r="K716" s="48"/>
      <c r="L716" s="48"/>
      <c r="M716" s="48"/>
      <c r="N716" s="48"/>
    </row>
    <row r="717">
      <c r="H717" s="48"/>
      <c r="I717" s="48"/>
      <c r="J717" s="48"/>
      <c r="K717" s="48"/>
      <c r="L717" s="48"/>
      <c r="M717" s="48"/>
      <c r="N717" s="48"/>
    </row>
    <row r="718">
      <c r="H718" s="48"/>
      <c r="I718" s="48"/>
      <c r="J718" s="48"/>
      <c r="K718" s="48"/>
      <c r="L718" s="48"/>
      <c r="M718" s="48"/>
      <c r="N718" s="48"/>
    </row>
    <row r="719">
      <c r="H719" s="48"/>
      <c r="I719" s="48"/>
      <c r="J719" s="48"/>
      <c r="K719" s="48"/>
      <c r="L719" s="48"/>
      <c r="M719" s="48"/>
      <c r="N719" s="48"/>
    </row>
    <row r="720">
      <c r="H720" s="48"/>
      <c r="I720" s="48"/>
      <c r="J720" s="48"/>
      <c r="K720" s="48"/>
      <c r="L720" s="48"/>
      <c r="M720" s="48"/>
      <c r="N720" s="48"/>
    </row>
    <row r="721">
      <c r="H721" s="48"/>
      <c r="I721" s="48"/>
      <c r="J721" s="48"/>
      <c r="K721" s="48"/>
      <c r="L721" s="48"/>
      <c r="M721" s="48"/>
      <c r="N721" s="48"/>
    </row>
    <row r="722">
      <c r="H722" s="48"/>
      <c r="I722" s="48"/>
      <c r="J722" s="48"/>
      <c r="K722" s="48"/>
      <c r="L722" s="48"/>
      <c r="M722" s="48"/>
      <c r="N722" s="48"/>
    </row>
    <row r="723">
      <c r="H723" s="48"/>
      <c r="I723" s="48"/>
      <c r="J723" s="48"/>
      <c r="K723" s="48"/>
      <c r="L723" s="48"/>
      <c r="M723" s="48"/>
      <c r="N723" s="48"/>
    </row>
    <row r="724">
      <c r="H724" s="48"/>
      <c r="I724" s="48"/>
      <c r="J724" s="48"/>
      <c r="K724" s="48"/>
      <c r="L724" s="48"/>
      <c r="M724" s="48"/>
      <c r="N724" s="48"/>
    </row>
    <row r="725">
      <c r="H725" s="48"/>
      <c r="I725" s="48"/>
      <c r="J725" s="48"/>
      <c r="K725" s="48"/>
      <c r="L725" s="48"/>
      <c r="M725" s="48"/>
      <c r="N725" s="48"/>
    </row>
    <row r="726">
      <c r="H726" s="48"/>
      <c r="I726" s="48"/>
      <c r="J726" s="48"/>
      <c r="K726" s="48"/>
      <c r="L726" s="48"/>
      <c r="M726" s="48"/>
      <c r="N726" s="48"/>
    </row>
    <row r="727">
      <c r="H727" s="48"/>
      <c r="I727" s="48"/>
      <c r="J727" s="48"/>
      <c r="K727" s="48"/>
      <c r="L727" s="48"/>
      <c r="M727" s="48"/>
      <c r="N727" s="48"/>
    </row>
    <row r="728">
      <c r="H728" s="48"/>
      <c r="I728" s="48"/>
      <c r="J728" s="48"/>
      <c r="K728" s="48"/>
      <c r="L728" s="48"/>
      <c r="M728" s="48"/>
      <c r="N728" s="48"/>
    </row>
    <row r="729">
      <c r="H729" s="48"/>
      <c r="I729" s="48"/>
      <c r="J729" s="48"/>
      <c r="K729" s="48"/>
      <c r="L729" s="48"/>
      <c r="M729" s="48"/>
      <c r="N729" s="48"/>
    </row>
    <row r="730">
      <c r="H730" s="48"/>
      <c r="I730" s="48"/>
      <c r="J730" s="48"/>
      <c r="K730" s="48"/>
      <c r="L730" s="48"/>
      <c r="M730" s="48"/>
      <c r="N730" s="48"/>
    </row>
    <row r="731">
      <c r="H731" s="48"/>
      <c r="I731" s="48"/>
      <c r="J731" s="48"/>
      <c r="K731" s="48"/>
      <c r="L731" s="48"/>
      <c r="M731" s="48"/>
      <c r="N731" s="48"/>
    </row>
    <row r="732">
      <c r="H732" s="48"/>
      <c r="I732" s="48"/>
      <c r="J732" s="48"/>
      <c r="K732" s="48"/>
      <c r="L732" s="48"/>
      <c r="M732" s="48"/>
      <c r="N732" s="48"/>
    </row>
    <row r="733">
      <c r="H733" s="48"/>
      <c r="I733" s="48"/>
      <c r="J733" s="48"/>
      <c r="K733" s="48"/>
      <c r="L733" s="48"/>
      <c r="M733" s="48"/>
      <c r="N733" s="48"/>
    </row>
    <row r="734">
      <c r="H734" s="48"/>
      <c r="I734" s="48"/>
      <c r="J734" s="48"/>
      <c r="K734" s="48"/>
      <c r="L734" s="48"/>
      <c r="M734" s="48"/>
      <c r="N734" s="48"/>
    </row>
    <row r="735">
      <c r="H735" s="48"/>
      <c r="I735" s="48"/>
      <c r="J735" s="48"/>
      <c r="K735" s="48"/>
      <c r="L735" s="48"/>
      <c r="M735" s="48"/>
      <c r="N735" s="48"/>
    </row>
    <row r="736">
      <c r="H736" s="48"/>
      <c r="I736" s="48"/>
      <c r="J736" s="48"/>
      <c r="K736" s="48"/>
      <c r="L736" s="48"/>
      <c r="M736" s="48"/>
      <c r="N736" s="48"/>
    </row>
    <row r="737">
      <c r="H737" s="48"/>
      <c r="I737" s="48"/>
      <c r="J737" s="48"/>
      <c r="K737" s="48"/>
      <c r="L737" s="48"/>
      <c r="M737" s="48"/>
      <c r="N737" s="48"/>
    </row>
    <row r="738">
      <c r="H738" s="48"/>
      <c r="I738" s="48"/>
      <c r="J738" s="48"/>
      <c r="K738" s="48"/>
      <c r="L738" s="48"/>
      <c r="M738" s="48"/>
      <c r="N738" s="48"/>
    </row>
    <row r="739">
      <c r="H739" s="48"/>
      <c r="I739" s="48"/>
      <c r="J739" s="48"/>
      <c r="K739" s="48"/>
      <c r="L739" s="48"/>
      <c r="M739" s="48"/>
      <c r="N739" s="48"/>
    </row>
    <row r="740">
      <c r="H740" s="48"/>
      <c r="I740" s="48"/>
      <c r="J740" s="48"/>
      <c r="K740" s="48"/>
      <c r="L740" s="48"/>
      <c r="M740" s="48"/>
      <c r="N740" s="48"/>
    </row>
    <row r="741">
      <c r="H741" s="48"/>
      <c r="I741" s="48"/>
      <c r="J741" s="48"/>
      <c r="K741" s="48"/>
      <c r="L741" s="48"/>
      <c r="M741" s="48"/>
      <c r="N741" s="48"/>
    </row>
    <row r="742">
      <c r="H742" s="48"/>
      <c r="I742" s="48"/>
      <c r="J742" s="48"/>
      <c r="K742" s="48"/>
      <c r="L742" s="48"/>
      <c r="M742" s="48"/>
      <c r="N742" s="48"/>
    </row>
    <row r="743">
      <c r="H743" s="48"/>
      <c r="I743" s="48"/>
      <c r="J743" s="48"/>
      <c r="K743" s="48"/>
      <c r="L743" s="48"/>
      <c r="M743" s="48"/>
      <c r="N743" s="48"/>
    </row>
    <row r="744">
      <c r="H744" s="48"/>
      <c r="I744" s="48"/>
      <c r="J744" s="48"/>
      <c r="K744" s="48"/>
      <c r="L744" s="48"/>
      <c r="M744" s="48"/>
      <c r="N744" s="48"/>
    </row>
    <row r="745">
      <c r="H745" s="48"/>
      <c r="I745" s="48"/>
      <c r="J745" s="48"/>
      <c r="K745" s="48"/>
      <c r="L745" s="48"/>
      <c r="M745" s="48"/>
      <c r="N745" s="48"/>
    </row>
    <row r="746">
      <c r="H746" s="48"/>
      <c r="I746" s="48"/>
      <c r="J746" s="48"/>
      <c r="K746" s="48"/>
      <c r="L746" s="48"/>
      <c r="M746" s="48"/>
      <c r="N746" s="48"/>
    </row>
    <row r="747">
      <c r="H747" s="48"/>
      <c r="I747" s="48"/>
      <c r="J747" s="48"/>
      <c r="K747" s="48"/>
      <c r="L747" s="48"/>
      <c r="M747" s="48"/>
      <c r="N747" s="48"/>
    </row>
    <row r="748">
      <c r="H748" s="48"/>
      <c r="I748" s="48"/>
      <c r="J748" s="48"/>
      <c r="K748" s="48"/>
      <c r="L748" s="48"/>
      <c r="M748" s="48"/>
      <c r="N748" s="48"/>
    </row>
    <row r="749">
      <c r="H749" s="48"/>
      <c r="I749" s="48"/>
      <c r="J749" s="48"/>
      <c r="K749" s="48"/>
      <c r="L749" s="48"/>
      <c r="M749" s="48"/>
      <c r="N749" s="48"/>
    </row>
    <row r="750">
      <c r="H750" s="48"/>
      <c r="I750" s="48"/>
      <c r="J750" s="48"/>
      <c r="K750" s="48"/>
      <c r="L750" s="48"/>
      <c r="M750" s="48"/>
      <c r="N750" s="48"/>
    </row>
    <row r="751">
      <c r="H751" s="48"/>
      <c r="I751" s="48"/>
      <c r="J751" s="48"/>
      <c r="K751" s="48"/>
      <c r="L751" s="48"/>
      <c r="M751" s="48"/>
      <c r="N751" s="48"/>
    </row>
    <row r="752">
      <c r="H752" s="48"/>
      <c r="I752" s="48"/>
      <c r="J752" s="48"/>
      <c r="K752" s="48"/>
      <c r="L752" s="48"/>
      <c r="M752" s="48"/>
      <c r="N752" s="48"/>
    </row>
    <row r="753">
      <c r="H753" s="48"/>
      <c r="I753" s="48"/>
      <c r="J753" s="48"/>
      <c r="K753" s="48"/>
      <c r="L753" s="48"/>
      <c r="M753" s="48"/>
      <c r="N753" s="48"/>
    </row>
    <row r="754">
      <c r="H754" s="48"/>
      <c r="I754" s="48"/>
      <c r="J754" s="48"/>
      <c r="K754" s="48"/>
      <c r="L754" s="48"/>
      <c r="M754" s="48"/>
      <c r="N754" s="48"/>
    </row>
    <row r="755">
      <c r="H755" s="48"/>
      <c r="I755" s="48"/>
      <c r="J755" s="48"/>
      <c r="K755" s="48"/>
      <c r="L755" s="48"/>
      <c r="M755" s="48"/>
      <c r="N755" s="48"/>
    </row>
    <row r="756">
      <c r="H756" s="48"/>
      <c r="I756" s="48"/>
      <c r="J756" s="48"/>
      <c r="K756" s="48"/>
      <c r="L756" s="48"/>
      <c r="M756" s="48"/>
      <c r="N756" s="48"/>
    </row>
    <row r="757">
      <c r="H757" s="48"/>
      <c r="I757" s="48"/>
      <c r="J757" s="48"/>
      <c r="K757" s="48"/>
      <c r="L757" s="48"/>
      <c r="M757" s="48"/>
      <c r="N757" s="48"/>
    </row>
    <row r="758">
      <c r="H758" s="48"/>
      <c r="I758" s="48"/>
      <c r="J758" s="48"/>
      <c r="K758" s="48"/>
      <c r="L758" s="48"/>
      <c r="M758" s="48"/>
      <c r="N758" s="48"/>
    </row>
    <row r="759">
      <c r="H759" s="48"/>
      <c r="I759" s="48"/>
      <c r="J759" s="48"/>
      <c r="K759" s="48"/>
      <c r="L759" s="48"/>
      <c r="M759" s="48"/>
      <c r="N759" s="48"/>
    </row>
    <row r="760">
      <c r="H760" s="48"/>
      <c r="I760" s="48"/>
      <c r="J760" s="48"/>
      <c r="K760" s="48"/>
      <c r="L760" s="48"/>
      <c r="M760" s="48"/>
      <c r="N760" s="48"/>
    </row>
    <row r="761">
      <c r="H761" s="48"/>
      <c r="I761" s="48"/>
      <c r="J761" s="48"/>
      <c r="K761" s="48"/>
      <c r="L761" s="48"/>
      <c r="M761" s="48"/>
      <c r="N761" s="48"/>
    </row>
    <row r="762">
      <c r="H762" s="48"/>
      <c r="I762" s="48"/>
      <c r="J762" s="48"/>
      <c r="K762" s="48"/>
      <c r="L762" s="48"/>
      <c r="M762" s="48"/>
      <c r="N762" s="48"/>
    </row>
    <row r="763">
      <c r="H763" s="48"/>
      <c r="I763" s="48"/>
      <c r="J763" s="48"/>
      <c r="K763" s="48"/>
      <c r="L763" s="48"/>
      <c r="M763" s="48"/>
      <c r="N763" s="48"/>
    </row>
    <row r="764">
      <c r="H764" s="48"/>
      <c r="I764" s="48"/>
      <c r="J764" s="48"/>
      <c r="K764" s="48"/>
      <c r="L764" s="48"/>
      <c r="M764" s="48"/>
      <c r="N764" s="48"/>
    </row>
    <row r="765">
      <c r="H765" s="48"/>
      <c r="I765" s="48"/>
      <c r="J765" s="48"/>
      <c r="K765" s="48"/>
      <c r="L765" s="48"/>
      <c r="M765" s="48"/>
      <c r="N765" s="48"/>
    </row>
    <row r="766">
      <c r="H766" s="48"/>
      <c r="I766" s="48"/>
      <c r="J766" s="48"/>
      <c r="K766" s="48"/>
      <c r="L766" s="48"/>
      <c r="M766" s="48"/>
      <c r="N766" s="48"/>
    </row>
    <row r="767">
      <c r="H767" s="48"/>
      <c r="I767" s="48"/>
      <c r="J767" s="48"/>
      <c r="K767" s="48"/>
      <c r="L767" s="48"/>
      <c r="M767" s="48"/>
      <c r="N767" s="48"/>
    </row>
    <row r="768">
      <c r="H768" s="48"/>
      <c r="I768" s="48"/>
      <c r="J768" s="48"/>
      <c r="K768" s="48"/>
      <c r="L768" s="48"/>
      <c r="M768" s="48"/>
      <c r="N768" s="48"/>
    </row>
    <row r="769">
      <c r="H769" s="48"/>
      <c r="I769" s="48"/>
      <c r="J769" s="48"/>
      <c r="K769" s="48"/>
      <c r="L769" s="48"/>
      <c r="M769" s="48"/>
      <c r="N769" s="48"/>
    </row>
    <row r="770">
      <c r="H770" s="48"/>
      <c r="I770" s="48"/>
      <c r="J770" s="48"/>
      <c r="K770" s="48"/>
      <c r="L770" s="48"/>
      <c r="M770" s="48"/>
      <c r="N770" s="48"/>
    </row>
    <row r="771">
      <c r="H771" s="48"/>
      <c r="I771" s="48"/>
      <c r="J771" s="48"/>
      <c r="K771" s="48"/>
      <c r="L771" s="48"/>
      <c r="M771" s="48"/>
      <c r="N771" s="48"/>
    </row>
    <row r="772">
      <c r="H772" s="48"/>
      <c r="I772" s="48"/>
      <c r="J772" s="48"/>
      <c r="K772" s="48"/>
      <c r="L772" s="48"/>
      <c r="M772" s="48"/>
      <c r="N772" s="48"/>
    </row>
    <row r="773">
      <c r="H773" s="48"/>
      <c r="I773" s="48"/>
      <c r="J773" s="48"/>
      <c r="K773" s="48"/>
      <c r="L773" s="48"/>
      <c r="M773" s="48"/>
      <c r="N773" s="48"/>
    </row>
    <row r="774">
      <c r="H774" s="48"/>
      <c r="I774" s="48"/>
      <c r="J774" s="48"/>
      <c r="K774" s="48"/>
      <c r="L774" s="48"/>
      <c r="M774" s="48"/>
      <c r="N774" s="48"/>
    </row>
    <row r="775">
      <c r="H775" s="48"/>
      <c r="I775" s="48"/>
      <c r="J775" s="48"/>
      <c r="K775" s="48"/>
      <c r="L775" s="48"/>
      <c r="M775" s="48"/>
      <c r="N775" s="48"/>
    </row>
    <row r="776">
      <c r="H776" s="48"/>
      <c r="I776" s="48"/>
      <c r="J776" s="48"/>
      <c r="K776" s="48"/>
      <c r="L776" s="48"/>
      <c r="M776" s="48"/>
      <c r="N776" s="48"/>
    </row>
    <row r="777">
      <c r="H777" s="48"/>
      <c r="I777" s="48"/>
      <c r="J777" s="48"/>
      <c r="K777" s="48"/>
      <c r="L777" s="48"/>
      <c r="M777" s="48"/>
      <c r="N777" s="48"/>
    </row>
    <row r="778">
      <c r="H778" s="48"/>
      <c r="I778" s="48"/>
      <c r="J778" s="48"/>
      <c r="K778" s="48"/>
      <c r="L778" s="48"/>
      <c r="M778" s="48"/>
      <c r="N778" s="48"/>
    </row>
    <row r="779">
      <c r="H779" s="48"/>
      <c r="I779" s="48"/>
      <c r="J779" s="48"/>
      <c r="K779" s="48"/>
      <c r="L779" s="48"/>
      <c r="M779" s="48"/>
      <c r="N779" s="48"/>
    </row>
    <row r="780">
      <c r="H780" s="48"/>
      <c r="I780" s="48"/>
      <c r="J780" s="48"/>
      <c r="K780" s="48"/>
      <c r="L780" s="48"/>
      <c r="M780" s="48"/>
      <c r="N780" s="48"/>
    </row>
    <row r="781">
      <c r="H781" s="48"/>
      <c r="I781" s="48"/>
      <c r="J781" s="48"/>
      <c r="K781" s="48"/>
      <c r="L781" s="48"/>
      <c r="M781" s="48"/>
      <c r="N781" s="48"/>
    </row>
    <row r="782">
      <c r="H782" s="48"/>
      <c r="I782" s="48"/>
      <c r="J782" s="48"/>
      <c r="K782" s="48"/>
      <c r="L782" s="48"/>
      <c r="M782" s="48"/>
      <c r="N782" s="48"/>
    </row>
    <row r="783">
      <c r="H783" s="48"/>
      <c r="I783" s="48"/>
      <c r="J783" s="48"/>
      <c r="K783" s="48"/>
      <c r="L783" s="48"/>
      <c r="M783" s="48"/>
      <c r="N783" s="48"/>
    </row>
    <row r="784">
      <c r="H784" s="48"/>
      <c r="I784" s="48"/>
      <c r="J784" s="48"/>
      <c r="K784" s="48"/>
      <c r="L784" s="48"/>
      <c r="M784" s="48"/>
      <c r="N784" s="48"/>
    </row>
    <row r="785">
      <c r="H785" s="48"/>
      <c r="I785" s="48"/>
      <c r="J785" s="48"/>
      <c r="K785" s="48"/>
      <c r="L785" s="48"/>
      <c r="M785" s="48"/>
      <c r="N785" s="48"/>
    </row>
    <row r="786">
      <c r="H786" s="48"/>
      <c r="I786" s="48"/>
      <c r="J786" s="48"/>
      <c r="K786" s="48"/>
      <c r="L786" s="48"/>
      <c r="M786" s="48"/>
      <c r="N786" s="48"/>
    </row>
    <row r="787">
      <c r="H787" s="48"/>
      <c r="I787" s="48"/>
      <c r="J787" s="48"/>
      <c r="K787" s="48"/>
      <c r="L787" s="48"/>
      <c r="M787" s="48"/>
      <c r="N787" s="48"/>
    </row>
    <row r="788">
      <c r="H788" s="48"/>
      <c r="I788" s="48"/>
      <c r="J788" s="48"/>
      <c r="K788" s="48"/>
      <c r="L788" s="48"/>
      <c r="M788" s="48"/>
      <c r="N788" s="48"/>
    </row>
    <row r="789">
      <c r="H789" s="48"/>
      <c r="I789" s="48"/>
      <c r="J789" s="48"/>
      <c r="K789" s="48"/>
      <c r="L789" s="48"/>
      <c r="M789" s="48"/>
      <c r="N789" s="48"/>
    </row>
    <row r="790">
      <c r="H790" s="48"/>
      <c r="I790" s="48"/>
      <c r="J790" s="48"/>
      <c r="K790" s="48"/>
      <c r="L790" s="48"/>
      <c r="M790" s="48"/>
      <c r="N790" s="48"/>
    </row>
    <row r="791">
      <c r="H791" s="48"/>
      <c r="I791" s="48"/>
      <c r="J791" s="48"/>
      <c r="K791" s="48"/>
      <c r="L791" s="48"/>
      <c r="M791" s="48"/>
      <c r="N791" s="48"/>
    </row>
    <row r="792">
      <c r="H792" s="48"/>
      <c r="I792" s="48"/>
      <c r="J792" s="48"/>
      <c r="K792" s="48"/>
      <c r="L792" s="48"/>
      <c r="M792" s="48"/>
      <c r="N792" s="48"/>
    </row>
    <row r="793">
      <c r="H793" s="48"/>
      <c r="I793" s="48"/>
      <c r="J793" s="48"/>
      <c r="K793" s="48"/>
      <c r="L793" s="48"/>
      <c r="M793" s="48"/>
      <c r="N793" s="48"/>
    </row>
    <row r="794">
      <c r="H794" s="48"/>
      <c r="I794" s="48"/>
      <c r="J794" s="48"/>
      <c r="K794" s="48"/>
      <c r="L794" s="48"/>
      <c r="M794" s="48"/>
      <c r="N794" s="48"/>
    </row>
    <row r="795">
      <c r="H795" s="48"/>
      <c r="I795" s="48"/>
      <c r="J795" s="48"/>
      <c r="K795" s="48"/>
      <c r="L795" s="48"/>
      <c r="M795" s="48"/>
      <c r="N795" s="48"/>
    </row>
    <row r="796">
      <c r="H796" s="48"/>
      <c r="I796" s="48"/>
      <c r="J796" s="48"/>
      <c r="K796" s="48"/>
      <c r="L796" s="48"/>
      <c r="M796" s="48"/>
      <c r="N796" s="48"/>
    </row>
    <row r="797">
      <c r="H797" s="48"/>
      <c r="I797" s="48"/>
      <c r="J797" s="48"/>
      <c r="K797" s="48"/>
      <c r="L797" s="48"/>
      <c r="M797" s="48"/>
      <c r="N797" s="48"/>
    </row>
    <row r="798">
      <c r="H798" s="48"/>
      <c r="I798" s="48"/>
      <c r="J798" s="48"/>
      <c r="K798" s="48"/>
      <c r="L798" s="48"/>
      <c r="M798" s="48"/>
      <c r="N798" s="48"/>
    </row>
    <row r="799">
      <c r="H799" s="48"/>
      <c r="I799" s="48"/>
      <c r="J799" s="48"/>
      <c r="K799" s="48"/>
      <c r="L799" s="48"/>
      <c r="M799" s="48"/>
      <c r="N799" s="48"/>
    </row>
    <row r="800">
      <c r="H800" s="48"/>
      <c r="I800" s="48"/>
      <c r="J800" s="48"/>
      <c r="K800" s="48"/>
      <c r="L800" s="48"/>
      <c r="M800" s="48"/>
      <c r="N800" s="48"/>
    </row>
    <row r="801">
      <c r="H801" s="48"/>
      <c r="I801" s="48"/>
      <c r="J801" s="48"/>
      <c r="K801" s="48"/>
      <c r="L801" s="48"/>
      <c r="M801" s="48"/>
      <c r="N801" s="48"/>
    </row>
    <row r="802">
      <c r="H802" s="48"/>
      <c r="I802" s="48"/>
      <c r="J802" s="48"/>
      <c r="K802" s="48"/>
      <c r="L802" s="48"/>
      <c r="M802" s="48"/>
      <c r="N802" s="48"/>
    </row>
    <row r="803">
      <c r="H803" s="48"/>
      <c r="I803" s="48"/>
      <c r="J803" s="48"/>
      <c r="K803" s="48"/>
      <c r="L803" s="48"/>
      <c r="M803" s="48"/>
      <c r="N803" s="48"/>
    </row>
    <row r="804">
      <c r="H804" s="48"/>
      <c r="I804" s="48"/>
      <c r="J804" s="48"/>
      <c r="K804" s="48"/>
      <c r="L804" s="48"/>
      <c r="M804" s="48"/>
      <c r="N804" s="48"/>
    </row>
    <row r="805">
      <c r="H805" s="48"/>
      <c r="I805" s="48"/>
      <c r="J805" s="48"/>
      <c r="K805" s="48"/>
      <c r="L805" s="48"/>
      <c r="M805" s="48"/>
      <c r="N805" s="48"/>
    </row>
    <row r="806">
      <c r="H806" s="48"/>
      <c r="I806" s="48"/>
      <c r="J806" s="48"/>
      <c r="K806" s="48"/>
      <c r="L806" s="48"/>
      <c r="M806" s="48"/>
      <c r="N806" s="48"/>
    </row>
    <row r="807">
      <c r="H807" s="48"/>
      <c r="I807" s="48"/>
      <c r="J807" s="48"/>
      <c r="K807" s="48"/>
      <c r="L807" s="48"/>
      <c r="M807" s="48"/>
      <c r="N807" s="48"/>
    </row>
    <row r="808">
      <c r="H808" s="48"/>
      <c r="I808" s="48"/>
      <c r="J808" s="48"/>
      <c r="K808" s="48"/>
      <c r="L808" s="48"/>
      <c r="M808" s="48"/>
      <c r="N808" s="48"/>
    </row>
    <row r="809">
      <c r="H809" s="48"/>
      <c r="I809" s="48"/>
      <c r="J809" s="48"/>
      <c r="K809" s="48"/>
      <c r="L809" s="48"/>
      <c r="M809" s="48"/>
      <c r="N809" s="48"/>
    </row>
    <row r="810">
      <c r="H810" s="48"/>
      <c r="I810" s="48"/>
      <c r="J810" s="48"/>
      <c r="K810" s="48"/>
      <c r="L810" s="48"/>
      <c r="M810" s="48"/>
      <c r="N810" s="48"/>
    </row>
    <row r="811">
      <c r="H811" s="48"/>
      <c r="I811" s="48"/>
      <c r="J811" s="48"/>
      <c r="K811" s="48"/>
      <c r="L811" s="48"/>
      <c r="M811" s="48"/>
      <c r="N811" s="48"/>
    </row>
    <row r="812">
      <c r="H812" s="48"/>
      <c r="I812" s="48"/>
      <c r="J812" s="48"/>
      <c r="K812" s="48"/>
      <c r="L812" s="48"/>
      <c r="M812" s="48"/>
      <c r="N812" s="48"/>
    </row>
    <row r="813">
      <c r="H813" s="48"/>
      <c r="I813" s="48"/>
      <c r="J813" s="48"/>
      <c r="K813" s="48"/>
      <c r="L813" s="48"/>
      <c r="M813" s="48"/>
      <c r="N813" s="48"/>
    </row>
    <row r="814">
      <c r="H814" s="48"/>
      <c r="I814" s="48"/>
      <c r="J814" s="48"/>
      <c r="K814" s="48"/>
      <c r="L814" s="48"/>
      <c r="M814" s="48"/>
      <c r="N814" s="48"/>
    </row>
    <row r="815">
      <c r="H815" s="48"/>
      <c r="I815" s="48"/>
      <c r="J815" s="48"/>
      <c r="K815" s="48"/>
      <c r="L815" s="48"/>
      <c r="M815" s="48"/>
      <c r="N815" s="48"/>
    </row>
    <row r="816">
      <c r="H816" s="48"/>
      <c r="I816" s="48"/>
      <c r="J816" s="48"/>
      <c r="K816" s="48"/>
      <c r="L816" s="48"/>
      <c r="M816" s="48"/>
      <c r="N816" s="48"/>
    </row>
    <row r="817">
      <c r="H817" s="48"/>
      <c r="I817" s="48"/>
      <c r="J817" s="48"/>
      <c r="K817" s="48"/>
      <c r="L817" s="48"/>
      <c r="M817" s="48"/>
      <c r="N817" s="48"/>
    </row>
    <row r="818">
      <c r="H818" s="48"/>
      <c r="I818" s="48"/>
      <c r="J818" s="48"/>
      <c r="K818" s="48"/>
      <c r="L818" s="48"/>
      <c r="M818" s="48"/>
      <c r="N818" s="48"/>
    </row>
    <row r="819">
      <c r="H819" s="48"/>
      <c r="I819" s="48"/>
      <c r="J819" s="48"/>
      <c r="K819" s="48"/>
      <c r="L819" s="48"/>
      <c r="M819" s="48"/>
      <c r="N819" s="48"/>
    </row>
    <row r="820">
      <c r="H820" s="48"/>
      <c r="I820" s="48"/>
      <c r="J820" s="48"/>
      <c r="K820" s="48"/>
      <c r="L820" s="48"/>
      <c r="M820" s="48"/>
      <c r="N820" s="48"/>
    </row>
    <row r="821">
      <c r="H821" s="48"/>
      <c r="I821" s="48"/>
      <c r="J821" s="48"/>
      <c r="K821" s="48"/>
      <c r="L821" s="48"/>
      <c r="M821" s="48"/>
      <c r="N821" s="48"/>
    </row>
    <row r="822">
      <c r="H822" s="48"/>
      <c r="I822" s="48"/>
      <c r="J822" s="48"/>
      <c r="K822" s="48"/>
      <c r="L822" s="48"/>
      <c r="M822" s="48"/>
      <c r="N822" s="48"/>
    </row>
    <row r="823">
      <c r="H823" s="48"/>
      <c r="I823" s="48"/>
      <c r="J823" s="48"/>
      <c r="K823" s="48"/>
      <c r="L823" s="48"/>
      <c r="M823" s="48"/>
      <c r="N823" s="48"/>
    </row>
    <row r="824">
      <c r="H824" s="48"/>
      <c r="I824" s="48"/>
      <c r="J824" s="48"/>
      <c r="K824" s="48"/>
      <c r="L824" s="48"/>
      <c r="M824" s="48"/>
      <c r="N824" s="48"/>
    </row>
    <row r="825">
      <c r="H825" s="48"/>
      <c r="I825" s="48"/>
      <c r="J825" s="48"/>
      <c r="K825" s="48"/>
      <c r="L825" s="48"/>
      <c r="M825" s="48"/>
      <c r="N825" s="48"/>
    </row>
    <row r="826">
      <c r="H826" s="48"/>
      <c r="I826" s="48"/>
      <c r="J826" s="48"/>
      <c r="K826" s="48"/>
      <c r="L826" s="48"/>
      <c r="M826" s="48"/>
      <c r="N826" s="48"/>
    </row>
    <row r="827">
      <c r="H827" s="48"/>
      <c r="I827" s="48"/>
      <c r="J827" s="48"/>
      <c r="K827" s="48"/>
      <c r="L827" s="48"/>
      <c r="M827" s="48"/>
      <c r="N827" s="48"/>
    </row>
    <row r="828">
      <c r="H828" s="48"/>
      <c r="I828" s="48"/>
      <c r="J828" s="48"/>
      <c r="K828" s="48"/>
      <c r="L828" s="48"/>
      <c r="M828" s="48"/>
      <c r="N828" s="48"/>
    </row>
    <row r="829">
      <c r="H829" s="48"/>
      <c r="I829" s="48"/>
      <c r="J829" s="48"/>
      <c r="K829" s="48"/>
      <c r="L829" s="48"/>
      <c r="M829" s="48"/>
      <c r="N829" s="48"/>
    </row>
    <row r="830">
      <c r="H830" s="48"/>
      <c r="I830" s="48"/>
      <c r="J830" s="48"/>
      <c r="K830" s="48"/>
      <c r="L830" s="48"/>
      <c r="M830" s="48"/>
      <c r="N830" s="48"/>
    </row>
    <row r="831">
      <c r="H831" s="48"/>
      <c r="I831" s="48"/>
      <c r="J831" s="48"/>
      <c r="K831" s="48"/>
      <c r="L831" s="48"/>
      <c r="M831" s="48"/>
      <c r="N831" s="48"/>
    </row>
    <row r="832">
      <c r="H832" s="48"/>
      <c r="I832" s="48"/>
      <c r="J832" s="48"/>
      <c r="K832" s="48"/>
      <c r="L832" s="48"/>
      <c r="M832" s="48"/>
      <c r="N832" s="48"/>
    </row>
    <row r="833">
      <c r="H833" s="48"/>
      <c r="I833" s="48"/>
      <c r="J833" s="48"/>
      <c r="K833" s="48"/>
      <c r="L833" s="48"/>
      <c r="M833" s="48"/>
      <c r="N833" s="48"/>
    </row>
    <row r="834">
      <c r="H834" s="48"/>
      <c r="I834" s="48"/>
      <c r="J834" s="48"/>
      <c r="K834" s="48"/>
      <c r="L834" s="48"/>
      <c r="M834" s="48"/>
      <c r="N834" s="48"/>
    </row>
    <row r="835">
      <c r="H835" s="48"/>
      <c r="I835" s="48"/>
      <c r="J835" s="48"/>
      <c r="K835" s="48"/>
      <c r="L835" s="48"/>
      <c r="M835" s="48"/>
      <c r="N835" s="48"/>
    </row>
    <row r="836">
      <c r="H836" s="48"/>
      <c r="I836" s="48"/>
      <c r="J836" s="48"/>
      <c r="K836" s="48"/>
      <c r="L836" s="48"/>
      <c r="M836" s="48"/>
      <c r="N836" s="48"/>
    </row>
    <row r="837">
      <c r="H837" s="48"/>
      <c r="I837" s="48"/>
      <c r="J837" s="48"/>
      <c r="K837" s="48"/>
      <c r="L837" s="48"/>
      <c r="M837" s="48"/>
      <c r="N837" s="48"/>
    </row>
    <row r="838">
      <c r="H838" s="48"/>
      <c r="I838" s="48"/>
      <c r="J838" s="48"/>
      <c r="K838" s="48"/>
      <c r="L838" s="48"/>
      <c r="M838" s="48"/>
      <c r="N838" s="48"/>
    </row>
    <row r="839">
      <c r="H839" s="48"/>
      <c r="I839" s="48"/>
      <c r="J839" s="48"/>
      <c r="K839" s="48"/>
      <c r="L839" s="48"/>
      <c r="M839" s="48"/>
      <c r="N839" s="48"/>
    </row>
    <row r="840">
      <c r="H840" s="48"/>
      <c r="I840" s="48"/>
      <c r="J840" s="48"/>
      <c r="K840" s="48"/>
      <c r="L840" s="48"/>
      <c r="M840" s="48"/>
      <c r="N840" s="48"/>
    </row>
    <row r="841">
      <c r="H841" s="48"/>
      <c r="I841" s="48"/>
      <c r="J841" s="48"/>
      <c r="K841" s="48"/>
      <c r="L841" s="48"/>
      <c r="M841" s="48"/>
      <c r="N841" s="48"/>
    </row>
    <row r="842">
      <c r="H842" s="48"/>
      <c r="I842" s="48"/>
      <c r="J842" s="48"/>
      <c r="K842" s="48"/>
      <c r="L842" s="48"/>
      <c r="M842" s="48"/>
      <c r="N842" s="48"/>
    </row>
    <row r="843">
      <c r="H843" s="48"/>
      <c r="I843" s="48"/>
      <c r="J843" s="48"/>
      <c r="K843" s="48"/>
      <c r="L843" s="48"/>
      <c r="M843" s="48"/>
      <c r="N843" s="48"/>
    </row>
    <row r="844">
      <c r="H844" s="48"/>
      <c r="I844" s="48"/>
      <c r="J844" s="48"/>
      <c r="K844" s="48"/>
      <c r="L844" s="48"/>
      <c r="M844" s="48"/>
      <c r="N844" s="48"/>
    </row>
    <row r="845">
      <c r="H845" s="48"/>
      <c r="I845" s="48"/>
      <c r="J845" s="48"/>
      <c r="K845" s="48"/>
      <c r="L845" s="48"/>
      <c r="M845" s="48"/>
      <c r="N845" s="48"/>
    </row>
    <row r="846">
      <c r="H846" s="48"/>
      <c r="I846" s="48"/>
      <c r="J846" s="48"/>
      <c r="K846" s="48"/>
      <c r="L846" s="48"/>
      <c r="M846" s="48"/>
      <c r="N846" s="48"/>
    </row>
    <row r="847">
      <c r="H847" s="48"/>
      <c r="I847" s="48"/>
      <c r="J847" s="48"/>
      <c r="K847" s="48"/>
      <c r="L847" s="48"/>
      <c r="M847" s="48"/>
      <c r="N847" s="48"/>
    </row>
    <row r="848">
      <c r="H848" s="48"/>
      <c r="I848" s="48"/>
      <c r="J848" s="48"/>
      <c r="K848" s="48"/>
      <c r="L848" s="48"/>
      <c r="M848" s="48"/>
      <c r="N848" s="48"/>
    </row>
    <row r="849">
      <c r="H849" s="48"/>
      <c r="I849" s="48"/>
      <c r="J849" s="48"/>
      <c r="K849" s="48"/>
      <c r="L849" s="48"/>
      <c r="M849" s="48"/>
      <c r="N849" s="48"/>
    </row>
    <row r="850">
      <c r="H850" s="48"/>
      <c r="I850" s="48"/>
      <c r="J850" s="48"/>
      <c r="K850" s="48"/>
      <c r="L850" s="48"/>
      <c r="M850" s="48"/>
      <c r="N850" s="48"/>
    </row>
    <row r="851">
      <c r="H851" s="48"/>
      <c r="I851" s="48"/>
      <c r="J851" s="48"/>
      <c r="K851" s="48"/>
      <c r="L851" s="48"/>
      <c r="M851" s="48"/>
      <c r="N851" s="48"/>
    </row>
    <row r="852">
      <c r="H852" s="48"/>
      <c r="I852" s="48"/>
      <c r="J852" s="48"/>
      <c r="K852" s="48"/>
      <c r="L852" s="48"/>
      <c r="M852" s="48"/>
      <c r="N852" s="48"/>
    </row>
    <row r="853">
      <c r="H853" s="48"/>
      <c r="I853" s="48"/>
      <c r="J853" s="48"/>
      <c r="K853" s="48"/>
      <c r="L853" s="48"/>
      <c r="M853" s="48"/>
      <c r="N853" s="48"/>
    </row>
    <row r="854">
      <c r="H854" s="48"/>
      <c r="I854" s="48"/>
      <c r="J854" s="48"/>
      <c r="K854" s="48"/>
      <c r="L854" s="48"/>
      <c r="M854" s="48"/>
      <c r="N854" s="48"/>
    </row>
    <row r="855">
      <c r="H855" s="48"/>
      <c r="I855" s="48"/>
      <c r="J855" s="48"/>
      <c r="K855" s="48"/>
      <c r="L855" s="48"/>
      <c r="M855" s="48"/>
      <c r="N855" s="48"/>
    </row>
    <row r="856">
      <c r="H856" s="48"/>
      <c r="I856" s="48"/>
      <c r="J856" s="48"/>
      <c r="K856" s="48"/>
      <c r="L856" s="48"/>
      <c r="M856" s="48"/>
      <c r="N856" s="48"/>
    </row>
    <row r="857">
      <c r="H857" s="48"/>
      <c r="I857" s="48"/>
      <c r="J857" s="48"/>
      <c r="K857" s="48"/>
      <c r="L857" s="48"/>
      <c r="M857" s="48"/>
      <c r="N857" s="48"/>
    </row>
    <row r="858">
      <c r="H858" s="48"/>
      <c r="I858" s="48"/>
      <c r="J858" s="48"/>
      <c r="K858" s="48"/>
      <c r="L858" s="48"/>
      <c r="M858" s="48"/>
      <c r="N858" s="48"/>
    </row>
    <row r="859">
      <c r="H859" s="48"/>
      <c r="I859" s="48"/>
      <c r="J859" s="48"/>
      <c r="K859" s="48"/>
      <c r="L859" s="48"/>
      <c r="M859" s="48"/>
      <c r="N859" s="48"/>
    </row>
    <row r="860">
      <c r="H860" s="48"/>
      <c r="I860" s="48"/>
      <c r="J860" s="48"/>
      <c r="K860" s="48"/>
      <c r="L860" s="48"/>
      <c r="M860" s="48"/>
      <c r="N860" s="48"/>
    </row>
    <row r="861">
      <c r="H861" s="48"/>
      <c r="I861" s="48"/>
      <c r="J861" s="48"/>
      <c r="K861" s="48"/>
      <c r="L861" s="48"/>
      <c r="M861" s="48"/>
      <c r="N861" s="48"/>
    </row>
    <row r="862">
      <c r="H862" s="48"/>
      <c r="I862" s="48"/>
      <c r="J862" s="48"/>
      <c r="K862" s="48"/>
      <c r="L862" s="48"/>
      <c r="M862" s="48"/>
      <c r="N862" s="48"/>
    </row>
    <row r="863">
      <c r="H863" s="48"/>
      <c r="I863" s="48"/>
      <c r="J863" s="48"/>
      <c r="K863" s="48"/>
      <c r="L863" s="48"/>
      <c r="M863" s="48"/>
      <c r="N863" s="48"/>
    </row>
    <row r="864">
      <c r="H864" s="48"/>
      <c r="I864" s="48"/>
      <c r="J864" s="48"/>
      <c r="K864" s="48"/>
      <c r="L864" s="48"/>
      <c r="M864" s="48"/>
      <c r="N864" s="48"/>
    </row>
    <row r="865">
      <c r="H865" s="48"/>
      <c r="I865" s="48"/>
      <c r="J865" s="48"/>
      <c r="K865" s="48"/>
      <c r="L865" s="48"/>
      <c r="M865" s="48"/>
      <c r="N865" s="48"/>
    </row>
    <row r="866">
      <c r="H866" s="48"/>
      <c r="I866" s="48"/>
      <c r="J866" s="48"/>
      <c r="K866" s="48"/>
      <c r="L866" s="48"/>
      <c r="M866" s="48"/>
      <c r="N866" s="48"/>
    </row>
    <row r="867">
      <c r="H867" s="48"/>
      <c r="I867" s="48"/>
      <c r="J867" s="48"/>
      <c r="K867" s="48"/>
      <c r="L867" s="48"/>
      <c r="M867" s="48"/>
      <c r="N867" s="48"/>
    </row>
    <row r="868">
      <c r="H868" s="48"/>
      <c r="I868" s="48"/>
      <c r="J868" s="48"/>
      <c r="K868" s="48"/>
      <c r="L868" s="48"/>
      <c r="M868" s="48"/>
      <c r="N868" s="48"/>
    </row>
    <row r="869">
      <c r="H869" s="48"/>
      <c r="I869" s="48"/>
      <c r="J869" s="48"/>
      <c r="K869" s="48"/>
      <c r="L869" s="48"/>
      <c r="M869" s="48"/>
      <c r="N869" s="48"/>
    </row>
    <row r="870">
      <c r="H870" s="48"/>
      <c r="I870" s="48"/>
      <c r="J870" s="48"/>
      <c r="K870" s="48"/>
      <c r="L870" s="48"/>
      <c r="M870" s="48"/>
      <c r="N870" s="48"/>
    </row>
    <row r="871">
      <c r="H871" s="48"/>
      <c r="I871" s="48"/>
      <c r="J871" s="48"/>
      <c r="K871" s="48"/>
      <c r="L871" s="48"/>
      <c r="M871" s="48"/>
      <c r="N871" s="48"/>
    </row>
    <row r="872">
      <c r="H872" s="48"/>
      <c r="I872" s="48"/>
      <c r="J872" s="48"/>
      <c r="K872" s="48"/>
      <c r="L872" s="48"/>
      <c r="M872" s="48"/>
      <c r="N872" s="48"/>
    </row>
    <row r="873">
      <c r="H873" s="48"/>
      <c r="I873" s="48"/>
      <c r="J873" s="48"/>
      <c r="K873" s="48"/>
      <c r="L873" s="48"/>
      <c r="M873" s="48"/>
      <c r="N873" s="48"/>
    </row>
    <row r="874">
      <c r="H874" s="48"/>
      <c r="I874" s="48"/>
      <c r="J874" s="48"/>
      <c r="K874" s="48"/>
      <c r="L874" s="48"/>
      <c r="M874" s="48"/>
      <c r="N874" s="48"/>
    </row>
    <row r="875">
      <c r="H875" s="48"/>
      <c r="I875" s="48"/>
      <c r="J875" s="48"/>
      <c r="K875" s="48"/>
      <c r="L875" s="48"/>
      <c r="M875" s="48"/>
      <c r="N875" s="48"/>
    </row>
    <row r="876">
      <c r="H876" s="48"/>
      <c r="I876" s="48"/>
      <c r="J876" s="48"/>
      <c r="K876" s="48"/>
      <c r="L876" s="48"/>
      <c r="M876" s="48"/>
      <c r="N876" s="48"/>
    </row>
    <row r="877">
      <c r="H877" s="48"/>
      <c r="I877" s="48"/>
      <c r="J877" s="48"/>
      <c r="K877" s="48"/>
      <c r="L877" s="48"/>
      <c r="M877" s="48"/>
      <c r="N877" s="48"/>
    </row>
    <row r="878">
      <c r="H878" s="48"/>
      <c r="I878" s="48"/>
      <c r="J878" s="48"/>
      <c r="K878" s="48"/>
      <c r="L878" s="48"/>
      <c r="M878" s="48"/>
      <c r="N878" s="48"/>
    </row>
    <row r="879">
      <c r="H879" s="48"/>
      <c r="I879" s="48"/>
      <c r="J879" s="48"/>
      <c r="K879" s="48"/>
      <c r="L879" s="48"/>
      <c r="M879" s="48"/>
      <c r="N879" s="48"/>
    </row>
    <row r="880">
      <c r="H880" s="48"/>
      <c r="I880" s="48"/>
      <c r="J880" s="48"/>
      <c r="K880" s="48"/>
      <c r="L880" s="48"/>
      <c r="M880" s="48"/>
      <c r="N880" s="48"/>
    </row>
    <row r="881">
      <c r="H881" s="48"/>
      <c r="I881" s="48"/>
      <c r="J881" s="48"/>
      <c r="K881" s="48"/>
      <c r="L881" s="48"/>
      <c r="M881" s="48"/>
      <c r="N881" s="48"/>
    </row>
    <row r="882">
      <c r="H882" s="48"/>
      <c r="I882" s="48"/>
      <c r="J882" s="48"/>
      <c r="K882" s="48"/>
      <c r="L882" s="48"/>
      <c r="M882" s="48"/>
      <c r="N882" s="48"/>
    </row>
    <row r="883">
      <c r="H883" s="48"/>
      <c r="I883" s="48"/>
      <c r="J883" s="48"/>
      <c r="K883" s="48"/>
      <c r="L883" s="48"/>
      <c r="M883" s="48"/>
      <c r="N883" s="48"/>
    </row>
    <row r="884">
      <c r="H884" s="48"/>
      <c r="I884" s="48"/>
      <c r="J884" s="48"/>
      <c r="K884" s="48"/>
      <c r="L884" s="48"/>
      <c r="M884" s="48"/>
      <c r="N884" s="48"/>
    </row>
    <row r="885">
      <c r="H885" s="48"/>
      <c r="I885" s="48"/>
      <c r="J885" s="48"/>
      <c r="K885" s="48"/>
      <c r="L885" s="48"/>
      <c r="M885" s="48"/>
      <c r="N885" s="48"/>
    </row>
    <row r="886">
      <c r="H886" s="48"/>
      <c r="I886" s="48"/>
      <c r="J886" s="48"/>
      <c r="K886" s="48"/>
      <c r="L886" s="48"/>
      <c r="M886" s="48"/>
      <c r="N886" s="48"/>
    </row>
    <row r="887">
      <c r="H887" s="48"/>
      <c r="I887" s="48"/>
      <c r="J887" s="48"/>
      <c r="K887" s="48"/>
      <c r="L887" s="48"/>
      <c r="M887" s="48"/>
      <c r="N887" s="48"/>
    </row>
    <row r="888">
      <c r="H888" s="48"/>
      <c r="I888" s="48"/>
      <c r="J888" s="48"/>
      <c r="K888" s="48"/>
      <c r="L888" s="48"/>
      <c r="M888" s="48"/>
      <c r="N888" s="48"/>
    </row>
    <row r="889">
      <c r="H889" s="48"/>
      <c r="I889" s="48"/>
      <c r="J889" s="48"/>
      <c r="K889" s="48"/>
      <c r="L889" s="48"/>
      <c r="M889" s="48"/>
      <c r="N889" s="48"/>
    </row>
    <row r="890">
      <c r="H890" s="48"/>
      <c r="I890" s="48"/>
      <c r="J890" s="48"/>
      <c r="K890" s="48"/>
      <c r="L890" s="48"/>
      <c r="M890" s="48"/>
      <c r="N890" s="48"/>
    </row>
    <row r="891">
      <c r="H891" s="48"/>
      <c r="I891" s="48"/>
      <c r="J891" s="48"/>
      <c r="K891" s="48"/>
      <c r="L891" s="48"/>
      <c r="M891" s="48"/>
      <c r="N891" s="48"/>
    </row>
    <row r="892">
      <c r="H892" s="48"/>
      <c r="I892" s="48"/>
      <c r="J892" s="48"/>
      <c r="K892" s="48"/>
      <c r="L892" s="48"/>
      <c r="M892" s="48"/>
      <c r="N892" s="48"/>
    </row>
    <row r="893">
      <c r="H893" s="48"/>
      <c r="I893" s="48"/>
      <c r="J893" s="48"/>
      <c r="K893" s="48"/>
      <c r="L893" s="48"/>
      <c r="M893" s="48"/>
      <c r="N893" s="48"/>
    </row>
    <row r="894">
      <c r="H894" s="48"/>
      <c r="I894" s="48"/>
      <c r="J894" s="48"/>
      <c r="K894" s="48"/>
      <c r="L894" s="48"/>
      <c r="M894" s="48"/>
      <c r="N894" s="48"/>
    </row>
    <row r="895">
      <c r="H895" s="48"/>
      <c r="I895" s="48"/>
      <c r="J895" s="48"/>
      <c r="K895" s="48"/>
      <c r="L895" s="48"/>
      <c r="M895" s="48"/>
      <c r="N895" s="48"/>
    </row>
    <row r="896">
      <c r="H896" s="48"/>
      <c r="I896" s="48"/>
      <c r="J896" s="48"/>
      <c r="K896" s="48"/>
      <c r="L896" s="48"/>
      <c r="M896" s="48"/>
      <c r="N896" s="48"/>
    </row>
    <row r="897">
      <c r="H897" s="48"/>
      <c r="I897" s="48"/>
      <c r="J897" s="48"/>
      <c r="K897" s="48"/>
      <c r="L897" s="48"/>
      <c r="M897" s="48"/>
      <c r="N897" s="48"/>
    </row>
    <row r="898">
      <c r="H898" s="48"/>
      <c r="I898" s="48"/>
      <c r="J898" s="48"/>
      <c r="K898" s="48"/>
      <c r="L898" s="48"/>
      <c r="M898" s="48"/>
      <c r="N898" s="48"/>
    </row>
    <row r="899">
      <c r="H899" s="48"/>
      <c r="I899" s="48"/>
      <c r="J899" s="48"/>
      <c r="K899" s="48"/>
      <c r="L899" s="48"/>
      <c r="M899" s="48"/>
      <c r="N899" s="48"/>
    </row>
    <row r="900">
      <c r="H900" s="48"/>
      <c r="I900" s="48"/>
      <c r="J900" s="48"/>
      <c r="K900" s="48"/>
      <c r="L900" s="48"/>
      <c r="M900" s="48"/>
      <c r="N900" s="48"/>
    </row>
    <row r="901">
      <c r="H901" s="48"/>
      <c r="I901" s="48"/>
      <c r="J901" s="48"/>
      <c r="K901" s="48"/>
      <c r="L901" s="48"/>
      <c r="M901" s="48"/>
      <c r="N901" s="48"/>
    </row>
    <row r="902">
      <c r="H902" s="48"/>
      <c r="I902" s="48"/>
      <c r="J902" s="48"/>
      <c r="K902" s="48"/>
      <c r="L902" s="48"/>
      <c r="M902" s="48"/>
      <c r="N902" s="48"/>
    </row>
    <row r="903">
      <c r="H903" s="48"/>
      <c r="I903" s="48"/>
      <c r="J903" s="48"/>
      <c r="K903" s="48"/>
      <c r="L903" s="48"/>
      <c r="M903" s="48"/>
      <c r="N903" s="48"/>
    </row>
    <row r="904">
      <c r="H904" s="48"/>
      <c r="I904" s="48"/>
      <c r="J904" s="48"/>
      <c r="K904" s="48"/>
      <c r="L904" s="48"/>
      <c r="M904" s="48"/>
      <c r="N904" s="48"/>
    </row>
    <row r="905">
      <c r="H905" s="48"/>
      <c r="I905" s="48"/>
      <c r="J905" s="48"/>
      <c r="K905" s="48"/>
      <c r="L905" s="48"/>
      <c r="M905" s="48"/>
      <c r="N905" s="48"/>
    </row>
    <row r="906">
      <c r="H906" s="48"/>
      <c r="I906" s="48"/>
      <c r="J906" s="48"/>
      <c r="K906" s="48"/>
      <c r="L906" s="48"/>
      <c r="M906" s="48"/>
      <c r="N906" s="48"/>
    </row>
    <row r="907">
      <c r="H907" s="48"/>
      <c r="I907" s="48"/>
      <c r="J907" s="48"/>
      <c r="K907" s="48"/>
      <c r="L907" s="48"/>
      <c r="M907" s="48"/>
      <c r="N907" s="48"/>
    </row>
    <row r="908">
      <c r="H908" s="48"/>
      <c r="I908" s="48"/>
      <c r="J908" s="48"/>
      <c r="K908" s="48"/>
      <c r="L908" s="48"/>
      <c r="M908" s="48"/>
      <c r="N908" s="48"/>
    </row>
    <row r="909">
      <c r="H909" s="48"/>
      <c r="I909" s="48"/>
      <c r="J909" s="48"/>
      <c r="K909" s="48"/>
      <c r="L909" s="48"/>
      <c r="M909" s="48"/>
      <c r="N909" s="48"/>
    </row>
    <row r="910">
      <c r="H910" s="48"/>
      <c r="I910" s="48"/>
      <c r="J910" s="48"/>
      <c r="K910" s="48"/>
      <c r="L910" s="48"/>
      <c r="M910" s="48"/>
      <c r="N910" s="48"/>
    </row>
    <row r="911">
      <c r="H911" s="48"/>
      <c r="I911" s="48"/>
      <c r="J911" s="48"/>
      <c r="K911" s="48"/>
      <c r="L911" s="48"/>
      <c r="M911" s="48"/>
      <c r="N911" s="48"/>
    </row>
    <row r="912">
      <c r="H912" s="48"/>
      <c r="I912" s="48"/>
      <c r="J912" s="48"/>
      <c r="K912" s="48"/>
      <c r="L912" s="48"/>
      <c r="M912" s="48"/>
      <c r="N912" s="48"/>
    </row>
    <row r="913">
      <c r="H913" s="48"/>
      <c r="I913" s="48"/>
      <c r="J913" s="48"/>
      <c r="K913" s="48"/>
      <c r="L913" s="48"/>
      <c r="M913" s="48"/>
      <c r="N913" s="48"/>
    </row>
    <row r="914">
      <c r="H914" s="48"/>
      <c r="I914" s="48"/>
      <c r="J914" s="48"/>
      <c r="K914" s="48"/>
      <c r="L914" s="48"/>
      <c r="M914" s="48"/>
      <c r="N914" s="48"/>
    </row>
    <row r="915">
      <c r="H915" s="48"/>
      <c r="I915" s="48"/>
      <c r="J915" s="48"/>
      <c r="K915" s="48"/>
      <c r="L915" s="48"/>
      <c r="M915" s="48"/>
      <c r="N915" s="48"/>
    </row>
    <row r="916">
      <c r="H916" s="48"/>
      <c r="I916" s="48"/>
      <c r="J916" s="48"/>
      <c r="K916" s="48"/>
      <c r="L916" s="48"/>
      <c r="M916" s="48"/>
      <c r="N916" s="48"/>
    </row>
    <row r="917">
      <c r="H917" s="48"/>
      <c r="I917" s="48"/>
      <c r="J917" s="48"/>
      <c r="K917" s="48"/>
      <c r="L917" s="48"/>
      <c r="M917" s="48"/>
      <c r="N917" s="48"/>
    </row>
    <row r="918">
      <c r="H918" s="48"/>
      <c r="I918" s="48"/>
      <c r="J918" s="48"/>
      <c r="K918" s="48"/>
      <c r="L918" s="48"/>
      <c r="M918" s="48"/>
      <c r="N918" s="48"/>
    </row>
    <row r="919">
      <c r="H919" s="48"/>
      <c r="I919" s="48"/>
      <c r="J919" s="48"/>
      <c r="K919" s="48"/>
      <c r="L919" s="48"/>
      <c r="M919" s="48"/>
      <c r="N919" s="48"/>
    </row>
    <row r="920">
      <c r="H920" s="48"/>
      <c r="I920" s="48"/>
      <c r="J920" s="48"/>
      <c r="K920" s="48"/>
      <c r="L920" s="48"/>
      <c r="M920" s="48"/>
      <c r="N920" s="48"/>
    </row>
    <row r="921">
      <c r="H921" s="48"/>
      <c r="I921" s="48"/>
      <c r="J921" s="48"/>
      <c r="K921" s="48"/>
      <c r="L921" s="48"/>
      <c r="M921" s="48"/>
      <c r="N921" s="48"/>
    </row>
    <row r="922">
      <c r="H922" s="48"/>
      <c r="I922" s="48"/>
      <c r="J922" s="48"/>
      <c r="K922" s="48"/>
      <c r="L922" s="48"/>
      <c r="M922" s="48"/>
      <c r="N922" s="48"/>
    </row>
    <row r="923">
      <c r="H923" s="48"/>
      <c r="I923" s="48"/>
      <c r="J923" s="48"/>
      <c r="K923" s="48"/>
      <c r="L923" s="48"/>
      <c r="M923" s="48"/>
      <c r="N923" s="48"/>
    </row>
    <row r="924">
      <c r="H924" s="48"/>
      <c r="I924" s="48"/>
      <c r="J924" s="48"/>
      <c r="K924" s="48"/>
      <c r="L924" s="48"/>
      <c r="M924" s="48"/>
      <c r="N924" s="48"/>
    </row>
    <row r="925">
      <c r="H925" s="48"/>
      <c r="I925" s="48"/>
      <c r="J925" s="48"/>
      <c r="K925" s="48"/>
      <c r="L925" s="48"/>
      <c r="M925" s="48"/>
      <c r="N925" s="48"/>
    </row>
    <row r="926">
      <c r="H926" s="48"/>
      <c r="I926" s="48"/>
      <c r="J926" s="48"/>
      <c r="K926" s="48"/>
      <c r="L926" s="48"/>
      <c r="M926" s="48"/>
      <c r="N926" s="48"/>
    </row>
    <row r="927">
      <c r="H927" s="48"/>
      <c r="I927" s="48"/>
      <c r="J927" s="48"/>
      <c r="K927" s="48"/>
      <c r="L927" s="48"/>
      <c r="M927" s="48"/>
      <c r="N927" s="48"/>
    </row>
    <row r="928">
      <c r="H928" s="48"/>
      <c r="I928" s="48"/>
      <c r="J928" s="48"/>
      <c r="K928" s="48"/>
      <c r="L928" s="48"/>
      <c r="M928" s="48"/>
      <c r="N928" s="48"/>
    </row>
    <row r="929">
      <c r="H929" s="48"/>
      <c r="I929" s="48"/>
      <c r="J929" s="48"/>
      <c r="K929" s="48"/>
      <c r="L929" s="48"/>
      <c r="M929" s="48"/>
      <c r="N929" s="48"/>
    </row>
    <row r="930">
      <c r="H930" s="48"/>
      <c r="I930" s="48"/>
      <c r="J930" s="48"/>
      <c r="K930" s="48"/>
      <c r="L930" s="48"/>
      <c r="M930" s="48"/>
      <c r="N930" s="48"/>
    </row>
    <row r="931">
      <c r="H931" s="48"/>
      <c r="I931" s="48"/>
      <c r="J931" s="48"/>
      <c r="K931" s="48"/>
      <c r="L931" s="48"/>
      <c r="M931" s="48"/>
      <c r="N931" s="48"/>
    </row>
    <row r="932">
      <c r="H932" s="48"/>
      <c r="I932" s="48"/>
      <c r="J932" s="48"/>
      <c r="K932" s="48"/>
      <c r="L932" s="48"/>
      <c r="M932" s="48"/>
      <c r="N932" s="48"/>
    </row>
    <row r="933">
      <c r="H933" s="48"/>
      <c r="I933" s="48"/>
      <c r="J933" s="48"/>
      <c r="K933" s="48"/>
      <c r="L933" s="48"/>
      <c r="M933" s="48"/>
      <c r="N933" s="48"/>
    </row>
    <row r="934">
      <c r="H934" s="48"/>
      <c r="I934" s="48"/>
      <c r="J934" s="48"/>
      <c r="K934" s="48"/>
      <c r="L934" s="48"/>
      <c r="M934" s="48"/>
      <c r="N934" s="48"/>
    </row>
    <row r="935">
      <c r="H935" s="48"/>
      <c r="I935" s="48"/>
      <c r="J935" s="48"/>
      <c r="K935" s="48"/>
      <c r="L935" s="48"/>
      <c r="M935" s="48"/>
      <c r="N935" s="48"/>
    </row>
    <row r="936">
      <c r="H936" s="48"/>
      <c r="I936" s="48"/>
      <c r="J936" s="48"/>
      <c r="K936" s="48"/>
      <c r="L936" s="48"/>
      <c r="M936" s="48"/>
      <c r="N936" s="48"/>
    </row>
    <row r="937">
      <c r="H937" s="48"/>
      <c r="I937" s="48"/>
      <c r="J937" s="48"/>
      <c r="K937" s="48"/>
      <c r="L937" s="48"/>
      <c r="M937" s="48"/>
      <c r="N937" s="48"/>
    </row>
    <row r="938">
      <c r="H938" s="48"/>
      <c r="I938" s="48"/>
      <c r="J938" s="48"/>
      <c r="K938" s="48"/>
      <c r="L938" s="48"/>
      <c r="M938" s="48"/>
      <c r="N938" s="48"/>
    </row>
    <row r="939">
      <c r="H939" s="48"/>
      <c r="I939" s="48"/>
      <c r="J939" s="48"/>
      <c r="K939" s="48"/>
      <c r="L939" s="48"/>
      <c r="M939" s="48"/>
      <c r="N939" s="48"/>
    </row>
    <row r="940">
      <c r="H940" s="48"/>
      <c r="I940" s="48"/>
      <c r="J940" s="48"/>
      <c r="K940" s="48"/>
      <c r="L940" s="48"/>
      <c r="M940" s="48"/>
      <c r="N940" s="48"/>
    </row>
    <row r="941">
      <c r="H941" s="48"/>
      <c r="I941" s="48"/>
      <c r="J941" s="48"/>
      <c r="K941" s="48"/>
      <c r="L941" s="48"/>
      <c r="M941" s="48"/>
      <c r="N941" s="48"/>
    </row>
    <row r="942">
      <c r="H942" s="48"/>
      <c r="I942" s="48"/>
      <c r="J942" s="48"/>
      <c r="K942" s="48"/>
      <c r="L942" s="48"/>
      <c r="M942" s="48"/>
      <c r="N942" s="48"/>
    </row>
    <row r="943">
      <c r="H943" s="48"/>
      <c r="I943" s="48"/>
      <c r="J943" s="48"/>
      <c r="K943" s="48"/>
      <c r="L943" s="48"/>
      <c r="M943" s="48"/>
      <c r="N943" s="48"/>
    </row>
    <row r="944">
      <c r="H944" s="48"/>
      <c r="I944" s="48"/>
      <c r="J944" s="48"/>
      <c r="K944" s="48"/>
      <c r="L944" s="48"/>
      <c r="M944" s="48"/>
      <c r="N944" s="48"/>
    </row>
    <row r="945">
      <c r="H945" s="48"/>
      <c r="I945" s="48"/>
      <c r="J945" s="48"/>
      <c r="K945" s="48"/>
      <c r="L945" s="48"/>
      <c r="M945" s="48"/>
      <c r="N945" s="48"/>
    </row>
    <row r="946">
      <c r="H946" s="48"/>
      <c r="I946" s="48"/>
      <c r="J946" s="48"/>
      <c r="K946" s="48"/>
      <c r="L946" s="48"/>
      <c r="M946" s="48"/>
      <c r="N946" s="48"/>
    </row>
    <row r="947">
      <c r="H947" s="48"/>
      <c r="I947" s="48"/>
      <c r="J947" s="48"/>
      <c r="K947" s="48"/>
      <c r="L947" s="48"/>
      <c r="M947" s="48"/>
      <c r="N947" s="48"/>
    </row>
    <row r="948">
      <c r="H948" s="48"/>
      <c r="I948" s="48"/>
      <c r="J948" s="48"/>
      <c r="K948" s="48"/>
      <c r="L948" s="48"/>
      <c r="M948" s="48"/>
      <c r="N948" s="48"/>
    </row>
    <row r="949">
      <c r="H949" s="48"/>
      <c r="I949" s="48"/>
      <c r="J949" s="48"/>
      <c r="K949" s="48"/>
      <c r="L949" s="48"/>
      <c r="M949" s="48"/>
      <c r="N949" s="48"/>
    </row>
    <row r="950">
      <c r="H950" s="48"/>
      <c r="I950" s="48"/>
      <c r="J950" s="48"/>
      <c r="K950" s="48"/>
      <c r="L950" s="48"/>
      <c r="M950" s="48"/>
      <c r="N950" s="48"/>
    </row>
    <row r="951">
      <c r="H951" s="48"/>
      <c r="I951" s="48"/>
      <c r="J951" s="48"/>
      <c r="K951" s="48"/>
      <c r="L951" s="48"/>
      <c r="M951" s="48"/>
      <c r="N951" s="48"/>
    </row>
    <row r="952">
      <c r="H952" s="48"/>
      <c r="I952" s="48"/>
      <c r="J952" s="48"/>
      <c r="K952" s="48"/>
      <c r="L952" s="48"/>
      <c r="M952" s="48"/>
      <c r="N952" s="48"/>
    </row>
    <row r="953">
      <c r="H953" s="48"/>
      <c r="I953" s="48"/>
      <c r="J953" s="48"/>
      <c r="K953" s="48"/>
      <c r="L953" s="48"/>
      <c r="M953" s="48"/>
      <c r="N953" s="48"/>
    </row>
    <row r="954">
      <c r="H954" s="48"/>
      <c r="I954" s="48"/>
      <c r="J954" s="48"/>
      <c r="K954" s="48"/>
      <c r="L954" s="48"/>
      <c r="M954" s="48"/>
      <c r="N954" s="48"/>
    </row>
    <row r="955">
      <c r="H955" s="48"/>
      <c r="I955" s="48"/>
      <c r="J955" s="48"/>
      <c r="K955" s="48"/>
      <c r="L955" s="48"/>
      <c r="M955" s="48"/>
      <c r="N955" s="48"/>
    </row>
    <row r="956">
      <c r="H956" s="48"/>
      <c r="I956" s="48"/>
      <c r="J956" s="48"/>
      <c r="K956" s="48"/>
      <c r="L956" s="48"/>
      <c r="M956" s="48"/>
      <c r="N956" s="48"/>
    </row>
    <row r="957">
      <c r="H957" s="48"/>
      <c r="I957" s="48"/>
      <c r="J957" s="48"/>
      <c r="K957" s="48"/>
      <c r="L957" s="48"/>
      <c r="M957" s="48"/>
      <c r="N957" s="48"/>
    </row>
    <row r="958">
      <c r="H958" s="48"/>
      <c r="I958" s="48"/>
      <c r="J958" s="48"/>
      <c r="K958" s="48"/>
      <c r="L958" s="48"/>
      <c r="M958" s="48"/>
      <c r="N958" s="48"/>
    </row>
    <row r="959">
      <c r="H959" s="48"/>
      <c r="I959" s="48"/>
      <c r="J959" s="48"/>
      <c r="K959" s="48"/>
      <c r="L959" s="48"/>
      <c r="M959" s="48"/>
      <c r="N959" s="48"/>
    </row>
    <row r="960">
      <c r="H960" s="48"/>
      <c r="I960" s="48"/>
      <c r="J960" s="48"/>
      <c r="K960" s="48"/>
      <c r="L960" s="48"/>
      <c r="M960" s="48"/>
      <c r="N960" s="48"/>
    </row>
    <row r="961">
      <c r="H961" s="48"/>
      <c r="I961" s="48"/>
      <c r="J961" s="48"/>
      <c r="K961" s="48"/>
      <c r="L961" s="48"/>
      <c r="M961" s="48"/>
      <c r="N961" s="48"/>
    </row>
    <row r="962">
      <c r="H962" s="48"/>
      <c r="I962" s="48"/>
      <c r="J962" s="48"/>
      <c r="K962" s="48"/>
      <c r="L962" s="48"/>
      <c r="M962" s="48"/>
      <c r="N962" s="48"/>
    </row>
    <row r="963">
      <c r="H963" s="48"/>
      <c r="I963" s="48"/>
      <c r="J963" s="48"/>
      <c r="K963" s="48"/>
      <c r="L963" s="48"/>
      <c r="M963" s="48"/>
      <c r="N963" s="48"/>
    </row>
    <row r="964">
      <c r="H964" s="48"/>
      <c r="I964" s="48"/>
      <c r="J964" s="48"/>
      <c r="K964" s="48"/>
      <c r="L964" s="48"/>
      <c r="M964" s="48"/>
      <c r="N964" s="48"/>
    </row>
    <row r="965">
      <c r="H965" s="48"/>
      <c r="I965" s="48"/>
      <c r="J965" s="48"/>
      <c r="K965" s="48"/>
      <c r="L965" s="48"/>
      <c r="M965" s="48"/>
      <c r="N965" s="48"/>
    </row>
    <row r="966">
      <c r="H966" s="48"/>
      <c r="I966" s="48"/>
      <c r="J966" s="48"/>
      <c r="K966" s="48"/>
      <c r="L966" s="48"/>
      <c r="M966" s="48"/>
      <c r="N966" s="48"/>
    </row>
    <row r="967">
      <c r="H967" s="48"/>
      <c r="I967" s="48"/>
      <c r="J967" s="48"/>
      <c r="K967" s="48"/>
      <c r="L967" s="48"/>
      <c r="M967" s="48"/>
      <c r="N967" s="48"/>
    </row>
    <row r="968">
      <c r="H968" s="48"/>
      <c r="I968" s="48"/>
      <c r="J968" s="48"/>
      <c r="K968" s="48"/>
      <c r="L968" s="48"/>
      <c r="M968" s="48"/>
      <c r="N968" s="48"/>
    </row>
    <row r="969">
      <c r="H969" s="48"/>
      <c r="I969" s="48"/>
      <c r="J969" s="48"/>
      <c r="K969" s="48"/>
      <c r="L969" s="48"/>
      <c r="M969" s="48"/>
      <c r="N969" s="48"/>
    </row>
    <row r="970">
      <c r="H970" s="48"/>
      <c r="I970" s="48"/>
      <c r="J970" s="48"/>
      <c r="K970" s="48"/>
      <c r="L970" s="48"/>
      <c r="M970" s="48"/>
      <c r="N970" s="48"/>
    </row>
    <row r="971">
      <c r="H971" s="48"/>
      <c r="I971" s="48"/>
      <c r="J971" s="48"/>
      <c r="K971" s="48"/>
      <c r="L971" s="48"/>
      <c r="M971" s="48"/>
      <c r="N971" s="48"/>
    </row>
    <row r="972">
      <c r="H972" s="48"/>
      <c r="I972" s="48"/>
      <c r="J972" s="48"/>
      <c r="K972" s="48"/>
      <c r="L972" s="48"/>
      <c r="M972" s="48"/>
      <c r="N972" s="48"/>
    </row>
    <row r="973">
      <c r="H973" s="48"/>
      <c r="I973" s="48"/>
      <c r="J973" s="48"/>
      <c r="K973" s="48"/>
      <c r="L973" s="48"/>
      <c r="M973" s="48"/>
      <c r="N973" s="48"/>
    </row>
    <row r="974">
      <c r="H974" s="48"/>
      <c r="I974" s="48"/>
      <c r="J974" s="48"/>
      <c r="K974" s="48"/>
      <c r="L974" s="48"/>
      <c r="M974" s="48"/>
      <c r="N974" s="48"/>
    </row>
    <row r="975">
      <c r="H975" s="48"/>
      <c r="I975" s="48"/>
      <c r="J975" s="48"/>
      <c r="K975" s="48"/>
      <c r="L975" s="48"/>
      <c r="M975" s="48"/>
      <c r="N975" s="48"/>
    </row>
    <row r="976">
      <c r="H976" s="48"/>
      <c r="I976" s="48"/>
      <c r="J976" s="48"/>
      <c r="K976" s="48"/>
      <c r="L976" s="48"/>
      <c r="M976" s="48"/>
      <c r="N976" s="48"/>
    </row>
    <row r="977">
      <c r="H977" s="48"/>
      <c r="I977" s="48"/>
      <c r="J977" s="48"/>
      <c r="K977" s="48"/>
      <c r="L977" s="48"/>
      <c r="M977" s="48"/>
      <c r="N977" s="48"/>
    </row>
    <row r="978">
      <c r="H978" s="48"/>
      <c r="I978" s="48"/>
      <c r="J978" s="48"/>
      <c r="K978" s="48"/>
      <c r="L978" s="48"/>
      <c r="M978" s="48"/>
      <c r="N978" s="48"/>
    </row>
    <row r="979">
      <c r="H979" s="48"/>
      <c r="I979" s="48"/>
      <c r="J979" s="48"/>
      <c r="K979" s="48"/>
      <c r="L979" s="48"/>
      <c r="M979" s="48"/>
      <c r="N979" s="48"/>
    </row>
    <row r="980">
      <c r="H980" s="48"/>
      <c r="I980" s="48"/>
      <c r="J980" s="48"/>
      <c r="K980" s="48"/>
      <c r="L980" s="48"/>
      <c r="M980" s="48"/>
      <c r="N980" s="48"/>
    </row>
    <row r="981">
      <c r="H981" s="48"/>
      <c r="I981" s="48"/>
      <c r="J981" s="48"/>
      <c r="K981" s="48"/>
      <c r="L981" s="48"/>
      <c r="M981" s="48"/>
      <c r="N981" s="48"/>
    </row>
    <row r="982">
      <c r="H982" s="48"/>
      <c r="I982" s="48"/>
      <c r="J982" s="48"/>
      <c r="K982" s="48"/>
      <c r="L982" s="48"/>
      <c r="M982" s="48"/>
      <c r="N982" s="48"/>
    </row>
    <row r="983">
      <c r="H983" s="48"/>
      <c r="I983" s="48"/>
      <c r="J983" s="48"/>
      <c r="K983" s="48"/>
      <c r="L983" s="48"/>
      <c r="M983" s="48"/>
      <c r="N983" s="48"/>
    </row>
    <row r="984">
      <c r="H984" s="48"/>
      <c r="I984" s="48"/>
      <c r="J984" s="48"/>
      <c r="K984" s="48"/>
      <c r="L984" s="48"/>
      <c r="M984" s="48"/>
      <c r="N984" s="48"/>
    </row>
    <row r="985">
      <c r="H985" s="48"/>
      <c r="I985" s="48"/>
      <c r="J985" s="48"/>
      <c r="K985" s="48"/>
      <c r="L985" s="48"/>
      <c r="M985" s="48"/>
      <c r="N985" s="48"/>
    </row>
    <row r="986">
      <c r="H986" s="48"/>
      <c r="I986" s="48"/>
      <c r="J986" s="48"/>
      <c r="K986" s="48"/>
      <c r="L986" s="48"/>
      <c r="M986" s="48"/>
      <c r="N986" s="48"/>
    </row>
    <row r="987">
      <c r="H987" s="48"/>
      <c r="I987" s="48"/>
      <c r="J987" s="48"/>
      <c r="K987" s="48"/>
      <c r="L987" s="48"/>
      <c r="M987" s="48"/>
      <c r="N987" s="48"/>
    </row>
    <row r="988">
      <c r="H988" s="48"/>
      <c r="I988" s="48"/>
      <c r="J988" s="48"/>
      <c r="K988" s="48"/>
      <c r="L988" s="48"/>
      <c r="M988" s="48"/>
      <c r="N988" s="48"/>
    </row>
    <row r="989">
      <c r="H989" s="48"/>
      <c r="I989" s="48"/>
      <c r="J989" s="48"/>
      <c r="K989" s="48"/>
      <c r="L989" s="48"/>
      <c r="M989" s="48"/>
      <c r="N989" s="48"/>
    </row>
    <row r="990">
      <c r="H990" s="48"/>
      <c r="I990" s="48"/>
      <c r="J990" s="48"/>
      <c r="K990" s="48"/>
      <c r="L990" s="48"/>
      <c r="M990" s="48"/>
      <c r="N990" s="48"/>
    </row>
    <row r="991">
      <c r="H991" s="48"/>
      <c r="I991" s="48"/>
      <c r="J991" s="48"/>
      <c r="K991" s="48"/>
      <c r="L991" s="48"/>
      <c r="M991" s="48"/>
      <c r="N991" s="48"/>
    </row>
    <row r="992">
      <c r="H992" s="48"/>
      <c r="I992" s="48"/>
      <c r="J992" s="48"/>
      <c r="K992" s="48"/>
      <c r="L992" s="48"/>
      <c r="M992" s="48"/>
      <c r="N992" s="48"/>
    </row>
    <row r="993">
      <c r="H993" s="48"/>
      <c r="I993" s="48"/>
      <c r="J993" s="48"/>
      <c r="K993" s="48"/>
      <c r="L993" s="48"/>
      <c r="M993" s="48"/>
      <c r="N993" s="48"/>
    </row>
    <row r="994">
      <c r="H994" s="48"/>
      <c r="I994" s="48"/>
      <c r="J994" s="48"/>
      <c r="K994" s="48"/>
      <c r="L994" s="48"/>
      <c r="M994" s="48"/>
      <c r="N994" s="48"/>
    </row>
    <row r="995">
      <c r="H995" s="48"/>
      <c r="I995" s="48"/>
      <c r="J995" s="48"/>
      <c r="K995" s="48"/>
      <c r="L995" s="48"/>
      <c r="M995" s="48"/>
      <c r="N995" s="48"/>
    </row>
    <row r="996">
      <c r="H996" s="48"/>
      <c r="I996" s="48"/>
      <c r="J996" s="48"/>
      <c r="K996" s="48"/>
      <c r="L996" s="48"/>
      <c r="M996" s="48"/>
      <c r="N996" s="48"/>
    </row>
    <row r="997">
      <c r="H997" s="48"/>
      <c r="I997" s="48"/>
      <c r="J997" s="48"/>
      <c r="K997" s="48"/>
      <c r="L997" s="48"/>
      <c r="M997" s="48"/>
      <c r="N997" s="48"/>
    </row>
    <row r="998">
      <c r="H998" s="48"/>
      <c r="I998" s="48"/>
      <c r="J998" s="48"/>
      <c r="K998" s="48"/>
      <c r="L998" s="48"/>
      <c r="M998" s="48"/>
      <c r="N998" s="48"/>
    </row>
    <row r="999">
      <c r="H999" s="48"/>
      <c r="I999" s="48"/>
      <c r="J999" s="48"/>
      <c r="K999" s="48"/>
      <c r="L999" s="48"/>
      <c r="M999" s="48"/>
      <c r="N999" s="48"/>
    </row>
    <row r="1000">
      <c r="H1000" s="48"/>
      <c r="I1000" s="48"/>
      <c r="J1000" s="48"/>
      <c r="K1000" s="48"/>
      <c r="L1000" s="48"/>
      <c r="M1000" s="48"/>
      <c r="N1000" s="4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0" t="s">
        <v>597</v>
      </c>
      <c r="B1" s="50" t="s">
        <v>543</v>
      </c>
    </row>
    <row r="2">
      <c r="A2" s="6" t="s">
        <v>611</v>
      </c>
      <c r="B2" s="6" t="s">
        <v>556</v>
      </c>
    </row>
    <row r="3">
      <c r="A3" s="6" t="s">
        <v>614</v>
      </c>
      <c r="B3" s="6" t="s">
        <v>556</v>
      </c>
    </row>
    <row r="4">
      <c r="A4" s="6" t="s">
        <v>616</v>
      </c>
      <c r="B4" s="6" t="s">
        <v>556</v>
      </c>
    </row>
    <row r="5">
      <c r="A5" s="6" t="s">
        <v>617</v>
      </c>
      <c r="B5" s="6" t="s">
        <v>556</v>
      </c>
    </row>
    <row r="6">
      <c r="A6" s="6" t="s">
        <v>618</v>
      </c>
      <c r="B6" s="6" t="s">
        <v>556</v>
      </c>
    </row>
    <row r="7">
      <c r="A7" s="6" t="s">
        <v>620</v>
      </c>
      <c r="B7" s="6" t="s">
        <v>556</v>
      </c>
    </row>
    <row r="8">
      <c r="A8" s="6" t="s">
        <v>621</v>
      </c>
      <c r="B8" s="6" t="s">
        <v>556</v>
      </c>
    </row>
    <row r="9">
      <c r="A9" s="6" t="s">
        <v>622</v>
      </c>
      <c r="B9" s="6" t="s">
        <v>556</v>
      </c>
    </row>
    <row r="10">
      <c r="A10" s="6" t="s">
        <v>624</v>
      </c>
      <c r="B10" s="6" t="s">
        <v>559</v>
      </c>
    </row>
    <row r="11">
      <c r="A11" s="6" t="s">
        <v>625</v>
      </c>
      <c r="B11" s="6" t="s">
        <v>556</v>
      </c>
    </row>
    <row r="12">
      <c r="A12" s="6" t="s">
        <v>626</v>
      </c>
      <c r="B12" s="6" t="s">
        <v>556</v>
      </c>
    </row>
    <row r="13">
      <c r="A13" s="6" t="s">
        <v>627</v>
      </c>
      <c r="B13" s="6" t="s">
        <v>556</v>
      </c>
    </row>
    <row r="14">
      <c r="A14" s="6" t="s">
        <v>628</v>
      </c>
      <c r="B14" s="6" t="s">
        <v>556</v>
      </c>
    </row>
    <row r="15">
      <c r="A15" s="6" t="s">
        <v>629</v>
      </c>
      <c r="B15" s="6" t="s">
        <v>556</v>
      </c>
    </row>
    <row r="16">
      <c r="A16" s="6" t="s">
        <v>630</v>
      </c>
      <c r="B16" s="6" t="s">
        <v>556</v>
      </c>
    </row>
    <row r="17">
      <c r="A17" s="6" t="s">
        <v>631</v>
      </c>
      <c r="B17" s="6" t="s">
        <v>556</v>
      </c>
    </row>
    <row r="18">
      <c r="A18" s="6" t="s">
        <v>632</v>
      </c>
      <c r="B18" s="6" t="s">
        <v>563</v>
      </c>
    </row>
    <row r="19">
      <c r="A19" s="6" t="s">
        <v>633</v>
      </c>
      <c r="B19" s="6" t="s">
        <v>556</v>
      </c>
    </row>
    <row r="20">
      <c r="A20" s="6" t="s">
        <v>634</v>
      </c>
      <c r="B20" s="6" t="s">
        <v>556</v>
      </c>
    </row>
    <row r="21">
      <c r="A21" s="6" t="s">
        <v>635</v>
      </c>
      <c r="B21" s="6" t="s">
        <v>556</v>
      </c>
    </row>
    <row r="22">
      <c r="A22" s="6" t="s">
        <v>636</v>
      </c>
      <c r="B22" s="6" t="s">
        <v>556</v>
      </c>
    </row>
    <row r="23">
      <c r="A23" s="6" t="s">
        <v>637</v>
      </c>
      <c r="B23" s="6" t="s">
        <v>563</v>
      </c>
    </row>
    <row r="24">
      <c r="A24" s="6" t="s">
        <v>638</v>
      </c>
      <c r="B24" s="6" t="s">
        <v>556</v>
      </c>
    </row>
    <row r="25">
      <c r="A25" s="6" t="s">
        <v>639</v>
      </c>
      <c r="B25" s="6" t="s">
        <v>556</v>
      </c>
    </row>
    <row r="26">
      <c r="A26" s="6" t="s">
        <v>640</v>
      </c>
      <c r="B26" s="6" t="s">
        <v>556</v>
      </c>
    </row>
    <row r="27">
      <c r="A27" s="6" t="s">
        <v>641</v>
      </c>
      <c r="B27" s="6" t="s">
        <v>559</v>
      </c>
    </row>
    <row r="28">
      <c r="A28" s="6" t="s">
        <v>642</v>
      </c>
      <c r="B28" s="6" t="s">
        <v>559</v>
      </c>
    </row>
    <row r="29">
      <c r="A29" s="6" t="s">
        <v>644</v>
      </c>
      <c r="B29" s="6" t="s">
        <v>556</v>
      </c>
    </row>
    <row r="30">
      <c r="A30" s="6" t="s">
        <v>645</v>
      </c>
      <c r="B30" s="6" t="s">
        <v>556</v>
      </c>
    </row>
    <row r="31">
      <c r="A31" s="6" t="s">
        <v>646</v>
      </c>
      <c r="B31" s="6" t="s">
        <v>559</v>
      </c>
    </row>
    <row r="32">
      <c r="A32" s="6" t="s">
        <v>647</v>
      </c>
      <c r="B32" s="6" t="s">
        <v>556</v>
      </c>
    </row>
    <row r="33">
      <c r="A33" s="6" t="s">
        <v>644</v>
      </c>
      <c r="B33" s="6" t="s">
        <v>559</v>
      </c>
    </row>
    <row r="34">
      <c r="A34" s="6" t="s">
        <v>648</v>
      </c>
      <c r="B34" s="6" t="s">
        <v>556</v>
      </c>
    </row>
    <row r="35">
      <c r="A35" s="6" t="s">
        <v>649</v>
      </c>
      <c r="B35" s="6" t="s">
        <v>556</v>
      </c>
    </row>
    <row r="36">
      <c r="A36" s="6" t="s">
        <v>650</v>
      </c>
      <c r="B36" s="6" t="s">
        <v>556</v>
      </c>
    </row>
    <row r="37">
      <c r="A37" s="6" t="s">
        <v>651</v>
      </c>
      <c r="B37" s="6" t="s">
        <v>563</v>
      </c>
    </row>
    <row r="38">
      <c r="A38" s="6" t="s">
        <v>652</v>
      </c>
      <c r="B38" s="6" t="s">
        <v>563</v>
      </c>
    </row>
    <row r="39">
      <c r="A39" s="6" t="s">
        <v>653</v>
      </c>
      <c r="B39" s="6" t="s">
        <v>563</v>
      </c>
    </row>
    <row r="40">
      <c r="A40" s="6" t="s">
        <v>654</v>
      </c>
      <c r="B40" s="6" t="s">
        <v>556</v>
      </c>
    </row>
    <row r="41">
      <c r="A41" s="6" t="s">
        <v>656</v>
      </c>
      <c r="B41" s="6" t="s">
        <v>556</v>
      </c>
    </row>
    <row r="42">
      <c r="A42" s="6" t="s">
        <v>657</v>
      </c>
      <c r="B42" s="6" t="s">
        <v>556</v>
      </c>
    </row>
    <row r="43">
      <c r="A43" s="6" t="s">
        <v>658</v>
      </c>
      <c r="B43" s="6" t="s">
        <v>556</v>
      </c>
    </row>
    <row r="44">
      <c r="A44" s="6" t="s">
        <v>659</v>
      </c>
      <c r="B44" s="6" t="s">
        <v>559</v>
      </c>
    </row>
    <row r="45">
      <c r="A45" s="6" t="s">
        <v>660</v>
      </c>
      <c r="B45" s="6" t="s">
        <v>559</v>
      </c>
    </row>
    <row r="46">
      <c r="A46" s="6" t="s">
        <v>661</v>
      </c>
      <c r="B46" s="6" t="s">
        <v>556</v>
      </c>
    </row>
    <row r="47">
      <c r="A47" s="6" t="s">
        <v>662</v>
      </c>
      <c r="B47" s="6" t="s">
        <v>559</v>
      </c>
    </row>
    <row r="48">
      <c r="A48" s="6" t="s">
        <v>664</v>
      </c>
      <c r="B48" s="6" t="s">
        <v>556</v>
      </c>
    </row>
    <row r="49">
      <c r="A49" s="6" t="s">
        <v>665</v>
      </c>
      <c r="B49" s="6" t="s">
        <v>563</v>
      </c>
    </row>
    <row r="50">
      <c r="A50" s="6" t="s">
        <v>666</v>
      </c>
      <c r="B50" s="6" t="s">
        <v>556</v>
      </c>
    </row>
    <row r="51">
      <c r="A51" s="6" t="s">
        <v>667</v>
      </c>
      <c r="B51" s="6" t="s">
        <v>556</v>
      </c>
    </row>
    <row r="52">
      <c r="A52" s="6" t="s">
        <v>668</v>
      </c>
      <c r="B52" s="6" t="s">
        <v>559</v>
      </c>
    </row>
    <row r="53">
      <c r="A53" s="6" t="s">
        <v>669</v>
      </c>
      <c r="B53" s="6" t="s">
        <v>563</v>
      </c>
    </row>
    <row r="54">
      <c r="A54" s="6" t="s">
        <v>670</v>
      </c>
      <c r="B54" s="6" t="s">
        <v>556</v>
      </c>
    </row>
    <row r="55">
      <c r="A55" s="6" t="s">
        <v>671</v>
      </c>
      <c r="B55" s="6" t="s">
        <v>559</v>
      </c>
    </row>
    <row r="56">
      <c r="A56" s="6" t="s">
        <v>672</v>
      </c>
      <c r="B56" s="6" t="s">
        <v>559</v>
      </c>
    </row>
    <row r="57">
      <c r="A57" s="6" t="s">
        <v>673</v>
      </c>
      <c r="B57" s="6" t="s">
        <v>559</v>
      </c>
    </row>
    <row r="58">
      <c r="A58" s="6" t="s">
        <v>674</v>
      </c>
      <c r="B58" s="6" t="s">
        <v>556</v>
      </c>
    </row>
    <row r="59">
      <c r="A59" s="6" t="s">
        <v>675</v>
      </c>
      <c r="B59" s="6" t="s">
        <v>559</v>
      </c>
    </row>
    <row r="60">
      <c r="A60" s="6" t="s">
        <v>676</v>
      </c>
      <c r="B60" s="6" t="s">
        <v>556</v>
      </c>
    </row>
    <row r="61">
      <c r="A61" s="6" t="s">
        <v>677</v>
      </c>
      <c r="B61" s="6" t="s">
        <v>559</v>
      </c>
    </row>
    <row r="62">
      <c r="A62" s="6" t="s">
        <v>678</v>
      </c>
      <c r="B62" s="6" t="s">
        <v>563</v>
      </c>
    </row>
    <row r="63">
      <c r="A63" s="6" t="s">
        <v>679</v>
      </c>
      <c r="B63" s="6" t="s">
        <v>563</v>
      </c>
    </row>
    <row r="64">
      <c r="A64" s="6" t="s">
        <v>680</v>
      </c>
      <c r="B64" s="6" t="s">
        <v>559</v>
      </c>
    </row>
    <row r="65">
      <c r="A65" s="6" t="s">
        <v>681</v>
      </c>
      <c r="B65" s="6" t="s">
        <v>556</v>
      </c>
    </row>
    <row r="66">
      <c r="A66" s="6" t="s">
        <v>682</v>
      </c>
      <c r="B66" s="6" t="s">
        <v>563</v>
      </c>
    </row>
    <row r="67">
      <c r="A67" s="6" t="s">
        <v>683</v>
      </c>
      <c r="B67" s="6" t="s">
        <v>559</v>
      </c>
    </row>
    <row r="68">
      <c r="A68" s="6" t="s">
        <v>684</v>
      </c>
      <c r="B68" s="6" t="s">
        <v>556</v>
      </c>
    </row>
    <row r="69">
      <c r="A69" s="6" t="s">
        <v>685</v>
      </c>
      <c r="B69" s="6" t="s">
        <v>556</v>
      </c>
    </row>
    <row r="70">
      <c r="A70" s="6" t="s">
        <v>686</v>
      </c>
      <c r="B70" s="6" t="s">
        <v>559</v>
      </c>
    </row>
    <row r="71">
      <c r="A71" s="6" t="s">
        <v>687</v>
      </c>
      <c r="B71" s="6" t="s">
        <v>556</v>
      </c>
    </row>
    <row r="72">
      <c r="A72" s="6" t="s">
        <v>688</v>
      </c>
      <c r="B72" s="6" t="s">
        <v>559</v>
      </c>
    </row>
    <row r="73">
      <c r="A73" s="6" t="s">
        <v>689</v>
      </c>
      <c r="B73" s="6" t="s">
        <v>556</v>
      </c>
    </row>
    <row r="74">
      <c r="A74" s="6" t="s">
        <v>690</v>
      </c>
      <c r="B74" s="6" t="s">
        <v>559</v>
      </c>
    </row>
    <row r="75">
      <c r="A75" s="6" t="s">
        <v>691</v>
      </c>
      <c r="B75" s="6" t="s">
        <v>556</v>
      </c>
    </row>
    <row r="76">
      <c r="A76" s="6" t="s">
        <v>692</v>
      </c>
      <c r="B76" s="6" t="s">
        <v>556</v>
      </c>
    </row>
    <row r="77">
      <c r="A77" s="6" t="s">
        <v>693</v>
      </c>
      <c r="B77" s="6" t="s">
        <v>559</v>
      </c>
    </row>
    <row r="78">
      <c r="A78" s="6" t="s">
        <v>694</v>
      </c>
      <c r="B78" s="6" t="s">
        <v>556</v>
      </c>
    </row>
    <row r="79">
      <c r="A79" s="6" t="s">
        <v>695</v>
      </c>
      <c r="B79" s="6" t="s">
        <v>559</v>
      </c>
    </row>
    <row r="80">
      <c r="A80" s="6" t="s">
        <v>696</v>
      </c>
      <c r="B80" s="6" t="s">
        <v>563</v>
      </c>
    </row>
    <row r="81">
      <c r="A81" s="6" t="s">
        <v>697</v>
      </c>
      <c r="B81" s="6" t="s">
        <v>556</v>
      </c>
    </row>
    <row r="82">
      <c r="A82" s="6" t="s">
        <v>698</v>
      </c>
      <c r="B82" s="6" t="s">
        <v>559</v>
      </c>
    </row>
    <row r="83">
      <c r="A83" s="6" t="s">
        <v>699</v>
      </c>
      <c r="B83" s="6" t="s">
        <v>563</v>
      </c>
    </row>
    <row r="84">
      <c r="A84" s="6" t="s">
        <v>700</v>
      </c>
      <c r="B84" s="6" t="s">
        <v>556</v>
      </c>
    </row>
    <row r="85">
      <c r="A85" s="6" t="s">
        <v>701</v>
      </c>
      <c r="B85" s="6" t="s">
        <v>563</v>
      </c>
    </row>
    <row r="86">
      <c r="A86" s="6" t="s">
        <v>702</v>
      </c>
      <c r="B86" s="6" t="s">
        <v>556</v>
      </c>
    </row>
    <row r="87">
      <c r="A87" s="6" t="s">
        <v>703</v>
      </c>
      <c r="B87" s="6" t="s">
        <v>563</v>
      </c>
    </row>
    <row r="88">
      <c r="A88" s="6" t="s">
        <v>704</v>
      </c>
      <c r="B88" s="6" t="s">
        <v>563</v>
      </c>
    </row>
    <row r="89">
      <c r="A89" s="6" t="s">
        <v>705</v>
      </c>
      <c r="B89" s="6" t="s">
        <v>563</v>
      </c>
    </row>
    <row r="90">
      <c r="A90" s="6" t="s">
        <v>706</v>
      </c>
      <c r="B90" s="6" t="s">
        <v>563</v>
      </c>
    </row>
    <row r="91">
      <c r="A91" s="6" t="s">
        <v>707</v>
      </c>
      <c r="B91" s="6" t="s">
        <v>559</v>
      </c>
    </row>
    <row r="92">
      <c r="A92" s="6" t="s">
        <v>708</v>
      </c>
      <c r="B92" s="6" t="s">
        <v>556</v>
      </c>
    </row>
    <row r="93">
      <c r="A93" s="6" t="s">
        <v>709</v>
      </c>
      <c r="B93" s="6" t="s">
        <v>559</v>
      </c>
    </row>
    <row r="94">
      <c r="A94" s="6" t="s">
        <v>710</v>
      </c>
      <c r="B94" s="6" t="s">
        <v>556</v>
      </c>
    </row>
    <row r="95">
      <c r="A95" s="6" t="s">
        <v>711</v>
      </c>
      <c r="B95" s="6" t="s">
        <v>559</v>
      </c>
    </row>
    <row r="96">
      <c r="A96" s="6" t="s">
        <v>712</v>
      </c>
      <c r="B96" s="6" t="s">
        <v>556</v>
      </c>
    </row>
    <row r="97">
      <c r="A97" s="6" t="s">
        <v>713</v>
      </c>
      <c r="B97" s="6" t="s">
        <v>563</v>
      </c>
    </row>
    <row r="98">
      <c r="A98" s="6" t="s">
        <v>714</v>
      </c>
      <c r="B98" s="6" t="s">
        <v>563</v>
      </c>
    </row>
    <row r="99">
      <c r="A99" s="6" t="s">
        <v>715</v>
      </c>
      <c r="B99" s="6" t="s">
        <v>556</v>
      </c>
    </row>
    <row r="100">
      <c r="A100" s="6" t="s">
        <v>716</v>
      </c>
      <c r="B100" s="6" t="s">
        <v>559</v>
      </c>
    </row>
    <row r="101">
      <c r="A101" s="6" t="s">
        <v>717</v>
      </c>
      <c r="B101" s="6" t="s">
        <v>563</v>
      </c>
    </row>
    <row r="102">
      <c r="A102" s="6" t="s">
        <v>718</v>
      </c>
      <c r="B102" s="6" t="s">
        <v>556</v>
      </c>
    </row>
    <row r="103">
      <c r="A103" s="6" t="s">
        <v>719</v>
      </c>
      <c r="B103" s="6" t="s">
        <v>559</v>
      </c>
    </row>
    <row r="104">
      <c r="A104" s="6" t="s">
        <v>720</v>
      </c>
      <c r="B104" s="6" t="s">
        <v>556</v>
      </c>
    </row>
    <row r="105">
      <c r="A105" s="6" t="s">
        <v>721</v>
      </c>
      <c r="B105" s="6" t="s">
        <v>559</v>
      </c>
    </row>
    <row r="106">
      <c r="A106" s="6" t="s">
        <v>722</v>
      </c>
      <c r="B106" s="6" t="s">
        <v>556</v>
      </c>
    </row>
    <row r="107">
      <c r="A107" s="6" t="s">
        <v>723</v>
      </c>
      <c r="B107" s="6" t="s">
        <v>556</v>
      </c>
    </row>
    <row r="108">
      <c r="A108" s="6" t="s">
        <v>724</v>
      </c>
      <c r="B108" s="6" t="s">
        <v>559</v>
      </c>
    </row>
    <row r="109">
      <c r="A109" s="6" t="s">
        <v>725</v>
      </c>
      <c r="B109" s="6" t="s">
        <v>556</v>
      </c>
    </row>
    <row r="110">
      <c r="A110" s="6" t="s">
        <v>726</v>
      </c>
      <c r="B110" s="6" t="s">
        <v>563</v>
      </c>
    </row>
    <row r="111">
      <c r="A111" s="6" t="s">
        <v>727</v>
      </c>
      <c r="B111" s="6" t="s">
        <v>563</v>
      </c>
    </row>
    <row r="112">
      <c r="A112" s="6" t="s">
        <v>728</v>
      </c>
      <c r="B112" s="6" t="s">
        <v>556</v>
      </c>
    </row>
    <row r="113">
      <c r="A113" s="6" t="s">
        <v>729</v>
      </c>
      <c r="B113" s="6" t="s">
        <v>563</v>
      </c>
    </row>
    <row r="114">
      <c r="A114" s="6" t="s">
        <v>730</v>
      </c>
      <c r="B114" s="6" t="s">
        <v>559</v>
      </c>
    </row>
    <row r="115">
      <c r="A115" s="6" t="s">
        <v>731</v>
      </c>
      <c r="B115" s="6" t="s">
        <v>563</v>
      </c>
    </row>
    <row r="116">
      <c r="A116" s="6" t="s">
        <v>732</v>
      </c>
      <c r="B116" s="6" t="s">
        <v>563</v>
      </c>
    </row>
    <row r="117">
      <c r="A117" s="6" t="s">
        <v>733</v>
      </c>
      <c r="B117" s="6" t="s">
        <v>556</v>
      </c>
    </row>
    <row r="118">
      <c r="A118" s="6" t="s">
        <v>734</v>
      </c>
      <c r="B118" s="6" t="s">
        <v>556</v>
      </c>
    </row>
    <row r="119">
      <c r="A119" s="6" t="s">
        <v>735</v>
      </c>
      <c r="B119" s="6" t="s">
        <v>559</v>
      </c>
    </row>
    <row r="120">
      <c r="A120" s="6" t="s">
        <v>736</v>
      </c>
      <c r="B120" s="6" t="s">
        <v>559</v>
      </c>
    </row>
    <row r="121">
      <c r="A121" s="6" t="s">
        <v>737</v>
      </c>
      <c r="B121" s="6" t="s">
        <v>559</v>
      </c>
    </row>
    <row r="122">
      <c r="A122" s="6" t="s">
        <v>738</v>
      </c>
      <c r="B122" s="6" t="s">
        <v>559</v>
      </c>
    </row>
    <row r="123">
      <c r="A123" s="6" t="s">
        <v>739</v>
      </c>
      <c r="B123" s="6" t="s">
        <v>556</v>
      </c>
    </row>
    <row r="124">
      <c r="A124" s="6" t="s">
        <v>740</v>
      </c>
      <c r="B124" s="6" t="s">
        <v>556</v>
      </c>
    </row>
    <row r="125">
      <c r="A125" s="6" t="s">
        <v>741</v>
      </c>
      <c r="B125" s="6" t="s">
        <v>563</v>
      </c>
    </row>
    <row r="126">
      <c r="A126" s="6" t="s">
        <v>742</v>
      </c>
      <c r="B126" s="6" t="s">
        <v>563</v>
      </c>
    </row>
    <row r="127">
      <c r="A127" s="6" t="s">
        <v>743</v>
      </c>
      <c r="B127" s="6" t="s">
        <v>559</v>
      </c>
    </row>
    <row r="128">
      <c r="A128" s="6" t="s">
        <v>744</v>
      </c>
      <c r="B128" s="6" t="s">
        <v>556</v>
      </c>
    </row>
    <row r="129">
      <c r="A129" s="6" t="s">
        <v>745</v>
      </c>
      <c r="B129" s="6" t="s">
        <v>559</v>
      </c>
    </row>
    <row r="130">
      <c r="A130" s="6" t="s">
        <v>746</v>
      </c>
      <c r="B130" s="6" t="s">
        <v>563</v>
      </c>
    </row>
    <row r="131">
      <c r="A131" s="6" t="s">
        <v>747</v>
      </c>
      <c r="B131" s="6" t="s">
        <v>559</v>
      </c>
    </row>
    <row r="132">
      <c r="A132" s="6" t="s">
        <v>748</v>
      </c>
      <c r="B132" s="6" t="s">
        <v>563</v>
      </c>
    </row>
    <row r="133">
      <c r="A133" s="6" t="s">
        <v>749</v>
      </c>
      <c r="B133" s="6" t="s">
        <v>559</v>
      </c>
    </row>
    <row r="134">
      <c r="A134" s="6" t="s">
        <v>750</v>
      </c>
      <c r="B134" s="6" t="s">
        <v>556</v>
      </c>
    </row>
    <row r="135">
      <c r="A135" s="6" t="s">
        <v>751</v>
      </c>
      <c r="B135" s="6" t="s">
        <v>556</v>
      </c>
    </row>
    <row r="136">
      <c r="A136" s="6" t="s">
        <v>752</v>
      </c>
      <c r="B136" s="6" t="s">
        <v>563</v>
      </c>
    </row>
    <row r="137">
      <c r="A137" s="6" t="s">
        <v>753</v>
      </c>
      <c r="B137" s="6" t="s">
        <v>563</v>
      </c>
    </row>
    <row r="138">
      <c r="A138" s="6" t="s">
        <v>754</v>
      </c>
      <c r="B138" s="6" t="s">
        <v>563</v>
      </c>
    </row>
    <row r="139">
      <c r="A139" s="6" t="s">
        <v>755</v>
      </c>
      <c r="B139" s="6" t="s">
        <v>559</v>
      </c>
    </row>
    <row r="140">
      <c r="A140" s="6" t="s">
        <v>756</v>
      </c>
      <c r="B140" s="6" t="s">
        <v>556</v>
      </c>
    </row>
    <row r="141">
      <c r="A141" s="6" t="s">
        <v>757</v>
      </c>
      <c r="B141" s="6" t="s">
        <v>556</v>
      </c>
    </row>
    <row r="142">
      <c r="A142" s="6" t="s">
        <v>758</v>
      </c>
      <c r="B142" s="6" t="s">
        <v>556</v>
      </c>
    </row>
    <row r="143">
      <c r="A143" s="6" t="s">
        <v>759</v>
      </c>
      <c r="B143" s="6" t="s">
        <v>559</v>
      </c>
    </row>
    <row r="144">
      <c r="A144" s="6" t="s">
        <v>760</v>
      </c>
      <c r="B144" s="6" t="s">
        <v>563</v>
      </c>
    </row>
    <row r="145">
      <c r="A145" s="6" t="s">
        <v>761</v>
      </c>
      <c r="B145" s="6" t="s">
        <v>563</v>
      </c>
    </row>
    <row r="146">
      <c r="A146" s="6" t="s">
        <v>762</v>
      </c>
      <c r="B146" s="6" t="s">
        <v>556</v>
      </c>
    </row>
    <row r="147">
      <c r="A147" s="6" t="s">
        <v>763</v>
      </c>
      <c r="B147" s="6" t="s">
        <v>556</v>
      </c>
    </row>
    <row r="148">
      <c r="A148" s="6" t="s">
        <v>764</v>
      </c>
      <c r="B148" s="6" t="s">
        <v>563</v>
      </c>
    </row>
    <row r="149">
      <c r="A149" s="6" t="s">
        <v>765</v>
      </c>
      <c r="B149" s="6" t="s">
        <v>556</v>
      </c>
    </row>
    <row r="150">
      <c r="A150" s="6" t="s">
        <v>766</v>
      </c>
      <c r="B150" s="6" t="s">
        <v>563</v>
      </c>
    </row>
    <row r="151">
      <c r="A151" s="6" t="s">
        <v>767</v>
      </c>
      <c r="B151" s="6" t="s">
        <v>563</v>
      </c>
    </row>
    <row r="152">
      <c r="A152" s="6" t="s">
        <v>768</v>
      </c>
      <c r="B152" s="6" t="s">
        <v>563</v>
      </c>
    </row>
    <row r="153">
      <c r="A153" s="6" t="s">
        <v>769</v>
      </c>
      <c r="B153" s="6" t="s">
        <v>563</v>
      </c>
    </row>
    <row r="154">
      <c r="A154" s="6" t="s">
        <v>770</v>
      </c>
      <c r="B154" s="6" t="s">
        <v>556</v>
      </c>
    </row>
    <row r="155">
      <c r="A155" s="6" t="s">
        <v>771</v>
      </c>
      <c r="B155" s="6" t="s">
        <v>556</v>
      </c>
    </row>
    <row r="156">
      <c r="A156" s="6" t="s">
        <v>772</v>
      </c>
      <c r="B156" s="6" t="s">
        <v>556</v>
      </c>
    </row>
    <row r="157">
      <c r="A157" s="6" t="s">
        <v>773</v>
      </c>
      <c r="B157" s="6" t="s">
        <v>559</v>
      </c>
    </row>
    <row r="158">
      <c r="A158" s="6" t="s">
        <v>774</v>
      </c>
      <c r="B158" s="6" t="s">
        <v>556</v>
      </c>
    </row>
    <row r="159">
      <c r="A159" s="6" t="s">
        <v>775</v>
      </c>
      <c r="B159" s="6" t="s">
        <v>556</v>
      </c>
    </row>
    <row r="160">
      <c r="A160" s="6" t="s">
        <v>776</v>
      </c>
      <c r="B160" s="6" t="s">
        <v>563</v>
      </c>
    </row>
    <row r="161">
      <c r="A161" s="6" t="s">
        <v>777</v>
      </c>
      <c r="B161" s="6" t="s">
        <v>556</v>
      </c>
    </row>
    <row r="162">
      <c r="A162" s="6" t="s">
        <v>778</v>
      </c>
      <c r="B162" s="6" t="s">
        <v>563</v>
      </c>
    </row>
    <row r="163">
      <c r="A163" s="6" t="s">
        <v>779</v>
      </c>
      <c r="B163" s="6" t="s">
        <v>556</v>
      </c>
    </row>
    <row r="164">
      <c r="A164" s="6" t="s">
        <v>780</v>
      </c>
      <c r="B164" s="6" t="s">
        <v>556</v>
      </c>
    </row>
    <row r="165">
      <c r="A165" s="6" t="s">
        <v>781</v>
      </c>
      <c r="B165" s="6" t="s">
        <v>559</v>
      </c>
    </row>
    <row r="166">
      <c r="A166" s="6" t="s">
        <v>782</v>
      </c>
      <c r="B166" s="6" t="s">
        <v>559</v>
      </c>
    </row>
    <row r="167">
      <c r="A167" s="6" t="s">
        <v>783</v>
      </c>
      <c r="B167" s="6" t="s">
        <v>556</v>
      </c>
    </row>
    <row r="168">
      <c r="A168" s="6" t="s">
        <v>784</v>
      </c>
      <c r="B168" s="6" t="s">
        <v>556</v>
      </c>
    </row>
    <row r="169">
      <c r="A169" s="6" t="s">
        <v>785</v>
      </c>
      <c r="B169" s="6" t="s">
        <v>556</v>
      </c>
    </row>
    <row r="170">
      <c r="A170" s="6" t="s">
        <v>786</v>
      </c>
      <c r="B170" s="6" t="s">
        <v>559</v>
      </c>
    </row>
    <row r="171">
      <c r="A171" s="6" t="s">
        <v>787</v>
      </c>
      <c r="B171" s="6" t="s">
        <v>559</v>
      </c>
    </row>
    <row r="172">
      <c r="A172" s="6" t="s">
        <v>788</v>
      </c>
      <c r="B172" s="6" t="s">
        <v>556</v>
      </c>
    </row>
    <row r="173">
      <c r="A173" s="6" t="s">
        <v>789</v>
      </c>
      <c r="B173" s="6" t="s">
        <v>556</v>
      </c>
    </row>
    <row r="174">
      <c r="A174" s="6" t="s">
        <v>790</v>
      </c>
      <c r="B174" s="6" t="s">
        <v>563</v>
      </c>
    </row>
    <row r="175">
      <c r="A175" s="6" t="s">
        <v>791</v>
      </c>
      <c r="B175" s="6" t="s">
        <v>563</v>
      </c>
    </row>
    <row r="176">
      <c r="A176" s="6" t="s">
        <v>792</v>
      </c>
      <c r="B176" s="6" t="s">
        <v>559</v>
      </c>
    </row>
    <row r="177">
      <c r="A177" s="6" t="s">
        <v>793</v>
      </c>
      <c r="B177" s="6" t="s">
        <v>556</v>
      </c>
    </row>
    <row r="178">
      <c r="A178" s="6" t="s">
        <v>794</v>
      </c>
      <c r="B178" s="6" t="s">
        <v>559</v>
      </c>
    </row>
    <row r="179">
      <c r="A179" s="6" t="s">
        <v>795</v>
      </c>
      <c r="B179" s="6" t="s">
        <v>556</v>
      </c>
    </row>
    <row r="180">
      <c r="A180" s="6" t="s">
        <v>796</v>
      </c>
      <c r="B180" s="6" t="s">
        <v>559</v>
      </c>
    </row>
    <row r="181">
      <c r="A181" s="6" t="s">
        <v>797</v>
      </c>
      <c r="B181" s="6" t="s">
        <v>563</v>
      </c>
    </row>
    <row r="182">
      <c r="A182" s="6" t="s">
        <v>798</v>
      </c>
      <c r="B182" s="6" t="s">
        <v>559</v>
      </c>
    </row>
    <row r="183">
      <c r="A183" s="6" t="s">
        <v>799</v>
      </c>
      <c r="B183" s="6" t="s">
        <v>563</v>
      </c>
    </row>
    <row r="184">
      <c r="A184" s="6" t="s">
        <v>800</v>
      </c>
      <c r="B184" s="6" t="s">
        <v>556</v>
      </c>
    </row>
    <row r="185">
      <c r="A185" s="6" t="s">
        <v>801</v>
      </c>
      <c r="B185" s="6" t="s">
        <v>559</v>
      </c>
    </row>
    <row r="186">
      <c r="A186" s="6" t="s">
        <v>802</v>
      </c>
      <c r="B186" s="6" t="s">
        <v>556</v>
      </c>
    </row>
    <row r="187">
      <c r="A187" s="6" t="s">
        <v>803</v>
      </c>
      <c r="B187" s="6" t="s">
        <v>556</v>
      </c>
    </row>
    <row r="188">
      <c r="A188" s="6" t="s">
        <v>804</v>
      </c>
      <c r="B188" s="6" t="s">
        <v>563</v>
      </c>
    </row>
    <row r="189">
      <c r="A189" s="6" t="s">
        <v>805</v>
      </c>
      <c r="B189" s="6" t="s">
        <v>563</v>
      </c>
    </row>
    <row r="190">
      <c r="A190" s="6" t="s">
        <v>806</v>
      </c>
      <c r="B190" s="6" t="s">
        <v>559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5" width="17.5"/>
    <col customWidth="1" min="6" max="6" width="5.75"/>
    <col customWidth="1" min="7" max="13" width="17.38"/>
    <col customWidth="1" min="14" max="14" width="5.25"/>
    <col customWidth="1" min="15" max="15" width="14.0"/>
    <col customWidth="1" min="17" max="21" width="17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>
      <c r="G45" s="53"/>
      <c r="H45" s="53"/>
      <c r="L45" s="58"/>
      <c r="M45" s="55"/>
      <c r="T45" s="58"/>
      <c r="U45" s="55"/>
    </row>
    <row r="46">
      <c r="G46" s="53"/>
      <c r="H46" s="53"/>
      <c r="L46" s="58"/>
      <c r="M46" s="55"/>
      <c r="T46" s="58"/>
      <c r="U46" s="55"/>
    </row>
    <row r="47">
      <c r="G47" s="53"/>
      <c r="H47" s="53"/>
      <c r="L47" s="58"/>
      <c r="M47" s="55"/>
      <c r="T47" s="58"/>
      <c r="U47" s="55"/>
    </row>
    <row r="48">
      <c r="G48" s="53"/>
      <c r="H48" s="53"/>
      <c r="L48" s="58"/>
      <c r="M48" s="55"/>
      <c r="T48" s="58"/>
      <c r="U48" s="55"/>
    </row>
    <row r="49">
      <c r="G49" s="53"/>
      <c r="H49" s="53"/>
      <c r="L49" s="58"/>
      <c r="M49" s="55"/>
      <c r="T49" s="58"/>
      <c r="U49" s="55"/>
    </row>
    <row r="50">
      <c r="G50" s="53"/>
      <c r="H50" s="53"/>
      <c r="L50" s="58"/>
      <c r="M50" s="55"/>
      <c r="T50" s="58"/>
      <c r="U50" s="55"/>
    </row>
    <row r="51">
      <c r="G51" s="53"/>
      <c r="H51" s="53"/>
      <c r="L51" s="58"/>
      <c r="M51" s="55"/>
      <c r="T51" s="58"/>
      <c r="U51" s="55"/>
    </row>
    <row r="52">
      <c r="G52" s="53"/>
      <c r="H52" s="53"/>
      <c r="L52" s="58"/>
      <c r="M52" s="55"/>
      <c r="T52" s="58"/>
      <c r="U52" s="55"/>
    </row>
    <row r="53">
      <c r="G53" s="53"/>
      <c r="H53" s="53"/>
      <c r="L53" s="58"/>
      <c r="M53" s="55"/>
      <c r="T53" s="58"/>
      <c r="U53" s="55"/>
    </row>
    <row r="54">
      <c r="G54" s="53"/>
      <c r="H54" s="53"/>
      <c r="L54" s="58"/>
      <c r="M54" s="55"/>
      <c r="T54" s="58"/>
      <c r="U54" s="55"/>
    </row>
    <row r="55">
      <c r="G55" s="53"/>
      <c r="H55" s="53"/>
      <c r="L55" s="58"/>
      <c r="M55" s="55"/>
      <c r="T55" s="58"/>
      <c r="U55" s="55"/>
    </row>
    <row r="56">
      <c r="G56" s="53"/>
      <c r="H56" s="53"/>
      <c r="L56" s="58"/>
      <c r="M56" s="55"/>
      <c r="T56" s="58"/>
      <c r="U56" s="55"/>
    </row>
    <row r="57">
      <c r="G57" s="53"/>
      <c r="H57" s="53"/>
      <c r="L57" s="58"/>
      <c r="M57" s="55"/>
      <c r="T57" s="58"/>
      <c r="U57" s="55"/>
    </row>
    <row r="58">
      <c r="G58" s="53"/>
      <c r="H58" s="53"/>
      <c r="L58" s="58"/>
      <c r="M58" s="55"/>
      <c r="T58" s="58"/>
      <c r="U58" s="55"/>
    </row>
    <row r="59">
      <c r="G59" s="53"/>
      <c r="H59" s="53"/>
      <c r="L59" s="58"/>
      <c r="M59" s="55"/>
      <c r="T59" s="58"/>
      <c r="U59" s="55"/>
    </row>
    <row r="60">
      <c r="G60" s="53"/>
      <c r="H60" s="53"/>
      <c r="L60" s="58"/>
      <c r="M60" s="55"/>
      <c r="T60" s="58"/>
      <c r="U60" s="55"/>
    </row>
    <row r="61">
      <c r="G61" s="53"/>
      <c r="H61" s="53"/>
      <c r="L61" s="58"/>
      <c r="M61" s="55"/>
      <c r="T61" s="58"/>
      <c r="U61" s="55"/>
    </row>
    <row r="62">
      <c r="G62" s="53"/>
      <c r="H62" s="53"/>
      <c r="L62" s="58"/>
      <c r="M62" s="55"/>
      <c r="T62" s="58"/>
      <c r="U62" s="55"/>
    </row>
    <row r="63">
      <c r="G63" s="53"/>
      <c r="H63" s="53"/>
      <c r="L63" s="58"/>
      <c r="M63" s="55"/>
      <c r="T63" s="58"/>
      <c r="U63" s="55"/>
    </row>
    <row r="64">
      <c r="G64" s="53"/>
      <c r="H64" s="53"/>
      <c r="L64" s="58"/>
      <c r="M64" s="55"/>
      <c r="T64" s="58"/>
      <c r="U64" s="55"/>
    </row>
    <row r="65">
      <c r="G65" s="53"/>
      <c r="H65" s="53"/>
      <c r="L65" s="58"/>
      <c r="M65" s="55"/>
      <c r="T65" s="58"/>
      <c r="U65" s="55"/>
    </row>
    <row r="66">
      <c r="G66" s="53"/>
      <c r="H66" s="53"/>
      <c r="L66" s="58"/>
      <c r="M66" s="55"/>
      <c r="T66" s="58"/>
      <c r="U66" s="55"/>
    </row>
    <row r="67">
      <c r="G67" s="53"/>
      <c r="H67" s="53"/>
      <c r="L67" s="58"/>
      <c r="M67" s="55"/>
      <c r="T67" s="58"/>
      <c r="U67" s="55"/>
    </row>
    <row r="68">
      <c r="G68" s="53"/>
      <c r="H68" s="53"/>
      <c r="L68" s="58"/>
      <c r="M68" s="55"/>
      <c r="T68" s="58"/>
      <c r="U68" s="55"/>
    </row>
    <row r="69">
      <c r="G69" s="53"/>
      <c r="H69" s="53"/>
      <c r="L69" s="58"/>
      <c r="M69" s="55"/>
      <c r="T69" s="58"/>
      <c r="U69" s="55"/>
    </row>
    <row r="70">
      <c r="G70" s="53"/>
      <c r="H70" s="53"/>
      <c r="L70" s="58"/>
      <c r="M70" s="55"/>
      <c r="T70" s="58"/>
      <c r="U70" s="55"/>
    </row>
    <row r="71">
      <c r="G71" s="53"/>
      <c r="H71" s="53"/>
      <c r="L71" s="58"/>
      <c r="M71" s="55"/>
      <c r="T71" s="58"/>
      <c r="U71" s="55"/>
    </row>
    <row r="72">
      <c r="G72" s="53"/>
      <c r="H72" s="53"/>
      <c r="L72" s="58"/>
      <c r="M72" s="55"/>
      <c r="T72" s="58"/>
      <c r="U72" s="55"/>
    </row>
    <row r="73">
      <c r="G73" s="53"/>
      <c r="H73" s="53"/>
      <c r="L73" s="58"/>
      <c r="M73" s="55"/>
      <c r="T73" s="58"/>
      <c r="U73" s="55"/>
    </row>
    <row r="74">
      <c r="G74" s="53"/>
      <c r="H74" s="53"/>
      <c r="L74" s="58"/>
      <c r="M74" s="55"/>
      <c r="T74" s="58"/>
      <c r="U74" s="55"/>
    </row>
    <row r="75">
      <c r="G75" s="53"/>
      <c r="H75" s="53"/>
      <c r="L75" s="58"/>
      <c r="M75" s="55"/>
      <c r="T75" s="58"/>
      <c r="U75" s="55"/>
    </row>
    <row r="76">
      <c r="G76" s="53"/>
      <c r="H76" s="53"/>
      <c r="L76" s="58"/>
      <c r="M76" s="55"/>
      <c r="T76" s="58"/>
      <c r="U76" s="55"/>
    </row>
    <row r="77">
      <c r="G77" s="53"/>
      <c r="H77" s="53"/>
      <c r="L77" s="58"/>
      <c r="M77" s="55"/>
      <c r="T77" s="58"/>
      <c r="U77" s="55"/>
    </row>
    <row r="78">
      <c r="G78" s="53"/>
      <c r="H78" s="53"/>
      <c r="L78" s="58"/>
      <c r="M78" s="55"/>
      <c r="T78" s="58"/>
      <c r="U78" s="55"/>
    </row>
    <row r="79">
      <c r="G79" s="53"/>
      <c r="H79" s="53"/>
      <c r="L79" s="58"/>
      <c r="M79" s="55"/>
      <c r="T79" s="58"/>
      <c r="U79" s="55"/>
    </row>
    <row r="80">
      <c r="G80" s="53"/>
      <c r="H80" s="53"/>
      <c r="L80" s="58"/>
      <c r="M80" s="55"/>
      <c r="T80" s="58"/>
      <c r="U80" s="55"/>
    </row>
    <row r="81">
      <c r="G81" s="53"/>
      <c r="H81" s="53"/>
      <c r="L81" s="58"/>
      <c r="M81" s="55"/>
      <c r="T81" s="58"/>
      <c r="U81" s="55"/>
    </row>
    <row r="82">
      <c r="G82" s="53"/>
      <c r="H82" s="53"/>
      <c r="L82" s="58"/>
      <c r="M82" s="55"/>
      <c r="T82" s="58"/>
      <c r="U82" s="55"/>
    </row>
    <row r="83">
      <c r="G83" s="53"/>
      <c r="H83" s="53"/>
      <c r="L83" s="58"/>
      <c r="M83" s="55"/>
      <c r="T83" s="58"/>
      <c r="U83" s="55"/>
    </row>
    <row r="84">
      <c r="G84" s="53"/>
      <c r="H84" s="53"/>
      <c r="L84" s="58"/>
      <c r="M84" s="55"/>
      <c r="T84" s="58"/>
      <c r="U84" s="55"/>
    </row>
    <row r="85">
      <c r="G85" s="53"/>
      <c r="H85" s="53"/>
      <c r="L85" s="58"/>
      <c r="M85" s="55"/>
      <c r="T85" s="58"/>
      <c r="U85" s="55"/>
    </row>
    <row r="86">
      <c r="G86" s="53"/>
      <c r="H86" s="53"/>
      <c r="L86" s="58"/>
      <c r="M86" s="55"/>
      <c r="T86" s="58"/>
      <c r="U86" s="55"/>
    </row>
    <row r="87">
      <c r="G87" s="53"/>
      <c r="H87" s="53"/>
      <c r="L87" s="58"/>
      <c r="M87" s="55"/>
      <c r="T87" s="58"/>
      <c r="U87" s="55"/>
    </row>
    <row r="88">
      <c r="G88" s="53"/>
      <c r="H88" s="53"/>
      <c r="L88" s="58"/>
      <c r="M88" s="55"/>
      <c r="T88" s="58"/>
      <c r="U88" s="55"/>
    </row>
    <row r="89">
      <c r="G89" s="53"/>
      <c r="H89" s="53"/>
      <c r="L89" s="58"/>
      <c r="M89" s="55"/>
      <c r="T89" s="58"/>
      <c r="U89" s="55"/>
    </row>
    <row r="90">
      <c r="G90" s="53"/>
      <c r="H90" s="53"/>
      <c r="L90" s="58"/>
      <c r="M90" s="55"/>
      <c r="T90" s="58"/>
      <c r="U90" s="55"/>
    </row>
    <row r="91">
      <c r="G91" s="53"/>
      <c r="H91" s="53"/>
      <c r="L91" s="58"/>
      <c r="M91" s="55"/>
      <c r="T91" s="58"/>
      <c r="U91" s="55"/>
    </row>
    <row r="92">
      <c r="G92" s="53"/>
      <c r="H92" s="53"/>
      <c r="L92" s="58"/>
      <c r="M92" s="55"/>
      <c r="T92" s="58"/>
      <c r="U92" s="55"/>
    </row>
    <row r="93">
      <c r="G93" s="53"/>
      <c r="H93" s="53"/>
      <c r="L93" s="58"/>
      <c r="M93" s="55"/>
      <c r="T93" s="58"/>
      <c r="U93" s="55"/>
    </row>
    <row r="94">
      <c r="G94" s="53"/>
      <c r="H94" s="53"/>
      <c r="L94" s="58"/>
      <c r="M94" s="55"/>
      <c r="T94" s="58"/>
      <c r="U94" s="55"/>
    </row>
    <row r="95">
      <c r="G95" s="53"/>
      <c r="H95" s="53"/>
      <c r="L95" s="58"/>
      <c r="M95" s="55"/>
      <c r="T95" s="58"/>
      <c r="U95" s="55"/>
    </row>
    <row r="96">
      <c r="G96" s="53"/>
      <c r="H96" s="53"/>
      <c r="L96" s="58"/>
      <c r="M96" s="55"/>
      <c r="T96" s="58"/>
      <c r="U96" s="55"/>
    </row>
    <row r="97">
      <c r="G97" s="53"/>
      <c r="H97" s="53"/>
      <c r="L97" s="58"/>
      <c r="M97" s="55"/>
      <c r="T97" s="58"/>
      <c r="U97" s="55"/>
    </row>
    <row r="98">
      <c r="G98" s="53"/>
      <c r="H98" s="53"/>
      <c r="L98" s="58"/>
      <c r="M98" s="55"/>
      <c r="T98" s="58"/>
      <c r="U98" s="55"/>
    </row>
    <row r="99">
      <c r="G99" s="53"/>
      <c r="H99" s="53"/>
      <c r="L99" s="58"/>
      <c r="M99" s="55"/>
      <c r="T99" s="58"/>
      <c r="U99" s="55"/>
    </row>
    <row r="100">
      <c r="G100" s="53"/>
      <c r="H100" s="53"/>
      <c r="L100" s="58"/>
      <c r="M100" s="55"/>
      <c r="T100" s="58"/>
      <c r="U100" s="55"/>
    </row>
    <row r="101">
      <c r="G101" s="53"/>
      <c r="H101" s="53"/>
      <c r="L101" s="58"/>
      <c r="M101" s="55"/>
      <c r="T101" s="58"/>
      <c r="U101" s="55"/>
    </row>
    <row r="102">
      <c r="G102" s="53"/>
      <c r="H102" s="53"/>
      <c r="L102" s="58"/>
      <c r="M102" s="55"/>
      <c r="T102" s="58"/>
      <c r="U102" s="55"/>
    </row>
    <row r="103">
      <c r="G103" s="53"/>
      <c r="H103" s="53"/>
      <c r="L103" s="58"/>
      <c r="M103" s="55"/>
      <c r="T103" s="58"/>
      <c r="U103" s="55"/>
    </row>
    <row r="104">
      <c r="G104" s="53"/>
      <c r="H104" s="53"/>
      <c r="L104" s="58"/>
      <c r="M104" s="55"/>
      <c r="T104" s="58"/>
      <c r="U104" s="55"/>
    </row>
    <row r="105">
      <c r="G105" s="53"/>
      <c r="H105" s="53"/>
      <c r="L105" s="58"/>
      <c r="M105" s="55"/>
      <c r="T105" s="58"/>
      <c r="U105" s="55"/>
    </row>
    <row r="106">
      <c r="G106" s="53"/>
      <c r="H106" s="53"/>
      <c r="L106" s="58"/>
      <c r="M106" s="55"/>
      <c r="T106" s="58"/>
      <c r="U106" s="55"/>
    </row>
    <row r="107">
      <c r="G107" s="53"/>
      <c r="H107" s="53"/>
      <c r="L107" s="58"/>
      <c r="M107" s="55"/>
      <c r="T107" s="58"/>
      <c r="U107" s="55"/>
    </row>
    <row r="108">
      <c r="G108" s="53"/>
      <c r="H108" s="53"/>
      <c r="L108" s="58"/>
      <c r="M108" s="55"/>
      <c r="T108" s="58"/>
      <c r="U108" s="55"/>
    </row>
    <row r="109">
      <c r="G109" s="53"/>
      <c r="H109" s="53"/>
      <c r="L109" s="58"/>
      <c r="M109" s="55"/>
      <c r="T109" s="58"/>
      <c r="U109" s="55"/>
    </row>
    <row r="110">
      <c r="G110" s="53"/>
      <c r="H110" s="53"/>
      <c r="L110" s="58"/>
      <c r="M110" s="55"/>
      <c r="T110" s="58"/>
      <c r="U110" s="55"/>
    </row>
    <row r="111">
      <c r="G111" s="53"/>
      <c r="H111" s="53"/>
      <c r="L111" s="58"/>
      <c r="M111" s="55"/>
      <c r="T111" s="58"/>
      <c r="U111" s="55"/>
    </row>
    <row r="112">
      <c r="G112" s="53"/>
      <c r="H112" s="53"/>
      <c r="L112" s="58"/>
      <c r="M112" s="55"/>
      <c r="T112" s="58"/>
      <c r="U112" s="55"/>
    </row>
    <row r="113">
      <c r="G113" s="53"/>
      <c r="H113" s="53"/>
      <c r="L113" s="58"/>
      <c r="M113" s="55"/>
      <c r="T113" s="58"/>
      <c r="U113" s="55"/>
    </row>
    <row r="114">
      <c r="G114" s="53"/>
      <c r="H114" s="53"/>
      <c r="L114" s="58"/>
      <c r="M114" s="55"/>
      <c r="T114" s="58"/>
      <c r="U114" s="55"/>
    </row>
    <row r="115">
      <c r="G115" s="53"/>
      <c r="H115" s="53"/>
      <c r="L115" s="58"/>
      <c r="M115" s="55"/>
      <c r="T115" s="58"/>
      <c r="U115" s="55"/>
    </row>
    <row r="116">
      <c r="G116" s="53"/>
      <c r="H116" s="53"/>
      <c r="L116" s="58"/>
      <c r="M116" s="55"/>
      <c r="T116" s="58"/>
      <c r="U116" s="55"/>
    </row>
    <row r="117">
      <c r="G117" s="53"/>
      <c r="H117" s="53"/>
      <c r="L117" s="58"/>
      <c r="M117" s="55"/>
      <c r="T117" s="58"/>
      <c r="U117" s="55"/>
    </row>
    <row r="118">
      <c r="G118" s="53"/>
      <c r="H118" s="53"/>
      <c r="L118" s="58"/>
      <c r="M118" s="55"/>
      <c r="T118" s="58"/>
      <c r="U118" s="55"/>
    </row>
    <row r="119">
      <c r="G119" s="53"/>
      <c r="H119" s="53"/>
      <c r="L119" s="58"/>
      <c r="M119" s="55"/>
      <c r="T119" s="58"/>
      <c r="U119" s="55"/>
    </row>
    <row r="120">
      <c r="G120" s="53"/>
      <c r="H120" s="53"/>
      <c r="L120" s="58"/>
      <c r="M120" s="55"/>
      <c r="T120" s="58"/>
      <c r="U120" s="55"/>
    </row>
    <row r="121">
      <c r="G121" s="53"/>
      <c r="H121" s="53"/>
      <c r="L121" s="58"/>
      <c r="M121" s="55"/>
      <c r="T121" s="58"/>
      <c r="U121" s="55"/>
    </row>
    <row r="122">
      <c r="G122" s="53"/>
      <c r="H122" s="53"/>
      <c r="L122" s="58"/>
      <c r="M122" s="55"/>
      <c r="T122" s="58"/>
      <c r="U122" s="55"/>
    </row>
    <row r="123">
      <c r="G123" s="53"/>
      <c r="H123" s="53"/>
      <c r="L123" s="58"/>
      <c r="M123" s="55"/>
      <c r="T123" s="58"/>
      <c r="U123" s="55"/>
    </row>
    <row r="124">
      <c r="G124" s="53"/>
      <c r="H124" s="53"/>
      <c r="L124" s="58"/>
      <c r="M124" s="55"/>
      <c r="T124" s="58"/>
      <c r="U124" s="55"/>
    </row>
    <row r="125">
      <c r="G125" s="53"/>
      <c r="H125" s="53"/>
      <c r="L125" s="58"/>
      <c r="M125" s="55"/>
      <c r="T125" s="58"/>
      <c r="U125" s="55"/>
    </row>
    <row r="126">
      <c r="G126" s="53"/>
      <c r="H126" s="53"/>
      <c r="L126" s="58"/>
      <c r="M126" s="55"/>
      <c r="T126" s="58"/>
      <c r="U126" s="55"/>
    </row>
    <row r="127">
      <c r="G127" s="53"/>
      <c r="H127" s="53"/>
      <c r="L127" s="58"/>
      <c r="M127" s="55"/>
      <c r="T127" s="58"/>
      <c r="U127" s="55"/>
    </row>
    <row r="128">
      <c r="G128" s="53"/>
      <c r="H128" s="53"/>
      <c r="L128" s="58"/>
      <c r="M128" s="55"/>
      <c r="T128" s="58"/>
      <c r="U128" s="55"/>
    </row>
    <row r="129">
      <c r="G129" s="53"/>
      <c r="H129" s="53"/>
      <c r="L129" s="58"/>
      <c r="M129" s="55"/>
      <c r="T129" s="58"/>
      <c r="U129" s="55"/>
    </row>
    <row r="130">
      <c r="G130" s="53"/>
      <c r="H130" s="53"/>
      <c r="L130" s="58"/>
      <c r="M130" s="55"/>
      <c r="T130" s="58"/>
      <c r="U130" s="55"/>
    </row>
    <row r="131">
      <c r="G131" s="53"/>
      <c r="H131" s="53"/>
      <c r="L131" s="58"/>
      <c r="M131" s="55"/>
      <c r="T131" s="58"/>
      <c r="U131" s="55"/>
    </row>
    <row r="132">
      <c r="G132" s="53"/>
      <c r="H132" s="53"/>
      <c r="L132" s="58"/>
      <c r="M132" s="55"/>
      <c r="T132" s="58"/>
      <c r="U132" s="55"/>
    </row>
    <row r="133">
      <c r="G133" s="53"/>
      <c r="H133" s="53"/>
      <c r="L133" s="58"/>
      <c r="M133" s="55"/>
      <c r="T133" s="58"/>
      <c r="U133" s="55"/>
    </row>
    <row r="134">
      <c r="G134" s="53"/>
      <c r="H134" s="53"/>
      <c r="L134" s="58"/>
      <c r="M134" s="55"/>
      <c r="T134" s="58"/>
      <c r="U134" s="55"/>
    </row>
    <row r="135">
      <c r="G135" s="53"/>
      <c r="H135" s="53"/>
      <c r="L135" s="58"/>
      <c r="M135" s="55"/>
      <c r="T135" s="58"/>
      <c r="U135" s="55"/>
    </row>
    <row r="136">
      <c r="G136" s="53"/>
      <c r="H136" s="53"/>
      <c r="L136" s="58"/>
      <c r="M136" s="55"/>
      <c r="T136" s="58"/>
      <c r="U136" s="55"/>
    </row>
    <row r="137">
      <c r="G137" s="53"/>
      <c r="H137" s="53"/>
      <c r="L137" s="58"/>
      <c r="M137" s="55"/>
      <c r="T137" s="58"/>
      <c r="U137" s="55"/>
    </row>
    <row r="138">
      <c r="G138" s="53"/>
      <c r="H138" s="53"/>
      <c r="L138" s="58"/>
      <c r="M138" s="55"/>
      <c r="T138" s="58"/>
      <c r="U138" s="55"/>
    </row>
    <row r="139">
      <c r="G139" s="53"/>
      <c r="H139" s="53"/>
      <c r="L139" s="58"/>
      <c r="M139" s="55"/>
      <c r="T139" s="58"/>
      <c r="U139" s="55"/>
    </row>
    <row r="140">
      <c r="G140" s="53"/>
      <c r="H140" s="53"/>
      <c r="L140" s="58"/>
      <c r="M140" s="55"/>
      <c r="T140" s="58"/>
      <c r="U140" s="55"/>
    </row>
    <row r="141">
      <c r="G141" s="53"/>
      <c r="H141" s="53"/>
      <c r="L141" s="58"/>
      <c r="M141" s="55"/>
      <c r="T141" s="58"/>
      <c r="U141" s="55"/>
    </row>
    <row r="142">
      <c r="G142" s="53"/>
      <c r="H142" s="53"/>
      <c r="L142" s="58"/>
      <c r="M142" s="55"/>
      <c r="T142" s="58"/>
      <c r="U142" s="55"/>
    </row>
    <row r="143">
      <c r="G143" s="53"/>
      <c r="H143" s="53"/>
      <c r="L143" s="58"/>
      <c r="M143" s="55"/>
      <c r="T143" s="58"/>
      <c r="U143" s="55"/>
    </row>
    <row r="144">
      <c r="G144" s="53"/>
      <c r="H144" s="53"/>
      <c r="L144" s="58"/>
      <c r="M144" s="55"/>
      <c r="T144" s="58"/>
      <c r="U144" s="55"/>
    </row>
    <row r="145">
      <c r="G145" s="53"/>
      <c r="H145" s="53"/>
      <c r="L145" s="58"/>
      <c r="M145" s="55"/>
      <c r="T145" s="58"/>
      <c r="U145" s="55"/>
    </row>
    <row r="146">
      <c r="G146" s="53"/>
      <c r="H146" s="53"/>
      <c r="L146" s="58"/>
      <c r="M146" s="55"/>
      <c r="T146" s="58"/>
      <c r="U146" s="55"/>
    </row>
    <row r="147">
      <c r="G147" s="53"/>
      <c r="H147" s="53"/>
      <c r="L147" s="58"/>
      <c r="M147" s="55"/>
      <c r="T147" s="58"/>
      <c r="U147" s="55"/>
    </row>
    <row r="148">
      <c r="G148" s="53"/>
      <c r="H148" s="53"/>
      <c r="L148" s="58"/>
      <c r="M148" s="55"/>
      <c r="T148" s="58"/>
      <c r="U148" s="55"/>
    </row>
    <row r="149">
      <c r="G149" s="53"/>
      <c r="H149" s="53"/>
      <c r="L149" s="58"/>
      <c r="M149" s="55"/>
      <c r="T149" s="58"/>
      <c r="U149" s="55"/>
    </row>
    <row r="150">
      <c r="G150" s="53"/>
      <c r="H150" s="53"/>
      <c r="L150" s="58"/>
      <c r="M150" s="55"/>
      <c r="T150" s="58"/>
      <c r="U150" s="55"/>
    </row>
    <row r="151">
      <c r="G151" s="53"/>
      <c r="H151" s="53"/>
      <c r="L151" s="58"/>
      <c r="M151" s="55"/>
      <c r="T151" s="58"/>
      <c r="U151" s="55"/>
    </row>
    <row r="152">
      <c r="G152" s="53"/>
      <c r="H152" s="53"/>
      <c r="L152" s="58"/>
      <c r="M152" s="55"/>
      <c r="T152" s="58"/>
      <c r="U152" s="55"/>
    </row>
    <row r="153">
      <c r="G153" s="53"/>
      <c r="H153" s="53"/>
      <c r="L153" s="58"/>
      <c r="M153" s="55"/>
      <c r="T153" s="58"/>
      <c r="U153" s="55"/>
    </row>
    <row r="154">
      <c r="G154" s="53"/>
      <c r="H154" s="53"/>
      <c r="L154" s="58"/>
      <c r="M154" s="55"/>
      <c r="T154" s="58"/>
      <c r="U154" s="55"/>
    </row>
    <row r="155">
      <c r="G155" s="53"/>
      <c r="H155" s="53"/>
      <c r="L155" s="58"/>
      <c r="M155" s="55"/>
      <c r="T155" s="58"/>
      <c r="U155" s="55"/>
    </row>
    <row r="156">
      <c r="G156" s="53"/>
      <c r="H156" s="53"/>
      <c r="L156" s="58"/>
      <c r="M156" s="55"/>
      <c r="T156" s="58"/>
      <c r="U156" s="55"/>
    </row>
    <row r="157">
      <c r="G157" s="53"/>
      <c r="H157" s="53"/>
      <c r="L157" s="58"/>
      <c r="M157" s="55"/>
      <c r="T157" s="58"/>
      <c r="U157" s="55"/>
    </row>
    <row r="158">
      <c r="G158" s="53"/>
      <c r="H158" s="53"/>
      <c r="L158" s="58"/>
      <c r="M158" s="55"/>
      <c r="T158" s="58"/>
      <c r="U158" s="55"/>
    </row>
    <row r="159">
      <c r="G159" s="53"/>
      <c r="H159" s="53"/>
      <c r="L159" s="58"/>
      <c r="M159" s="55"/>
      <c r="T159" s="58"/>
      <c r="U159" s="55"/>
    </row>
    <row r="160">
      <c r="G160" s="53"/>
      <c r="H160" s="53"/>
      <c r="L160" s="58"/>
      <c r="M160" s="55"/>
      <c r="T160" s="58"/>
      <c r="U160" s="55"/>
    </row>
    <row r="161">
      <c r="G161" s="53"/>
      <c r="H161" s="53"/>
      <c r="L161" s="58"/>
      <c r="M161" s="55"/>
      <c r="T161" s="58"/>
      <c r="U161" s="55"/>
    </row>
    <row r="162">
      <c r="G162" s="53"/>
      <c r="H162" s="53"/>
      <c r="L162" s="58"/>
      <c r="M162" s="55"/>
      <c r="T162" s="58"/>
      <c r="U162" s="55"/>
    </row>
    <row r="163">
      <c r="G163" s="53"/>
      <c r="H163" s="53"/>
      <c r="L163" s="58"/>
      <c r="M163" s="55"/>
      <c r="T163" s="58"/>
      <c r="U163" s="55"/>
    </row>
    <row r="164">
      <c r="G164" s="53"/>
      <c r="H164" s="53"/>
      <c r="L164" s="58"/>
      <c r="M164" s="55"/>
      <c r="T164" s="58"/>
      <c r="U164" s="55"/>
    </row>
    <row r="165">
      <c r="G165" s="53"/>
      <c r="H165" s="53"/>
      <c r="L165" s="58"/>
      <c r="M165" s="55"/>
      <c r="T165" s="58"/>
      <c r="U165" s="55"/>
    </row>
    <row r="166">
      <c r="G166" s="53"/>
      <c r="H166" s="53"/>
      <c r="L166" s="58"/>
      <c r="M166" s="55"/>
      <c r="T166" s="58"/>
      <c r="U166" s="55"/>
    </row>
    <row r="167">
      <c r="G167" s="53"/>
      <c r="H167" s="53"/>
      <c r="L167" s="58"/>
      <c r="M167" s="55"/>
      <c r="T167" s="58"/>
      <c r="U167" s="55"/>
    </row>
    <row r="168">
      <c r="G168" s="53"/>
      <c r="H168" s="53"/>
      <c r="L168" s="58"/>
      <c r="M168" s="55"/>
      <c r="T168" s="58"/>
      <c r="U168" s="55"/>
    </row>
    <row r="169">
      <c r="G169" s="53"/>
      <c r="H169" s="53"/>
      <c r="L169" s="58"/>
      <c r="M169" s="55"/>
      <c r="T169" s="58"/>
      <c r="U169" s="55"/>
    </row>
    <row r="170">
      <c r="G170" s="53"/>
      <c r="H170" s="53"/>
      <c r="L170" s="58"/>
      <c r="M170" s="55"/>
      <c r="T170" s="58"/>
      <c r="U170" s="55"/>
    </row>
    <row r="171">
      <c r="G171" s="53"/>
      <c r="H171" s="53"/>
      <c r="L171" s="58"/>
      <c r="M171" s="55"/>
      <c r="T171" s="58"/>
      <c r="U171" s="55"/>
    </row>
    <row r="172">
      <c r="G172" s="53"/>
      <c r="H172" s="53"/>
      <c r="L172" s="58"/>
      <c r="M172" s="55"/>
      <c r="T172" s="58"/>
      <c r="U172" s="55"/>
    </row>
    <row r="173">
      <c r="G173" s="53"/>
      <c r="H173" s="53"/>
      <c r="L173" s="58"/>
      <c r="M173" s="55"/>
      <c r="T173" s="58"/>
      <c r="U173" s="55"/>
    </row>
    <row r="174">
      <c r="G174" s="53"/>
      <c r="H174" s="53"/>
      <c r="L174" s="58"/>
      <c r="M174" s="55"/>
      <c r="T174" s="58"/>
      <c r="U174" s="55"/>
    </row>
    <row r="175">
      <c r="G175" s="53"/>
      <c r="H175" s="53"/>
      <c r="L175" s="58"/>
      <c r="M175" s="55"/>
      <c r="T175" s="58"/>
      <c r="U175" s="55"/>
    </row>
    <row r="176">
      <c r="G176" s="53"/>
      <c r="H176" s="53"/>
      <c r="L176" s="58"/>
      <c r="M176" s="55"/>
      <c r="T176" s="58"/>
      <c r="U176" s="55"/>
    </row>
    <row r="177">
      <c r="G177" s="53"/>
      <c r="H177" s="53"/>
      <c r="L177" s="58"/>
      <c r="M177" s="55"/>
      <c r="T177" s="58"/>
      <c r="U177" s="55"/>
    </row>
    <row r="178">
      <c r="G178" s="53"/>
      <c r="H178" s="53"/>
      <c r="L178" s="58"/>
      <c r="M178" s="55"/>
      <c r="T178" s="58"/>
      <c r="U178" s="55"/>
    </row>
    <row r="179">
      <c r="G179" s="53"/>
      <c r="H179" s="53"/>
      <c r="L179" s="58"/>
      <c r="M179" s="55"/>
      <c r="T179" s="58"/>
      <c r="U179" s="55"/>
    </row>
    <row r="180">
      <c r="G180" s="53"/>
      <c r="H180" s="53"/>
      <c r="L180" s="58"/>
      <c r="M180" s="55"/>
      <c r="T180" s="58"/>
      <c r="U180" s="55"/>
    </row>
    <row r="181">
      <c r="G181" s="53"/>
      <c r="H181" s="53"/>
      <c r="L181" s="58"/>
      <c r="M181" s="55"/>
      <c r="T181" s="58"/>
      <c r="U181" s="55"/>
    </row>
    <row r="182">
      <c r="G182" s="53"/>
      <c r="H182" s="53"/>
      <c r="L182" s="58"/>
      <c r="M182" s="55"/>
      <c r="T182" s="58"/>
      <c r="U182" s="55"/>
    </row>
    <row r="183">
      <c r="G183" s="53"/>
      <c r="H183" s="53"/>
      <c r="L183" s="58"/>
      <c r="M183" s="55"/>
      <c r="T183" s="58"/>
      <c r="U183" s="55"/>
    </row>
    <row r="184">
      <c r="G184" s="53"/>
      <c r="H184" s="53"/>
      <c r="L184" s="58"/>
      <c r="M184" s="55"/>
      <c r="T184" s="58"/>
      <c r="U184" s="55"/>
    </row>
    <row r="185">
      <c r="G185" s="53"/>
      <c r="H185" s="53"/>
      <c r="L185" s="58"/>
      <c r="M185" s="55"/>
      <c r="T185" s="58"/>
      <c r="U185" s="55"/>
    </row>
    <row r="186">
      <c r="G186" s="53"/>
      <c r="H186" s="53"/>
      <c r="L186" s="58"/>
      <c r="M186" s="55"/>
      <c r="T186" s="58"/>
      <c r="U186" s="55"/>
    </row>
    <row r="187">
      <c r="G187" s="53"/>
      <c r="H187" s="53"/>
      <c r="L187" s="58"/>
      <c r="M187" s="55"/>
      <c r="T187" s="58"/>
      <c r="U187" s="55"/>
    </row>
    <row r="188">
      <c r="G188" s="53"/>
      <c r="H188" s="53"/>
      <c r="L188" s="58"/>
      <c r="M188" s="55"/>
      <c r="T188" s="58"/>
      <c r="U188" s="55"/>
    </row>
    <row r="189">
      <c r="G189" s="53"/>
      <c r="H189" s="53"/>
      <c r="L189" s="58"/>
      <c r="M189" s="55"/>
      <c r="T189" s="58"/>
      <c r="U189" s="55"/>
    </row>
    <row r="190">
      <c r="G190" s="53"/>
      <c r="H190" s="53"/>
      <c r="L190" s="58"/>
      <c r="M190" s="55"/>
      <c r="T190" s="58"/>
      <c r="U190" s="55"/>
    </row>
    <row r="191">
      <c r="G191" s="53"/>
      <c r="H191" s="53"/>
      <c r="L191" s="58"/>
      <c r="M191" s="55"/>
      <c r="T191" s="58"/>
      <c r="U191" s="55"/>
    </row>
    <row r="192">
      <c r="G192" s="53"/>
      <c r="H192" s="53"/>
      <c r="L192" s="58"/>
      <c r="M192" s="55"/>
      <c r="T192" s="58"/>
      <c r="U192" s="55"/>
    </row>
    <row r="193">
      <c r="G193" s="53"/>
      <c r="H193" s="53"/>
      <c r="L193" s="58"/>
      <c r="M193" s="55"/>
      <c r="T193" s="58"/>
      <c r="U193" s="55"/>
    </row>
    <row r="194">
      <c r="G194" s="53"/>
      <c r="H194" s="53"/>
      <c r="L194" s="58"/>
      <c r="M194" s="55"/>
      <c r="T194" s="58"/>
      <c r="U194" s="55"/>
    </row>
    <row r="195">
      <c r="G195" s="53"/>
      <c r="H195" s="53"/>
      <c r="L195" s="58"/>
      <c r="M195" s="55"/>
      <c r="T195" s="58"/>
      <c r="U195" s="55"/>
    </row>
    <row r="196">
      <c r="G196" s="53"/>
      <c r="H196" s="53"/>
      <c r="L196" s="58"/>
      <c r="M196" s="55"/>
      <c r="T196" s="58"/>
      <c r="U196" s="55"/>
    </row>
    <row r="197">
      <c r="G197" s="53"/>
      <c r="H197" s="53"/>
      <c r="L197" s="58"/>
      <c r="M197" s="55"/>
      <c r="T197" s="58"/>
      <c r="U197" s="55"/>
    </row>
    <row r="198">
      <c r="G198" s="53"/>
      <c r="H198" s="53"/>
      <c r="L198" s="58"/>
      <c r="M198" s="55"/>
      <c r="T198" s="58"/>
      <c r="U198" s="55"/>
    </row>
    <row r="199">
      <c r="G199" s="53"/>
      <c r="H199" s="53"/>
      <c r="L199" s="58"/>
      <c r="M199" s="55"/>
      <c r="T199" s="58"/>
      <c r="U199" s="55"/>
    </row>
    <row r="200">
      <c r="G200" s="53"/>
      <c r="H200" s="53"/>
      <c r="L200" s="58"/>
      <c r="M200" s="55"/>
      <c r="T200" s="58"/>
      <c r="U200" s="55"/>
    </row>
    <row r="201">
      <c r="G201" s="53"/>
      <c r="H201" s="53"/>
      <c r="L201" s="58"/>
      <c r="M201" s="55"/>
      <c r="T201" s="58"/>
      <c r="U201" s="55"/>
    </row>
    <row r="202">
      <c r="G202" s="53"/>
      <c r="H202" s="53"/>
      <c r="L202" s="58"/>
      <c r="M202" s="55"/>
      <c r="T202" s="58"/>
      <c r="U202" s="55"/>
    </row>
    <row r="203">
      <c r="G203" s="53"/>
      <c r="H203" s="53"/>
      <c r="L203" s="58"/>
      <c r="M203" s="55"/>
      <c r="T203" s="58"/>
      <c r="U203" s="55"/>
    </row>
    <row r="204">
      <c r="G204" s="53"/>
      <c r="H204" s="53"/>
      <c r="L204" s="58"/>
      <c r="M204" s="55"/>
      <c r="T204" s="58"/>
      <c r="U204" s="55"/>
    </row>
    <row r="205">
      <c r="G205" s="53"/>
      <c r="H205" s="53"/>
      <c r="L205" s="58"/>
      <c r="M205" s="55"/>
      <c r="T205" s="58"/>
      <c r="U205" s="55"/>
    </row>
    <row r="206">
      <c r="G206" s="53"/>
      <c r="H206" s="53"/>
      <c r="L206" s="58"/>
      <c r="M206" s="55"/>
      <c r="T206" s="58"/>
      <c r="U206" s="55"/>
    </row>
    <row r="207">
      <c r="G207" s="53"/>
      <c r="H207" s="53"/>
      <c r="L207" s="58"/>
      <c r="M207" s="55"/>
      <c r="T207" s="58"/>
      <c r="U207" s="55"/>
    </row>
    <row r="208">
      <c r="G208" s="53"/>
      <c r="H208" s="53"/>
      <c r="L208" s="58"/>
      <c r="M208" s="55"/>
      <c r="T208" s="58"/>
      <c r="U208" s="55"/>
    </row>
    <row r="209">
      <c r="G209" s="53"/>
      <c r="H209" s="53"/>
      <c r="L209" s="58"/>
      <c r="M209" s="55"/>
      <c r="T209" s="58"/>
      <c r="U209" s="55"/>
    </row>
    <row r="210">
      <c r="G210" s="53"/>
      <c r="H210" s="53"/>
      <c r="L210" s="58"/>
      <c r="M210" s="55"/>
      <c r="T210" s="58"/>
      <c r="U210" s="55"/>
    </row>
    <row r="211">
      <c r="G211" s="53"/>
      <c r="H211" s="53"/>
      <c r="L211" s="58"/>
      <c r="M211" s="55"/>
      <c r="T211" s="58"/>
      <c r="U211" s="55"/>
    </row>
    <row r="212">
      <c r="G212" s="53"/>
      <c r="H212" s="53"/>
      <c r="L212" s="58"/>
      <c r="M212" s="55"/>
      <c r="T212" s="58"/>
      <c r="U212" s="55"/>
    </row>
    <row r="213">
      <c r="G213" s="53"/>
      <c r="H213" s="53"/>
      <c r="L213" s="58"/>
      <c r="M213" s="55"/>
      <c r="T213" s="58"/>
      <c r="U213" s="55"/>
    </row>
    <row r="214">
      <c r="G214" s="53"/>
      <c r="H214" s="53"/>
      <c r="L214" s="58"/>
      <c r="M214" s="55"/>
      <c r="T214" s="58"/>
      <c r="U214" s="55"/>
    </row>
    <row r="215">
      <c r="G215" s="53"/>
      <c r="H215" s="53"/>
      <c r="L215" s="58"/>
      <c r="M215" s="55"/>
      <c r="T215" s="58"/>
      <c r="U215" s="55"/>
    </row>
    <row r="216">
      <c r="G216" s="53"/>
      <c r="H216" s="53"/>
      <c r="L216" s="58"/>
      <c r="M216" s="55"/>
      <c r="T216" s="58"/>
      <c r="U216" s="55"/>
    </row>
    <row r="217">
      <c r="G217" s="53"/>
      <c r="H217" s="53"/>
      <c r="L217" s="58"/>
      <c r="M217" s="55"/>
      <c r="T217" s="58"/>
      <c r="U217" s="55"/>
    </row>
    <row r="218">
      <c r="G218" s="53"/>
      <c r="H218" s="53"/>
      <c r="L218" s="58"/>
      <c r="M218" s="55"/>
      <c r="T218" s="58"/>
      <c r="U218" s="55"/>
    </row>
    <row r="219">
      <c r="G219" s="53"/>
      <c r="H219" s="53"/>
      <c r="L219" s="58"/>
      <c r="M219" s="55"/>
      <c r="T219" s="58"/>
      <c r="U219" s="55"/>
    </row>
    <row r="220">
      <c r="G220" s="53"/>
      <c r="H220" s="53"/>
      <c r="L220" s="58"/>
      <c r="M220" s="55"/>
      <c r="T220" s="58"/>
      <c r="U220" s="55"/>
    </row>
    <row r="221">
      <c r="G221" s="53"/>
      <c r="H221" s="53"/>
      <c r="L221" s="58"/>
      <c r="M221" s="55"/>
      <c r="T221" s="58"/>
      <c r="U221" s="55"/>
    </row>
    <row r="222">
      <c r="G222" s="53"/>
      <c r="H222" s="53"/>
      <c r="L222" s="58"/>
      <c r="M222" s="55"/>
      <c r="T222" s="58"/>
      <c r="U222" s="55"/>
    </row>
    <row r="223">
      <c r="G223" s="53"/>
      <c r="H223" s="53"/>
      <c r="L223" s="58"/>
      <c r="M223" s="55"/>
      <c r="T223" s="58"/>
      <c r="U223" s="55"/>
    </row>
    <row r="224">
      <c r="G224" s="53"/>
      <c r="H224" s="53"/>
      <c r="L224" s="58"/>
      <c r="M224" s="55"/>
      <c r="T224" s="58"/>
      <c r="U224" s="55"/>
    </row>
    <row r="225">
      <c r="G225" s="53"/>
      <c r="H225" s="53"/>
      <c r="L225" s="58"/>
      <c r="M225" s="55"/>
      <c r="T225" s="58"/>
      <c r="U225" s="55"/>
    </row>
    <row r="226">
      <c r="G226" s="53"/>
      <c r="H226" s="53"/>
      <c r="L226" s="58"/>
      <c r="M226" s="55"/>
      <c r="T226" s="58"/>
      <c r="U226" s="55"/>
    </row>
    <row r="227">
      <c r="G227" s="53"/>
      <c r="H227" s="53"/>
      <c r="L227" s="58"/>
      <c r="M227" s="55"/>
      <c r="T227" s="58"/>
      <c r="U227" s="55"/>
    </row>
    <row r="228">
      <c r="G228" s="53"/>
      <c r="H228" s="53"/>
      <c r="L228" s="58"/>
      <c r="M228" s="55"/>
      <c r="T228" s="58"/>
      <c r="U228" s="55"/>
    </row>
    <row r="229">
      <c r="G229" s="53"/>
      <c r="H229" s="53"/>
      <c r="L229" s="58"/>
      <c r="M229" s="55"/>
      <c r="T229" s="58"/>
      <c r="U229" s="55"/>
    </row>
    <row r="230">
      <c r="G230" s="53"/>
      <c r="H230" s="53"/>
      <c r="L230" s="58"/>
      <c r="M230" s="55"/>
      <c r="T230" s="58"/>
      <c r="U230" s="55"/>
    </row>
    <row r="231">
      <c r="G231" s="53"/>
      <c r="H231" s="53"/>
      <c r="L231" s="58"/>
      <c r="M231" s="55"/>
      <c r="T231" s="58"/>
      <c r="U231" s="55"/>
    </row>
    <row r="232">
      <c r="G232" s="53"/>
      <c r="H232" s="53"/>
      <c r="L232" s="58"/>
      <c r="M232" s="55"/>
      <c r="T232" s="58"/>
      <c r="U232" s="55"/>
    </row>
    <row r="233">
      <c r="G233" s="53"/>
      <c r="H233" s="53"/>
      <c r="L233" s="58"/>
      <c r="M233" s="55"/>
      <c r="T233" s="58"/>
      <c r="U233" s="55"/>
    </row>
    <row r="234">
      <c r="G234" s="53"/>
      <c r="H234" s="53"/>
      <c r="L234" s="58"/>
      <c r="M234" s="55"/>
      <c r="T234" s="58"/>
      <c r="U234" s="55"/>
    </row>
    <row r="235">
      <c r="G235" s="53"/>
      <c r="H235" s="53"/>
      <c r="L235" s="58"/>
      <c r="M235" s="55"/>
      <c r="T235" s="58"/>
      <c r="U235" s="55"/>
    </row>
    <row r="236">
      <c r="G236" s="53"/>
      <c r="H236" s="53"/>
      <c r="L236" s="58"/>
      <c r="M236" s="55"/>
      <c r="T236" s="58"/>
      <c r="U236" s="55"/>
    </row>
    <row r="237">
      <c r="G237" s="53"/>
      <c r="H237" s="53"/>
      <c r="L237" s="58"/>
      <c r="M237" s="55"/>
      <c r="T237" s="58"/>
      <c r="U237" s="55"/>
    </row>
    <row r="238">
      <c r="G238" s="53"/>
      <c r="H238" s="53"/>
      <c r="L238" s="58"/>
      <c r="M238" s="55"/>
      <c r="T238" s="58"/>
      <c r="U238" s="55"/>
    </row>
    <row r="239">
      <c r="G239" s="53"/>
      <c r="H239" s="53"/>
      <c r="L239" s="58"/>
      <c r="M239" s="55"/>
      <c r="T239" s="58"/>
      <c r="U239" s="55"/>
    </row>
    <row r="240">
      <c r="G240" s="53"/>
      <c r="H240" s="53"/>
      <c r="L240" s="58"/>
      <c r="M240" s="55"/>
      <c r="T240" s="58"/>
      <c r="U240" s="55"/>
    </row>
    <row r="241">
      <c r="G241" s="53"/>
      <c r="H241" s="53"/>
      <c r="L241" s="58"/>
      <c r="M241" s="55"/>
      <c r="T241" s="58"/>
      <c r="U241" s="55"/>
    </row>
    <row r="242">
      <c r="G242" s="53"/>
      <c r="H242" s="53"/>
      <c r="L242" s="58"/>
      <c r="M242" s="55"/>
      <c r="T242" s="58"/>
      <c r="U242" s="55"/>
    </row>
    <row r="243">
      <c r="G243" s="53"/>
      <c r="H243" s="53"/>
      <c r="L243" s="58"/>
      <c r="M243" s="55"/>
      <c r="T243" s="58"/>
      <c r="U243" s="55"/>
    </row>
    <row r="244">
      <c r="G244" s="53"/>
      <c r="H244" s="53"/>
      <c r="L244" s="58"/>
      <c r="M244" s="55"/>
      <c r="T244" s="58"/>
      <c r="U244" s="55"/>
    </row>
    <row r="245">
      <c r="G245" s="53"/>
      <c r="H245" s="53"/>
      <c r="L245" s="58"/>
      <c r="M245" s="55"/>
      <c r="T245" s="58"/>
      <c r="U245" s="55"/>
    </row>
    <row r="246">
      <c r="G246" s="53"/>
      <c r="H246" s="53"/>
      <c r="L246" s="58"/>
      <c r="M246" s="55"/>
      <c r="T246" s="58"/>
      <c r="U246" s="55"/>
    </row>
    <row r="247">
      <c r="G247" s="53"/>
      <c r="H247" s="53"/>
      <c r="L247" s="58"/>
      <c r="M247" s="55"/>
      <c r="T247" s="58"/>
      <c r="U247" s="55"/>
    </row>
    <row r="248">
      <c r="G248" s="53"/>
      <c r="H248" s="53"/>
      <c r="L248" s="58"/>
      <c r="M248" s="55"/>
      <c r="T248" s="58"/>
      <c r="U248" s="55"/>
    </row>
    <row r="249">
      <c r="G249" s="53"/>
      <c r="H249" s="53"/>
      <c r="L249" s="58"/>
      <c r="M249" s="55"/>
      <c r="T249" s="58"/>
      <c r="U249" s="55"/>
    </row>
    <row r="250">
      <c r="G250" s="53"/>
      <c r="H250" s="53"/>
      <c r="L250" s="58"/>
      <c r="M250" s="55"/>
      <c r="T250" s="58"/>
      <c r="U250" s="55"/>
    </row>
    <row r="251">
      <c r="G251" s="53"/>
      <c r="H251" s="53"/>
      <c r="L251" s="58"/>
      <c r="M251" s="55"/>
      <c r="T251" s="58"/>
      <c r="U251" s="55"/>
    </row>
    <row r="252">
      <c r="G252" s="53"/>
      <c r="H252" s="53"/>
      <c r="L252" s="58"/>
      <c r="M252" s="55"/>
      <c r="T252" s="58"/>
      <c r="U252" s="55"/>
    </row>
    <row r="253">
      <c r="G253" s="53"/>
      <c r="H253" s="53"/>
      <c r="L253" s="58"/>
      <c r="M253" s="55"/>
      <c r="T253" s="58"/>
      <c r="U253" s="55"/>
    </row>
    <row r="254">
      <c r="G254" s="53"/>
      <c r="H254" s="53"/>
      <c r="L254" s="58"/>
      <c r="M254" s="55"/>
      <c r="T254" s="58"/>
      <c r="U254" s="55"/>
    </row>
    <row r="255">
      <c r="G255" s="53"/>
      <c r="H255" s="53"/>
      <c r="L255" s="58"/>
      <c r="M255" s="55"/>
      <c r="T255" s="58"/>
      <c r="U255" s="55"/>
    </row>
    <row r="256">
      <c r="G256" s="53"/>
      <c r="H256" s="53"/>
      <c r="L256" s="58"/>
      <c r="M256" s="55"/>
      <c r="T256" s="58"/>
      <c r="U256" s="55"/>
    </row>
    <row r="257">
      <c r="G257" s="53"/>
      <c r="H257" s="53"/>
      <c r="L257" s="58"/>
      <c r="M257" s="55"/>
      <c r="T257" s="58"/>
      <c r="U257" s="55"/>
    </row>
    <row r="258">
      <c r="G258" s="53"/>
      <c r="H258" s="53"/>
      <c r="L258" s="58"/>
      <c r="M258" s="55"/>
      <c r="T258" s="58"/>
      <c r="U258" s="55"/>
    </row>
    <row r="259">
      <c r="G259" s="53"/>
      <c r="H259" s="53"/>
      <c r="L259" s="58"/>
      <c r="M259" s="55"/>
      <c r="T259" s="58"/>
      <c r="U259" s="55"/>
    </row>
    <row r="260">
      <c r="G260" s="53"/>
      <c r="H260" s="53"/>
      <c r="L260" s="58"/>
      <c r="M260" s="55"/>
      <c r="T260" s="58"/>
      <c r="U260" s="55"/>
    </row>
    <row r="261">
      <c r="G261" s="53"/>
      <c r="H261" s="53"/>
      <c r="L261" s="58"/>
      <c r="M261" s="55"/>
      <c r="T261" s="58"/>
      <c r="U261" s="55"/>
    </row>
    <row r="262">
      <c r="G262" s="53"/>
      <c r="H262" s="53"/>
      <c r="L262" s="58"/>
      <c r="M262" s="55"/>
      <c r="T262" s="58"/>
      <c r="U262" s="55"/>
    </row>
    <row r="263">
      <c r="G263" s="53"/>
      <c r="H263" s="53"/>
      <c r="L263" s="58"/>
      <c r="M263" s="55"/>
      <c r="T263" s="58"/>
      <c r="U263" s="55"/>
    </row>
    <row r="264">
      <c r="G264" s="53"/>
      <c r="H264" s="53"/>
      <c r="L264" s="58"/>
      <c r="M264" s="55"/>
      <c r="T264" s="58"/>
      <c r="U264" s="55"/>
    </row>
    <row r="265">
      <c r="G265" s="53"/>
      <c r="H265" s="53"/>
      <c r="L265" s="58"/>
      <c r="M265" s="55"/>
      <c r="T265" s="58"/>
      <c r="U265" s="55"/>
    </row>
    <row r="266">
      <c r="G266" s="53"/>
      <c r="H266" s="53"/>
      <c r="L266" s="58"/>
      <c r="M266" s="55"/>
      <c r="T266" s="58"/>
      <c r="U266" s="55"/>
    </row>
    <row r="267">
      <c r="G267" s="53"/>
      <c r="H267" s="53"/>
      <c r="L267" s="58"/>
      <c r="M267" s="55"/>
      <c r="T267" s="58"/>
      <c r="U267" s="55"/>
    </row>
    <row r="268">
      <c r="G268" s="53"/>
      <c r="H268" s="53"/>
      <c r="L268" s="58"/>
      <c r="M268" s="55"/>
      <c r="T268" s="58"/>
      <c r="U268" s="55"/>
    </row>
    <row r="269">
      <c r="G269" s="53"/>
      <c r="H269" s="53"/>
      <c r="L269" s="58"/>
      <c r="M269" s="55"/>
      <c r="T269" s="58"/>
      <c r="U269" s="55"/>
    </row>
    <row r="270">
      <c r="G270" s="53"/>
      <c r="H270" s="53"/>
      <c r="L270" s="58"/>
      <c r="M270" s="55"/>
      <c r="T270" s="58"/>
      <c r="U270" s="55"/>
    </row>
    <row r="271">
      <c r="G271" s="53"/>
      <c r="H271" s="53"/>
      <c r="L271" s="58"/>
      <c r="M271" s="55"/>
      <c r="T271" s="58"/>
      <c r="U271" s="55"/>
    </row>
    <row r="272">
      <c r="G272" s="53"/>
      <c r="H272" s="53"/>
      <c r="L272" s="58"/>
      <c r="M272" s="55"/>
      <c r="T272" s="58"/>
      <c r="U272" s="55"/>
    </row>
    <row r="273">
      <c r="G273" s="53"/>
      <c r="H273" s="53"/>
      <c r="L273" s="58"/>
      <c r="M273" s="55"/>
      <c r="T273" s="58"/>
      <c r="U273" s="55"/>
    </row>
    <row r="274">
      <c r="G274" s="53"/>
      <c r="H274" s="53"/>
      <c r="L274" s="58"/>
      <c r="M274" s="55"/>
      <c r="T274" s="58"/>
      <c r="U274" s="55"/>
    </row>
    <row r="275">
      <c r="G275" s="53"/>
      <c r="H275" s="53"/>
      <c r="L275" s="58"/>
      <c r="M275" s="55"/>
      <c r="T275" s="58"/>
      <c r="U275" s="55"/>
    </row>
    <row r="276">
      <c r="G276" s="53"/>
      <c r="H276" s="53"/>
      <c r="L276" s="58"/>
      <c r="M276" s="55"/>
      <c r="T276" s="58"/>
      <c r="U276" s="55"/>
    </row>
    <row r="277">
      <c r="G277" s="53"/>
      <c r="H277" s="53"/>
      <c r="L277" s="58"/>
      <c r="M277" s="55"/>
      <c r="T277" s="58"/>
      <c r="U277" s="55"/>
    </row>
    <row r="278">
      <c r="G278" s="53"/>
      <c r="H278" s="53"/>
      <c r="L278" s="58"/>
      <c r="M278" s="55"/>
      <c r="T278" s="58"/>
      <c r="U278" s="55"/>
    </row>
    <row r="279">
      <c r="G279" s="53"/>
      <c r="H279" s="53"/>
      <c r="L279" s="58"/>
      <c r="M279" s="55"/>
      <c r="T279" s="58"/>
      <c r="U279" s="55"/>
    </row>
    <row r="280">
      <c r="G280" s="53"/>
      <c r="H280" s="53"/>
      <c r="L280" s="58"/>
      <c r="M280" s="55"/>
      <c r="T280" s="58"/>
      <c r="U280" s="55"/>
    </row>
    <row r="281">
      <c r="G281" s="53"/>
      <c r="H281" s="53"/>
      <c r="L281" s="58"/>
      <c r="M281" s="55"/>
      <c r="T281" s="58"/>
      <c r="U281" s="55"/>
    </row>
    <row r="282">
      <c r="G282" s="53"/>
      <c r="H282" s="53"/>
      <c r="L282" s="58"/>
      <c r="M282" s="55"/>
      <c r="T282" s="58"/>
      <c r="U282" s="55"/>
    </row>
    <row r="283">
      <c r="G283" s="53"/>
      <c r="H283" s="53"/>
      <c r="L283" s="58"/>
      <c r="M283" s="55"/>
      <c r="T283" s="58"/>
      <c r="U283" s="55"/>
    </row>
    <row r="284">
      <c r="G284" s="53"/>
      <c r="H284" s="53"/>
      <c r="L284" s="58"/>
      <c r="M284" s="55"/>
      <c r="T284" s="58"/>
      <c r="U284" s="55"/>
    </row>
    <row r="285">
      <c r="G285" s="53"/>
      <c r="H285" s="53"/>
      <c r="L285" s="58"/>
      <c r="M285" s="55"/>
      <c r="T285" s="58"/>
      <c r="U285" s="55"/>
    </row>
    <row r="286">
      <c r="G286" s="53"/>
      <c r="H286" s="53"/>
      <c r="L286" s="58"/>
      <c r="M286" s="55"/>
      <c r="T286" s="58"/>
      <c r="U286" s="55"/>
    </row>
    <row r="287">
      <c r="G287" s="53"/>
      <c r="H287" s="53"/>
      <c r="L287" s="58"/>
      <c r="M287" s="55"/>
      <c r="T287" s="58"/>
      <c r="U287" s="55"/>
    </row>
    <row r="288">
      <c r="G288" s="53"/>
      <c r="H288" s="53"/>
      <c r="L288" s="58"/>
      <c r="M288" s="55"/>
      <c r="T288" s="58"/>
      <c r="U288" s="55"/>
    </row>
    <row r="289">
      <c r="G289" s="53"/>
      <c r="H289" s="53"/>
      <c r="L289" s="58"/>
      <c r="M289" s="55"/>
      <c r="T289" s="58"/>
      <c r="U289" s="55"/>
    </row>
    <row r="290">
      <c r="G290" s="53"/>
      <c r="H290" s="53"/>
      <c r="L290" s="58"/>
      <c r="M290" s="55"/>
      <c r="T290" s="58"/>
      <c r="U290" s="55"/>
    </row>
    <row r="291">
      <c r="G291" s="53"/>
      <c r="H291" s="53"/>
      <c r="L291" s="58"/>
      <c r="M291" s="55"/>
      <c r="T291" s="58"/>
      <c r="U291" s="55"/>
    </row>
    <row r="292">
      <c r="G292" s="53"/>
      <c r="H292" s="53"/>
      <c r="L292" s="58"/>
      <c r="M292" s="55"/>
      <c r="T292" s="58"/>
      <c r="U292" s="55"/>
    </row>
    <row r="293">
      <c r="G293" s="53"/>
      <c r="H293" s="53"/>
      <c r="L293" s="58"/>
      <c r="M293" s="55"/>
      <c r="T293" s="58"/>
      <c r="U293" s="55"/>
    </row>
    <row r="294">
      <c r="G294" s="53"/>
      <c r="H294" s="53"/>
      <c r="L294" s="58"/>
      <c r="M294" s="55"/>
      <c r="T294" s="58"/>
      <c r="U294" s="55"/>
    </row>
    <row r="295">
      <c r="G295" s="53"/>
      <c r="H295" s="53"/>
      <c r="L295" s="58"/>
      <c r="M295" s="55"/>
      <c r="T295" s="58"/>
      <c r="U295" s="55"/>
    </row>
    <row r="296">
      <c r="G296" s="53"/>
      <c r="H296" s="53"/>
      <c r="L296" s="58"/>
      <c r="M296" s="55"/>
      <c r="T296" s="58"/>
      <c r="U296" s="55"/>
    </row>
    <row r="297">
      <c r="G297" s="53"/>
      <c r="H297" s="53"/>
      <c r="L297" s="58"/>
      <c r="M297" s="55"/>
      <c r="T297" s="58"/>
      <c r="U297" s="55"/>
    </row>
    <row r="298">
      <c r="G298" s="53"/>
      <c r="H298" s="53"/>
      <c r="L298" s="58"/>
      <c r="M298" s="55"/>
      <c r="T298" s="58"/>
      <c r="U298" s="55"/>
    </row>
    <row r="299">
      <c r="G299" s="53"/>
      <c r="H299" s="53"/>
      <c r="L299" s="58"/>
      <c r="M299" s="55"/>
      <c r="T299" s="58"/>
      <c r="U299" s="55"/>
    </row>
    <row r="300">
      <c r="G300" s="53"/>
      <c r="H300" s="53"/>
      <c r="L300" s="58"/>
      <c r="M300" s="55"/>
      <c r="T300" s="58"/>
      <c r="U300" s="55"/>
    </row>
    <row r="301">
      <c r="G301" s="53"/>
      <c r="H301" s="53"/>
      <c r="L301" s="58"/>
      <c r="M301" s="55"/>
      <c r="T301" s="58"/>
      <c r="U301" s="55"/>
    </row>
    <row r="302">
      <c r="G302" s="53"/>
      <c r="H302" s="53"/>
      <c r="L302" s="58"/>
      <c r="M302" s="55"/>
      <c r="T302" s="58"/>
      <c r="U302" s="55"/>
    </row>
    <row r="303">
      <c r="G303" s="53"/>
      <c r="H303" s="53"/>
      <c r="L303" s="58"/>
      <c r="M303" s="55"/>
      <c r="T303" s="58"/>
      <c r="U303" s="55"/>
    </row>
    <row r="304">
      <c r="G304" s="53"/>
      <c r="H304" s="53"/>
      <c r="L304" s="58"/>
      <c r="M304" s="55"/>
      <c r="T304" s="58"/>
      <c r="U304" s="55"/>
    </row>
    <row r="305">
      <c r="G305" s="53"/>
      <c r="H305" s="53"/>
      <c r="L305" s="58"/>
      <c r="M305" s="55"/>
      <c r="T305" s="58"/>
      <c r="U305" s="55"/>
    </row>
    <row r="306">
      <c r="G306" s="53"/>
      <c r="H306" s="53"/>
      <c r="L306" s="58"/>
      <c r="M306" s="55"/>
      <c r="T306" s="58"/>
      <c r="U306" s="55"/>
    </row>
    <row r="307">
      <c r="G307" s="53"/>
      <c r="H307" s="53"/>
      <c r="L307" s="58"/>
      <c r="M307" s="55"/>
      <c r="T307" s="58"/>
      <c r="U307" s="55"/>
    </row>
    <row r="308">
      <c r="G308" s="53"/>
      <c r="H308" s="53"/>
      <c r="L308" s="58"/>
      <c r="M308" s="55"/>
      <c r="T308" s="58"/>
      <c r="U308" s="55"/>
    </row>
    <row r="309">
      <c r="G309" s="53"/>
      <c r="H309" s="53"/>
      <c r="L309" s="58"/>
      <c r="M309" s="55"/>
      <c r="T309" s="58"/>
      <c r="U309" s="55"/>
    </row>
    <row r="310">
      <c r="G310" s="53"/>
      <c r="H310" s="53"/>
      <c r="L310" s="58"/>
      <c r="M310" s="55"/>
      <c r="T310" s="58"/>
      <c r="U310" s="55"/>
    </row>
    <row r="311">
      <c r="G311" s="53"/>
      <c r="H311" s="53"/>
      <c r="L311" s="58"/>
      <c r="M311" s="55"/>
      <c r="T311" s="58"/>
      <c r="U311" s="55"/>
    </row>
    <row r="312">
      <c r="G312" s="53"/>
      <c r="H312" s="53"/>
      <c r="L312" s="58"/>
      <c r="M312" s="55"/>
      <c r="T312" s="58"/>
      <c r="U312" s="55"/>
    </row>
    <row r="313">
      <c r="G313" s="53"/>
      <c r="H313" s="53"/>
      <c r="L313" s="58"/>
      <c r="M313" s="55"/>
      <c r="T313" s="58"/>
      <c r="U313" s="55"/>
    </row>
    <row r="314">
      <c r="G314" s="53"/>
      <c r="H314" s="53"/>
      <c r="L314" s="58"/>
      <c r="M314" s="55"/>
      <c r="T314" s="58"/>
      <c r="U314" s="55"/>
    </row>
    <row r="315">
      <c r="G315" s="53"/>
      <c r="H315" s="53"/>
      <c r="L315" s="58"/>
      <c r="M315" s="55"/>
      <c r="T315" s="58"/>
      <c r="U315" s="55"/>
    </row>
    <row r="316">
      <c r="G316" s="53"/>
      <c r="H316" s="53"/>
      <c r="L316" s="58"/>
      <c r="M316" s="55"/>
      <c r="T316" s="58"/>
      <c r="U316" s="55"/>
    </row>
    <row r="317">
      <c r="G317" s="53"/>
      <c r="H317" s="53"/>
      <c r="L317" s="58"/>
      <c r="M317" s="55"/>
      <c r="T317" s="58"/>
      <c r="U317" s="55"/>
    </row>
    <row r="318">
      <c r="G318" s="53"/>
      <c r="H318" s="53"/>
      <c r="L318" s="58"/>
      <c r="M318" s="55"/>
      <c r="T318" s="58"/>
      <c r="U318" s="55"/>
    </row>
    <row r="319">
      <c r="G319" s="53"/>
      <c r="H319" s="53"/>
      <c r="L319" s="58"/>
      <c r="M319" s="55"/>
      <c r="T319" s="58"/>
      <c r="U319" s="55"/>
    </row>
    <row r="320">
      <c r="G320" s="53"/>
      <c r="H320" s="53"/>
      <c r="L320" s="58"/>
      <c r="M320" s="55"/>
      <c r="T320" s="58"/>
      <c r="U320" s="55"/>
    </row>
    <row r="321">
      <c r="G321" s="53"/>
      <c r="H321" s="53"/>
      <c r="L321" s="58"/>
      <c r="M321" s="55"/>
      <c r="T321" s="58"/>
      <c r="U321" s="55"/>
    </row>
    <row r="322">
      <c r="G322" s="53"/>
      <c r="H322" s="53"/>
      <c r="L322" s="58"/>
      <c r="M322" s="55"/>
      <c r="T322" s="58"/>
      <c r="U322" s="55"/>
    </row>
    <row r="323">
      <c r="G323" s="53"/>
      <c r="H323" s="53"/>
      <c r="L323" s="58"/>
      <c r="M323" s="55"/>
      <c r="T323" s="58"/>
      <c r="U323" s="55"/>
    </row>
    <row r="324">
      <c r="G324" s="53"/>
      <c r="H324" s="53"/>
      <c r="L324" s="58"/>
      <c r="M324" s="55"/>
      <c r="T324" s="58"/>
      <c r="U324" s="55"/>
    </row>
    <row r="325">
      <c r="G325" s="53"/>
      <c r="H325" s="53"/>
      <c r="L325" s="58"/>
      <c r="M325" s="55"/>
      <c r="T325" s="58"/>
      <c r="U325" s="55"/>
    </row>
    <row r="326">
      <c r="G326" s="53"/>
      <c r="H326" s="53"/>
      <c r="L326" s="58"/>
      <c r="M326" s="55"/>
      <c r="T326" s="58"/>
      <c r="U326" s="55"/>
    </row>
    <row r="327">
      <c r="G327" s="53"/>
      <c r="H327" s="53"/>
      <c r="L327" s="58"/>
      <c r="M327" s="55"/>
      <c r="T327" s="58"/>
      <c r="U327" s="55"/>
    </row>
    <row r="328">
      <c r="G328" s="53"/>
      <c r="H328" s="53"/>
      <c r="L328" s="58"/>
      <c r="M328" s="55"/>
      <c r="T328" s="58"/>
      <c r="U328" s="55"/>
    </row>
    <row r="329">
      <c r="G329" s="53"/>
      <c r="H329" s="53"/>
      <c r="L329" s="58"/>
      <c r="M329" s="55"/>
      <c r="T329" s="58"/>
      <c r="U329" s="55"/>
    </row>
    <row r="330">
      <c r="G330" s="53"/>
      <c r="H330" s="53"/>
      <c r="L330" s="58"/>
      <c r="M330" s="55"/>
      <c r="T330" s="58"/>
      <c r="U330" s="55"/>
    </row>
    <row r="331">
      <c r="G331" s="53"/>
      <c r="H331" s="53"/>
      <c r="L331" s="58"/>
      <c r="M331" s="55"/>
      <c r="T331" s="58"/>
      <c r="U331" s="55"/>
    </row>
    <row r="332">
      <c r="G332" s="53"/>
      <c r="H332" s="53"/>
      <c r="L332" s="58"/>
      <c r="M332" s="55"/>
      <c r="T332" s="58"/>
      <c r="U332" s="55"/>
    </row>
    <row r="333">
      <c r="G333" s="53"/>
      <c r="H333" s="53"/>
      <c r="L333" s="58"/>
      <c r="M333" s="55"/>
      <c r="T333" s="58"/>
      <c r="U333" s="55"/>
    </row>
    <row r="334">
      <c r="G334" s="53"/>
      <c r="H334" s="53"/>
      <c r="L334" s="58"/>
      <c r="M334" s="55"/>
      <c r="T334" s="58"/>
      <c r="U334" s="55"/>
    </row>
    <row r="335">
      <c r="G335" s="53"/>
      <c r="H335" s="53"/>
      <c r="L335" s="58"/>
      <c r="M335" s="55"/>
      <c r="T335" s="58"/>
      <c r="U335" s="55"/>
    </row>
    <row r="336">
      <c r="G336" s="53"/>
      <c r="H336" s="53"/>
      <c r="L336" s="58"/>
      <c r="M336" s="55"/>
      <c r="T336" s="58"/>
      <c r="U336" s="55"/>
    </row>
    <row r="337">
      <c r="G337" s="53"/>
      <c r="H337" s="53"/>
      <c r="L337" s="58"/>
      <c r="M337" s="55"/>
      <c r="T337" s="58"/>
      <c r="U337" s="55"/>
    </row>
    <row r="338">
      <c r="G338" s="53"/>
      <c r="H338" s="53"/>
      <c r="L338" s="58"/>
      <c r="M338" s="55"/>
      <c r="T338" s="58"/>
      <c r="U338" s="55"/>
    </row>
    <row r="339">
      <c r="G339" s="53"/>
      <c r="H339" s="53"/>
      <c r="L339" s="58"/>
      <c r="M339" s="55"/>
      <c r="T339" s="58"/>
      <c r="U339" s="55"/>
    </row>
    <row r="340">
      <c r="G340" s="53"/>
      <c r="H340" s="53"/>
      <c r="L340" s="58"/>
      <c r="M340" s="55"/>
      <c r="T340" s="58"/>
      <c r="U340" s="55"/>
    </row>
    <row r="341">
      <c r="G341" s="53"/>
      <c r="H341" s="53"/>
      <c r="L341" s="58"/>
      <c r="M341" s="55"/>
      <c r="T341" s="58"/>
      <c r="U341" s="55"/>
    </row>
    <row r="342">
      <c r="G342" s="53"/>
      <c r="H342" s="53"/>
      <c r="L342" s="58"/>
      <c r="M342" s="55"/>
      <c r="T342" s="58"/>
      <c r="U342" s="55"/>
    </row>
    <row r="343">
      <c r="G343" s="53"/>
      <c r="H343" s="53"/>
      <c r="L343" s="58"/>
      <c r="M343" s="55"/>
      <c r="T343" s="58"/>
      <c r="U343" s="55"/>
    </row>
    <row r="344">
      <c r="G344" s="53"/>
      <c r="H344" s="53"/>
      <c r="L344" s="58"/>
      <c r="M344" s="55"/>
      <c r="T344" s="58"/>
      <c r="U344" s="55"/>
    </row>
    <row r="345">
      <c r="G345" s="53"/>
      <c r="H345" s="53"/>
      <c r="L345" s="58"/>
      <c r="M345" s="55"/>
      <c r="T345" s="58"/>
      <c r="U345" s="55"/>
    </row>
    <row r="346">
      <c r="G346" s="53"/>
      <c r="H346" s="53"/>
      <c r="L346" s="58"/>
      <c r="M346" s="55"/>
      <c r="T346" s="58"/>
      <c r="U346" s="55"/>
    </row>
    <row r="347">
      <c r="G347" s="53"/>
      <c r="H347" s="53"/>
      <c r="L347" s="58"/>
      <c r="M347" s="55"/>
      <c r="T347" s="58"/>
      <c r="U347" s="55"/>
    </row>
    <row r="348">
      <c r="G348" s="53"/>
      <c r="H348" s="53"/>
      <c r="L348" s="58"/>
      <c r="M348" s="55"/>
      <c r="T348" s="58"/>
      <c r="U348" s="55"/>
    </row>
    <row r="349">
      <c r="G349" s="53"/>
      <c r="H349" s="53"/>
      <c r="L349" s="58"/>
      <c r="M349" s="55"/>
      <c r="T349" s="58"/>
      <c r="U349" s="55"/>
    </row>
    <row r="350">
      <c r="G350" s="53"/>
      <c r="H350" s="53"/>
      <c r="L350" s="58"/>
      <c r="M350" s="55"/>
      <c r="T350" s="58"/>
      <c r="U350" s="55"/>
    </row>
    <row r="351">
      <c r="G351" s="53"/>
      <c r="H351" s="53"/>
      <c r="L351" s="58"/>
      <c r="M351" s="55"/>
      <c r="T351" s="58"/>
      <c r="U351" s="55"/>
    </row>
    <row r="352">
      <c r="G352" s="53"/>
      <c r="H352" s="53"/>
      <c r="L352" s="58"/>
      <c r="M352" s="55"/>
      <c r="T352" s="58"/>
      <c r="U352" s="55"/>
    </row>
    <row r="353">
      <c r="G353" s="53"/>
      <c r="H353" s="53"/>
      <c r="L353" s="58"/>
      <c r="M353" s="55"/>
      <c r="T353" s="58"/>
      <c r="U353" s="55"/>
    </row>
    <row r="354">
      <c r="G354" s="53"/>
      <c r="H354" s="53"/>
      <c r="L354" s="58"/>
      <c r="M354" s="55"/>
      <c r="T354" s="58"/>
      <c r="U354" s="55"/>
    </row>
    <row r="355">
      <c r="G355" s="53"/>
      <c r="H355" s="53"/>
      <c r="L355" s="58"/>
      <c r="M355" s="55"/>
      <c r="T355" s="58"/>
      <c r="U355" s="55"/>
    </row>
    <row r="356">
      <c r="G356" s="53"/>
      <c r="H356" s="53"/>
      <c r="L356" s="58"/>
      <c r="M356" s="55"/>
      <c r="T356" s="58"/>
      <c r="U356" s="55"/>
    </row>
    <row r="357">
      <c r="G357" s="53"/>
      <c r="H357" s="53"/>
      <c r="L357" s="58"/>
      <c r="M357" s="55"/>
      <c r="T357" s="58"/>
      <c r="U357" s="55"/>
    </row>
    <row r="358">
      <c r="G358" s="53"/>
      <c r="H358" s="53"/>
      <c r="L358" s="58"/>
      <c r="M358" s="55"/>
      <c r="T358" s="58"/>
      <c r="U358" s="55"/>
    </row>
    <row r="359">
      <c r="G359" s="53"/>
      <c r="H359" s="53"/>
      <c r="L359" s="58"/>
      <c r="M359" s="55"/>
      <c r="T359" s="58"/>
      <c r="U359" s="55"/>
    </row>
    <row r="360">
      <c r="G360" s="53"/>
      <c r="H360" s="53"/>
      <c r="L360" s="58"/>
      <c r="M360" s="55"/>
      <c r="T360" s="58"/>
      <c r="U360" s="55"/>
    </row>
    <row r="361">
      <c r="G361" s="53"/>
      <c r="H361" s="53"/>
      <c r="L361" s="58"/>
      <c r="M361" s="55"/>
      <c r="T361" s="58"/>
      <c r="U361" s="55"/>
    </row>
    <row r="362">
      <c r="G362" s="53"/>
      <c r="H362" s="53"/>
      <c r="L362" s="58"/>
      <c r="M362" s="55"/>
      <c r="T362" s="58"/>
      <c r="U362" s="55"/>
    </row>
    <row r="363">
      <c r="G363" s="53"/>
      <c r="H363" s="53"/>
      <c r="L363" s="58"/>
      <c r="M363" s="55"/>
      <c r="T363" s="58"/>
      <c r="U363" s="55"/>
    </row>
    <row r="364">
      <c r="G364" s="53"/>
      <c r="H364" s="53"/>
      <c r="L364" s="58"/>
      <c r="M364" s="55"/>
      <c r="T364" s="58"/>
      <c r="U364" s="55"/>
    </row>
    <row r="365">
      <c r="G365" s="53"/>
      <c r="H365" s="53"/>
      <c r="L365" s="58"/>
      <c r="M365" s="55"/>
      <c r="T365" s="58"/>
      <c r="U365" s="55"/>
    </row>
    <row r="366">
      <c r="G366" s="53"/>
      <c r="H366" s="53"/>
      <c r="L366" s="58"/>
      <c r="M366" s="55"/>
      <c r="T366" s="58"/>
      <c r="U366" s="55"/>
    </row>
    <row r="367">
      <c r="G367" s="53"/>
      <c r="H367" s="53"/>
      <c r="L367" s="58"/>
      <c r="M367" s="55"/>
      <c r="T367" s="58"/>
      <c r="U367" s="55"/>
    </row>
    <row r="368">
      <c r="G368" s="53"/>
      <c r="H368" s="53"/>
      <c r="L368" s="58"/>
      <c r="M368" s="55"/>
      <c r="T368" s="58"/>
      <c r="U368" s="55"/>
    </row>
    <row r="369">
      <c r="G369" s="53"/>
      <c r="H369" s="53"/>
      <c r="L369" s="58"/>
      <c r="M369" s="55"/>
      <c r="T369" s="58"/>
      <c r="U369" s="55"/>
    </row>
    <row r="370">
      <c r="G370" s="53"/>
      <c r="H370" s="53"/>
      <c r="L370" s="58"/>
      <c r="M370" s="55"/>
      <c r="T370" s="58"/>
      <c r="U370" s="55"/>
    </row>
    <row r="371">
      <c r="G371" s="53"/>
      <c r="H371" s="53"/>
      <c r="L371" s="58"/>
      <c r="M371" s="55"/>
      <c r="T371" s="58"/>
      <c r="U371" s="55"/>
    </row>
    <row r="372">
      <c r="G372" s="53"/>
      <c r="H372" s="53"/>
      <c r="L372" s="58"/>
      <c r="M372" s="55"/>
      <c r="T372" s="58"/>
      <c r="U372" s="55"/>
    </row>
    <row r="373">
      <c r="G373" s="53"/>
      <c r="H373" s="53"/>
      <c r="L373" s="58"/>
      <c r="M373" s="55"/>
      <c r="T373" s="58"/>
      <c r="U373" s="55"/>
    </row>
    <row r="374">
      <c r="G374" s="53"/>
      <c r="H374" s="53"/>
      <c r="L374" s="58"/>
      <c r="M374" s="55"/>
      <c r="T374" s="58"/>
      <c r="U374" s="55"/>
    </row>
    <row r="375">
      <c r="G375" s="53"/>
      <c r="H375" s="53"/>
      <c r="L375" s="58"/>
      <c r="M375" s="55"/>
      <c r="T375" s="58"/>
      <c r="U375" s="55"/>
    </row>
    <row r="376">
      <c r="G376" s="53"/>
      <c r="H376" s="53"/>
      <c r="L376" s="58"/>
      <c r="M376" s="55"/>
      <c r="T376" s="58"/>
      <c r="U376" s="55"/>
    </row>
    <row r="377">
      <c r="G377" s="53"/>
      <c r="H377" s="53"/>
      <c r="L377" s="58"/>
      <c r="M377" s="55"/>
      <c r="T377" s="58"/>
      <c r="U377" s="55"/>
    </row>
    <row r="378">
      <c r="G378" s="53"/>
      <c r="H378" s="53"/>
      <c r="L378" s="58"/>
      <c r="M378" s="55"/>
      <c r="T378" s="58"/>
      <c r="U378" s="55"/>
    </row>
    <row r="379">
      <c r="G379" s="53"/>
      <c r="H379" s="53"/>
      <c r="L379" s="58"/>
      <c r="M379" s="55"/>
      <c r="T379" s="58"/>
      <c r="U379" s="55"/>
    </row>
    <row r="380">
      <c r="G380" s="53"/>
      <c r="H380" s="53"/>
      <c r="L380" s="58"/>
      <c r="M380" s="55"/>
      <c r="T380" s="58"/>
      <c r="U380" s="55"/>
    </row>
    <row r="381">
      <c r="G381" s="53"/>
      <c r="H381" s="53"/>
      <c r="L381" s="58"/>
      <c r="M381" s="55"/>
      <c r="T381" s="58"/>
      <c r="U381" s="55"/>
    </row>
    <row r="382">
      <c r="G382" s="53"/>
      <c r="H382" s="53"/>
      <c r="L382" s="58"/>
      <c r="M382" s="55"/>
      <c r="T382" s="58"/>
      <c r="U382" s="55"/>
    </row>
    <row r="383">
      <c r="G383" s="53"/>
      <c r="H383" s="53"/>
      <c r="L383" s="58"/>
      <c r="M383" s="55"/>
      <c r="T383" s="58"/>
      <c r="U383" s="55"/>
    </row>
    <row r="384">
      <c r="G384" s="53"/>
      <c r="H384" s="53"/>
      <c r="L384" s="58"/>
      <c r="M384" s="55"/>
      <c r="T384" s="58"/>
      <c r="U384" s="55"/>
    </row>
    <row r="385">
      <c r="G385" s="53"/>
      <c r="H385" s="53"/>
      <c r="L385" s="58"/>
      <c r="M385" s="55"/>
      <c r="T385" s="58"/>
      <c r="U385" s="55"/>
    </row>
    <row r="386">
      <c r="G386" s="53"/>
      <c r="H386" s="53"/>
      <c r="L386" s="58"/>
      <c r="M386" s="55"/>
      <c r="T386" s="58"/>
      <c r="U386" s="55"/>
    </row>
    <row r="387">
      <c r="G387" s="53"/>
      <c r="H387" s="53"/>
      <c r="L387" s="58"/>
      <c r="M387" s="55"/>
      <c r="T387" s="58"/>
      <c r="U387" s="55"/>
    </row>
    <row r="388">
      <c r="G388" s="53"/>
      <c r="H388" s="53"/>
      <c r="L388" s="58"/>
      <c r="M388" s="55"/>
      <c r="T388" s="58"/>
      <c r="U388" s="55"/>
    </row>
    <row r="389">
      <c r="G389" s="53"/>
      <c r="H389" s="53"/>
      <c r="L389" s="58"/>
      <c r="M389" s="55"/>
      <c r="T389" s="58"/>
      <c r="U389" s="55"/>
    </row>
    <row r="390">
      <c r="G390" s="53"/>
      <c r="H390" s="53"/>
      <c r="L390" s="58"/>
      <c r="M390" s="55"/>
      <c r="T390" s="58"/>
      <c r="U390" s="55"/>
    </row>
    <row r="391">
      <c r="G391" s="53"/>
      <c r="H391" s="53"/>
      <c r="L391" s="58"/>
      <c r="M391" s="55"/>
      <c r="T391" s="58"/>
      <c r="U391" s="55"/>
    </row>
    <row r="392">
      <c r="G392" s="53"/>
      <c r="H392" s="53"/>
      <c r="L392" s="58"/>
      <c r="M392" s="55"/>
      <c r="T392" s="58"/>
      <c r="U392" s="55"/>
    </row>
    <row r="393">
      <c r="G393" s="53"/>
      <c r="H393" s="53"/>
      <c r="L393" s="58"/>
      <c r="M393" s="55"/>
      <c r="T393" s="58"/>
      <c r="U393" s="55"/>
    </row>
    <row r="394">
      <c r="G394" s="53"/>
      <c r="H394" s="53"/>
      <c r="L394" s="58"/>
      <c r="M394" s="55"/>
      <c r="T394" s="58"/>
      <c r="U394" s="55"/>
    </row>
    <row r="395">
      <c r="G395" s="53"/>
      <c r="H395" s="53"/>
      <c r="L395" s="58"/>
      <c r="M395" s="55"/>
      <c r="T395" s="58"/>
      <c r="U395" s="55"/>
    </row>
    <row r="396">
      <c r="G396" s="53"/>
      <c r="H396" s="53"/>
      <c r="L396" s="58"/>
      <c r="M396" s="55"/>
      <c r="T396" s="58"/>
      <c r="U396" s="55"/>
    </row>
    <row r="397">
      <c r="G397" s="53"/>
      <c r="H397" s="53"/>
      <c r="L397" s="58"/>
      <c r="M397" s="55"/>
      <c r="T397" s="58"/>
      <c r="U397" s="55"/>
    </row>
    <row r="398">
      <c r="G398" s="53"/>
      <c r="H398" s="53"/>
      <c r="L398" s="58"/>
      <c r="M398" s="55"/>
      <c r="T398" s="58"/>
      <c r="U398" s="55"/>
    </row>
    <row r="399">
      <c r="G399" s="53"/>
      <c r="H399" s="53"/>
      <c r="L399" s="58"/>
      <c r="M399" s="55"/>
      <c r="T399" s="58"/>
      <c r="U399" s="55"/>
    </row>
    <row r="400">
      <c r="G400" s="53"/>
      <c r="H400" s="53"/>
      <c r="L400" s="58"/>
      <c r="M400" s="55"/>
      <c r="T400" s="58"/>
      <c r="U400" s="55"/>
    </row>
    <row r="401">
      <c r="G401" s="53"/>
      <c r="H401" s="53"/>
      <c r="L401" s="58"/>
      <c r="M401" s="55"/>
      <c r="T401" s="58"/>
      <c r="U401" s="55"/>
    </row>
    <row r="402">
      <c r="G402" s="53"/>
      <c r="H402" s="53"/>
      <c r="L402" s="58"/>
      <c r="M402" s="55"/>
      <c r="T402" s="58"/>
      <c r="U402" s="55"/>
    </row>
    <row r="403">
      <c r="G403" s="53"/>
      <c r="H403" s="53"/>
      <c r="L403" s="58"/>
      <c r="M403" s="55"/>
      <c r="T403" s="58"/>
      <c r="U403" s="55"/>
    </row>
    <row r="404">
      <c r="G404" s="53"/>
      <c r="H404" s="53"/>
      <c r="L404" s="58"/>
      <c r="M404" s="55"/>
      <c r="T404" s="58"/>
      <c r="U404" s="55"/>
    </row>
    <row r="405">
      <c r="G405" s="53"/>
      <c r="H405" s="53"/>
      <c r="L405" s="58"/>
      <c r="M405" s="55"/>
      <c r="T405" s="58"/>
      <c r="U405" s="55"/>
    </row>
    <row r="406">
      <c r="G406" s="53"/>
      <c r="H406" s="53"/>
      <c r="L406" s="58"/>
      <c r="M406" s="55"/>
      <c r="T406" s="58"/>
      <c r="U406" s="55"/>
    </row>
    <row r="407">
      <c r="G407" s="53"/>
      <c r="H407" s="53"/>
      <c r="L407" s="58"/>
      <c r="M407" s="55"/>
      <c r="T407" s="58"/>
      <c r="U407" s="55"/>
    </row>
    <row r="408">
      <c r="G408" s="53"/>
      <c r="H408" s="53"/>
      <c r="L408" s="58"/>
      <c r="M408" s="55"/>
      <c r="T408" s="58"/>
      <c r="U408" s="55"/>
    </row>
    <row r="409">
      <c r="G409" s="53"/>
      <c r="H409" s="53"/>
      <c r="L409" s="58"/>
      <c r="M409" s="55"/>
      <c r="T409" s="58"/>
      <c r="U409" s="55"/>
    </row>
    <row r="410">
      <c r="G410" s="53"/>
      <c r="H410" s="53"/>
      <c r="L410" s="58"/>
      <c r="M410" s="55"/>
      <c r="T410" s="58"/>
      <c r="U410" s="55"/>
    </row>
    <row r="411">
      <c r="G411" s="53"/>
      <c r="H411" s="53"/>
      <c r="L411" s="58"/>
      <c r="M411" s="55"/>
      <c r="T411" s="58"/>
      <c r="U411" s="55"/>
    </row>
    <row r="412">
      <c r="G412" s="53"/>
      <c r="H412" s="53"/>
      <c r="L412" s="58"/>
      <c r="M412" s="55"/>
      <c r="T412" s="58"/>
      <c r="U412" s="55"/>
    </row>
    <row r="413">
      <c r="G413" s="53"/>
      <c r="H413" s="53"/>
      <c r="L413" s="58"/>
      <c r="M413" s="55"/>
      <c r="T413" s="58"/>
      <c r="U413" s="55"/>
    </row>
    <row r="414">
      <c r="G414" s="53"/>
      <c r="H414" s="53"/>
      <c r="L414" s="58"/>
      <c r="M414" s="55"/>
      <c r="T414" s="58"/>
      <c r="U414" s="55"/>
    </row>
    <row r="415">
      <c r="G415" s="53"/>
      <c r="H415" s="53"/>
      <c r="L415" s="58"/>
      <c r="M415" s="55"/>
      <c r="T415" s="58"/>
      <c r="U415" s="55"/>
    </row>
    <row r="416">
      <c r="G416" s="53"/>
      <c r="H416" s="53"/>
      <c r="L416" s="58"/>
      <c r="M416" s="55"/>
      <c r="T416" s="58"/>
      <c r="U416" s="55"/>
    </row>
    <row r="417">
      <c r="G417" s="53"/>
      <c r="H417" s="53"/>
      <c r="L417" s="58"/>
      <c r="M417" s="55"/>
      <c r="T417" s="58"/>
      <c r="U417" s="55"/>
    </row>
    <row r="418">
      <c r="G418" s="53"/>
      <c r="H418" s="53"/>
      <c r="L418" s="58"/>
      <c r="M418" s="55"/>
      <c r="T418" s="58"/>
      <c r="U418" s="55"/>
    </row>
    <row r="419">
      <c r="G419" s="53"/>
      <c r="H419" s="53"/>
      <c r="L419" s="58"/>
      <c r="M419" s="55"/>
      <c r="T419" s="58"/>
      <c r="U419" s="55"/>
    </row>
    <row r="420">
      <c r="G420" s="53"/>
      <c r="H420" s="53"/>
      <c r="L420" s="58"/>
      <c r="M420" s="55"/>
      <c r="T420" s="58"/>
      <c r="U420" s="55"/>
    </row>
    <row r="421">
      <c r="G421" s="53"/>
      <c r="H421" s="53"/>
      <c r="L421" s="58"/>
      <c r="M421" s="55"/>
      <c r="T421" s="58"/>
      <c r="U421" s="55"/>
    </row>
    <row r="422">
      <c r="G422" s="53"/>
      <c r="H422" s="53"/>
      <c r="L422" s="58"/>
      <c r="M422" s="55"/>
      <c r="T422" s="58"/>
      <c r="U422" s="55"/>
    </row>
    <row r="423">
      <c r="G423" s="53"/>
      <c r="H423" s="53"/>
      <c r="L423" s="58"/>
      <c r="M423" s="55"/>
      <c r="T423" s="58"/>
      <c r="U423" s="55"/>
    </row>
    <row r="424">
      <c r="G424" s="53"/>
      <c r="H424" s="53"/>
      <c r="L424" s="58"/>
      <c r="M424" s="55"/>
      <c r="T424" s="58"/>
      <c r="U424" s="55"/>
    </row>
    <row r="425">
      <c r="G425" s="53"/>
      <c r="H425" s="53"/>
      <c r="L425" s="58"/>
      <c r="M425" s="55"/>
      <c r="T425" s="58"/>
      <c r="U425" s="55"/>
    </row>
    <row r="426">
      <c r="G426" s="53"/>
      <c r="H426" s="53"/>
      <c r="L426" s="58"/>
      <c r="M426" s="55"/>
      <c r="T426" s="58"/>
      <c r="U426" s="55"/>
    </row>
    <row r="427">
      <c r="G427" s="53"/>
      <c r="H427" s="53"/>
      <c r="L427" s="58"/>
      <c r="M427" s="55"/>
      <c r="T427" s="58"/>
      <c r="U427" s="55"/>
    </row>
    <row r="428">
      <c r="G428" s="53"/>
      <c r="H428" s="53"/>
      <c r="L428" s="58"/>
      <c r="M428" s="55"/>
      <c r="T428" s="58"/>
      <c r="U428" s="55"/>
    </row>
    <row r="429">
      <c r="G429" s="53"/>
      <c r="H429" s="53"/>
      <c r="L429" s="58"/>
      <c r="M429" s="55"/>
      <c r="T429" s="58"/>
      <c r="U429" s="55"/>
    </row>
    <row r="430">
      <c r="G430" s="53"/>
      <c r="H430" s="53"/>
      <c r="L430" s="58"/>
      <c r="M430" s="55"/>
      <c r="T430" s="58"/>
      <c r="U430" s="55"/>
    </row>
    <row r="431">
      <c r="G431" s="53"/>
      <c r="H431" s="53"/>
      <c r="L431" s="58"/>
      <c r="M431" s="55"/>
      <c r="T431" s="58"/>
      <c r="U431" s="55"/>
    </row>
    <row r="432">
      <c r="G432" s="53"/>
      <c r="H432" s="53"/>
      <c r="L432" s="58"/>
      <c r="M432" s="55"/>
      <c r="T432" s="58"/>
      <c r="U432" s="55"/>
    </row>
    <row r="433">
      <c r="G433" s="53"/>
      <c r="H433" s="53"/>
      <c r="L433" s="58"/>
      <c r="M433" s="55"/>
      <c r="T433" s="58"/>
      <c r="U433" s="55"/>
    </row>
    <row r="434">
      <c r="G434" s="53"/>
      <c r="H434" s="53"/>
      <c r="L434" s="58"/>
      <c r="M434" s="55"/>
      <c r="T434" s="58"/>
      <c r="U434" s="55"/>
    </row>
    <row r="435">
      <c r="G435" s="53"/>
      <c r="H435" s="53"/>
      <c r="L435" s="58"/>
      <c r="M435" s="55"/>
      <c r="T435" s="58"/>
      <c r="U435" s="55"/>
    </row>
    <row r="436">
      <c r="G436" s="53"/>
      <c r="H436" s="53"/>
      <c r="L436" s="58"/>
      <c r="M436" s="55"/>
      <c r="T436" s="58"/>
      <c r="U436" s="55"/>
    </row>
    <row r="437">
      <c r="G437" s="53"/>
      <c r="H437" s="53"/>
      <c r="L437" s="58"/>
      <c r="M437" s="55"/>
      <c r="T437" s="58"/>
      <c r="U437" s="55"/>
    </row>
    <row r="438">
      <c r="G438" s="53"/>
      <c r="H438" s="53"/>
      <c r="L438" s="58"/>
      <c r="M438" s="55"/>
      <c r="T438" s="58"/>
      <c r="U438" s="55"/>
    </row>
    <row r="439">
      <c r="G439" s="53"/>
      <c r="H439" s="53"/>
      <c r="L439" s="58"/>
      <c r="M439" s="55"/>
      <c r="T439" s="58"/>
      <c r="U439" s="55"/>
    </row>
    <row r="440">
      <c r="G440" s="53"/>
      <c r="H440" s="53"/>
      <c r="L440" s="58"/>
      <c r="M440" s="55"/>
      <c r="T440" s="58"/>
      <c r="U440" s="55"/>
    </row>
    <row r="441">
      <c r="G441" s="53"/>
      <c r="H441" s="53"/>
      <c r="L441" s="58"/>
      <c r="M441" s="55"/>
      <c r="T441" s="58"/>
      <c r="U441" s="55"/>
    </row>
    <row r="442">
      <c r="G442" s="53"/>
      <c r="H442" s="53"/>
      <c r="L442" s="58"/>
      <c r="M442" s="55"/>
      <c r="T442" s="58"/>
      <c r="U442" s="55"/>
    </row>
    <row r="443">
      <c r="G443" s="53"/>
      <c r="H443" s="53"/>
      <c r="L443" s="58"/>
      <c r="M443" s="55"/>
      <c r="T443" s="58"/>
      <c r="U443" s="55"/>
    </row>
    <row r="444">
      <c r="G444" s="53"/>
      <c r="H444" s="53"/>
      <c r="L444" s="58"/>
      <c r="M444" s="55"/>
      <c r="T444" s="58"/>
      <c r="U444" s="55"/>
    </row>
    <row r="445">
      <c r="G445" s="53"/>
      <c r="H445" s="53"/>
      <c r="L445" s="58"/>
      <c r="M445" s="55"/>
      <c r="T445" s="58"/>
      <c r="U445" s="55"/>
    </row>
    <row r="446">
      <c r="G446" s="53"/>
      <c r="H446" s="53"/>
      <c r="L446" s="58"/>
      <c r="M446" s="55"/>
      <c r="T446" s="58"/>
      <c r="U446" s="55"/>
    </row>
    <row r="447">
      <c r="G447" s="53"/>
      <c r="H447" s="53"/>
      <c r="L447" s="58"/>
      <c r="M447" s="55"/>
      <c r="T447" s="58"/>
      <c r="U447" s="55"/>
    </row>
    <row r="448">
      <c r="G448" s="53"/>
      <c r="H448" s="53"/>
      <c r="L448" s="58"/>
      <c r="M448" s="55"/>
      <c r="T448" s="58"/>
      <c r="U448" s="55"/>
    </row>
    <row r="449">
      <c r="G449" s="53"/>
      <c r="H449" s="53"/>
      <c r="L449" s="58"/>
      <c r="M449" s="55"/>
      <c r="T449" s="58"/>
      <c r="U449" s="55"/>
    </row>
    <row r="450">
      <c r="G450" s="53"/>
      <c r="H450" s="53"/>
      <c r="L450" s="58"/>
      <c r="M450" s="55"/>
      <c r="T450" s="58"/>
      <c r="U450" s="55"/>
    </row>
    <row r="451">
      <c r="G451" s="53"/>
      <c r="H451" s="53"/>
      <c r="L451" s="58"/>
      <c r="M451" s="55"/>
      <c r="T451" s="58"/>
      <c r="U451" s="55"/>
    </row>
    <row r="452">
      <c r="G452" s="53"/>
      <c r="H452" s="53"/>
      <c r="L452" s="58"/>
      <c r="M452" s="55"/>
      <c r="T452" s="58"/>
      <c r="U452" s="55"/>
    </row>
    <row r="453">
      <c r="G453" s="53"/>
      <c r="H453" s="53"/>
      <c r="L453" s="58"/>
      <c r="M453" s="55"/>
      <c r="T453" s="58"/>
      <c r="U453" s="55"/>
    </row>
    <row r="454">
      <c r="G454" s="53"/>
      <c r="H454" s="53"/>
      <c r="L454" s="58"/>
      <c r="M454" s="55"/>
      <c r="T454" s="58"/>
      <c r="U454" s="55"/>
    </row>
    <row r="455">
      <c r="G455" s="53"/>
      <c r="H455" s="53"/>
      <c r="L455" s="58"/>
      <c r="M455" s="55"/>
      <c r="T455" s="58"/>
      <c r="U455" s="55"/>
    </row>
    <row r="456">
      <c r="G456" s="53"/>
      <c r="H456" s="53"/>
      <c r="L456" s="58"/>
      <c r="M456" s="55"/>
      <c r="T456" s="58"/>
      <c r="U456" s="55"/>
    </row>
    <row r="457">
      <c r="G457" s="53"/>
      <c r="H457" s="53"/>
      <c r="L457" s="58"/>
      <c r="M457" s="55"/>
      <c r="T457" s="58"/>
      <c r="U457" s="55"/>
    </row>
    <row r="458">
      <c r="G458" s="53"/>
      <c r="H458" s="53"/>
      <c r="L458" s="58"/>
      <c r="M458" s="55"/>
      <c r="T458" s="58"/>
      <c r="U458" s="55"/>
    </row>
    <row r="459">
      <c r="G459" s="53"/>
      <c r="H459" s="53"/>
      <c r="L459" s="58"/>
      <c r="M459" s="55"/>
      <c r="T459" s="58"/>
      <c r="U459" s="55"/>
    </row>
    <row r="460">
      <c r="G460" s="53"/>
      <c r="H460" s="53"/>
      <c r="L460" s="58"/>
      <c r="M460" s="55"/>
      <c r="T460" s="58"/>
      <c r="U460" s="55"/>
    </row>
    <row r="461">
      <c r="G461" s="53"/>
      <c r="H461" s="53"/>
      <c r="L461" s="58"/>
      <c r="M461" s="55"/>
      <c r="T461" s="58"/>
      <c r="U461" s="55"/>
    </row>
    <row r="462">
      <c r="G462" s="53"/>
      <c r="H462" s="53"/>
      <c r="L462" s="58"/>
      <c r="M462" s="55"/>
      <c r="T462" s="58"/>
      <c r="U462" s="55"/>
    </row>
    <row r="463">
      <c r="G463" s="53"/>
      <c r="H463" s="53"/>
      <c r="L463" s="58"/>
      <c r="M463" s="55"/>
      <c r="T463" s="58"/>
      <c r="U463" s="55"/>
    </row>
    <row r="464">
      <c r="G464" s="53"/>
      <c r="H464" s="53"/>
      <c r="L464" s="58"/>
      <c r="M464" s="55"/>
      <c r="T464" s="58"/>
      <c r="U464" s="55"/>
    </row>
    <row r="465">
      <c r="G465" s="53"/>
      <c r="H465" s="53"/>
      <c r="L465" s="58"/>
      <c r="M465" s="55"/>
      <c r="T465" s="58"/>
      <c r="U465" s="55"/>
    </row>
    <row r="466">
      <c r="G466" s="53"/>
      <c r="H466" s="53"/>
      <c r="L466" s="58"/>
      <c r="M466" s="55"/>
      <c r="T466" s="58"/>
      <c r="U466" s="55"/>
    </row>
    <row r="467">
      <c r="G467" s="53"/>
      <c r="H467" s="53"/>
      <c r="L467" s="58"/>
      <c r="M467" s="55"/>
      <c r="T467" s="58"/>
      <c r="U467" s="55"/>
    </row>
    <row r="468">
      <c r="G468" s="53"/>
      <c r="H468" s="53"/>
      <c r="L468" s="58"/>
      <c r="M468" s="55"/>
      <c r="T468" s="58"/>
      <c r="U468" s="55"/>
    </row>
    <row r="469">
      <c r="G469" s="53"/>
      <c r="H469" s="53"/>
      <c r="L469" s="58"/>
      <c r="M469" s="55"/>
      <c r="T469" s="58"/>
      <c r="U469" s="55"/>
    </row>
    <row r="470">
      <c r="G470" s="53"/>
      <c r="H470" s="53"/>
      <c r="L470" s="58"/>
      <c r="M470" s="55"/>
      <c r="T470" s="58"/>
      <c r="U470" s="55"/>
    </row>
    <row r="471">
      <c r="G471" s="53"/>
      <c r="H471" s="53"/>
      <c r="L471" s="58"/>
      <c r="M471" s="55"/>
      <c r="T471" s="58"/>
      <c r="U471" s="55"/>
    </row>
    <row r="472">
      <c r="G472" s="53"/>
      <c r="H472" s="53"/>
      <c r="L472" s="58"/>
      <c r="M472" s="55"/>
      <c r="T472" s="58"/>
      <c r="U472" s="55"/>
    </row>
    <row r="473">
      <c r="G473" s="53"/>
      <c r="H473" s="53"/>
      <c r="L473" s="58"/>
      <c r="M473" s="55"/>
      <c r="T473" s="58"/>
      <c r="U473" s="55"/>
    </row>
    <row r="474">
      <c r="G474" s="53"/>
      <c r="H474" s="53"/>
      <c r="L474" s="58"/>
      <c r="M474" s="55"/>
      <c r="T474" s="58"/>
      <c r="U474" s="55"/>
    </row>
    <row r="475">
      <c r="G475" s="53"/>
      <c r="H475" s="53"/>
      <c r="L475" s="58"/>
      <c r="M475" s="55"/>
      <c r="T475" s="58"/>
      <c r="U475" s="55"/>
    </row>
    <row r="476">
      <c r="G476" s="53"/>
      <c r="H476" s="53"/>
      <c r="L476" s="58"/>
      <c r="M476" s="55"/>
      <c r="T476" s="58"/>
      <c r="U476" s="55"/>
    </row>
    <row r="477">
      <c r="G477" s="53"/>
      <c r="H477" s="53"/>
      <c r="L477" s="58"/>
      <c r="M477" s="55"/>
      <c r="T477" s="58"/>
      <c r="U477" s="55"/>
    </row>
    <row r="478">
      <c r="G478" s="53"/>
      <c r="H478" s="53"/>
      <c r="L478" s="58"/>
      <c r="M478" s="55"/>
      <c r="T478" s="58"/>
      <c r="U478" s="55"/>
    </row>
    <row r="479">
      <c r="G479" s="53"/>
      <c r="H479" s="53"/>
      <c r="L479" s="58"/>
      <c r="M479" s="55"/>
      <c r="T479" s="58"/>
      <c r="U479" s="55"/>
    </row>
    <row r="480">
      <c r="G480" s="53"/>
      <c r="H480" s="53"/>
      <c r="L480" s="58"/>
      <c r="M480" s="55"/>
      <c r="T480" s="58"/>
      <c r="U480" s="55"/>
    </row>
    <row r="481">
      <c r="G481" s="53"/>
      <c r="H481" s="53"/>
      <c r="L481" s="58"/>
      <c r="M481" s="55"/>
      <c r="T481" s="58"/>
      <c r="U481" s="55"/>
    </row>
    <row r="482">
      <c r="G482" s="53"/>
      <c r="H482" s="53"/>
      <c r="L482" s="58"/>
      <c r="M482" s="55"/>
      <c r="T482" s="58"/>
      <c r="U482" s="55"/>
    </row>
    <row r="483">
      <c r="G483" s="53"/>
      <c r="H483" s="53"/>
      <c r="L483" s="58"/>
      <c r="M483" s="55"/>
      <c r="T483" s="58"/>
      <c r="U483" s="55"/>
    </row>
    <row r="484">
      <c r="G484" s="53"/>
      <c r="H484" s="53"/>
      <c r="L484" s="58"/>
      <c r="M484" s="55"/>
      <c r="T484" s="58"/>
      <c r="U484" s="55"/>
    </row>
    <row r="485">
      <c r="G485" s="53"/>
      <c r="H485" s="53"/>
      <c r="L485" s="58"/>
      <c r="M485" s="55"/>
      <c r="T485" s="58"/>
      <c r="U485" s="55"/>
    </row>
    <row r="486">
      <c r="G486" s="53"/>
      <c r="H486" s="53"/>
      <c r="L486" s="58"/>
      <c r="M486" s="55"/>
      <c r="T486" s="58"/>
      <c r="U486" s="55"/>
    </row>
    <row r="487">
      <c r="G487" s="53"/>
      <c r="H487" s="53"/>
      <c r="L487" s="58"/>
      <c r="M487" s="55"/>
      <c r="T487" s="58"/>
      <c r="U487" s="55"/>
    </row>
    <row r="488">
      <c r="G488" s="53"/>
      <c r="H488" s="53"/>
      <c r="L488" s="58"/>
      <c r="M488" s="55"/>
      <c r="T488" s="58"/>
      <c r="U488" s="55"/>
    </row>
    <row r="489">
      <c r="G489" s="53"/>
      <c r="H489" s="53"/>
      <c r="L489" s="58"/>
      <c r="M489" s="55"/>
      <c r="T489" s="58"/>
      <c r="U489" s="55"/>
    </row>
    <row r="490">
      <c r="G490" s="53"/>
      <c r="H490" s="53"/>
      <c r="L490" s="58"/>
      <c r="M490" s="55"/>
      <c r="T490" s="58"/>
      <c r="U490" s="55"/>
    </row>
    <row r="491">
      <c r="G491" s="53"/>
      <c r="H491" s="53"/>
      <c r="L491" s="58"/>
      <c r="M491" s="55"/>
      <c r="T491" s="58"/>
      <c r="U491" s="55"/>
    </row>
    <row r="492">
      <c r="G492" s="53"/>
      <c r="H492" s="53"/>
      <c r="L492" s="58"/>
      <c r="M492" s="55"/>
      <c r="T492" s="58"/>
      <c r="U492" s="55"/>
    </row>
    <row r="493">
      <c r="G493" s="53"/>
      <c r="H493" s="53"/>
      <c r="L493" s="58"/>
      <c r="M493" s="55"/>
      <c r="T493" s="58"/>
      <c r="U493" s="55"/>
    </row>
    <row r="494">
      <c r="G494" s="53"/>
      <c r="H494" s="53"/>
      <c r="L494" s="58"/>
      <c r="M494" s="55"/>
      <c r="T494" s="58"/>
      <c r="U494" s="55"/>
    </row>
    <row r="495">
      <c r="G495" s="53"/>
      <c r="H495" s="53"/>
      <c r="L495" s="58"/>
      <c r="M495" s="55"/>
      <c r="T495" s="58"/>
      <c r="U495" s="55"/>
    </row>
    <row r="496">
      <c r="G496" s="53"/>
      <c r="H496" s="53"/>
      <c r="L496" s="58"/>
      <c r="M496" s="55"/>
      <c r="T496" s="58"/>
      <c r="U496" s="55"/>
    </row>
    <row r="497">
      <c r="G497" s="53"/>
      <c r="H497" s="53"/>
      <c r="L497" s="58"/>
      <c r="M497" s="55"/>
      <c r="T497" s="58"/>
      <c r="U497" s="55"/>
    </row>
    <row r="498">
      <c r="G498" s="53"/>
      <c r="H498" s="53"/>
      <c r="L498" s="58"/>
      <c r="M498" s="55"/>
      <c r="T498" s="58"/>
      <c r="U498" s="55"/>
    </row>
    <row r="499">
      <c r="G499" s="53"/>
      <c r="H499" s="53"/>
      <c r="L499" s="58"/>
      <c r="M499" s="55"/>
      <c r="T499" s="58"/>
      <c r="U499" s="55"/>
    </row>
    <row r="500">
      <c r="G500" s="53"/>
      <c r="H500" s="53"/>
      <c r="L500" s="58"/>
      <c r="M500" s="55"/>
      <c r="T500" s="58"/>
      <c r="U500" s="55"/>
    </row>
    <row r="501">
      <c r="G501" s="53"/>
      <c r="H501" s="53"/>
      <c r="L501" s="58"/>
      <c r="M501" s="55"/>
      <c r="T501" s="58"/>
      <c r="U501" s="55"/>
    </row>
    <row r="502">
      <c r="G502" s="53"/>
      <c r="H502" s="53"/>
      <c r="L502" s="58"/>
      <c r="M502" s="55"/>
      <c r="T502" s="58"/>
      <c r="U502" s="55"/>
    </row>
    <row r="503">
      <c r="G503" s="53"/>
      <c r="H503" s="53"/>
      <c r="L503" s="58"/>
      <c r="M503" s="55"/>
      <c r="T503" s="58"/>
      <c r="U503" s="55"/>
    </row>
    <row r="504">
      <c r="G504" s="53"/>
      <c r="H504" s="53"/>
      <c r="L504" s="58"/>
      <c r="M504" s="55"/>
      <c r="T504" s="58"/>
      <c r="U504" s="55"/>
    </row>
    <row r="505">
      <c r="G505" s="53"/>
      <c r="H505" s="53"/>
      <c r="L505" s="58"/>
      <c r="M505" s="55"/>
      <c r="T505" s="58"/>
      <c r="U505" s="55"/>
    </row>
    <row r="506">
      <c r="G506" s="53"/>
      <c r="H506" s="53"/>
      <c r="L506" s="58"/>
      <c r="M506" s="55"/>
      <c r="T506" s="58"/>
      <c r="U506" s="55"/>
    </row>
    <row r="507">
      <c r="G507" s="53"/>
      <c r="H507" s="53"/>
      <c r="L507" s="58"/>
      <c r="M507" s="55"/>
      <c r="T507" s="58"/>
      <c r="U507" s="55"/>
    </row>
    <row r="508">
      <c r="G508" s="53"/>
      <c r="H508" s="53"/>
      <c r="L508" s="58"/>
      <c r="M508" s="55"/>
      <c r="T508" s="58"/>
      <c r="U508" s="55"/>
    </row>
    <row r="509">
      <c r="G509" s="53"/>
      <c r="H509" s="53"/>
      <c r="L509" s="58"/>
      <c r="M509" s="55"/>
      <c r="T509" s="58"/>
      <c r="U509" s="55"/>
    </row>
    <row r="510">
      <c r="G510" s="53"/>
      <c r="H510" s="53"/>
      <c r="L510" s="58"/>
      <c r="M510" s="55"/>
      <c r="T510" s="58"/>
      <c r="U510" s="55"/>
    </row>
    <row r="511">
      <c r="G511" s="53"/>
      <c r="H511" s="53"/>
      <c r="L511" s="58"/>
      <c r="M511" s="55"/>
      <c r="T511" s="58"/>
      <c r="U511" s="55"/>
    </row>
    <row r="512">
      <c r="G512" s="53"/>
      <c r="H512" s="53"/>
      <c r="L512" s="58"/>
      <c r="M512" s="55"/>
      <c r="T512" s="58"/>
      <c r="U512" s="55"/>
    </row>
    <row r="513">
      <c r="G513" s="53"/>
      <c r="H513" s="53"/>
      <c r="L513" s="58"/>
      <c r="M513" s="55"/>
      <c r="T513" s="58"/>
      <c r="U513" s="55"/>
    </row>
    <row r="514">
      <c r="G514" s="53"/>
      <c r="H514" s="53"/>
      <c r="L514" s="58"/>
      <c r="M514" s="55"/>
      <c r="T514" s="58"/>
      <c r="U514" s="55"/>
    </row>
    <row r="515">
      <c r="G515" s="53"/>
      <c r="H515" s="53"/>
      <c r="L515" s="58"/>
      <c r="M515" s="55"/>
      <c r="T515" s="58"/>
      <c r="U515" s="55"/>
    </row>
    <row r="516">
      <c r="G516" s="53"/>
      <c r="H516" s="53"/>
      <c r="L516" s="58"/>
      <c r="M516" s="55"/>
      <c r="T516" s="58"/>
      <c r="U516" s="55"/>
    </row>
    <row r="517">
      <c r="G517" s="53"/>
      <c r="H517" s="53"/>
      <c r="L517" s="58"/>
      <c r="M517" s="55"/>
      <c r="T517" s="58"/>
      <c r="U517" s="55"/>
    </row>
    <row r="518">
      <c r="G518" s="53"/>
      <c r="H518" s="53"/>
      <c r="L518" s="58"/>
      <c r="M518" s="55"/>
      <c r="T518" s="58"/>
      <c r="U518" s="55"/>
    </row>
    <row r="519">
      <c r="G519" s="53"/>
      <c r="H519" s="53"/>
      <c r="L519" s="58"/>
      <c r="M519" s="55"/>
      <c r="T519" s="58"/>
      <c r="U519" s="55"/>
    </row>
    <row r="520">
      <c r="G520" s="53"/>
      <c r="H520" s="53"/>
      <c r="L520" s="58"/>
      <c r="M520" s="55"/>
      <c r="T520" s="58"/>
      <c r="U520" s="55"/>
    </row>
    <row r="521">
      <c r="G521" s="53"/>
      <c r="H521" s="53"/>
      <c r="L521" s="58"/>
      <c r="M521" s="55"/>
      <c r="T521" s="58"/>
      <c r="U521" s="55"/>
    </row>
    <row r="522">
      <c r="G522" s="53"/>
      <c r="H522" s="53"/>
      <c r="L522" s="58"/>
      <c r="M522" s="55"/>
      <c r="T522" s="58"/>
      <c r="U522" s="55"/>
    </row>
    <row r="523">
      <c r="G523" s="53"/>
      <c r="H523" s="53"/>
      <c r="L523" s="58"/>
      <c r="M523" s="55"/>
      <c r="T523" s="58"/>
      <c r="U523" s="55"/>
    </row>
    <row r="524">
      <c r="G524" s="53"/>
      <c r="H524" s="53"/>
      <c r="L524" s="58"/>
      <c r="M524" s="55"/>
      <c r="T524" s="58"/>
      <c r="U524" s="55"/>
    </row>
    <row r="525">
      <c r="G525" s="53"/>
      <c r="H525" s="53"/>
      <c r="L525" s="58"/>
      <c r="M525" s="55"/>
      <c r="T525" s="58"/>
      <c r="U525" s="55"/>
    </row>
    <row r="526">
      <c r="G526" s="53"/>
      <c r="H526" s="53"/>
      <c r="L526" s="58"/>
      <c r="M526" s="55"/>
      <c r="T526" s="58"/>
      <c r="U526" s="55"/>
    </row>
    <row r="527">
      <c r="G527" s="53"/>
      <c r="H527" s="53"/>
      <c r="L527" s="58"/>
      <c r="M527" s="55"/>
      <c r="T527" s="58"/>
      <c r="U527" s="55"/>
    </row>
    <row r="528">
      <c r="G528" s="53"/>
      <c r="H528" s="53"/>
      <c r="L528" s="58"/>
      <c r="M528" s="55"/>
      <c r="T528" s="58"/>
      <c r="U528" s="55"/>
    </row>
    <row r="529">
      <c r="G529" s="53"/>
      <c r="H529" s="53"/>
      <c r="L529" s="58"/>
      <c r="M529" s="55"/>
      <c r="T529" s="58"/>
      <c r="U529" s="55"/>
    </row>
    <row r="530">
      <c r="G530" s="53"/>
      <c r="H530" s="53"/>
      <c r="L530" s="58"/>
      <c r="M530" s="55"/>
      <c r="T530" s="58"/>
      <c r="U530" s="55"/>
    </row>
    <row r="531">
      <c r="G531" s="53"/>
      <c r="H531" s="53"/>
      <c r="L531" s="58"/>
      <c r="M531" s="55"/>
      <c r="T531" s="58"/>
      <c r="U531" s="55"/>
    </row>
    <row r="532">
      <c r="G532" s="53"/>
      <c r="H532" s="53"/>
      <c r="L532" s="58"/>
      <c r="M532" s="55"/>
      <c r="T532" s="58"/>
      <c r="U532" s="55"/>
    </row>
    <row r="533">
      <c r="G533" s="53"/>
      <c r="H533" s="53"/>
      <c r="L533" s="58"/>
      <c r="M533" s="55"/>
      <c r="T533" s="58"/>
      <c r="U533" s="55"/>
    </row>
    <row r="534">
      <c r="G534" s="53"/>
      <c r="H534" s="53"/>
      <c r="L534" s="58"/>
      <c r="M534" s="55"/>
      <c r="T534" s="58"/>
      <c r="U534" s="55"/>
    </row>
    <row r="535">
      <c r="G535" s="53"/>
      <c r="H535" s="53"/>
      <c r="L535" s="58"/>
      <c r="M535" s="55"/>
      <c r="T535" s="58"/>
      <c r="U535" s="55"/>
    </row>
    <row r="536">
      <c r="G536" s="53"/>
      <c r="H536" s="53"/>
      <c r="L536" s="58"/>
      <c r="M536" s="55"/>
      <c r="T536" s="58"/>
      <c r="U536" s="55"/>
    </row>
    <row r="537">
      <c r="G537" s="53"/>
      <c r="H537" s="53"/>
      <c r="L537" s="58"/>
      <c r="M537" s="55"/>
      <c r="T537" s="58"/>
      <c r="U537" s="55"/>
    </row>
    <row r="538">
      <c r="G538" s="53"/>
      <c r="H538" s="53"/>
      <c r="L538" s="58"/>
      <c r="M538" s="55"/>
      <c r="T538" s="58"/>
      <c r="U538" s="55"/>
    </row>
    <row r="539">
      <c r="G539" s="53"/>
      <c r="H539" s="53"/>
      <c r="L539" s="58"/>
      <c r="M539" s="55"/>
      <c r="T539" s="58"/>
      <c r="U539" s="55"/>
    </row>
    <row r="540">
      <c r="G540" s="53"/>
      <c r="H540" s="53"/>
      <c r="L540" s="58"/>
      <c r="M540" s="55"/>
      <c r="T540" s="58"/>
      <c r="U540" s="55"/>
    </row>
    <row r="541">
      <c r="G541" s="53"/>
      <c r="H541" s="53"/>
      <c r="L541" s="58"/>
      <c r="M541" s="55"/>
      <c r="T541" s="58"/>
      <c r="U541" s="55"/>
    </row>
    <row r="542">
      <c r="G542" s="53"/>
      <c r="H542" s="53"/>
      <c r="L542" s="58"/>
      <c r="M542" s="55"/>
      <c r="T542" s="58"/>
      <c r="U542" s="55"/>
    </row>
    <row r="543">
      <c r="G543" s="53"/>
      <c r="H543" s="53"/>
      <c r="L543" s="58"/>
      <c r="M543" s="55"/>
      <c r="T543" s="58"/>
      <c r="U543" s="55"/>
    </row>
    <row r="544">
      <c r="G544" s="53"/>
      <c r="H544" s="53"/>
      <c r="L544" s="58"/>
      <c r="M544" s="55"/>
      <c r="T544" s="58"/>
      <c r="U544" s="55"/>
    </row>
    <row r="545">
      <c r="G545" s="53"/>
      <c r="H545" s="53"/>
      <c r="L545" s="58"/>
      <c r="M545" s="55"/>
      <c r="T545" s="58"/>
      <c r="U545" s="55"/>
    </row>
    <row r="546">
      <c r="G546" s="53"/>
      <c r="H546" s="53"/>
      <c r="L546" s="58"/>
      <c r="M546" s="55"/>
      <c r="T546" s="58"/>
      <c r="U546" s="55"/>
    </row>
    <row r="547">
      <c r="G547" s="53"/>
      <c r="H547" s="53"/>
      <c r="L547" s="58"/>
      <c r="M547" s="55"/>
      <c r="T547" s="58"/>
      <c r="U547" s="55"/>
    </row>
    <row r="548">
      <c r="G548" s="53"/>
      <c r="H548" s="53"/>
      <c r="L548" s="58"/>
      <c r="M548" s="55"/>
      <c r="T548" s="58"/>
      <c r="U548" s="55"/>
    </row>
    <row r="549">
      <c r="G549" s="53"/>
      <c r="H549" s="53"/>
      <c r="L549" s="58"/>
      <c r="M549" s="55"/>
      <c r="T549" s="58"/>
      <c r="U549" s="55"/>
    </row>
    <row r="550">
      <c r="G550" s="53"/>
      <c r="H550" s="53"/>
      <c r="L550" s="58"/>
      <c r="M550" s="55"/>
      <c r="T550" s="58"/>
      <c r="U550" s="55"/>
    </row>
    <row r="551">
      <c r="G551" s="53"/>
      <c r="H551" s="53"/>
      <c r="L551" s="58"/>
      <c r="M551" s="55"/>
      <c r="T551" s="58"/>
      <c r="U551" s="55"/>
    </row>
    <row r="552">
      <c r="G552" s="53"/>
      <c r="H552" s="53"/>
      <c r="L552" s="58"/>
      <c r="M552" s="55"/>
      <c r="T552" s="58"/>
      <c r="U552" s="55"/>
    </row>
    <row r="553">
      <c r="G553" s="53"/>
      <c r="H553" s="53"/>
      <c r="L553" s="58"/>
      <c r="M553" s="55"/>
      <c r="T553" s="58"/>
      <c r="U553" s="55"/>
    </row>
    <row r="554">
      <c r="G554" s="53"/>
      <c r="H554" s="53"/>
      <c r="L554" s="58"/>
      <c r="M554" s="55"/>
      <c r="T554" s="58"/>
      <c r="U554" s="55"/>
    </row>
    <row r="555">
      <c r="G555" s="53"/>
      <c r="H555" s="53"/>
      <c r="L555" s="58"/>
      <c r="M555" s="55"/>
      <c r="T555" s="58"/>
      <c r="U555" s="55"/>
    </row>
    <row r="556">
      <c r="G556" s="53"/>
      <c r="H556" s="53"/>
      <c r="L556" s="58"/>
      <c r="M556" s="55"/>
      <c r="T556" s="58"/>
      <c r="U556" s="55"/>
    </row>
    <row r="557">
      <c r="G557" s="53"/>
      <c r="H557" s="53"/>
      <c r="L557" s="58"/>
      <c r="M557" s="55"/>
      <c r="T557" s="58"/>
      <c r="U557" s="55"/>
    </row>
    <row r="558">
      <c r="G558" s="53"/>
      <c r="H558" s="53"/>
      <c r="L558" s="58"/>
      <c r="M558" s="55"/>
      <c r="T558" s="58"/>
      <c r="U558" s="55"/>
    </row>
    <row r="559">
      <c r="G559" s="53"/>
      <c r="H559" s="53"/>
      <c r="L559" s="58"/>
      <c r="M559" s="55"/>
      <c r="T559" s="58"/>
      <c r="U559" s="55"/>
    </row>
    <row r="560">
      <c r="G560" s="53"/>
      <c r="H560" s="53"/>
      <c r="L560" s="58"/>
      <c r="M560" s="55"/>
      <c r="T560" s="58"/>
      <c r="U560" s="55"/>
    </row>
    <row r="561">
      <c r="G561" s="53"/>
      <c r="H561" s="53"/>
      <c r="L561" s="58"/>
      <c r="M561" s="55"/>
      <c r="T561" s="58"/>
      <c r="U561" s="55"/>
    </row>
    <row r="562">
      <c r="G562" s="53"/>
      <c r="H562" s="53"/>
      <c r="L562" s="58"/>
      <c r="M562" s="55"/>
      <c r="T562" s="58"/>
      <c r="U562" s="55"/>
    </row>
    <row r="563">
      <c r="G563" s="53"/>
      <c r="H563" s="53"/>
      <c r="L563" s="58"/>
      <c r="M563" s="55"/>
      <c r="T563" s="58"/>
      <c r="U563" s="55"/>
    </row>
    <row r="564">
      <c r="G564" s="53"/>
      <c r="H564" s="53"/>
      <c r="L564" s="58"/>
      <c r="M564" s="55"/>
      <c r="T564" s="58"/>
      <c r="U564" s="55"/>
    </row>
    <row r="565">
      <c r="G565" s="53"/>
      <c r="H565" s="53"/>
      <c r="L565" s="58"/>
      <c r="M565" s="55"/>
      <c r="T565" s="58"/>
      <c r="U565" s="55"/>
    </row>
    <row r="566">
      <c r="G566" s="53"/>
      <c r="H566" s="53"/>
      <c r="L566" s="58"/>
      <c r="M566" s="55"/>
      <c r="T566" s="58"/>
      <c r="U566" s="55"/>
    </row>
    <row r="567">
      <c r="G567" s="53"/>
      <c r="H567" s="53"/>
      <c r="L567" s="58"/>
      <c r="M567" s="55"/>
      <c r="T567" s="58"/>
      <c r="U567" s="55"/>
    </row>
    <row r="568">
      <c r="G568" s="53"/>
      <c r="H568" s="53"/>
      <c r="L568" s="58"/>
      <c r="M568" s="55"/>
      <c r="T568" s="58"/>
      <c r="U568" s="55"/>
    </row>
    <row r="569">
      <c r="G569" s="53"/>
      <c r="H569" s="53"/>
      <c r="L569" s="58"/>
      <c r="M569" s="55"/>
      <c r="T569" s="58"/>
      <c r="U569" s="55"/>
    </row>
    <row r="570">
      <c r="G570" s="53"/>
      <c r="H570" s="53"/>
      <c r="L570" s="58"/>
      <c r="M570" s="55"/>
      <c r="T570" s="58"/>
      <c r="U570" s="55"/>
    </row>
    <row r="571">
      <c r="G571" s="53"/>
      <c r="H571" s="53"/>
      <c r="L571" s="58"/>
      <c r="M571" s="55"/>
      <c r="T571" s="58"/>
      <c r="U571" s="55"/>
    </row>
    <row r="572">
      <c r="G572" s="53"/>
      <c r="H572" s="53"/>
      <c r="L572" s="58"/>
      <c r="M572" s="55"/>
      <c r="T572" s="58"/>
      <c r="U572" s="55"/>
    </row>
    <row r="573">
      <c r="G573" s="53"/>
      <c r="H573" s="53"/>
      <c r="L573" s="58"/>
      <c r="M573" s="55"/>
      <c r="T573" s="58"/>
      <c r="U573" s="55"/>
    </row>
    <row r="574">
      <c r="G574" s="53"/>
      <c r="H574" s="53"/>
      <c r="L574" s="58"/>
      <c r="M574" s="55"/>
      <c r="T574" s="58"/>
      <c r="U574" s="55"/>
    </row>
    <row r="575">
      <c r="G575" s="53"/>
      <c r="H575" s="53"/>
      <c r="L575" s="58"/>
      <c r="M575" s="55"/>
      <c r="T575" s="58"/>
      <c r="U575" s="55"/>
    </row>
    <row r="576">
      <c r="G576" s="53"/>
      <c r="H576" s="53"/>
      <c r="L576" s="58"/>
      <c r="M576" s="55"/>
      <c r="T576" s="58"/>
      <c r="U576" s="55"/>
    </row>
    <row r="577">
      <c r="G577" s="53"/>
      <c r="H577" s="53"/>
      <c r="L577" s="58"/>
      <c r="M577" s="55"/>
      <c r="T577" s="58"/>
      <c r="U577" s="55"/>
    </row>
    <row r="578">
      <c r="G578" s="53"/>
      <c r="H578" s="53"/>
      <c r="L578" s="58"/>
      <c r="M578" s="55"/>
      <c r="T578" s="58"/>
      <c r="U578" s="55"/>
    </row>
    <row r="579">
      <c r="G579" s="53"/>
      <c r="H579" s="53"/>
      <c r="L579" s="58"/>
      <c r="M579" s="55"/>
      <c r="T579" s="58"/>
      <c r="U579" s="55"/>
    </row>
    <row r="580">
      <c r="G580" s="53"/>
      <c r="H580" s="53"/>
      <c r="L580" s="58"/>
      <c r="M580" s="55"/>
      <c r="T580" s="58"/>
      <c r="U580" s="55"/>
    </row>
    <row r="581">
      <c r="G581" s="53"/>
      <c r="H581" s="53"/>
      <c r="L581" s="58"/>
      <c r="M581" s="55"/>
      <c r="T581" s="58"/>
      <c r="U581" s="55"/>
    </row>
    <row r="582">
      <c r="G582" s="53"/>
      <c r="H582" s="53"/>
      <c r="L582" s="58"/>
      <c r="M582" s="55"/>
      <c r="T582" s="58"/>
      <c r="U582" s="55"/>
    </row>
    <row r="583">
      <c r="G583" s="53"/>
      <c r="H583" s="53"/>
      <c r="L583" s="58"/>
      <c r="M583" s="55"/>
      <c r="T583" s="58"/>
      <c r="U583" s="55"/>
    </row>
    <row r="584">
      <c r="G584" s="53"/>
      <c r="H584" s="53"/>
      <c r="L584" s="58"/>
      <c r="M584" s="55"/>
      <c r="T584" s="58"/>
      <c r="U584" s="55"/>
    </row>
    <row r="585">
      <c r="G585" s="53"/>
      <c r="H585" s="53"/>
      <c r="L585" s="58"/>
      <c r="M585" s="55"/>
      <c r="T585" s="58"/>
      <c r="U585" s="55"/>
    </row>
    <row r="586">
      <c r="G586" s="53"/>
      <c r="H586" s="53"/>
      <c r="L586" s="58"/>
      <c r="M586" s="55"/>
      <c r="T586" s="58"/>
      <c r="U586" s="55"/>
    </row>
    <row r="587">
      <c r="G587" s="53"/>
      <c r="H587" s="53"/>
      <c r="L587" s="58"/>
      <c r="M587" s="55"/>
      <c r="T587" s="58"/>
      <c r="U587" s="55"/>
    </row>
    <row r="588">
      <c r="G588" s="53"/>
      <c r="H588" s="53"/>
      <c r="L588" s="58"/>
      <c r="M588" s="55"/>
      <c r="T588" s="58"/>
      <c r="U588" s="55"/>
    </row>
    <row r="589">
      <c r="G589" s="53"/>
      <c r="H589" s="53"/>
      <c r="L589" s="58"/>
      <c r="M589" s="55"/>
      <c r="T589" s="58"/>
      <c r="U589" s="55"/>
    </row>
    <row r="590">
      <c r="G590" s="53"/>
      <c r="H590" s="53"/>
      <c r="L590" s="58"/>
      <c r="M590" s="55"/>
      <c r="T590" s="58"/>
      <c r="U590" s="55"/>
    </row>
    <row r="591">
      <c r="G591" s="53"/>
      <c r="H591" s="53"/>
      <c r="L591" s="58"/>
      <c r="M591" s="55"/>
      <c r="T591" s="58"/>
      <c r="U591" s="55"/>
    </row>
    <row r="592">
      <c r="G592" s="53"/>
      <c r="H592" s="53"/>
      <c r="L592" s="58"/>
      <c r="M592" s="55"/>
      <c r="T592" s="58"/>
      <c r="U592" s="55"/>
    </row>
    <row r="593">
      <c r="G593" s="53"/>
      <c r="H593" s="53"/>
      <c r="L593" s="58"/>
      <c r="M593" s="55"/>
      <c r="T593" s="58"/>
      <c r="U593" s="55"/>
    </row>
    <row r="594">
      <c r="G594" s="53"/>
      <c r="H594" s="53"/>
      <c r="L594" s="58"/>
      <c r="M594" s="55"/>
      <c r="T594" s="58"/>
      <c r="U594" s="55"/>
    </row>
    <row r="595">
      <c r="G595" s="53"/>
      <c r="H595" s="53"/>
      <c r="L595" s="58"/>
      <c r="M595" s="55"/>
      <c r="T595" s="58"/>
      <c r="U595" s="55"/>
    </row>
    <row r="596">
      <c r="G596" s="53"/>
      <c r="H596" s="53"/>
      <c r="L596" s="58"/>
      <c r="M596" s="55"/>
      <c r="T596" s="58"/>
      <c r="U596" s="55"/>
    </row>
    <row r="597">
      <c r="G597" s="53"/>
      <c r="H597" s="53"/>
      <c r="L597" s="58"/>
      <c r="M597" s="55"/>
      <c r="T597" s="58"/>
      <c r="U597" s="55"/>
    </row>
    <row r="598">
      <c r="G598" s="53"/>
      <c r="H598" s="53"/>
      <c r="L598" s="58"/>
      <c r="M598" s="55"/>
      <c r="T598" s="58"/>
      <c r="U598" s="55"/>
    </row>
    <row r="599">
      <c r="G599" s="53"/>
      <c r="H599" s="53"/>
      <c r="L599" s="58"/>
      <c r="M599" s="55"/>
      <c r="T599" s="58"/>
      <c r="U599" s="55"/>
    </row>
    <row r="600">
      <c r="G600" s="53"/>
      <c r="H600" s="53"/>
      <c r="L600" s="58"/>
      <c r="M600" s="55"/>
      <c r="T600" s="58"/>
      <c r="U600" s="55"/>
    </row>
    <row r="601">
      <c r="G601" s="53"/>
      <c r="H601" s="53"/>
      <c r="L601" s="58"/>
      <c r="M601" s="55"/>
      <c r="T601" s="58"/>
      <c r="U601" s="55"/>
    </row>
    <row r="602">
      <c r="G602" s="53"/>
      <c r="H602" s="53"/>
      <c r="L602" s="58"/>
      <c r="M602" s="55"/>
      <c r="T602" s="58"/>
      <c r="U602" s="55"/>
    </row>
    <row r="603">
      <c r="G603" s="53"/>
      <c r="H603" s="53"/>
      <c r="L603" s="58"/>
      <c r="M603" s="55"/>
      <c r="T603" s="58"/>
      <c r="U603" s="55"/>
    </row>
    <row r="604">
      <c r="G604" s="53"/>
      <c r="H604" s="53"/>
      <c r="L604" s="58"/>
      <c r="M604" s="55"/>
      <c r="T604" s="58"/>
      <c r="U604" s="55"/>
    </row>
    <row r="605">
      <c r="G605" s="53"/>
      <c r="H605" s="53"/>
      <c r="L605" s="58"/>
      <c r="M605" s="55"/>
      <c r="T605" s="58"/>
      <c r="U605" s="55"/>
    </row>
    <row r="606">
      <c r="G606" s="53"/>
      <c r="H606" s="53"/>
      <c r="L606" s="58"/>
      <c r="M606" s="55"/>
      <c r="T606" s="58"/>
      <c r="U606" s="55"/>
    </row>
    <row r="607">
      <c r="G607" s="53"/>
      <c r="H607" s="53"/>
      <c r="L607" s="58"/>
      <c r="M607" s="55"/>
      <c r="T607" s="58"/>
      <c r="U607" s="55"/>
    </row>
    <row r="608">
      <c r="G608" s="53"/>
      <c r="H608" s="53"/>
      <c r="L608" s="58"/>
      <c r="M608" s="55"/>
      <c r="T608" s="58"/>
      <c r="U608" s="55"/>
    </row>
    <row r="609">
      <c r="G609" s="53"/>
      <c r="H609" s="53"/>
      <c r="L609" s="58"/>
      <c r="M609" s="55"/>
      <c r="T609" s="58"/>
      <c r="U609" s="55"/>
    </row>
    <row r="610">
      <c r="G610" s="53"/>
      <c r="H610" s="53"/>
      <c r="L610" s="58"/>
      <c r="M610" s="55"/>
      <c r="T610" s="58"/>
      <c r="U610" s="55"/>
    </row>
    <row r="611">
      <c r="G611" s="53"/>
      <c r="H611" s="53"/>
      <c r="L611" s="58"/>
      <c r="M611" s="55"/>
      <c r="T611" s="58"/>
      <c r="U611" s="55"/>
    </row>
    <row r="612">
      <c r="G612" s="53"/>
      <c r="H612" s="53"/>
      <c r="L612" s="58"/>
      <c r="M612" s="55"/>
      <c r="T612" s="58"/>
      <c r="U612" s="55"/>
    </row>
    <row r="613">
      <c r="G613" s="53"/>
      <c r="H613" s="53"/>
      <c r="L613" s="58"/>
      <c r="M613" s="55"/>
      <c r="T613" s="58"/>
      <c r="U613" s="55"/>
    </row>
    <row r="614">
      <c r="G614" s="53"/>
      <c r="H614" s="53"/>
      <c r="L614" s="58"/>
      <c r="M614" s="55"/>
      <c r="T614" s="58"/>
      <c r="U614" s="55"/>
    </row>
    <row r="615">
      <c r="G615" s="53"/>
      <c r="H615" s="53"/>
      <c r="L615" s="58"/>
      <c r="M615" s="55"/>
      <c r="T615" s="58"/>
      <c r="U615" s="55"/>
    </row>
    <row r="616">
      <c r="G616" s="53"/>
      <c r="H616" s="53"/>
      <c r="L616" s="58"/>
      <c r="M616" s="55"/>
      <c r="T616" s="58"/>
      <c r="U616" s="55"/>
    </row>
    <row r="617">
      <c r="G617" s="53"/>
      <c r="H617" s="53"/>
      <c r="L617" s="58"/>
      <c r="M617" s="55"/>
      <c r="T617" s="58"/>
      <c r="U617" s="55"/>
    </row>
    <row r="618">
      <c r="G618" s="53"/>
      <c r="H618" s="53"/>
      <c r="L618" s="58"/>
      <c r="M618" s="55"/>
      <c r="T618" s="58"/>
      <c r="U618" s="55"/>
    </row>
    <row r="619">
      <c r="G619" s="53"/>
      <c r="H619" s="53"/>
      <c r="L619" s="58"/>
      <c r="M619" s="55"/>
      <c r="T619" s="58"/>
      <c r="U619" s="55"/>
    </row>
    <row r="620">
      <c r="G620" s="53"/>
      <c r="H620" s="53"/>
      <c r="L620" s="58"/>
      <c r="M620" s="55"/>
      <c r="T620" s="58"/>
      <c r="U620" s="55"/>
    </row>
    <row r="621">
      <c r="G621" s="53"/>
      <c r="H621" s="53"/>
      <c r="L621" s="58"/>
      <c r="M621" s="55"/>
      <c r="T621" s="58"/>
      <c r="U621" s="55"/>
    </row>
    <row r="622">
      <c r="G622" s="53"/>
      <c r="H622" s="53"/>
      <c r="L622" s="58"/>
      <c r="M622" s="55"/>
      <c r="T622" s="58"/>
      <c r="U622" s="55"/>
    </row>
    <row r="623">
      <c r="G623" s="53"/>
      <c r="H623" s="53"/>
      <c r="L623" s="58"/>
      <c r="M623" s="55"/>
      <c r="T623" s="58"/>
      <c r="U623" s="55"/>
    </row>
    <row r="624">
      <c r="G624" s="53"/>
      <c r="H624" s="53"/>
      <c r="L624" s="58"/>
      <c r="M624" s="55"/>
      <c r="T624" s="58"/>
      <c r="U624" s="55"/>
    </row>
    <row r="625">
      <c r="G625" s="53"/>
      <c r="H625" s="53"/>
      <c r="L625" s="58"/>
      <c r="M625" s="55"/>
      <c r="T625" s="58"/>
      <c r="U625" s="55"/>
    </row>
    <row r="626">
      <c r="G626" s="53"/>
      <c r="H626" s="53"/>
      <c r="L626" s="58"/>
      <c r="M626" s="55"/>
      <c r="T626" s="58"/>
      <c r="U626" s="55"/>
    </row>
    <row r="627">
      <c r="G627" s="53"/>
      <c r="H627" s="53"/>
      <c r="L627" s="58"/>
      <c r="M627" s="55"/>
      <c r="T627" s="58"/>
      <c r="U627" s="55"/>
    </row>
    <row r="628">
      <c r="G628" s="53"/>
      <c r="H628" s="53"/>
      <c r="L628" s="58"/>
      <c r="M628" s="55"/>
      <c r="T628" s="58"/>
      <c r="U628" s="55"/>
    </row>
    <row r="629">
      <c r="G629" s="53"/>
      <c r="H629" s="53"/>
      <c r="L629" s="58"/>
      <c r="M629" s="55"/>
      <c r="T629" s="58"/>
      <c r="U629" s="55"/>
    </row>
    <row r="630">
      <c r="G630" s="53"/>
      <c r="H630" s="53"/>
      <c r="L630" s="58"/>
      <c r="M630" s="55"/>
      <c r="T630" s="58"/>
      <c r="U630" s="55"/>
    </row>
    <row r="631">
      <c r="G631" s="53"/>
      <c r="H631" s="53"/>
      <c r="L631" s="58"/>
      <c r="M631" s="55"/>
      <c r="T631" s="58"/>
      <c r="U631" s="55"/>
    </row>
    <row r="632">
      <c r="G632" s="53"/>
      <c r="H632" s="53"/>
      <c r="L632" s="58"/>
      <c r="M632" s="55"/>
      <c r="T632" s="58"/>
      <c r="U632" s="55"/>
    </row>
    <row r="633">
      <c r="G633" s="53"/>
      <c r="H633" s="53"/>
      <c r="L633" s="58"/>
      <c r="M633" s="55"/>
      <c r="T633" s="58"/>
      <c r="U633" s="55"/>
    </row>
    <row r="634">
      <c r="G634" s="53"/>
      <c r="H634" s="53"/>
      <c r="L634" s="58"/>
      <c r="M634" s="55"/>
      <c r="T634" s="58"/>
      <c r="U634" s="55"/>
    </row>
    <row r="635">
      <c r="G635" s="53"/>
      <c r="H635" s="53"/>
      <c r="L635" s="58"/>
      <c r="M635" s="55"/>
      <c r="T635" s="58"/>
      <c r="U635" s="55"/>
    </row>
    <row r="636">
      <c r="G636" s="53"/>
      <c r="H636" s="53"/>
      <c r="L636" s="58"/>
      <c r="M636" s="55"/>
      <c r="T636" s="58"/>
      <c r="U636" s="55"/>
    </row>
    <row r="637">
      <c r="G637" s="53"/>
      <c r="H637" s="53"/>
      <c r="L637" s="58"/>
      <c r="M637" s="55"/>
      <c r="T637" s="58"/>
      <c r="U637" s="55"/>
    </row>
    <row r="638">
      <c r="G638" s="53"/>
      <c r="H638" s="53"/>
      <c r="L638" s="58"/>
      <c r="M638" s="55"/>
      <c r="T638" s="58"/>
      <c r="U638" s="55"/>
    </row>
    <row r="639">
      <c r="G639" s="53"/>
      <c r="H639" s="53"/>
      <c r="L639" s="58"/>
      <c r="M639" s="55"/>
      <c r="T639" s="58"/>
      <c r="U639" s="55"/>
    </row>
    <row r="640">
      <c r="G640" s="53"/>
      <c r="H640" s="53"/>
      <c r="L640" s="58"/>
      <c r="M640" s="55"/>
      <c r="T640" s="58"/>
      <c r="U640" s="55"/>
    </row>
    <row r="641">
      <c r="G641" s="53"/>
      <c r="H641" s="53"/>
      <c r="L641" s="58"/>
      <c r="M641" s="55"/>
      <c r="T641" s="58"/>
      <c r="U641" s="55"/>
    </row>
    <row r="642">
      <c r="G642" s="53"/>
      <c r="H642" s="53"/>
      <c r="L642" s="58"/>
      <c r="M642" s="55"/>
      <c r="T642" s="58"/>
      <c r="U642" s="55"/>
    </row>
    <row r="643">
      <c r="G643" s="53"/>
      <c r="H643" s="53"/>
      <c r="L643" s="58"/>
      <c r="M643" s="55"/>
      <c r="T643" s="58"/>
      <c r="U643" s="55"/>
    </row>
    <row r="644">
      <c r="G644" s="53"/>
      <c r="H644" s="53"/>
      <c r="L644" s="58"/>
      <c r="M644" s="55"/>
      <c r="T644" s="58"/>
      <c r="U644" s="55"/>
    </row>
    <row r="645">
      <c r="G645" s="53"/>
      <c r="H645" s="53"/>
      <c r="L645" s="58"/>
      <c r="M645" s="55"/>
      <c r="T645" s="58"/>
      <c r="U645" s="55"/>
    </row>
    <row r="646">
      <c r="G646" s="53"/>
      <c r="H646" s="53"/>
      <c r="L646" s="58"/>
      <c r="M646" s="55"/>
      <c r="T646" s="58"/>
      <c r="U646" s="55"/>
    </row>
    <row r="647">
      <c r="G647" s="53"/>
      <c r="H647" s="53"/>
      <c r="L647" s="58"/>
      <c r="M647" s="55"/>
      <c r="T647" s="58"/>
      <c r="U647" s="55"/>
    </row>
    <row r="648">
      <c r="G648" s="53"/>
      <c r="H648" s="53"/>
      <c r="L648" s="58"/>
      <c r="M648" s="55"/>
      <c r="T648" s="58"/>
      <c r="U648" s="55"/>
    </row>
    <row r="649">
      <c r="G649" s="53"/>
      <c r="H649" s="53"/>
      <c r="L649" s="58"/>
      <c r="M649" s="55"/>
      <c r="T649" s="58"/>
      <c r="U649" s="55"/>
    </row>
    <row r="650">
      <c r="G650" s="53"/>
      <c r="H650" s="53"/>
      <c r="L650" s="58"/>
      <c r="M650" s="55"/>
      <c r="T650" s="58"/>
      <c r="U650" s="55"/>
    </row>
    <row r="651">
      <c r="G651" s="53"/>
      <c r="H651" s="53"/>
      <c r="L651" s="58"/>
      <c r="M651" s="55"/>
      <c r="T651" s="58"/>
      <c r="U651" s="55"/>
    </row>
    <row r="652">
      <c r="G652" s="53"/>
      <c r="H652" s="53"/>
      <c r="L652" s="58"/>
      <c r="M652" s="55"/>
      <c r="T652" s="58"/>
      <c r="U652" s="55"/>
    </row>
    <row r="653">
      <c r="G653" s="53"/>
      <c r="H653" s="53"/>
      <c r="L653" s="58"/>
      <c r="M653" s="55"/>
      <c r="T653" s="58"/>
      <c r="U653" s="55"/>
    </row>
    <row r="654">
      <c r="G654" s="53"/>
      <c r="H654" s="53"/>
      <c r="L654" s="58"/>
      <c r="M654" s="55"/>
      <c r="T654" s="58"/>
      <c r="U654" s="55"/>
    </row>
    <row r="655">
      <c r="G655" s="53"/>
      <c r="H655" s="53"/>
      <c r="L655" s="58"/>
      <c r="M655" s="55"/>
      <c r="T655" s="58"/>
      <c r="U655" s="55"/>
    </row>
    <row r="656">
      <c r="G656" s="53"/>
      <c r="H656" s="53"/>
      <c r="L656" s="58"/>
      <c r="M656" s="55"/>
      <c r="T656" s="58"/>
      <c r="U656" s="55"/>
    </row>
    <row r="657">
      <c r="G657" s="53"/>
      <c r="H657" s="53"/>
      <c r="L657" s="58"/>
      <c r="M657" s="55"/>
      <c r="T657" s="58"/>
      <c r="U657" s="55"/>
    </row>
    <row r="658">
      <c r="G658" s="53"/>
      <c r="H658" s="53"/>
      <c r="L658" s="58"/>
      <c r="M658" s="55"/>
      <c r="T658" s="58"/>
      <c r="U658" s="55"/>
    </row>
    <row r="659">
      <c r="G659" s="53"/>
      <c r="H659" s="53"/>
      <c r="L659" s="58"/>
      <c r="M659" s="55"/>
      <c r="T659" s="58"/>
      <c r="U659" s="55"/>
    </row>
    <row r="660">
      <c r="G660" s="53"/>
      <c r="H660" s="53"/>
      <c r="L660" s="58"/>
      <c r="M660" s="55"/>
      <c r="T660" s="58"/>
      <c r="U660" s="55"/>
    </row>
    <row r="661">
      <c r="G661" s="53"/>
      <c r="H661" s="53"/>
      <c r="L661" s="58"/>
      <c r="M661" s="55"/>
      <c r="T661" s="58"/>
      <c r="U661" s="55"/>
    </row>
    <row r="662">
      <c r="G662" s="53"/>
      <c r="H662" s="53"/>
      <c r="L662" s="58"/>
      <c r="M662" s="55"/>
      <c r="T662" s="58"/>
      <c r="U662" s="55"/>
    </row>
    <row r="663">
      <c r="G663" s="53"/>
      <c r="H663" s="53"/>
      <c r="L663" s="58"/>
      <c r="M663" s="55"/>
      <c r="T663" s="58"/>
      <c r="U663" s="55"/>
    </row>
    <row r="664">
      <c r="G664" s="53"/>
      <c r="H664" s="53"/>
      <c r="L664" s="58"/>
      <c r="M664" s="55"/>
      <c r="T664" s="58"/>
      <c r="U664" s="55"/>
    </row>
    <row r="665">
      <c r="G665" s="53"/>
      <c r="H665" s="53"/>
      <c r="L665" s="58"/>
      <c r="M665" s="55"/>
      <c r="T665" s="58"/>
      <c r="U665" s="55"/>
    </row>
    <row r="666">
      <c r="G666" s="53"/>
      <c r="H666" s="53"/>
      <c r="L666" s="58"/>
      <c r="M666" s="55"/>
      <c r="T666" s="58"/>
      <c r="U666" s="55"/>
    </row>
    <row r="667">
      <c r="G667" s="53"/>
      <c r="H667" s="53"/>
      <c r="L667" s="58"/>
      <c r="M667" s="55"/>
      <c r="T667" s="58"/>
      <c r="U667" s="55"/>
    </row>
    <row r="668">
      <c r="G668" s="53"/>
      <c r="H668" s="53"/>
      <c r="L668" s="58"/>
      <c r="M668" s="55"/>
      <c r="T668" s="58"/>
      <c r="U668" s="55"/>
    </row>
    <row r="669">
      <c r="G669" s="53"/>
      <c r="H669" s="53"/>
      <c r="L669" s="58"/>
      <c r="M669" s="55"/>
      <c r="T669" s="58"/>
      <c r="U669" s="55"/>
    </row>
    <row r="670">
      <c r="G670" s="53"/>
      <c r="H670" s="53"/>
      <c r="L670" s="58"/>
      <c r="M670" s="55"/>
      <c r="T670" s="58"/>
      <c r="U670" s="55"/>
    </row>
    <row r="671">
      <c r="G671" s="53"/>
      <c r="H671" s="53"/>
      <c r="L671" s="58"/>
      <c r="M671" s="55"/>
      <c r="T671" s="58"/>
      <c r="U671" s="55"/>
    </row>
    <row r="672">
      <c r="G672" s="53"/>
      <c r="H672" s="53"/>
      <c r="L672" s="58"/>
      <c r="M672" s="55"/>
      <c r="T672" s="58"/>
      <c r="U672" s="55"/>
    </row>
    <row r="673">
      <c r="G673" s="53"/>
      <c r="H673" s="53"/>
      <c r="L673" s="58"/>
      <c r="M673" s="55"/>
      <c r="T673" s="58"/>
      <c r="U673" s="55"/>
    </row>
    <row r="674">
      <c r="G674" s="53"/>
      <c r="H674" s="53"/>
      <c r="L674" s="58"/>
      <c r="M674" s="55"/>
      <c r="T674" s="58"/>
      <c r="U674" s="55"/>
    </row>
    <row r="675">
      <c r="G675" s="53"/>
      <c r="H675" s="53"/>
      <c r="L675" s="58"/>
      <c r="M675" s="55"/>
      <c r="T675" s="58"/>
      <c r="U675" s="55"/>
    </row>
    <row r="676">
      <c r="G676" s="53"/>
      <c r="H676" s="53"/>
      <c r="L676" s="58"/>
      <c r="M676" s="55"/>
      <c r="T676" s="58"/>
      <c r="U676" s="55"/>
    </row>
    <row r="677">
      <c r="G677" s="53"/>
      <c r="H677" s="53"/>
      <c r="L677" s="58"/>
      <c r="M677" s="55"/>
      <c r="T677" s="58"/>
      <c r="U677" s="55"/>
    </row>
    <row r="678">
      <c r="G678" s="53"/>
      <c r="H678" s="53"/>
      <c r="L678" s="58"/>
      <c r="M678" s="55"/>
      <c r="T678" s="58"/>
      <c r="U678" s="55"/>
    </row>
    <row r="679">
      <c r="G679" s="53"/>
      <c r="H679" s="53"/>
      <c r="L679" s="58"/>
      <c r="M679" s="55"/>
      <c r="T679" s="58"/>
      <c r="U679" s="55"/>
    </row>
    <row r="680">
      <c r="G680" s="53"/>
      <c r="H680" s="53"/>
      <c r="L680" s="58"/>
      <c r="M680" s="55"/>
      <c r="T680" s="58"/>
      <c r="U680" s="55"/>
    </row>
    <row r="681">
      <c r="G681" s="53"/>
      <c r="H681" s="53"/>
      <c r="L681" s="58"/>
      <c r="M681" s="55"/>
      <c r="T681" s="58"/>
      <c r="U681" s="55"/>
    </row>
    <row r="682">
      <c r="G682" s="53"/>
      <c r="H682" s="53"/>
      <c r="L682" s="58"/>
      <c r="M682" s="55"/>
      <c r="T682" s="58"/>
      <c r="U682" s="55"/>
    </row>
    <row r="683">
      <c r="G683" s="53"/>
      <c r="H683" s="53"/>
      <c r="L683" s="58"/>
      <c r="M683" s="55"/>
      <c r="T683" s="58"/>
      <c r="U683" s="55"/>
    </row>
    <row r="684">
      <c r="G684" s="53"/>
      <c r="H684" s="53"/>
      <c r="L684" s="58"/>
      <c r="M684" s="55"/>
      <c r="T684" s="58"/>
      <c r="U684" s="55"/>
    </row>
    <row r="685">
      <c r="G685" s="53"/>
      <c r="H685" s="53"/>
      <c r="L685" s="58"/>
      <c r="M685" s="55"/>
      <c r="T685" s="58"/>
      <c r="U685" s="55"/>
    </row>
    <row r="686">
      <c r="G686" s="53"/>
      <c r="H686" s="53"/>
      <c r="L686" s="58"/>
      <c r="M686" s="55"/>
      <c r="T686" s="58"/>
      <c r="U686" s="55"/>
    </row>
    <row r="687">
      <c r="G687" s="53"/>
      <c r="H687" s="53"/>
      <c r="L687" s="58"/>
      <c r="M687" s="55"/>
      <c r="T687" s="58"/>
      <c r="U687" s="55"/>
    </row>
    <row r="688">
      <c r="G688" s="53"/>
      <c r="H688" s="53"/>
      <c r="L688" s="58"/>
      <c r="M688" s="55"/>
      <c r="T688" s="58"/>
      <c r="U688" s="55"/>
    </row>
    <row r="689">
      <c r="G689" s="53"/>
      <c r="H689" s="53"/>
      <c r="L689" s="58"/>
      <c r="M689" s="55"/>
      <c r="T689" s="58"/>
      <c r="U689" s="55"/>
    </row>
    <row r="690">
      <c r="G690" s="53"/>
      <c r="H690" s="53"/>
      <c r="L690" s="58"/>
      <c r="M690" s="55"/>
      <c r="T690" s="58"/>
      <c r="U690" s="55"/>
    </row>
    <row r="691">
      <c r="G691" s="53"/>
      <c r="H691" s="53"/>
      <c r="L691" s="58"/>
      <c r="M691" s="55"/>
      <c r="T691" s="58"/>
      <c r="U691" s="55"/>
    </row>
    <row r="692">
      <c r="G692" s="53"/>
      <c r="H692" s="53"/>
      <c r="L692" s="58"/>
      <c r="M692" s="55"/>
      <c r="T692" s="58"/>
      <c r="U692" s="55"/>
    </row>
    <row r="693">
      <c r="G693" s="53"/>
      <c r="H693" s="53"/>
      <c r="L693" s="58"/>
      <c r="M693" s="55"/>
      <c r="T693" s="58"/>
      <c r="U693" s="55"/>
    </row>
    <row r="694">
      <c r="G694" s="53"/>
      <c r="H694" s="53"/>
      <c r="L694" s="58"/>
      <c r="M694" s="55"/>
      <c r="T694" s="58"/>
      <c r="U694" s="55"/>
    </row>
    <row r="695">
      <c r="G695" s="53"/>
      <c r="H695" s="53"/>
      <c r="L695" s="58"/>
      <c r="M695" s="55"/>
      <c r="T695" s="58"/>
      <c r="U695" s="55"/>
    </row>
    <row r="696">
      <c r="G696" s="53"/>
      <c r="H696" s="53"/>
      <c r="L696" s="58"/>
      <c r="M696" s="55"/>
      <c r="T696" s="58"/>
      <c r="U696" s="55"/>
    </row>
    <row r="697">
      <c r="G697" s="53"/>
      <c r="H697" s="53"/>
      <c r="L697" s="58"/>
      <c r="M697" s="55"/>
      <c r="T697" s="58"/>
      <c r="U697" s="55"/>
    </row>
    <row r="698">
      <c r="G698" s="53"/>
      <c r="H698" s="53"/>
      <c r="L698" s="58"/>
      <c r="M698" s="55"/>
      <c r="T698" s="58"/>
      <c r="U698" s="55"/>
    </row>
    <row r="699">
      <c r="G699" s="53"/>
      <c r="H699" s="53"/>
      <c r="L699" s="58"/>
      <c r="M699" s="55"/>
      <c r="T699" s="58"/>
      <c r="U699" s="55"/>
    </row>
    <row r="700">
      <c r="G700" s="53"/>
      <c r="H700" s="53"/>
      <c r="L700" s="58"/>
      <c r="M700" s="55"/>
      <c r="T700" s="58"/>
      <c r="U700" s="55"/>
    </row>
    <row r="701">
      <c r="G701" s="53"/>
      <c r="H701" s="53"/>
      <c r="L701" s="58"/>
      <c r="M701" s="55"/>
      <c r="T701" s="58"/>
      <c r="U701" s="55"/>
    </row>
    <row r="702">
      <c r="G702" s="53"/>
      <c r="H702" s="53"/>
      <c r="L702" s="58"/>
      <c r="M702" s="55"/>
      <c r="T702" s="58"/>
      <c r="U702" s="55"/>
    </row>
    <row r="703">
      <c r="G703" s="53"/>
      <c r="H703" s="53"/>
      <c r="L703" s="58"/>
      <c r="M703" s="55"/>
      <c r="T703" s="58"/>
      <c r="U703" s="55"/>
    </row>
    <row r="704">
      <c r="G704" s="53"/>
      <c r="H704" s="53"/>
      <c r="L704" s="58"/>
      <c r="M704" s="55"/>
      <c r="T704" s="58"/>
      <c r="U704" s="55"/>
    </row>
    <row r="705">
      <c r="G705" s="53"/>
      <c r="H705" s="53"/>
      <c r="L705" s="58"/>
      <c r="M705" s="55"/>
      <c r="T705" s="58"/>
      <c r="U705" s="55"/>
    </row>
    <row r="706">
      <c r="G706" s="53"/>
      <c r="H706" s="53"/>
      <c r="L706" s="58"/>
      <c r="M706" s="55"/>
      <c r="T706" s="58"/>
      <c r="U706" s="55"/>
    </row>
    <row r="707">
      <c r="G707" s="53"/>
      <c r="H707" s="53"/>
      <c r="L707" s="58"/>
      <c r="M707" s="55"/>
      <c r="T707" s="58"/>
      <c r="U707" s="55"/>
    </row>
    <row r="708">
      <c r="G708" s="53"/>
      <c r="H708" s="53"/>
      <c r="L708" s="58"/>
      <c r="M708" s="55"/>
      <c r="T708" s="58"/>
      <c r="U708" s="55"/>
    </row>
    <row r="709">
      <c r="G709" s="53"/>
      <c r="H709" s="53"/>
      <c r="L709" s="58"/>
      <c r="M709" s="55"/>
      <c r="T709" s="58"/>
      <c r="U709" s="55"/>
    </row>
    <row r="710">
      <c r="G710" s="53"/>
      <c r="H710" s="53"/>
      <c r="L710" s="58"/>
      <c r="M710" s="55"/>
      <c r="T710" s="58"/>
      <c r="U710" s="55"/>
    </row>
    <row r="711">
      <c r="G711" s="53"/>
      <c r="H711" s="53"/>
      <c r="L711" s="58"/>
      <c r="M711" s="55"/>
      <c r="T711" s="58"/>
      <c r="U711" s="55"/>
    </row>
    <row r="712">
      <c r="G712" s="53"/>
      <c r="H712" s="53"/>
      <c r="L712" s="58"/>
      <c r="M712" s="55"/>
      <c r="T712" s="58"/>
      <c r="U712" s="55"/>
    </row>
    <row r="713">
      <c r="G713" s="53"/>
      <c r="H713" s="53"/>
      <c r="L713" s="58"/>
      <c r="M713" s="55"/>
      <c r="T713" s="58"/>
      <c r="U713" s="55"/>
    </row>
    <row r="714">
      <c r="G714" s="53"/>
      <c r="H714" s="53"/>
      <c r="L714" s="58"/>
      <c r="M714" s="55"/>
      <c r="T714" s="58"/>
      <c r="U714" s="55"/>
    </row>
    <row r="715">
      <c r="G715" s="53"/>
      <c r="H715" s="53"/>
      <c r="L715" s="58"/>
      <c r="M715" s="55"/>
      <c r="T715" s="58"/>
      <c r="U715" s="55"/>
    </row>
    <row r="716">
      <c r="G716" s="53"/>
      <c r="H716" s="53"/>
      <c r="L716" s="58"/>
      <c r="M716" s="55"/>
      <c r="T716" s="58"/>
      <c r="U716" s="55"/>
    </row>
    <row r="717">
      <c r="G717" s="53"/>
      <c r="H717" s="53"/>
      <c r="L717" s="58"/>
      <c r="M717" s="55"/>
      <c r="T717" s="58"/>
      <c r="U717" s="55"/>
    </row>
    <row r="718">
      <c r="G718" s="53"/>
      <c r="H718" s="53"/>
      <c r="L718" s="58"/>
      <c r="M718" s="55"/>
      <c r="T718" s="58"/>
      <c r="U718" s="55"/>
    </row>
    <row r="719">
      <c r="G719" s="53"/>
      <c r="H719" s="53"/>
      <c r="L719" s="58"/>
      <c r="M719" s="55"/>
      <c r="T719" s="58"/>
      <c r="U719" s="55"/>
    </row>
    <row r="720">
      <c r="G720" s="53"/>
      <c r="H720" s="53"/>
      <c r="L720" s="58"/>
      <c r="M720" s="55"/>
      <c r="T720" s="58"/>
      <c r="U720" s="55"/>
    </row>
    <row r="721">
      <c r="G721" s="53"/>
      <c r="H721" s="53"/>
      <c r="L721" s="58"/>
      <c r="M721" s="55"/>
      <c r="T721" s="58"/>
      <c r="U721" s="55"/>
    </row>
    <row r="722">
      <c r="G722" s="53"/>
      <c r="H722" s="53"/>
      <c r="L722" s="58"/>
      <c r="M722" s="55"/>
      <c r="T722" s="58"/>
      <c r="U722" s="55"/>
    </row>
    <row r="723">
      <c r="G723" s="53"/>
      <c r="H723" s="53"/>
      <c r="L723" s="58"/>
      <c r="M723" s="55"/>
      <c r="T723" s="58"/>
      <c r="U723" s="55"/>
    </row>
    <row r="724">
      <c r="G724" s="53"/>
      <c r="H724" s="53"/>
      <c r="L724" s="58"/>
      <c r="M724" s="55"/>
      <c r="T724" s="58"/>
      <c r="U724" s="55"/>
    </row>
    <row r="725">
      <c r="G725" s="53"/>
      <c r="H725" s="53"/>
      <c r="L725" s="58"/>
      <c r="M725" s="55"/>
      <c r="T725" s="58"/>
      <c r="U725" s="55"/>
    </row>
    <row r="726">
      <c r="G726" s="53"/>
      <c r="H726" s="53"/>
      <c r="L726" s="58"/>
      <c r="M726" s="55"/>
      <c r="T726" s="58"/>
      <c r="U726" s="55"/>
    </row>
    <row r="727">
      <c r="G727" s="53"/>
      <c r="H727" s="53"/>
      <c r="L727" s="58"/>
      <c r="M727" s="55"/>
      <c r="T727" s="58"/>
      <c r="U727" s="55"/>
    </row>
    <row r="728">
      <c r="G728" s="53"/>
      <c r="H728" s="53"/>
      <c r="L728" s="58"/>
      <c r="M728" s="55"/>
      <c r="T728" s="58"/>
      <c r="U728" s="55"/>
    </row>
    <row r="729">
      <c r="G729" s="53"/>
      <c r="H729" s="53"/>
      <c r="L729" s="58"/>
      <c r="M729" s="55"/>
      <c r="T729" s="58"/>
      <c r="U729" s="55"/>
    </row>
    <row r="730">
      <c r="G730" s="53"/>
      <c r="H730" s="53"/>
      <c r="L730" s="58"/>
      <c r="M730" s="55"/>
      <c r="T730" s="58"/>
      <c r="U730" s="55"/>
    </row>
    <row r="731">
      <c r="G731" s="53"/>
      <c r="H731" s="53"/>
      <c r="L731" s="58"/>
      <c r="M731" s="55"/>
      <c r="T731" s="58"/>
      <c r="U731" s="55"/>
    </row>
    <row r="732">
      <c r="G732" s="53"/>
      <c r="H732" s="53"/>
      <c r="L732" s="58"/>
      <c r="M732" s="55"/>
      <c r="T732" s="58"/>
      <c r="U732" s="55"/>
    </row>
    <row r="733">
      <c r="G733" s="53"/>
      <c r="H733" s="53"/>
      <c r="L733" s="58"/>
      <c r="M733" s="55"/>
      <c r="T733" s="58"/>
      <c r="U733" s="55"/>
    </row>
    <row r="734">
      <c r="G734" s="53"/>
      <c r="H734" s="53"/>
      <c r="L734" s="58"/>
      <c r="M734" s="55"/>
      <c r="T734" s="58"/>
      <c r="U734" s="55"/>
    </row>
    <row r="735">
      <c r="G735" s="53"/>
      <c r="H735" s="53"/>
      <c r="L735" s="58"/>
      <c r="M735" s="55"/>
      <c r="T735" s="58"/>
      <c r="U735" s="55"/>
    </row>
    <row r="736">
      <c r="G736" s="53"/>
      <c r="H736" s="53"/>
      <c r="L736" s="58"/>
      <c r="M736" s="55"/>
      <c r="T736" s="58"/>
      <c r="U736" s="55"/>
    </row>
    <row r="737">
      <c r="G737" s="53"/>
      <c r="H737" s="53"/>
      <c r="L737" s="58"/>
      <c r="M737" s="55"/>
      <c r="T737" s="58"/>
      <c r="U737" s="55"/>
    </row>
    <row r="738">
      <c r="G738" s="53"/>
      <c r="H738" s="53"/>
      <c r="L738" s="58"/>
      <c r="M738" s="55"/>
      <c r="T738" s="58"/>
      <c r="U738" s="55"/>
    </row>
    <row r="739">
      <c r="G739" s="53"/>
      <c r="H739" s="53"/>
      <c r="L739" s="58"/>
      <c r="M739" s="55"/>
      <c r="T739" s="58"/>
      <c r="U739" s="55"/>
    </row>
    <row r="740">
      <c r="G740" s="53"/>
      <c r="H740" s="53"/>
      <c r="L740" s="58"/>
      <c r="M740" s="55"/>
      <c r="T740" s="58"/>
      <c r="U740" s="55"/>
    </row>
    <row r="741">
      <c r="G741" s="53"/>
      <c r="H741" s="53"/>
      <c r="L741" s="58"/>
      <c r="M741" s="55"/>
      <c r="T741" s="58"/>
      <c r="U741" s="55"/>
    </row>
    <row r="742">
      <c r="G742" s="53"/>
      <c r="H742" s="53"/>
      <c r="L742" s="58"/>
      <c r="M742" s="55"/>
      <c r="T742" s="58"/>
      <c r="U742" s="55"/>
    </row>
    <row r="743">
      <c r="G743" s="53"/>
      <c r="H743" s="53"/>
      <c r="L743" s="58"/>
      <c r="M743" s="55"/>
      <c r="T743" s="58"/>
      <c r="U743" s="55"/>
    </row>
    <row r="744">
      <c r="G744" s="53"/>
      <c r="H744" s="53"/>
      <c r="L744" s="58"/>
      <c r="M744" s="55"/>
      <c r="T744" s="58"/>
      <c r="U744" s="55"/>
    </row>
    <row r="745">
      <c r="G745" s="53"/>
      <c r="H745" s="53"/>
      <c r="L745" s="58"/>
      <c r="M745" s="55"/>
      <c r="T745" s="58"/>
      <c r="U745" s="55"/>
    </row>
    <row r="746">
      <c r="G746" s="53"/>
      <c r="H746" s="53"/>
      <c r="L746" s="58"/>
      <c r="M746" s="55"/>
      <c r="T746" s="58"/>
      <c r="U746" s="55"/>
    </row>
    <row r="747">
      <c r="G747" s="53"/>
      <c r="H747" s="53"/>
      <c r="L747" s="58"/>
      <c r="M747" s="55"/>
      <c r="T747" s="58"/>
      <c r="U747" s="55"/>
    </row>
    <row r="748">
      <c r="G748" s="53"/>
      <c r="H748" s="53"/>
      <c r="L748" s="58"/>
      <c r="M748" s="55"/>
      <c r="T748" s="58"/>
      <c r="U748" s="55"/>
    </row>
    <row r="749">
      <c r="G749" s="53"/>
      <c r="H749" s="53"/>
      <c r="L749" s="58"/>
      <c r="M749" s="55"/>
      <c r="T749" s="58"/>
      <c r="U749" s="55"/>
    </row>
    <row r="750">
      <c r="G750" s="53"/>
      <c r="H750" s="53"/>
      <c r="L750" s="58"/>
      <c r="M750" s="55"/>
      <c r="T750" s="58"/>
      <c r="U750" s="55"/>
    </row>
    <row r="751">
      <c r="G751" s="53"/>
      <c r="H751" s="53"/>
      <c r="L751" s="58"/>
      <c r="M751" s="55"/>
      <c r="T751" s="58"/>
      <c r="U751" s="55"/>
    </row>
    <row r="752">
      <c r="G752" s="53"/>
      <c r="H752" s="53"/>
      <c r="L752" s="58"/>
      <c r="M752" s="55"/>
      <c r="T752" s="58"/>
      <c r="U752" s="55"/>
    </row>
    <row r="753">
      <c r="G753" s="53"/>
      <c r="H753" s="53"/>
      <c r="L753" s="58"/>
      <c r="M753" s="55"/>
      <c r="T753" s="58"/>
      <c r="U753" s="55"/>
    </row>
    <row r="754">
      <c r="G754" s="53"/>
      <c r="H754" s="53"/>
      <c r="L754" s="58"/>
      <c r="M754" s="55"/>
      <c r="T754" s="58"/>
      <c r="U754" s="55"/>
    </row>
    <row r="755">
      <c r="G755" s="53"/>
      <c r="H755" s="53"/>
      <c r="L755" s="58"/>
      <c r="M755" s="55"/>
      <c r="T755" s="58"/>
      <c r="U755" s="55"/>
    </row>
    <row r="756">
      <c r="G756" s="53"/>
      <c r="H756" s="53"/>
      <c r="L756" s="58"/>
      <c r="M756" s="55"/>
      <c r="T756" s="58"/>
      <c r="U756" s="55"/>
    </row>
    <row r="757">
      <c r="G757" s="53"/>
      <c r="H757" s="53"/>
      <c r="L757" s="58"/>
      <c r="M757" s="55"/>
      <c r="T757" s="58"/>
      <c r="U757" s="55"/>
    </row>
    <row r="758">
      <c r="G758" s="53"/>
      <c r="H758" s="53"/>
      <c r="L758" s="58"/>
      <c r="M758" s="55"/>
      <c r="T758" s="58"/>
      <c r="U758" s="55"/>
    </row>
    <row r="759">
      <c r="G759" s="53"/>
      <c r="H759" s="53"/>
      <c r="L759" s="58"/>
      <c r="M759" s="55"/>
      <c r="T759" s="58"/>
      <c r="U759" s="55"/>
    </row>
    <row r="760">
      <c r="G760" s="53"/>
      <c r="H760" s="53"/>
      <c r="L760" s="58"/>
      <c r="M760" s="55"/>
      <c r="T760" s="58"/>
      <c r="U760" s="55"/>
    </row>
    <row r="761">
      <c r="G761" s="53"/>
      <c r="H761" s="53"/>
      <c r="L761" s="58"/>
      <c r="M761" s="55"/>
      <c r="T761" s="58"/>
      <c r="U761" s="55"/>
    </row>
    <row r="762">
      <c r="G762" s="53"/>
      <c r="H762" s="53"/>
      <c r="L762" s="58"/>
      <c r="M762" s="55"/>
      <c r="T762" s="58"/>
      <c r="U762" s="55"/>
    </row>
    <row r="763">
      <c r="G763" s="53"/>
      <c r="H763" s="53"/>
      <c r="L763" s="58"/>
      <c r="M763" s="55"/>
      <c r="T763" s="58"/>
      <c r="U763" s="55"/>
    </row>
    <row r="764">
      <c r="G764" s="53"/>
      <c r="H764" s="53"/>
      <c r="L764" s="58"/>
      <c r="M764" s="55"/>
      <c r="T764" s="58"/>
      <c r="U764" s="55"/>
    </row>
    <row r="765">
      <c r="G765" s="53"/>
      <c r="H765" s="53"/>
      <c r="L765" s="58"/>
      <c r="M765" s="55"/>
      <c r="T765" s="58"/>
      <c r="U765" s="55"/>
    </row>
    <row r="766">
      <c r="G766" s="53"/>
      <c r="H766" s="53"/>
      <c r="L766" s="58"/>
      <c r="M766" s="55"/>
      <c r="T766" s="58"/>
      <c r="U766" s="55"/>
    </row>
    <row r="767">
      <c r="G767" s="53"/>
      <c r="H767" s="53"/>
      <c r="L767" s="58"/>
      <c r="M767" s="55"/>
      <c r="T767" s="58"/>
      <c r="U767" s="55"/>
    </row>
    <row r="768">
      <c r="G768" s="53"/>
      <c r="H768" s="53"/>
      <c r="L768" s="58"/>
      <c r="M768" s="55"/>
      <c r="T768" s="58"/>
      <c r="U768" s="55"/>
    </row>
    <row r="769">
      <c r="G769" s="53"/>
      <c r="H769" s="53"/>
      <c r="L769" s="58"/>
      <c r="M769" s="55"/>
      <c r="T769" s="58"/>
      <c r="U769" s="55"/>
    </row>
    <row r="770">
      <c r="G770" s="53"/>
      <c r="H770" s="53"/>
      <c r="L770" s="58"/>
      <c r="M770" s="55"/>
      <c r="T770" s="58"/>
      <c r="U770" s="55"/>
    </row>
    <row r="771">
      <c r="G771" s="53"/>
      <c r="H771" s="53"/>
      <c r="L771" s="58"/>
      <c r="M771" s="55"/>
      <c r="T771" s="58"/>
      <c r="U771" s="55"/>
    </row>
    <row r="772">
      <c r="G772" s="53"/>
      <c r="H772" s="53"/>
      <c r="L772" s="58"/>
      <c r="M772" s="55"/>
      <c r="T772" s="58"/>
      <c r="U772" s="55"/>
    </row>
    <row r="773">
      <c r="G773" s="53"/>
      <c r="H773" s="53"/>
      <c r="L773" s="58"/>
      <c r="M773" s="55"/>
      <c r="T773" s="58"/>
      <c r="U773" s="55"/>
    </row>
    <row r="774">
      <c r="G774" s="53"/>
      <c r="H774" s="53"/>
      <c r="L774" s="58"/>
      <c r="M774" s="55"/>
      <c r="T774" s="58"/>
      <c r="U774" s="55"/>
    </row>
    <row r="775">
      <c r="G775" s="53"/>
      <c r="H775" s="53"/>
      <c r="L775" s="58"/>
      <c r="M775" s="55"/>
      <c r="T775" s="58"/>
      <c r="U775" s="55"/>
    </row>
    <row r="776">
      <c r="G776" s="53"/>
      <c r="H776" s="53"/>
      <c r="L776" s="58"/>
      <c r="M776" s="55"/>
      <c r="T776" s="58"/>
      <c r="U776" s="55"/>
    </row>
    <row r="777">
      <c r="G777" s="53"/>
      <c r="H777" s="53"/>
      <c r="L777" s="58"/>
      <c r="M777" s="55"/>
      <c r="T777" s="58"/>
      <c r="U777" s="55"/>
    </row>
    <row r="778">
      <c r="G778" s="53"/>
      <c r="H778" s="53"/>
      <c r="L778" s="58"/>
      <c r="M778" s="55"/>
      <c r="T778" s="58"/>
      <c r="U778" s="55"/>
    </row>
    <row r="779">
      <c r="G779" s="53"/>
      <c r="H779" s="53"/>
      <c r="L779" s="58"/>
      <c r="M779" s="55"/>
      <c r="T779" s="58"/>
      <c r="U779" s="55"/>
    </row>
    <row r="780">
      <c r="G780" s="53"/>
      <c r="H780" s="53"/>
      <c r="L780" s="58"/>
      <c r="M780" s="55"/>
      <c r="T780" s="58"/>
      <c r="U780" s="55"/>
    </row>
    <row r="781">
      <c r="G781" s="53"/>
      <c r="H781" s="53"/>
      <c r="L781" s="58"/>
      <c r="M781" s="55"/>
      <c r="T781" s="58"/>
      <c r="U781" s="55"/>
    </row>
    <row r="782">
      <c r="G782" s="53"/>
      <c r="H782" s="53"/>
      <c r="L782" s="58"/>
      <c r="M782" s="55"/>
      <c r="T782" s="58"/>
      <c r="U782" s="55"/>
    </row>
    <row r="783">
      <c r="G783" s="53"/>
      <c r="H783" s="53"/>
      <c r="L783" s="58"/>
      <c r="M783" s="55"/>
      <c r="T783" s="58"/>
      <c r="U783" s="55"/>
    </row>
    <row r="784">
      <c r="G784" s="53"/>
      <c r="H784" s="53"/>
      <c r="L784" s="58"/>
      <c r="M784" s="55"/>
      <c r="T784" s="58"/>
      <c r="U784" s="55"/>
    </row>
    <row r="785">
      <c r="G785" s="53"/>
      <c r="H785" s="53"/>
      <c r="L785" s="58"/>
      <c r="M785" s="55"/>
      <c r="T785" s="58"/>
      <c r="U785" s="55"/>
    </row>
    <row r="786">
      <c r="G786" s="53"/>
      <c r="H786" s="53"/>
      <c r="L786" s="58"/>
      <c r="M786" s="55"/>
      <c r="T786" s="58"/>
      <c r="U786" s="55"/>
    </row>
    <row r="787">
      <c r="G787" s="53"/>
      <c r="H787" s="53"/>
      <c r="L787" s="58"/>
      <c r="M787" s="55"/>
      <c r="T787" s="58"/>
      <c r="U787" s="55"/>
    </row>
    <row r="788">
      <c r="G788" s="53"/>
      <c r="H788" s="53"/>
      <c r="L788" s="58"/>
      <c r="M788" s="55"/>
      <c r="T788" s="58"/>
      <c r="U788" s="55"/>
    </row>
    <row r="789">
      <c r="G789" s="53"/>
      <c r="H789" s="53"/>
      <c r="L789" s="58"/>
      <c r="M789" s="55"/>
      <c r="T789" s="58"/>
      <c r="U789" s="55"/>
    </row>
    <row r="790">
      <c r="G790" s="53"/>
      <c r="H790" s="53"/>
      <c r="L790" s="58"/>
      <c r="M790" s="55"/>
      <c r="T790" s="58"/>
      <c r="U790" s="55"/>
    </row>
    <row r="791">
      <c r="G791" s="53"/>
      <c r="H791" s="53"/>
      <c r="L791" s="58"/>
      <c r="M791" s="55"/>
      <c r="T791" s="58"/>
      <c r="U791" s="55"/>
    </row>
    <row r="792">
      <c r="G792" s="53"/>
      <c r="H792" s="53"/>
      <c r="L792" s="58"/>
      <c r="M792" s="55"/>
      <c r="T792" s="58"/>
      <c r="U792" s="55"/>
    </row>
    <row r="793">
      <c r="G793" s="53"/>
      <c r="H793" s="53"/>
      <c r="L793" s="58"/>
      <c r="M793" s="55"/>
      <c r="T793" s="58"/>
      <c r="U793" s="55"/>
    </row>
    <row r="794">
      <c r="G794" s="53"/>
      <c r="H794" s="53"/>
      <c r="L794" s="58"/>
      <c r="M794" s="55"/>
      <c r="T794" s="58"/>
      <c r="U794" s="55"/>
    </row>
    <row r="795">
      <c r="G795" s="53"/>
      <c r="H795" s="53"/>
      <c r="L795" s="58"/>
      <c r="M795" s="55"/>
      <c r="T795" s="58"/>
      <c r="U795" s="55"/>
    </row>
    <row r="796">
      <c r="G796" s="53"/>
      <c r="H796" s="53"/>
      <c r="L796" s="58"/>
      <c r="M796" s="55"/>
      <c r="T796" s="58"/>
      <c r="U796" s="55"/>
    </row>
    <row r="797">
      <c r="G797" s="53"/>
      <c r="H797" s="53"/>
      <c r="L797" s="58"/>
      <c r="M797" s="55"/>
      <c r="T797" s="58"/>
      <c r="U797" s="55"/>
    </row>
    <row r="798">
      <c r="G798" s="53"/>
      <c r="H798" s="53"/>
      <c r="L798" s="58"/>
      <c r="M798" s="55"/>
      <c r="T798" s="58"/>
      <c r="U798" s="55"/>
    </row>
    <row r="799">
      <c r="G799" s="53"/>
      <c r="H799" s="53"/>
      <c r="L799" s="58"/>
      <c r="M799" s="55"/>
      <c r="T799" s="58"/>
      <c r="U799" s="55"/>
    </row>
    <row r="800">
      <c r="G800" s="53"/>
      <c r="H800" s="53"/>
      <c r="L800" s="58"/>
      <c r="M800" s="55"/>
      <c r="T800" s="58"/>
      <c r="U800" s="55"/>
    </row>
    <row r="801">
      <c r="G801" s="53"/>
      <c r="H801" s="53"/>
      <c r="L801" s="58"/>
      <c r="M801" s="55"/>
      <c r="T801" s="58"/>
      <c r="U801" s="55"/>
    </row>
    <row r="802">
      <c r="G802" s="53"/>
      <c r="H802" s="53"/>
      <c r="L802" s="58"/>
      <c r="M802" s="55"/>
      <c r="T802" s="58"/>
      <c r="U802" s="55"/>
    </row>
    <row r="803">
      <c r="G803" s="53"/>
      <c r="H803" s="53"/>
      <c r="L803" s="58"/>
      <c r="M803" s="55"/>
      <c r="T803" s="58"/>
      <c r="U803" s="55"/>
    </row>
    <row r="804">
      <c r="G804" s="53"/>
      <c r="H804" s="53"/>
      <c r="L804" s="58"/>
      <c r="M804" s="55"/>
      <c r="T804" s="58"/>
      <c r="U804" s="55"/>
    </row>
    <row r="805">
      <c r="G805" s="53"/>
      <c r="H805" s="53"/>
      <c r="L805" s="58"/>
      <c r="M805" s="55"/>
      <c r="T805" s="58"/>
      <c r="U805" s="55"/>
    </row>
    <row r="806">
      <c r="G806" s="53"/>
      <c r="H806" s="53"/>
      <c r="L806" s="58"/>
      <c r="M806" s="55"/>
      <c r="T806" s="58"/>
      <c r="U806" s="55"/>
    </row>
    <row r="807">
      <c r="G807" s="53"/>
      <c r="H807" s="53"/>
      <c r="L807" s="58"/>
      <c r="M807" s="55"/>
      <c r="T807" s="58"/>
      <c r="U807" s="55"/>
    </row>
    <row r="808">
      <c r="G808" s="53"/>
      <c r="H808" s="53"/>
      <c r="L808" s="58"/>
      <c r="M808" s="55"/>
      <c r="T808" s="58"/>
      <c r="U808" s="55"/>
    </row>
    <row r="809">
      <c r="G809" s="53"/>
      <c r="H809" s="53"/>
      <c r="L809" s="58"/>
      <c r="M809" s="55"/>
      <c r="T809" s="58"/>
      <c r="U809" s="55"/>
    </row>
    <row r="810">
      <c r="G810" s="53"/>
      <c r="H810" s="53"/>
      <c r="L810" s="58"/>
      <c r="M810" s="55"/>
      <c r="T810" s="58"/>
      <c r="U810" s="55"/>
    </row>
    <row r="811">
      <c r="G811" s="53"/>
      <c r="H811" s="53"/>
      <c r="L811" s="58"/>
      <c r="M811" s="55"/>
      <c r="T811" s="58"/>
      <c r="U811" s="55"/>
    </row>
    <row r="812">
      <c r="G812" s="53"/>
      <c r="H812" s="53"/>
      <c r="L812" s="58"/>
      <c r="M812" s="55"/>
      <c r="T812" s="58"/>
      <c r="U812" s="55"/>
    </row>
    <row r="813">
      <c r="G813" s="53"/>
      <c r="H813" s="53"/>
      <c r="L813" s="58"/>
      <c r="M813" s="55"/>
      <c r="T813" s="58"/>
      <c r="U813" s="55"/>
    </row>
    <row r="814">
      <c r="G814" s="53"/>
      <c r="H814" s="53"/>
      <c r="L814" s="58"/>
      <c r="M814" s="55"/>
      <c r="T814" s="58"/>
      <c r="U814" s="55"/>
    </row>
    <row r="815">
      <c r="G815" s="53"/>
      <c r="H815" s="53"/>
      <c r="L815" s="58"/>
      <c r="M815" s="55"/>
      <c r="T815" s="58"/>
      <c r="U815" s="55"/>
    </row>
    <row r="816">
      <c r="G816" s="53"/>
      <c r="H816" s="53"/>
      <c r="L816" s="58"/>
      <c r="M816" s="55"/>
      <c r="T816" s="58"/>
      <c r="U816" s="55"/>
    </row>
    <row r="817">
      <c r="G817" s="53"/>
      <c r="H817" s="53"/>
      <c r="L817" s="58"/>
      <c r="M817" s="55"/>
      <c r="T817" s="58"/>
      <c r="U817" s="55"/>
    </row>
    <row r="818">
      <c r="G818" s="53"/>
      <c r="H818" s="53"/>
      <c r="L818" s="58"/>
      <c r="M818" s="55"/>
      <c r="T818" s="58"/>
      <c r="U818" s="55"/>
    </row>
    <row r="819">
      <c r="G819" s="53"/>
      <c r="H819" s="53"/>
      <c r="L819" s="58"/>
      <c r="M819" s="55"/>
      <c r="T819" s="58"/>
      <c r="U819" s="55"/>
    </row>
    <row r="820">
      <c r="G820" s="53"/>
      <c r="H820" s="53"/>
      <c r="L820" s="58"/>
      <c r="M820" s="55"/>
      <c r="T820" s="58"/>
      <c r="U820" s="55"/>
    </row>
    <row r="821">
      <c r="G821" s="53"/>
      <c r="H821" s="53"/>
      <c r="L821" s="58"/>
      <c r="M821" s="55"/>
      <c r="T821" s="58"/>
      <c r="U821" s="55"/>
    </row>
    <row r="822">
      <c r="G822" s="53"/>
      <c r="H822" s="53"/>
      <c r="L822" s="58"/>
      <c r="M822" s="55"/>
      <c r="T822" s="58"/>
      <c r="U822" s="55"/>
    </row>
    <row r="823">
      <c r="G823" s="53"/>
      <c r="H823" s="53"/>
      <c r="L823" s="58"/>
      <c r="M823" s="55"/>
      <c r="T823" s="58"/>
      <c r="U823" s="55"/>
    </row>
    <row r="824">
      <c r="G824" s="53"/>
      <c r="H824" s="53"/>
      <c r="L824" s="58"/>
      <c r="M824" s="55"/>
      <c r="T824" s="58"/>
      <c r="U824" s="55"/>
    </row>
    <row r="825">
      <c r="G825" s="53"/>
      <c r="H825" s="53"/>
      <c r="L825" s="58"/>
      <c r="M825" s="55"/>
      <c r="T825" s="58"/>
      <c r="U825" s="55"/>
    </row>
    <row r="826">
      <c r="G826" s="53"/>
      <c r="H826" s="53"/>
      <c r="L826" s="58"/>
      <c r="M826" s="55"/>
      <c r="T826" s="58"/>
      <c r="U826" s="55"/>
    </row>
    <row r="827">
      <c r="G827" s="53"/>
      <c r="H827" s="53"/>
      <c r="L827" s="58"/>
      <c r="M827" s="55"/>
      <c r="T827" s="58"/>
      <c r="U827" s="55"/>
    </row>
    <row r="828">
      <c r="G828" s="53"/>
      <c r="H828" s="53"/>
      <c r="L828" s="58"/>
      <c r="M828" s="55"/>
      <c r="T828" s="58"/>
      <c r="U828" s="55"/>
    </row>
    <row r="829">
      <c r="G829" s="53"/>
      <c r="H829" s="53"/>
      <c r="L829" s="58"/>
      <c r="M829" s="55"/>
      <c r="T829" s="58"/>
      <c r="U829" s="55"/>
    </row>
    <row r="830">
      <c r="G830" s="53"/>
      <c r="H830" s="53"/>
      <c r="L830" s="58"/>
      <c r="M830" s="55"/>
      <c r="T830" s="58"/>
      <c r="U830" s="55"/>
    </row>
    <row r="831">
      <c r="G831" s="53"/>
      <c r="H831" s="53"/>
      <c r="L831" s="58"/>
      <c r="M831" s="55"/>
      <c r="T831" s="58"/>
      <c r="U831" s="55"/>
    </row>
    <row r="832">
      <c r="G832" s="53"/>
      <c r="H832" s="53"/>
      <c r="L832" s="58"/>
      <c r="M832" s="55"/>
      <c r="T832" s="58"/>
      <c r="U832" s="55"/>
    </row>
    <row r="833">
      <c r="G833" s="53"/>
      <c r="H833" s="53"/>
      <c r="L833" s="58"/>
      <c r="M833" s="55"/>
      <c r="T833" s="58"/>
      <c r="U833" s="55"/>
    </row>
    <row r="834">
      <c r="G834" s="53"/>
      <c r="H834" s="53"/>
      <c r="L834" s="58"/>
      <c r="M834" s="55"/>
      <c r="T834" s="58"/>
      <c r="U834" s="55"/>
    </row>
    <row r="835">
      <c r="G835" s="53"/>
      <c r="H835" s="53"/>
      <c r="L835" s="58"/>
      <c r="M835" s="55"/>
      <c r="T835" s="58"/>
      <c r="U835" s="55"/>
    </row>
    <row r="836">
      <c r="G836" s="53"/>
      <c r="H836" s="53"/>
      <c r="L836" s="58"/>
      <c r="M836" s="55"/>
      <c r="T836" s="58"/>
      <c r="U836" s="55"/>
    </row>
    <row r="837">
      <c r="G837" s="53"/>
      <c r="H837" s="53"/>
      <c r="L837" s="58"/>
      <c r="M837" s="55"/>
      <c r="T837" s="58"/>
      <c r="U837" s="55"/>
    </row>
    <row r="838">
      <c r="G838" s="53"/>
      <c r="H838" s="53"/>
      <c r="L838" s="58"/>
      <c r="M838" s="55"/>
      <c r="T838" s="58"/>
      <c r="U838" s="55"/>
    </row>
    <row r="839">
      <c r="G839" s="53"/>
      <c r="H839" s="53"/>
      <c r="L839" s="58"/>
      <c r="M839" s="55"/>
      <c r="T839" s="58"/>
      <c r="U839" s="55"/>
    </row>
    <row r="840">
      <c r="G840" s="53"/>
      <c r="H840" s="53"/>
      <c r="L840" s="58"/>
      <c r="M840" s="55"/>
      <c r="T840" s="58"/>
      <c r="U840" s="55"/>
    </row>
    <row r="841">
      <c r="G841" s="53"/>
      <c r="H841" s="53"/>
      <c r="L841" s="58"/>
      <c r="M841" s="55"/>
      <c r="T841" s="58"/>
      <c r="U841" s="55"/>
    </row>
    <row r="842">
      <c r="G842" s="53"/>
      <c r="H842" s="53"/>
      <c r="L842" s="58"/>
      <c r="M842" s="55"/>
      <c r="T842" s="58"/>
      <c r="U842" s="55"/>
    </row>
    <row r="843">
      <c r="G843" s="53"/>
      <c r="H843" s="53"/>
      <c r="L843" s="58"/>
      <c r="M843" s="55"/>
      <c r="T843" s="58"/>
      <c r="U843" s="55"/>
    </row>
    <row r="844">
      <c r="G844" s="53"/>
      <c r="H844" s="53"/>
      <c r="L844" s="58"/>
      <c r="M844" s="55"/>
      <c r="T844" s="58"/>
      <c r="U844" s="55"/>
    </row>
    <row r="845">
      <c r="G845" s="53"/>
      <c r="H845" s="53"/>
      <c r="L845" s="58"/>
      <c r="M845" s="55"/>
      <c r="T845" s="58"/>
      <c r="U845" s="55"/>
    </row>
    <row r="846">
      <c r="G846" s="53"/>
      <c r="H846" s="53"/>
      <c r="L846" s="58"/>
      <c r="M846" s="55"/>
      <c r="T846" s="58"/>
      <c r="U846" s="55"/>
    </row>
    <row r="847">
      <c r="G847" s="53"/>
      <c r="H847" s="53"/>
      <c r="L847" s="58"/>
      <c r="M847" s="55"/>
      <c r="T847" s="58"/>
      <c r="U847" s="55"/>
    </row>
    <row r="848">
      <c r="G848" s="53"/>
      <c r="H848" s="53"/>
      <c r="L848" s="58"/>
      <c r="M848" s="55"/>
      <c r="T848" s="58"/>
      <c r="U848" s="55"/>
    </row>
    <row r="849">
      <c r="G849" s="53"/>
      <c r="H849" s="53"/>
      <c r="L849" s="58"/>
      <c r="M849" s="55"/>
      <c r="T849" s="58"/>
      <c r="U849" s="55"/>
    </row>
    <row r="850">
      <c r="G850" s="53"/>
      <c r="H850" s="53"/>
      <c r="L850" s="58"/>
      <c r="M850" s="55"/>
      <c r="T850" s="58"/>
      <c r="U850" s="55"/>
    </row>
    <row r="851">
      <c r="G851" s="53"/>
      <c r="H851" s="53"/>
      <c r="L851" s="58"/>
      <c r="M851" s="55"/>
      <c r="T851" s="58"/>
      <c r="U851" s="55"/>
    </row>
    <row r="852">
      <c r="G852" s="53"/>
      <c r="H852" s="53"/>
      <c r="L852" s="58"/>
      <c r="M852" s="55"/>
      <c r="T852" s="58"/>
      <c r="U852" s="55"/>
    </row>
    <row r="853">
      <c r="G853" s="53"/>
      <c r="H853" s="53"/>
      <c r="L853" s="58"/>
      <c r="M853" s="55"/>
      <c r="T853" s="58"/>
      <c r="U853" s="55"/>
    </row>
    <row r="854">
      <c r="G854" s="53"/>
      <c r="H854" s="53"/>
      <c r="L854" s="58"/>
      <c r="M854" s="55"/>
      <c r="T854" s="58"/>
      <c r="U854" s="55"/>
    </row>
    <row r="855">
      <c r="G855" s="53"/>
      <c r="H855" s="53"/>
      <c r="L855" s="58"/>
      <c r="M855" s="55"/>
      <c r="T855" s="58"/>
      <c r="U855" s="55"/>
    </row>
    <row r="856">
      <c r="G856" s="53"/>
      <c r="H856" s="53"/>
      <c r="L856" s="58"/>
      <c r="M856" s="55"/>
      <c r="T856" s="58"/>
      <c r="U856" s="55"/>
    </row>
    <row r="857">
      <c r="G857" s="53"/>
      <c r="H857" s="53"/>
      <c r="L857" s="58"/>
      <c r="M857" s="55"/>
      <c r="T857" s="58"/>
      <c r="U857" s="55"/>
    </row>
    <row r="858">
      <c r="G858" s="53"/>
      <c r="H858" s="53"/>
      <c r="L858" s="58"/>
      <c r="M858" s="55"/>
      <c r="T858" s="58"/>
      <c r="U858" s="55"/>
    </row>
    <row r="859">
      <c r="G859" s="53"/>
      <c r="H859" s="53"/>
      <c r="L859" s="58"/>
      <c r="M859" s="55"/>
      <c r="T859" s="58"/>
      <c r="U859" s="55"/>
    </row>
    <row r="860">
      <c r="G860" s="53"/>
      <c r="H860" s="53"/>
      <c r="L860" s="58"/>
      <c r="M860" s="55"/>
      <c r="T860" s="58"/>
      <c r="U860" s="55"/>
    </row>
    <row r="861">
      <c r="G861" s="53"/>
      <c r="H861" s="53"/>
      <c r="L861" s="58"/>
      <c r="M861" s="55"/>
      <c r="T861" s="58"/>
      <c r="U861" s="55"/>
    </row>
    <row r="862">
      <c r="G862" s="53"/>
      <c r="H862" s="53"/>
      <c r="L862" s="58"/>
      <c r="M862" s="55"/>
      <c r="T862" s="58"/>
      <c r="U862" s="55"/>
    </row>
    <row r="863">
      <c r="G863" s="53"/>
      <c r="H863" s="53"/>
      <c r="L863" s="58"/>
      <c r="M863" s="55"/>
      <c r="T863" s="58"/>
      <c r="U863" s="55"/>
    </row>
    <row r="864">
      <c r="G864" s="53"/>
      <c r="H864" s="53"/>
      <c r="L864" s="58"/>
      <c r="M864" s="55"/>
      <c r="T864" s="58"/>
      <c r="U864" s="55"/>
    </row>
    <row r="865">
      <c r="G865" s="53"/>
      <c r="H865" s="53"/>
      <c r="L865" s="58"/>
      <c r="M865" s="55"/>
      <c r="T865" s="58"/>
      <c r="U865" s="55"/>
    </row>
    <row r="866">
      <c r="G866" s="53"/>
      <c r="H866" s="53"/>
      <c r="L866" s="58"/>
      <c r="M866" s="55"/>
      <c r="T866" s="58"/>
      <c r="U866" s="55"/>
    </row>
    <row r="867">
      <c r="G867" s="53"/>
      <c r="H867" s="53"/>
      <c r="L867" s="58"/>
      <c r="M867" s="55"/>
      <c r="T867" s="58"/>
      <c r="U867" s="55"/>
    </row>
    <row r="868">
      <c r="G868" s="53"/>
      <c r="H868" s="53"/>
      <c r="L868" s="58"/>
      <c r="M868" s="55"/>
      <c r="T868" s="58"/>
      <c r="U868" s="55"/>
    </row>
    <row r="869">
      <c r="G869" s="53"/>
      <c r="H869" s="53"/>
      <c r="L869" s="58"/>
      <c r="M869" s="55"/>
      <c r="T869" s="58"/>
      <c r="U869" s="55"/>
    </row>
    <row r="870">
      <c r="G870" s="53"/>
      <c r="H870" s="53"/>
      <c r="L870" s="58"/>
      <c r="M870" s="55"/>
      <c r="T870" s="58"/>
      <c r="U870" s="55"/>
    </row>
    <row r="871">
      <c r="G871" s="53"/>
      <c r="H871" s="53"/>
      <c r="L871" s="58"/>
      <c r="M871" s="55"/>
      <c r="T871" s="58"/>
      <c r="U871" s="55"/>
    </row>
    <row r="872">
      <c r="G872" s="53"/>
      <c r="H872" s="53"/>
      <c r="L872" s="58"/>
      <c r="M872" s="55"/>
      <c r="T872" s="58"/>
      <c r="U872" s="55"/>
    </row>
    <row r="873">
      <c r="G873" s="53"/>
      <c r="H873" s="53"/>
      <c r="L873" s="58"/>
      <c r="M873" s="55"/>
      <c r="T873" s="58"/>
      <c r="U873" s="55"/>
    </row>
    <row r="874">
      <c r="G874" s="53"/>
      <c r="H874" s="53"/>
      <c r="L874" s="58"/>
      <c r="M874" s="55"/>
      <c r="T874" s="58"/>
      <c r="U874" s="55"/>
    </row>
    <row r="875">
      <c r="G875" s="53"/>
      <c r="H875" s="53"/>
      <c r="L875" s="58"/>
      <c r="M875" s="55"/>
      <c r="T875" s="58"/>
      <c r="U875" s="55"/>
    </row>
    <row r="876">
      <c r="G876" s="53"/>
      <c r="H876" s="53"/>
      <c r="L876" s="58"/>
      <c r="M876" s="55"/>
      <c r="T876" s="58"/>
      <c r="U876" s="55"/>
    </row>
    <row r="877">
      <c r="G877" s="53"/>
      <c r="H877" s="53"/>
      <c r="L877" s="58"/>
      <c r="M877" s="55"/>
      <c r="T877" s="58"/>
      <c r="U877" s="55"/>
    </row>
    <row r="878">
      <c r="G878" s="53"/>
      <c r="H878" s="53"/>
      <c r="L878" s="58"/>
      <c r="M878" s="55"/>
      <c r="T878" s="58"/>
      <c r="U878" s="55"/>
    </row>
    <row r="879">
      <c r="G879" s="53"/>
      <c r="H879" s="53"/>
      <c r="L879" s="58"/>
      <c r="M879" s="55"/>
      <c r="T879" s="58"/>
      <c r="U879" s="55"/>
    </row>
    <row r="880">
      <c r="G880" s="53"/>
      <c r="H880" s="53"/>
      <c r="L880" s="58"/>
      <c r="M880" s="55"/>
      <c r="T880" s="58"/>
      <c r="U880" s="55"/>
    </row>
    <row r="881">
      <c r="G881" s="53"/>
      <c r="H881" s="53"/>
      <c r="L881" s="58"/>
      <c r="M881" s="55"/>
      <c r="T881" s="58"/>
      <c r="U881" s="55"/>
    </row>
    <row r="882">
      <c r="G882" s="53"/>
      <c r="H882" s="53"/>
      <c r="L882" s="58"/>
      <c r="M882" s="55"/>
      <c r="T882" s="58"/>
      <c r="U882" s="55"/>
    </row>
    <row r="883">
      <c r="G883" s="53"/>
      <c r="H883" s="53"/>
      <c r="L883" s="58"/>
      <c r="M883" s="55"/>
      <c r="T883" s="58"/>
      <c r="U883" s="55"/>
    </row>
    <row r="884">
      <c r="G884" s="53"/>
      <c r="H884" s="53"/>
      <c r="L884" s="58"/>
      <c r="M884" s="55"/>
      <c r="T884" s="58"/>
      <c r="U884" s="55"/>
    </row>
    <row r="885">
      <c r="G885" s="53"/>
      <c r="H885" s="53"/>
      <c r="L885" s="58"/>
      <c r="M885" s="55"/>
      <c r="T885" s="58"/>
      <c r="U885" s="55"/>
    </row>
    <row r="886">
      <c r="G886" s="53"/>
      <c r="H886" s="53"/>
      <c r="L886" s="58"/>
      <c r="M886" s="55"/>
      <c r="T886" s="58"/>
      <c r="U886" s="55"/>
    </row>
    <row r="887">
      <c r="G887" s="53"/>
      <c r="H887" s="53"/>
      <c r="L887" s="58"/>
      <c r="M887" s="55"/>
      <c r="T887" s="58"/>
      <c r="U887" s="55"/>
    </row>
    <row r="888">
      <c r="G888" s="53"/>
      <c r="H888" s="53"/>
      <c r="L888" s="58"/>
      <c r="M888" s="55"/>
      <c r="T888" s="58"/>
      <c r="U888" s="55"/>
    </row>
    <row r="889">
      <c r="G889" s="53"/>
      <c r="H889" s="53"/>
      <c r="L889" s="58"/>
      <c r="M889" s="55"/>
      <c r="T889" s="58"/>
      <c r="U889" s="55"/>
    </row>
    <row r="890">
      <c r="G890" s="53"/>
      <c r="H890" s="53"/>
      <c r="L890" s="58"/>
      <c r="M890" s="55"/>
      <c r="T890" s="58"/>
      <c r="U890" s="55"/>
    </row>
    <row r="891">
      <c r="G891" s="53"/>
      <c r="H891" s="53"/>
      <c r="L891" s="58"/>
      <c r="M891" s="55"/>
      <c r="T891" s="58"/>
      <c r="U891" s="55"/>
    </row>
    <row r="892">
      <c r="G892" s="53"/>
      <c r="H892" s="53"/>
      <c r="L892" s="58"/>
      <c r="M892" s="55"/>
      <c r="T892" s="58"/>
      <c r="U892" s="55"/>
    </row>
    <row r="893">
      <c r="G893" s="53"/>
      <c r="H893" s="53"/>
      <c r="L893" s="58"/>
      <c r="M893" s="55"/>
      <c r="T893" s="58"/>
      <c r="U893" s="55"/>
    </row>
    <row r="894">
      <c r="G894" s="53"/>
      <c r="H894" s="53"/>
      <c r="L894" s="58"/>
      <c r="M894" s="55"/>
      <c r="T894" s="58"/>
      <c r="U894" s="55"/>
    </row>
    <row r="895">
      <c r="G895" s="53"/>
      <c r="H895" s="53"/>
      <c r="L895" s="58"/>
      <c r="M895" s="55"/>
      <c r="T895" s="58"/>
      <c r="U895" s="55"/>
    </row>
    <row r="896">
      <c r="G896" s="53"/>
      <c r="H896" s="53"/>
      <c r="L896" s="58"/>
      <c r="M896" s="55"/>
      <c r="T896" s="58"/>
      <c r="U896" s="55"/>
    </row>
    <row r="897">
      <c r="G897" s="53"/>
      <c r="H897" s="53"/>
      <c r="L897" s="58"/>
      <c r="M897" s="55"/>
      <c r="T897" s="58"/>
      <c r="U897" s="55"/>
    </row>
    <row r="898">
      <c r="G898" s="53"/>
      <c r="H898" s="53"/>
      <c r="L898" s="58"/>
      <c r="M898" s="55"/>
      <c r="T898" s="58"/>
      <c r="U898" s="55"/>
    </row>
    <row r="899">
      <c r="G899" s="53"/>
      <c r="H899" s="53"/>
      <c r="L899" s="58"/>
      <c r="M899" s="55"/>
      <c r="T899" s="58"/>
      <c r="U899" s="55"/>
    </row>
    <row r="900">
      <c r="G900" s="53"/>
      <c r="H900" s="53"/>
      <c r="L900" s="58"/>
      <c r="M900" s="55"/>
      <c r="T900" s="58"/>
      <c r="U900" s="55"/>
    </row>
    <row r="901">
      <c r="G901" s="53"/>
      <c r="H901" s="53"/>
      <c r="L901" s="58"/>
      <c r="M901" s="55"/>
      <c r="T901" s="58"/>
      <c r="U901" s="55"/>
    </row>
    <row r="902">
      <c r="G902" s="53"/>
      <c r="H902" s="53"/>
      <c r="L902" s="58"/>
      <c r="M902" s="55"/>
      <c r="T902" s="58"/>
      <c r="U902" s="55"/>
    </row>
    <row r="903">
      <c r="G903" s="53"/>
      <c r="H903" s="53"/>
      <c r="L903" s="58"/>
      <c r="M903" s="55"/>
      <c r="T903" s="58"/>
      <c r="U903" s="55"/>
    </row>
    <row r="904">
      <c r="G904" s="53"/>
      <c r="H904" s="53"/>
      <c r="L904" s="58"/>
      <c r="M904" s="55"/>
      <c r="T904" s="58"/>
      <c r="U904" s="55"/>
    </row>
    <row r="905">
      <c r="G905" s="53"/>
      <c r="H905" s="53"/>
      <c r="L905" s="58"/>
      <c r="M905" s="55"/>
      <c r="T905" s="58"/>
      <c r="U905" s="55"/>
    </row>
    <row r="906">
      <c r="G906" s="53"/>
      <c r="H906" s="53"/>
      <c r="L906" s="58"/>
      <c r="M906" s="55"/>
      <c r="T906" s="58"/>
      <c r="U906" s="55"/>
    </row>
    <row r="907">
      <c r="G907" s="53"/>
      <c r="H907" s="53"/>
      <c r="L907" s="58"/>
      <c r="M907" s="55"/>
      <c r="T907" s="58"/>
      <c r="U907" s="55"/>
    </row>
    <row r="908">
      <c r="G908" s="53"/>
      <c r="H908" s="53"/>
      <c r="L908" s="58"/>
      <c r="M908" s="55"/>
      <c r="T908" s="58"/>
      <c r="U908" s="55"/>
    </row>
    <row r="909">
      <c r="G909" s="53"/>
      <c r="H909" s="53"/>
      <c r="L909" s="58"/>
      <c r="M909" s="55"/>
      <c r="T909" s="58"/>
      <c r="U909" s="55"/>
    </row>
    <row r="910">
      <c r="G910" s="53"/>
      <c r="H910" s="53"/>
      <c r="L910" s="58"/>
      <c r="M910" s="55"/>
      <c r="T910" s="58"/>
      <c r="U910" s="55"/>
    </row>
    <row r="911">
      <c r="G911" s="53"/>
      <c r="H911" s="53"/>
      <c r="L911" s="58"/>
      <c r="M911" s="55"/>
      <c r="T911" s="58"/>
      <c r="U911" s="55"/>
    </row>
    <row r="912">
      <c r="G912" s="53"/>
      <c r="H912" s="53"/>
      <c r="L912" s="58"/>
      <c r="M912" s="55"/>
      <c r="T912" s="58"/>
      <c r="U912" s="55"/>
    </row>
    <row r="913">
      <c r="G913" s="53"/>
      <c r="H913" s="53"/>
      <c r="L913" s="58"/>
      <c r="M913" s="55"/>
      <c r="T913" s="58"/>
      <c r="U913" s="55"/>
    </row>
    <row r="914">
      <c r="G914" s="53"/>
      <c r="H914" s="53"/>
      <c r="L914" s="58"/>
      <c r="M914" s="55"/>
      <c r="T914" s="58"/>
      <c r="U914" s="55"/>
    </row>
    <row r="915">
      <c r="G915" s="53"/>
      <c r="H915" s="53"/>
      <c r="L915" s="58"/>
      <c r="M915" s="55"/>
      <c r="T915" s="58"/>
      <c r="U915" s="55"/>
    </row>
    <row r="916">
      <c r="G916" s="53"/>
      <c r="H916" s="53"/>
      <c r="L916" s="58"/>
      <c r="M916" s="55"/>
      <c r="T916" s="58"/>
      <c r="U916" s="55"/>
    </row>
    <row r="917">
      <c r="G917" s="53"/>
      <c r="H917" s="53"/>
      <c r="L917" s="58"/>
      <c r="M917" s="55"/>
      <c r="T917" s="58"/>
      <c r="U917" s="55"/>
    </row>
    <row r="918">
      <c r="G918" s="53"/>
      <c r="H918" s="53"/>
      <c r="L918" s="58"/>
      <c r="M918" s="55"/>
      <c r="T918" s="58"/>
      <c r="U918" s="55"/>
    </row>
    <row r="919">
      <c r="G919" s="53"/>
      <c r="H919" s="53"/>
      <c r="L919" s="58"/>
      <c r="M919" s="55"/>
      <c r="T919" s="58"/>
      <c r="U919" s="55"/>
    </row>
    <row r="920">
      <c r="G920" s="53"/>
      <c r="H920" s="53"/>
      <c r="L920" s="58"/>
      <c r="M920" s="55"/>
      <c r="T920" s="58"/>
      <c r="U920" s="55"/>
    </row>
    <row r="921">
      <c r="G921" s="53"/>
      <c r="H921" s="53"/>
      <c r="L921" s="58"/>
      <c r="M921" s="55"/>
      <c r="T921" s="58"/>
      <c r="U921" s="55"/>
    </row>
    <row r="922">
      <c r="G922" s="53"/>
      <c r="H922" s="53"/>
      <c r="L922" s="58"/>
      <c r="M922" s="55"/>
      <c r="T922" s="58"/>
      <c r="U922" s="55"/>
    </row>
    <row r="923">
      <c r="G923" s="53"/>
      <c r="H923" s="53"/>
      <c r="L923" s="58"/>
      <c r="M923" s="55"/>
      <c r="T923" s="58"/>
      <c r="U923" s="55"/>
    </row>
    <row r="924">
      <c r="G924" s="53"/>
      <c r="H924" s="53"/>
      <c r="L924" s="58"/>
      <c r="M924" s="55"/>
      <c r="T924" s="58"/>
      <c r="U924" s="55"/>
    </row>
    <row r="925">
      <c r="G925" s="53"/>
      <c r="H925" s="53"/>
      <c r="L925" s="58"/>
      <c r="M925" s="55"/>
      <c r="T925" s="58"/>
      <c r="U925" s="55"/>
    </row>
    <row r="926">
      <c r="G926" s="53"/>
      <c r="H926" s="53"/>
      <c r="L926" s="58"/>
      <c r="M926" s="55"/>
      <c r="T926" s="58"/>
      <c r="U926" s="55"/>
    </row>
    <row r="927">
      <c r="G927" s="53"/>
      <c r="H927" s="53"/>
      <c r="L927" s="58"/>
      <c r="M927" s="55"/>
      <c r="T927" s="58"/>
      <c r="U927" s="55"/>
    </row>
    <row r="928">
      <c r="G928" s="53"/>
      <c r="H928" s="53"/>
      <c r="L928" s="58"/>
      <c r="M928" s="55"/>
      <c r="T928" s="58"/>
      <c r="U928" s="55"/>
    </row>
    <row r="929">
      <c r="G929" s="53"/>
      <c r="H929" s="53"/>
      <c r="L929" s="58"/>
      <c r="M929" s="55"/>
      <c r="T929" s="58"/>
      <c r="U929" s="55"/>
    </row>
    <row r="930">
      <c r="G930" s="53"/>
      <c r="H930" s="53"/>
      <c r="L930" s="58"/>
      <c r="M930" s="55"/>
      <c r="T930" s="58"/>
      <c r="U930" s="55"/>
    </row>
    <row r="931">
      <c r="G931" s="53"/>
      <c r="H931" s="53"/>
      <c r="L931" s="58"/>
      <c r="M931" s="55"/>
      <c r="T931" s="58"/>
      <c r="U931" s="55"/>
    </row>
    <row r="932">
      <c r="G932" s="53"/>
      <c r="H932" s="53"/>
      <c r="L932" s="58"/>
      <c r="M932" s="55"/>
      <c r="T932" s="58"/>
      <c r="U932" s="55"/>
    </row>
    <row r="933">
      <c r="G933" s="53"/>
      <c r="H933" s="53"/>
      <c r="L933" s="58"/>
      <c r="M933" s="55"/>
      <c r="T933" s="58"/>
      <c r="U933" s="55"/>
    </row>
    <row r="934">
      <c r="G934" s="53"/>
      <c r="H934" s="53"/>
      <c r="L934" s="58"/>
      <c r="M934" s="55"/>
      <c r="T934" s="58"/>
      <c r="U934" s="55"/>
    </row>
    <row r="935">
      <c r="G935" s="53"/>
      <c r="H935" s="53"/>
      <c r="L935" s="58"/>
      <c r="M935" s="55"/>
      <c r="T935" s="58"/>
      <c r="U935" s="55"/>
    </row>
    <row r="936">
      <c r="G936" s="53"/>
      <c r="H936" s="53"/>
      <c r="L936" s="58"/>
      <c r="M936" s="55"/>
      <c r="T936" s="58"/>
      <c r="U936" s="55"/>
    </row>
    <row r="937">
      <c r="G937" s="53"/>
      <c r="H937" s="53"/>
      <c r="L937" s="58"/>
      <c r="M937" s="55"/>
      <c r="T937" s="58"/>
      <c r="U937" s="55"/>
    </row>
    <row r="938">
      <c r="G938" s="53"/>
      <c r="H938" s="53"/>
      <c r="L938" s="58"/>
      <c r="M938" s="55"/>
      <c r="T938" s="58"/>
      <c r="U938" s="55"/>
    </row>
    <row r="939">
      <c r="G939" s="53"/>
      <c r="H939" s="53"/>
      <c r="L939" s="58"/>
      <c r="M939" s="55"/>
      <c r="T939" s="58"/>
      <c r="U939" s="55"/>
    </row>
    <row r="940">
      <c r="G940" s="53"/>
      <c r="H940" s="53"/>
      <c r="L940" s="58"/>
      <c r="M940" s="55"/>
      <c r="T940" s="58"/>
      <c r="U940" s="55"/>
    </row>
    <row r="941">
      <c r="G941" s="53"/>
      <c r="H941" s="53"/>
      <c r="L941" s="58"/>
      <c r="M941" s="55"/>
      <c r="T941" s="58"/>
      <c r="U941" s="55"/>
    </row>
    <row r="942">
      <c r="G942" s="53"/>
      <c r="H942" s="53"/>
      <c r="L942" s="58"/>
      <c r="M942" s="55"/>
      <c r="T942" s="58"/>
      <c r="U942" s="55"/>
    </row>
    <row r="943">
      <c r="G943" s="53"/>
      <c r="H943" s="53"/>
      <c r="L943" s="58"/>
      <c r="M943" s="55"/>
      <c r="T943" s="58"/>
      <c r="U943" s="55"/>
    </row>
    <row r="944">
      <c r="G944" s="53"/>
      <c r="H944" s="53"/>
      <c r="L944" s="58"/>
      <c r="M944" s="55"/>
      <c r="T944" s="58"/>
      <c r="U944" s="55"/>
    </row>
    <row r="945">
      <c r="G945" s="53"/>
      <c r="H945" s="53"/>
      <c r="L945" s="58"/>
      <c r="M945" s="55"/>
      <c r="T945" s="58"/>
      <c r="U945" s="55"/>
    </row>
    <row r="946">
      <c r="G946" s="53"/>
      <c r="H946" s="53"/>
      <c r="L946" s="58"/>
      <c r="M946" s="55"/>
      <c r="T946" s="58"/>
      <c r="U946" s="55"/>
    </row>
    <row r="947">
      <c r="G947" s="53"/>
      <c r="H947" s="53"/>
      <c r="L947" s="58"/>
      <c r="M947" s="55"/>
      <c r="T947" s="58"/>
      <c r="U947" s="55"/>
    </row>
    <row r="948">
      <c r="G948" s="53"/>
      <c r="H948" s="53"/>
      <c r="L948" s="58"/>
      <c r="M948" s="55"/>
      <c r="T948" s="58"/>
      <c r="U948" s="55"/>
    </row>
    <row r="949">
      <c r="G949" s="53"/>
      <c r="H949" s="53"/>
      <c r="L949" s="58"/>
      <c r="M949" s="55"/>
      <c r="T949" s="58"/>
      <c r="U949" s="55"/>
    </row>
    <row r="950">
      <c r="G950" s="53"/>
      <c r="H950" s="53"/>
      <c r="L950" s="58"/>
      <c r="M950" s="55"/>
      <c r="T950" s="58"/>
      <c r="U950" s="55"/>
    </row>
    <row r="951">
      <c r="G951" s="53"/>
      <c r="H951" s="53"/>
      <c r="L951" s="58"/>
      <c r="M951" s="55"/>
      <c r="T951" s="58"/>
      <c r="U951" s="55"/>
    </row>
    <row r="952">
      <c r="G952" s="53"/>
      <c r="H952" s="53"/>
      <c r="L952" s="58"/>
      <c r="M952" s="55"/>
      <c r="T952" s="58"/>
      <c r="U952" s="55"/>
    </row>
    <row r="953">
      <c r="G953" s="53"/>
      <c r="H953" s="53"/>
      <c r="L953" s="58"/>
      <c r="M953" s="55"/>
      <c r="T953" s="58"/>
      <c r="U953" s="55"/>
    </row>
    <row r="954">
      <c r="G954" s="53"/>
      <c r="H954" s="53"/>
      <c r="L954" s="58"/>
      <c r="M954" s="55"/>
      <c r="T954" s="58"/>
      <c r="U954" s="55"/>
    </row>
    <row r="955">
      <c r="G955" s="53"/>
      <c r="H955" s="53"/>
      <c r="L955" s="58"/>
      <c r="M955" s="55"/>
      <c r="T955" s="58"/>
      <c r="U955" s="55"/>
    </row>
    <row r="956">
      <c r="G956" s="53"/>
      <c r="H956" s="53"/>
      <c r="L956" s="58"/>
      <c r="M956" s="55"/>
      <c r="T956" s="58"/>
      <c r="U956" s="55"/>
    </row>
    <row r="957">
      <c r="G957" s="53"/>
      <c r="H957" s="53"/>
      <c r="L957" s="58"/>
      <c r="M957" s="55"/>
      <c r="T957" s="58"/>
      <c r="U957" s="55"/>
    </row>
    <row r="958">
      <c r="G958" s="53"/>
      <c r="H958" s="53"/>
      <c r="L958" s="58"/>
      <c r="M958" s="55"/>
      <c r="T958" s="58"/>
      <c r="U958" s="55"/>
    </row>
    <row r="959">
      <c r="G959" s="53"/>
      <c r="H959" s="53"/>
      <c r="L959" s="58"/>
      <c r="M959" s="55"/>
      <c r="T959" s="58"/>
      <c r="U959" s="55"/>
    </row>
    <row r="960">
      <c r="G960" s="53"/>
      <c r="H960" s="53"/>
      <c r="L960" s="58"/>
      <c r="M960" s="55"/>
      <c r="T960" s="58"/>
      <c r="U960" s="55"/>
    </row>
    <row r="961">
      <c r="G961" s="53"/>
      <c r="H961" s="53"/>
      <c r="L961" s="58"/>
      <c r="M961" s="55"/>
      <c r="T961" s="58"/>
      <c r="U961" s="55"/>
    </row>
    <row r="962">
      <c r="G962" s="53"/>
      <c r="H962" s="53"/>
      <c r="L962" s="58"/>
      <c r="M962" s="55"/>
      <c r="T962" s="58"/>
      <c r="U962" s="55"/>
    </row>
    <row r="963">
      <c r="G963" s="53"/>
      <c r="H963" s="53"/>
      <c r="L963" s="58"/>
      <c r="M963" s="55"/>
      <c r="T963" s="58"/>
      <c r="U963" s="55"/>
    </row>
    <row r="964">
      <c r="G964" s="53"/>
      <c r="H964" s="53"/>
      <c r="L964" s="58"/>
      <c r="M964" s="55"/>
      <c r="T964" s="58"/>
      <c r="U964" s="55"/>
    </row>
    <row r="965">
      <c r="G965" s="53"/>
      <c r="H965" s="53"/>
      <c r="L965" s="58"/>
      <c r="M965" s="55"/>
      <c r="T965" s="58"/>
      <c r="U965" s="55"/>
    </row>
    <row r="966">
      <c r="G966" s="53"/>
      <c r="H966" s="53"/>
      <c r="L966" s="58"/>
      <c r="M966" s="55"/>
      <c r="T966" s="58"/>
      <c r="U966" s="55"/>
    </row>
    <row r="967">
      <c r="G967" s="53"/>
      <c r="H967" s="53"/>
      <c r="L967" s="58"/>
      <c r="M967" s="55"/>
      <c r="T967" s="58"/>
      <c r="U967" s="55"/>
    </row>
    <row r="968">
      <c r="G968" s="53"/>
      <c r="H968" s="53"/>
      <c r="L968" s="58"/>
      <c r="M968" s="55"/>
      <c r="T968" s="58"/>
      <c r="U968" s="55"/>
    </row>
    <row r="969">
      <c r="G969" s="53"/>
      <c r="H969" s="53"/>
      <c r="L969" s="58"/>
      <c r="M969" s="55"/>
      <c r="T969" s="58"/>
      <c r="U969" s="55"/>
    </row>
    <row r="970">
      <c r="G970" s="53"/>
      <c r="H970" s="53"/>
      <c r="L970" s="58"/>
      <c r="M970" s="55"/>
      <c r="T970" s="58"/>
      <c r="U970" s="55"/>
    </row>
    <row r="971">
      <c r="G971" s="53"/>
      <c r="H971" s="53"/>
      <c r="L971" s="58"/>
      <c r="M971" s="55"/>
      <c r="T971" s="58"/>
      <c r="U971" s="55"/>
    </row>
    <row r="972">
      <c r="G972" s="53"/>
      <c r="H972" s="53"/>
      <c r="L972" s="58"/>
      <c r="M972" s="55"/>
      <c r="T972" s="58"/>
      <c r="U972" s="55"/>
    </row>
    <row r="973">
      <c r="G973" s="53"/>
      <c r="H973" s="53"/>
      <c r="L973" s="58"/>
      <c r="M973" s="55"/>
      <c r="T973" s="58"/>
      <c r="U973" s="55"/>
    </row>
    <row r="974">
      <c r="G974" s="53"/>
      <c r="H974" s="53"/>
      <c r="L974" s="58"/>
      <c r="M974" s="55"/>
      <c r="T974" s="58"/>
      <c r="U974" s="55"/>
    </row>
    <row r="975">
      <c r="G975" s="53"/>
      <c r="H975" s="53"/>
      <c r="L975" s="58"/>
      <c r="M975" s="55"/>
      <c r="T975" s="58"/>
      <c r="U975" s="55"/>
    </row>
    <row r="976">
      <c r="G976" s="53"/>
      <c r="H976" s="53"/>
      <c r="L976" s="58"/>
      <c r="M976" s="55"/>
      <c r="T976" s="58"/>
      <c r="U976" s="55"/>
    </row>
    <row r="977">
      <c r="G977" s="53"/>
      <c r="H977" s="53"/>
      <c r="L977" s="58"/>
      <c r="M977" s="55"/>
      <c r="T977" s="58"/>
      <c r="U977" s="55"/>
    </row>
    <row r="978">
      <c r="G978" s="53"/>
      <c r="H978" s="53"/>
      <c r="L978" s="58"/>
      <c r="M978" s="55"/>
      <c r="T978" s="58"/>
      <c r="U978" s="55"/>
    </row>
    <row r="979">
      <c r="G979" s="53"/>
      <c r="H979" s="53"/>
      <c r="L979" s="58"/>
      <c r="M979" s="55"/>
      <c r="T979" s="58"/>
      <c r="U979" s="55"/>
    </row>
    <row r="980">
      <c r="G980" s="53"/>
      <c r="H980" s="53"/>
      <c r="L980" s="58"/>
      <c r="M980" s="55"/>
      <c r="T980" s="58"/>
      <c r="U980" s="55"/>
    </row>
    <row r="981">
      <c r="G981" s="53"/>
      <c r="H981" s="53"/>
      <c r="L981" s="58"/>
      <c r="M981" s="55"/>
      <c r="T981" s="58"/>
      <c r="U981" s="55"/>
    </row>
    <row r="982">
      <c r="G982" s="53"/>
      <c r="H982" s="53"/>
      <c r="L982" s="58"/>
      <c r="M982" s="55"/>
      <c r="T982" s="58"/>
      <c r="U982" s="55"/>
    </row>
    <row r="983">
      <c r="G983" s="53"/>
      <c r="H983" s="53"/>
      <c r="L983" s="58"/>
      <c r="M983" s="55"/>
      <c r="T983" s="58"/>
      <c r="U983" s="55"/>
    </row>
    <row r="984">
      <c r="G984" s="53"/>
      <c r="H984" s="53"/>
      <c r="L984" s="58"/>
      <c r="M984" s="55"/>
      <c r="T984" s="58"/>
      <c r="U984" s="55"/>
    </row>
    <row r="985">
      <c r="G985" s="53"/>
      <c r="H985" s="53"/>
      <c r="L985" s="58"/>
      <c r="M985" s="55"/>
      <c r="T985" s="58"/>
      <c r="U985" s="55"/>
    </row>
    <row r="986">
      <c r="G986" s="53"/>
      <c r="H986" s="53"/>
      <c r="L986" s="58"/>
      <c r="M986" s="55"/>
      <c r="T986" s="58"/>
      <c r="U986" s="55"/>
    </row>
    <row r="987">
      <c r="G987" s="53"/>
      <c r="H987" s="53"/>
      <c r="L987" s="58"/>
      <c r="M987" s="55"/>
      <c r="T987" s="58"/>
      <c r="U987" s="55"/>
    </row>
    <row r="988">
      <c r="G988" s="53"/>
      <c r="H988" s="53"/>
      <c r="L988" s="58"/>
      <c r="M988" s="55"/>
      <c r="T988" s="58"/>
      <c r="U988" s="55"/>
    </row>
    <row r="989">
      <c r="G989" s="53"/>
      <c r="H989" s="53"/>
      <c r="L989" s="58"/>
      <c r="M989" s="55"/>
      <c r="T989" s="58"/>
      <c r="U989" s="55"/>
    </row>
    <row r="990">
      <c r="G990" s="53"/>
      <c r="H990" s="53"/>
      <c r="L990" s="58"/>
      <c r="M990" s="55"/>
      <c r="T990" s="58"/>
      <c r="U990" s="55"/>
    </row>
    <row r="991">
      <c r="G991" s="53"/>
      <c r="H991" s="53"/>
      <c r="L991" s="58"/>
      <c r="M991" s="55"/>
      <c r="T991" s="58"/>
      <c r="U991" s="55"/>
    </row>
    <row r="992">
      <c r="G992" s="53"/>
      <c r="H992" s="53"/>
      <c r="L992" s="58"/>
      <c r="M992" s="55"/>
      <c r="T992" s="58"/>
      <c r="U992" s="55"/>
    </row>
    <row r="993">
      <c r="G993" s="53"/>
      <c r="H993" s="53"/>
      <c r="L993" s="58"/>
      <c r="M993" s="55"/>
      <c r="T993" s="58"/>
      <c r="U993" s="55"/>
    </row>
    <row r="994">
      <c r="G994" s="53"/>
      <c r="H994" s="53"/>
      <c r="L994" s="58"/>
      <c r="M994" s="55"/>
      <c r="T994" s="58"/>
      <c r="U994" s="55"/>
    </row>
    <row r="995">
      <c r="G995" s="53"/>
      <c r="H995" s="53"/>
      <c r="L995" s="58"/>
      <c r="M995" s="55"/>
      <c r="T995" s="58"/>
      <c r="U995" s="55"/>
    </row>
    <row r="996">
      <c r="G996" s="53"/>
      <c r="H996" s="53"/>
      <c r="L996" s="58"/>
      <c r="M996" s="55"/>
      <c r="T996" s="58"/>
      <c r="U996" s="55"/>
    </row>
    <row r="997">
      <c r="G997" s="53"/>
      <c r="H997" s="53"/>
      <c r="L997" s="58"/>
      <c r="M997" s="55"/>
      <c r="T997" s="58"/>
      <c r="U997" s="55"/>
    </row>
    <row r="998">
      <c r="G998" s="53"/>
      <c r="H998" s="53"/>
      <c r="L998" s="58"/>
      <c r="M998" s="55"/>
      <c r="T998" s="58"/>
      <c r="U998" s="55"/>
    </row>
    <row r="999">
      <c r="G999" s="53"/>
      <c r="H999" s="53"/>
      <c r="L999" s="58"/>
      <c r="M999" s="55"/>
      <c r="T999" s="58"/>
      <c r="U999" s="55"/>
    </row>
    <row r="1000">
      <c r="G1000" s="53"/>
      <c r="H1000" s="53"/>
      <c r="L1000" s="58"/>
      <c r="M1000" s="55"/>
      <c r="T1000" s="58"/>
      <c r="U1000" s="55"/>
    </row>
  </sheetData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0"/>
    <col customWidth="1" min="2" max="2" width="35.88"/>
    <col customWidth="1" min="3" max="4" width="36.63"/>
    <col customWidth="1" min="5" max="5" width="5.5"/>
  </cols>
  <sheetData>
    <row r="1">
      <c r="A1" s="59" t="s">
        <v>2</v>
      </c>
      <c r="B1" s="59" t="s">
        <v>3</v>
      </c>
      <c r="C1" s="60" t="s">
        <v>825</v>
      </c>
      <c r="D1" s="60" t="s">
        <v>826</v>
      </c>
      <c r="F1" s="61" t="e">
        <v>#REF!</v>
      </c>
      <c r="H1" s="62"/>
    </row>
    <row r="2">
      <c r="A2" s="63" t="s">
        <v>117</v>
      </c>
      <c r="B2" s="63" t="s">
        <v>26</v>
      </c>
      <c r="C2" s="64">
        <v>1.0</v>
      </c>
      <c r="D2" s="64">
        <v>1.0</v>
      </c>
      <c r="H2" s="62"/>
    </row>
    <row r="3">
      <c r="A3" s="63"/>
      <c r="B3" s="63" t="s">
        <v>23</v>
      </c>
      <c r="C3" s="64">
        <v>0.75</v>
      </c>
      <c r="D3" s="64">
        <v>0.75</v>
      </c>
      <c r="H3" s="62"/>
    </row>
    <row r="4">
      <c r="A4" s="63"/>
      <c r="B4" s="63" t="s">
        <v>32</v>
      </c>
      <c r="C4" s="64">
        <v>0.6190476190476191</v>
      </c>
      <c r="D4" s="64">
        <v>0.6190476190476191</v>
      </c>
      <c r="H4" s="62"/>
    </row>
    <row r="5">
      <c r="A5" s="63"/>
      <c r="B5" s="63" t="s">
        <v>74</v>
      </c>
      <c r="C5" s="64">
        <v>1.0</v>
      </c>
      <c r="D5" s="64">
        <v>1.0</v>
      </c>
      <c r="H5" s="62"/>
    </row>
    <row r="6">
      <c r="A6" s="63"/>
      <c r="B6" s="63" t="s">
        <v>29</v>
      </c>
      <c r="C6" s="64">
        <v>1.0</v>
      </c>
      <c r="D6" s="64">
        <v>1.0</v>
      </c>
      <c r="H6" s="62"/>
    </row>
    <row r="7">
      <c r="A7" s="63"/>
      <c r="B7" s="63" t="s">
        <v>20</v>
      </c>
      <c r="C7" s="64">
        <v>1.0</v>
      </c>
      <c r="D7" s="64">
        <v>1.0</v>
      </c>
      <c r="H7" s="62"/>
    </row>
    <row r="8">
      <c r="A8" s="65"/>
      <c r="B8" s="65" t="s">
        <v>76</v>
      </c>
      <c r="C8" s="66">
        <v>0.23076923076923078</v>
      </c>
      <c r="D8" s="66">
        <v>0.23076923076923078</v>
      </c>
    </row>
    <row r="9">
      <c r="A9" s="67" t="s">
        <v>814</v>
      </c>
      <c r="B9" s="67"/>
      <c r="C9" s="68">
        <v>0.8833180708180707</v>
      </c>
      <c r="D9" s="68">
        <v>0.9065420560747663</v>
      </c>
    </row>
    <row r="10">
      <c r="A10" s="63" t="s">
        <v>114</v>
      </c>
      <c r="B10" s="63" t="s">
        <v>45</v>
      </c>
      <c r="C10" s="64">
        <v>0.8675405537433085</v>
      </c>
      <c r="D10" s="64">
        <v>0.9297452752670501</v>
      </c>
    </row>
    <row r="11">
      <c r="A11" s="63"/>
      <c r="B11" s="63" t="s">
        <v>39</v>
      </c>
      <c r="C11" s="64">
        <v>0.6948554580977293</v>
      </c>
      <c r="D11" s="64">
        <v>0.8040426726558113</v>
      </c>
    </row>
    <row r="12">
      <c r="A12" s="63"/>
      <c r="B12" s="63" t="s">
        <v>34</v>
      </c>
      <c r="C12" s="64">
        <v>1.0</v>
      </c>
      <c r="D12" s="64">
        <v>1.0</v>
      </c>
    </row>
    <row r="13">
      <c r="A13" s="65"/>
      <c r="B13" s="65" t="s">
        <v>109</v>
      </c>
      <c r="C13" s="66">
        <v>0.8823529411764706</v>
      </c>
      <c r="D13" s="66">
        <v>0.8046511627906977</v>
      </c>
      <c r="I13" s="62"/>
    </row>
    <row r="14">
      <c r="A14" s="67" t="s">
        <v>816</v>
      </c>
      <c r="B14" s="67"/>
      <c r="C14" s="68">
        <v>0.8405537057137236</v>
      </c>
      <c r="D14" s="68">
        <v>0.876608784473953</v>
      </c>
      <c r="I14" s="62"/>
    </row>
    <row r="15">
      <c r="A15" s="63" t="s">
        <v>115</v>
      </c>
      <c r="B15" s="63" t="s">
        <v>50</v>
      </c>
      <c r="C15" s="64">
        <v>0.5140821115948305</v>
      </c>
      <c r="D15" s="64">
        <v>0.5396419437340153</v>
      </c>
      <c r="I15" s="62"/>
    </row>
    <row r="16">
      <c r="A16" s="63"/>
      <c r="B16" s="63" t="s">
        <v>48</v>
      </c>
      <c r="C16" s="64">
        <v>0.8098103290399247</v>
      </c>
      <c r="D16" s="64">
        <v>0.8093410108765196</v>
      </c>
      <c r="I16" s="62"/>
    </row>
    <row r="17">
      <c r="A17" s="63"/>
      <c r="B17" s="63" t="s">
        <v>55</v>
      </c>
      <c r="C17" s="64">
        <v>0.9509043927648579</v>
      </c>
      <c r="D17" s="64">
        <v>0.748898678414097</v>
      </c>
      <c r="I17" s="62"/>
    </row>
    <row r="18">
      <c r="A18" s="65"/>
      <c r="B18" s="65" t="s">
        <v>53</v>
      </c>
      <c r="C18" s="66">
        <v>0.7083794466403162</v>
      </c>
      <c r="D18" s="66">
        <v>0.7940298507462686</v>
      </c>
      <c r="I18" s="62"/>
    </row>
    <row r="19">
      <c r="A19" s="67" t="s">
        <v>818</v>
      </c>
      <c r="B19" s="67"/>
      <c r="C19" s="68">
        <v>0.8057286080297961</v>
      </c>
      <c r="D19" s="68">
        <v>0.7610419026047565</v>
      </c>
      <c r="I19" s="62"/>
    </row>
    <row r="20">
      <c r="A20" s="63" t="s">
        <v>116</v>
      </c>
      <c r="B20" s="63" t="s">
        <v>68</v>
      </c>
      <c r="C20" s="64">
        <v>0.6606530403723201</v>
      </c>
      <c r="D20" s="64">
        <v>0.4887525562372188</v>
      </c>
      <c r="H20" s="62"/>
      <c r="I20" s="62"/>
    </row>
    <row r="21">
      <c r="A21" s="63"/>
      <c r="B21" s="63" t="s">
        <v>64</v>
      </c>
      <c r="C21" s="64">
        <v>0.9473684210526316</v>
      </c>
      <c r="D21" s="64">
        <v>0.8791946308724832</v>
      </c>
      <c r="H21" s="62"/>
      <c r="I21" s="62"/>
    </row>
    <row r="22">
      <c r="A22" s="63"/>
      <c r="B22" s="63" t="s">
        <v>72</v>
      </c>
      <c r="C22" s="64">
        <v>1.0</v>
      </c>
      <c r="D22" s="64">
        <v>1.0</v>
      </c>
      <c r="H22" s="62"/>
      <c r="I22" s="62"/>
    </row>
    <row r="23">
      <c r="A23" s="63"/>
      <c r="B23" s="63" t="s">
        <v>70</v>
      </c>
      <c r="C23" s="64">
        <v>0.7863019662526853</v>
      </c>
      <c r="D23" s="64">
        <v>0.84375</v>
      </c>
      <c r="H23" s="62"/>
      <c r="I23" s="62"/>
    </row>
    <row r="24">
      <c r="A24" s="65"/>
      <c r="B24" s="65" t="s">
        <v>62</v>
      </c>
      <c r="C24" s="66">
        <v>0.9456521739130435</v>
      </c>
      <c r="D24" s="66">
        <v>0.8951048951048951</v>
      </c>
      <c r="H24" s="62"/>
      <c r="I24" s="62"/>
    </row>
    <row r="25">
      <c r="A25" s="67" t="s">
        <v>820</v>
      </c>
      <c r="B25" s="67"/>
      <c r="C25" s="68">
        <v>0.8808005077646596</v>
      </c>
      <c r="D25" s="68">
        <v>0.8153975246486259</v>
      </c>
      <c r="H25" s="62"/>
      <c r="I25" s="62"/>
    </row>
    <row r="26">
      <c r="A26" s="63" t="s">
        <v>113</v>
      </c>
      <c r="B26" s="63" t="s">
        <v>88</v>
      </c>
      <c r="C26" s="64">
        <v>0.7759033352471424</v>
      </c>
      <c r="D26" s="64">
        <v>0.7830832196452933</v>
      </c>
      <c r="H26" s="62"/>
      <c r="I26" s="62"/>
    </row>
    <row r="27">
      <c r="A27" s="63"/>
      <c r="B27" s="63" t="s">
        <v>102</v>
      </c>
      <c r="C27" s="64">
        <v>0.8969192076479527</v>
      </c>
      <c r="D27" s="64">
        <v>0.9312320916905444</v>
      </c>
      <c r="H27" s="62"/>
      <c r="I27" s="62"/>
    </row>
    <row r="28">
      <c r="A28" s="63"/>
      <c r="B28" s="63" t="s">
        <v>93</v>
      </c>
      <c r="C28" s="64">
        <v>1.0</v>
      </c>
      <c r="D28" s="64">
        <v>1.0</v>
      </c>
      <c r="H28" s="62"/>
      <c r="I28" s="62"/>
    </row>
    <row r="29">
      <c r="A29" s="63"/>
      <c r="B29" s="63" t="s">
        <v>96</v>
      </c>
      <c r="C29" s="64">
        <v>0.9428571428571428</v>
      </c>
      <c r="D29" s="64">
        <v>0.7688073394495413</v>
      </c>
      <c r="H29" s="62"/>
      <c r="I29" s="62"/>
    </row>
    <row r="30">
      <c r="A30" s="63"/>
      <c r="B30" s="63" t="s">
        <v>98</v>
      </c>
      <c r="C30" s="64">
        <v>0.8171428571428571</v>
      </c>
      <c r="D30" s="64">
        <v>0.7343887423043096</v>
      </c>
      <c r="H30" s="62"/>
      <c r="I30" s="62"/>
    </row>
    <row r="31">
      <c r="A31" s="63"/>
      <c r="B31" s="63" t="s">
        <v>91</v>
      </c>
      <c r="C31" s="64">
        <v>1.0</v>
      </c>
      <c r="D31" s="64">
        <v>1.0</v>
      </c>
      <c r="H31" s="62"/>
      <c r="I31" s="62"/>
    </row>
    <row r="32">
      <c r="A32" s="63"/>
      <c r="B32" s="63" t="s">
        <v>107</v>
      </c>
      <c r="C32" s="64">
        <v>0.8744505308717115</v>
      </c>
      <c r="D32" s="64">
        <v>0.7140854940434478</v>
      </c>
      <c r="H32" s="62"/>
      <c r="I32" s="62"/>
    </row>
    <row r="33">
      <c r="A33" s="65"/>
      <c r="B33" s="65" t="s">
        <v>100</v>
      </c>
      <c r="C33" s="66">
        <v>0.8004602235371466</v>
      </c>
      <c r="D33" s="66">
        <v>0.8646986469864698</v>
      </c>
      <c r="H33" s="62"/>
      <c r="I33" s="62"/>
    </row>
    <row r="34">
      <c r="A34" s="67" t="s">
        <v>822</v>
      </c>
      <c r="B34" s="67"/>
      <c r="C34" s="68">
        <v>0.8874466846735736</v>
      </c>
      <c r="D34" s="68">
        <v>0.8043353155572607</v>
      </c>
      <c r="H34" s="62"/>
      <c r="I34" s="62"/>
    </row>
    <row r="35">
      <c r="A35" s="63" t="s">
        <v>112</v>
      </c>
      <c r="B35" s="63" t="s">
        <v>87</v>
      </c>
      <c r="C35" s="64">
        <v>0.8691500620405366</v>
      </c>
      <c r="D35" s="64">
        <v>0.851063829787234</v>
      </c>
      <c r="H35" s="62"/>
      <c r="I35" s="62"/>
    </row>
    <row r="36">
      <c r="A36" s="63"/>
      <c r="B36" s="63" t="s">
        <v>79</v>
      </c>
      <c r="C36" s="64">
        <v>0.7418002642588745</v>
      </c>
      <c r="D36" s="64">
        <v>0.9087403598971723</v>
      </c>
      <c r="H36" s="62"/>
      <c r="I36" s="62"/>
    </row>
    <row r="37">
      <c r="A37" s="63"/>
      <c r="B37" s="63" t="s">
        <v>84</v>
      </c>
      <c r="C37" s="64">
        <v>0.7068831168831169</v>
      </c>
      <c r="D37" s="64">
        <v>0.7654723127035831</v>
      </c>
      <c r="H37" s="62"/>
      <c r="I37" s="62"/>
    </row>
    <row r="38">
      <c r="A38" s="63"/>
      <c r="B38" s="63" t="s">
        <v>60</v>
      </c>
      <c r="C38" s="64">
        <v>0.7876572790056436</v>
      </c>
      <c r="D38" s="64">
        <v>0.769041769041769</v>
      </c>
      <c r="H38" s="62"/>
      <c r="I38" s="62"/>
    </row>
    <row r="39">
      <c r="A39" s="63"/>
      <c r="B39" s="63" t="s">
        <v>57</v>
      </c>
      <c r="C39" s="64">
        <v>0.7557134118436051</v>
      </c>
      <c r="D39" s="64">
        <v>0.6815476190476191</v>
      </c>
      <c r="H39" s="62"/>
      <c r="I39" s="62"/>
    </row>
    <row r="40">
      <c r="A40" s="65"/>
      <c r="B40" s="65" t="s">
        <v>81</v>
      </c>
      <c r="C40" s="66">
        <v>0.9518999518999519</v>
      </c>
      <c r="D40" s="66">
        <v>0.7687861271676301</v>
      </c>
      <c r="H40" s="62"/>
      <c r="I40" s="62"/>
    </row>
    <row r="41">
      <c r="A41" s="67" t="s">
        <v>824</v>
      </c>
      <c r="B41" s="67"/>
      <c r="C41" s="68">
        <v>0.8324262079820492</v>
      </c>
      <c r="D41" s="68">
        <v>0.7918240391024217</v>
      </c>
      <c r="H41" s="62"/>
      <c r="I41" s="62"/>
    </row>
    <row r="42">
      <c r="C42" s="62"/>
      <c r="D42" s="62"/>
      <c r="H42" s="62"/>
      <c r="I42" s="62"/>
    </row>
    <row r="43">
      <c r="C43" s="62"/>
      <c r="D43" s="62"/>
      <c r="H43" s="62"/>
      <c r="I43" s="62"/>
    </row>
    <row r="44">
      <c r="C44" s="62"/>
      <c r="D44" s="62"/>
      <c r="H44" s="62"/>
      <c r="I44" s="62"/>
    </row>
    <row r="45">
      <c r="C45" s="62"/>
      <c r="D45" s="62"/>
      <c r="H45" s="62"/>
      <c r="I45" s="62"/>
    </row>
    <row r="46">
      <c r="C46" s="62"/>
      <c r="D46" s="62"/>
      <c r="H46" s="62"/>
      <c r="I46" s="62"/>
    </row>
    <row r="47">
      <c r="C47" s="62"/>
      <c r="D47" s="62"/>
      <c r="H47" s="62"/>
      <c r="I47" s="62"/>
    </row>
    <row r="48">
      <c r="C48" s="62"/>
      <c r="D48" s="62"/>
      <c r="H48" s="62"/>
      <c r="I48" s="62"/>
    </row>
    <row r="49">
      <c r="C49" s="62"/>
      <c r="D49" s="62"/>
      <c r="H49" s="62"/>
      <c r="I49" s="62"/>
    </row>
    <row r="50">
      <c r="C50" s="62"/>
      <c r="D50" s="62"/>
      <c r="H50" s="62"/>
      <c r="I50" s="62"/>
    </row>
    <row r="51">
      <c r="C51" s="62"/>
      <c r="D51" s="62"/>
      <c r="H51" s="62"/>
      <c r="I51" s="62"/>
    </row>
    <row r="52">
      <c r="C52" s="62"/>
      <c r="D52" s="62"/>
      <c r="H52" s="62"/>
      <c r="I52" s="62"/>
    </row>
    <row r="53">
      <c r="C53" s="62"/>
      <c r="D53" s="62"/>
      <c r="H53" s="62"/>
      <c r="I53" s="62"/>
    </row>
    <row r="54">
      <c r="C54" s="62"/>
      <c r="D54" s="62"/>
    </row>
    <row r="55">
      <c r="C55" s="62"/>
      <c r="D55" s="62"/>
    </row>
    <row r="56">
      <c r="C56" s="62"/>
      <c r="D56" s="62"/>
    </row>
    <row r="57">
      <c r="C57" s="62"/>
      <c r="D57" s="62"/>
    </row>
    <row r="58">
      <c r="C58" s="62"/>
      <c r="D58" s="62"/>
    </row>
    <row r="59">
      <c r="C59" s="62"/>
      <c r="D59" s="62"/>
    </row>
    <row r="60">
      <c r="C60" s="62"/>
      <c r="D60" s="62"/>
    </row>
    <row r="61">
      <c r="C61" s="62"/>
      <c r="D61" s="62"/>
    </row>
    <row r="62">
      <c r="C62" s="62"/>
      <c r="D62" s="62"/>
    </row>
    <row r="63">
      <c r="C63" s="62"/>
      <c r="D63" s="62"/>
    </row>
    <row r="64">
      <c r="C64" s="62"/>
      <c r="D64" s="62"/>
    </row>
    <row r="65">
      <c r="C65" s="62"/>
      <c r="D65" s="62"/>
    </row>
    <row r="66">
      <c r="C66" s="62"/>
      <c r="D66" s="62"/>
    </row>
    <row r="67">
      <c r="C67" s="62"/>
      <c r="D67" s="62"/>
    </row>
    <row r="68">
      <c r="C68" s="62"/>
      <c r="D68" s="62"/>
    </row>
    <row r="69">
      <c r="C69" s="62"/>
      <c r="D69" s="62"/>
    </row>
    <row r="70">
      <c r="C70" s="62"/>
      <c r="D70" s="62"/>
    </row>
    <row r="71">
      <c r="C71" s="62"/>
      <c r="D71" s="62"/>
    </row>
    <row r="72">
      <c r="C72" s="62"/>
      <c r="D72" s="62"/>
    </row>
    <row r="73">
      <c r="C73" s="62"/>
      <c r="D73" s="62"/>
    </row>
    <row r="74">
      <c r="C74" s="62"/>
      <c r="D74" s="62"/>
    </row>
    <row r="75">
      <c r="C75" s="62"/>
      <c r="D75" s="62"/>
    </row>
    <row r="76">
      <c r="C76" s="62"/>
      <c r="D76" s="62"/>
    </row>
    <row r="77">
      <c r="C77" s="62"/>
      <c r="D77" s="62"/>
    </row>
    <row r="78">
      <c r="C78" s="62"/>
      <c r="D78" s="62"/>
    </row>
    <row r="79">
      <c r="C79" s="62"/>
      <c r="D79" s="62"/>
    </row>
    <row r="80">
      <c r="C80" s="62"/>
      <c r="D80" s="62"/>
    </row>
    <row r="81">
      <c r="C81" s="62"/>
      <c r="D81" s="62"/>
    </row>
    <row r="82">
      <c r="C82" s="62"/>
      <c r="D82" s="62"/>
    </row>
    <row r="83">
      <c r="C83" s="62"/>
      <c r="D83" s="62"/>
    </row>
    <row r="84">
      <c r="C84" s="62"/>
      <c r="D84" s="62"/>
    </row>
    <row r="85">
      <c r="C85" s="62"/>
      <c r="D85" s="62"/>
    </row>
    <row r="86">
      <c r="C86" s="62"/>
      <c r="D86" s="62"/>
    </row>
    <row r="87">
      <c r="C87" s="62"/>
      <c r="D87" s="62"/>
    </row>
    <row r="88">
      <c r="C88" s="62"/>
      <c r="D88" s="62"/>
    </row>
    <row r="89">
      <c r="C89" s="62"/>
      <c r="D89" s="62"/>
    </row>
    <row r="90">
      <c r="C90" s="62"/>
      <c r="D90" s="62"/>
    </row>
    <row r="91">
      <c r="C91" s="62"/>
      <c r="D91" s="62"/>
    </row>
    <row r="92">
      <c r="C92" s="62"/>
      <c r="D92" s="62"/>
    </row>
    <row r="93">
      <c r="C93" s="62"/>
      <c r="D93" s="62"/>
    </row>
    <row r="94">
      <c r="C94" s="62"/>
      <c r="D94" s="62"/>
    </row>
    <row r="95">
      <c r="C95" s="62"/>
      <c r="D95" s="62"/>
    </row>
    <row r="96">
      <c r="C96" s="62"/>
      <c r="D96" s="62"/>
    </row>
    <row r="97">
      <c r="C97" s="62"/>
      <c r="D97" s="62"/>
    </row>
    <row r="98">
      <c r="C98" s="62"/>
      <c r="D98" s="62"/>
    </row>
    <row r="99">
      <c r="C99" s="62"/>
      <c r="D99" s="62"/>
    </row>
    <row r="100">
      <c r="C100" s="62"/>
      <c r="D100" s="62"/>
    </row>
    <row r="101">
      <c r="C101" s="62"/>
      <c r="D101" s="62"/>
    </row>
    <row r="102">
      <c r="C102" s="62"/>
      <c r="D102" s="62"/>
    </row>
    <row r="103">
      <c r="C103" s="62"/>
      <c r="D103" s="62"/>
    </row>
    <row r="104">
      <c r="C104" s="62"/>
      <c r="D104" s="62"/>
    </row>
    <row r="105">
      <c r="C105" s="62"/>
      <c r="D105" s="62"/>
    </row>
    <row r="106">
      <c r="C106" s="62"/>
      <c r="D106" s="62"/>
    </row>
    <row r="107">
      <c r="C107" s="62"/>
      <c r="D107" s="62"/>
    </row>
    <row r="108">
      <c r="C108" s="62"/>
      <c r="D108" s="62"/>
    </row>
    <row r="109">
      <c r="C109" s="62"/>
      <c r="D109" s="62"/>
    </row>
    <row r="110">
      <c r="C110" s="62"/>
      <c r="D110" s="62"/>
    </row>
    <row r="111">
      <c r="C111" s="62"/>
      <c r="D111" s="62"/>
    </row>
    <row r="112">
      <c r="C112" s="62"/>
      <c r="D112" s="62"/>
    </row>
    <row r="113">
      <c r="C113" s="62"/>
      <c r="D113" s="62"/>
    </row>
    <row r="114">
      <c r="C114" s="62"/>
      <c r="D114" s="62"/>
    </row>
    <row r="115">
      <c r="C115" s="62"/>
      <c r="D115" s="62"/>
    </row>
    <row r="116">
      <c r="C116" s="62"/>
      <c r="D116" s="62"/>
    </row>
    <row r="117">
      <c r="C117" s="62"/>
      <c r="D117" s="62"/>
    </row>
    <row r="118">
      <c r="C118" s="62"/>
      <c r="D118" s="62"/>
    </row>
    <row r="119">
      <c r="C119" s="62"/>
      <c r="D119" s="62"/>
    </row>
    <row r="120">
      <c r="C120" s="62"/>
      <c r="D120" s="62"/>
    </row>
    <row r="121">
      <c r="C121" s="62"/>
      <c r="D121" s="62"/>
    </row>
    <row r="122">
      <c r="C122" s="62"/>
      <c r="D122" s="62"/>
    </row>
    <row r="123">
      <c r="C123" s="62"/>
      <c r="D123" s="62"/>
    </row>
    <row r="124">
      <c r="C124" s="62"/>
      <c r="D124" s="62"/>
    </row>
    <row r="125">
      <c r="C125" s="62"/>
      <c r="D125" s="62"/>
    </row>
    <row r="126">
      <c r="C126" s="62"/>
      <c r="D126" s="62"/>
    </row>
    <row r="127">
      <c r="C127" s="62"/>
      <c r="D127" s="62"/>
    </row>
    <row r="128">
      <c r="C128" s="62"/>
      <c r="D128" s="62"/>
    </row>
    <row r="129">
      <c r="C129" s="62"/>
      <c r="D129" s="62"/>
    </row>
    <row r="130">
      <c r="C130" s="62"/>
      <c r="D130" s="62"/>
    </row>
    <row r="131">
      <c r="C131" s="62"/>
      <c r="D131" s="62"/>
    </row>
    <row r="132">
      <c r="C132" s="62"/>
      <c r="D132" s="62"/>
    </row>
    <row r="133">
      <c r="C133" s="62"/>
      <c r="D133" s="62"/>
    </row>
    <row r="134">
      <c r="C134" s="62"/>
      <c r="D134" s="62"/>
    </row>
    <row r="135">
      <c r="C135" s="62"/>
      <c r="D135" s="62"/>
    </row>
    <row r="136">
      <c r="C136" s="62"/>
      <c r="D136" s="62"/>
    </row>
    <row r="137">
      <c r="C137" s="62"/>
      <c r="D137" s="62"/>
    </row>
    <row r="138">
      <c r="C138" s="62"/>
      <c r="D138" s="62"/>
    </row>
    <row r="139">
      <c r="C139" s="62"/>
      <c r="D139" s="62"/>
    </row>
    <row r="140">
      <c r="C140" s="62"/>
      <c r="D140" s="62"/>
    </row>
    <row r="141">
      <c r="C141" s="62"/>
      <c r="D141" s="62"/>
    </row>
    <row r="142">
      <c r="C142" s="62"/>
      <c r="D142" s="62"/>
    </row>
    <row r="143">
      <c r="C143" s="62"/>
      <c r="D143" s="62"/>
    </row>
    <row r="144">
      <c r="C144" s="62"/>
      <c r="D144" s="62"/>
    </row>
    <row r="145">
      <c r="C145" s="62"/>
      <c r="D145" s="62"/>
    </row>
    <row r="146">
      <c r="C146" s="62"/>
      <c r="D146" s="62"/>
    </row>
    <row r="147">
      <c r="C147" s="62"/>
      <c r="D147" s="62"/>
    </row>
    <row r="148">
      <c r="C148" s="62"/>
      <c r="D148" s="62"/>
    </row>
    <row r="149">
      <c r="C149" s="62"/>
      <c r="D149" s="62"/>
    </row>
    <row r="150">
      <c r="C150" s="62"/>
      <c r="D150" s="62"/>
    </row>
    <row r="151">
      <c r="C151" s="62"/>
      <c r="D151" s="62"/>
    </row>
    <row r="152">
      <c r="C152" s="62"/>
      <c r="D152" s="62"/>
    </row>
    <row r="153">
      <c r="C153" s="62"/>
      <c r="D153" s="62"/>
    </row>
    <row r="154">
      <c r="C154" s="62"/>
      <c r="D154" s="62"/>
    </row>
    <row r="155">
      <c r="C155" s="62"/>
      <c r="D155" s="62"/>
    </row>
    <row r="156">
      <c r="C156" s="62"/>
      <c r="D156" s="62"/>
    </row>
    <row r="157">
      <c r="C157" s="62"/>
      <c r="D157" s="62"/>
    </row>
    <row r="158">
      <c r="C158" s="62"/>
      <c r="D158" s="62"/>
    </row>
    <row r="159">
      <c r="C159" s="62"/>
      <c r="D159" s="62"/>
    </row>
    <row r="160">
      <c r="C160" s="62"/>
      <c r="D160" s="62"/>
    </row>
    <row r="161">
      <c r="C161" s="62"/>
      <c r="D161" s="62"/>
    </row>
    <row r="162">
      <c r="C162" s="62"/>
      <c r="D162" s="62"/>
    </row>
    <row r="163">
      <c r="C163" s="62"/>
      <c r="D163" s="62"/>
    </row>
    <row r="164">
      <c r="C164" s="62"/>
      <c r="D164" s="62"/>
    </row>
    <row r="165">
      <c r="C165" s="62"/>
      <c r="D165" s="62"/>
    </row>
    <row r="166">
      <c r="C166" s="62"/>
      <c r="D166" s="62"/>
    </row>
    <row r="167">
      <c r="C167" s="62"/>
      <c r="D167" s="62"/>
    </row>
    <row r="168">
      <c r="C168" s="62"/>
      <c r="D168" s="62"/>
    </row>
    <row r="169">
      <c r="C169" s="62"/>
      <c r="D169" s="62"/>
    </row>
    <row r="170">
      <c r="C170" s="62"/>
      <c r="D170" s="62"/>
    </row>
    <row r="171">
      <c r="C171" s="62"/>
      <c r="D171" s="62"/>
    </row>
    <row r="172">
      <c r="C172" s="62"/>
      <c r="D172" s="62"/>
    </row>
    <row r="173">
      <c r="C173" s="62"/>
      <c r="D173" s="62"/>
    </row>
    <row r="174">
      <c r="C174" s="62"/>
      <c r="D174" s="62"/>
    </row>
    <row r="175">
      <c r="C175" s="62"/>
      <c r="D175" s="62"/>
    </row>
    <row r="176">
      <c r="C176" s="62"/>
      <c r="D176" s="62"/>
    </row>
    <row r="177">
      <c r="C177" s="62"/>
      <c r="D177" s="62"/>
    </row>
    <row r="178">
      <c r="C178" s="62"/>
      <c r="D178" s="62"/>
    </row>
    <row r="179">
      <c r="C179" s="62"/>
      <c r="D179" s="62"/>
    </row>
    <row r="180">
      <c r="C180" s="62"/>
      <c r="D180" s="62"/>
    </row>
    <row r="181">
      <c r="C181" s="62"/>
      <c r="D181" s="62"/>
    </row>
    <row r="182">
      <c r="C182" s="62"/>
      <c r="D182" s="62"/>
    </row>
    <row r="183">
      <c r="C183" s="62"/>
      <c r="D183" s="62"/>
    </row>
    <row r="184">
      <c r="C184" s="62"/>
      <c r="D184" s="62"/>
    </row>
    <row r="185">
      <c r="C185" s="62"/>
      <c r="D185" s="62"/>
    </row>
    <row r="186">
      <c r="C186" s="62"/>
      <c r="D186" s="62"/>
    </row>
    <row r="187">
      <c r="C187" s="62"/>
      <c r="D187" s="62"/>
    </row>
    <row r="188">
      <c r="C188" s="62"/>
      <c r="D188" s="62"/>
    </row>
    <row r="189">
      <c r="C189" s="62"/>
      <c r="D189" s="62"/>
    </row>
    <row r="190">
      <c r="C190" s="62"/>
      <c r="D190" s="62"/>
    </row>
    <row r="191">
      <c r="C191" s="62"/>
      <c r="D191" s="62"/>
    </row>
    <row r="192">
      <c r="C192" s="62"/>
      <c r="D192" s="62"/>
    </row>
    <row r="193">
      <c r="C193" s="62"/>
      <c r="D193" s="62"/>
    </row>
    <row r="194">
      <c r="C194" s="62"/>
      <c r="D194" s="62"/>
    </row>
    <row r="195">
      <c r="C195" s="62"/>
      <c r="D195" s="62"/>
    </row>
    <row r="196">
      <c r="C196" s="62"/>
      <c r="D196" s="62"/>
    </row>
    <row r="197">
      <c r="C197" s="62"/>
      <c r="D197" s="62"/>
    </row>
    <row r="198">
      <c r="C198" s="62"/>
      <c r="D198" s="62"/>
    </row>
    <row r="199">
      <c r="C199" s="62"/>
      <c r="D199" s="62"/>
    </row>
    <row r="200">
      <c r="C200" s="62"/>
      <c r="D200" s="62"/>
    </row>
    <row r="201">
      <c r="C201" s="62"/>
      <c r="D201" s="62"/>
    </row>
    <row r="202">
      <c r="C202" s="62"/>
      <c r="D202" s="62"/>
    </row>
    <row r="203">
      <c r="C203" s="62"/>
      <c r="D203" s="62"/>
    </row>
    <row r="204">
      <c r="C204" s="62"/>
      <c r="D204" s="62"/>
    </row>
    <row r="205">
      <c r="C205" s="62"/>
      <c r="D205" s="62"/>
    </row>
    <row r="206">
      <c r="C206" s="62"/>
      <c r="D206" s="62"/>
    </row>
    <row r="207">
      <c r="C207" s="62"/>
      <c r="D207" s="62"/>
    </row>
    <row r="208">
      <c r="C208" s="62"/>
      <c r="D208" s="62"/>
    </row>
    <row r="209">
      <c r="C209" s="62"/>
      <c r="D209" s="62"/>
    </row>
    <row r="210">
      <c r="C210" s="62"/>
      <c r="D210" s="62"/>
    </row>
    <row r="211">
      <c r="C211" s="62"/>
      <c r="D211" s="62"/>
    </row>
    <row r="212">
      <c r="C212" s="62"/>
      <c r="D212" s="62"/>
    </row>
    <row r="213">
      <c r="C213" s="62"/>
      <c r="D213" s="62"/>
    </row>
    <row r="214">
      <c r="C214" s="62"/>
      <c r="D214" s="62"/>
    </row>
    <row r="215">
      <c r="C215" s="62"/>
      <c r="D215" s="62"/>
    </row>
    <row r="216">
      <c r="C216" s="62"/>
      <c r="D216" s="62"/>
    </row>
    <row r="217">
      <c r="C217" s="62"/>
      <c r="D217" s="62"/>
    </row>
    <row r="218">
      <c r="C218" s="62"/>
      <c r="D218" s="62"/>
    </row>
    <row r="219">
      <c r="C219" s="62"/>
      <c r="D219" s="62"/>
    </row>
    <row r="220">
      <c r="C220" s="62"/>
      <c r="D220" s="62"/>
    </row>
    <row r="221">
      <c r="C221" s="62"/>
      <c r="D221" s="62"/>
    </row>
    <row r="222">
      <c r="C222" s="62"/>
      <c r="D222" s="62"/>
    </row>
    <row r="223">
      <c r="C223" s="62"/>
      <c r="D223" s="62"/>
    </row>
    <row r="224">
      <c r="C224" s="62"/>
      <c r="D224" s="62"/>
    </row>
    <row r="225">
      <c r="C225" s="62"/>
      <c r="D225" s="62"/>
    </row>
    <row r="226">
      <c r="C226" s="62"/>
      <c r="D226" s="62"/>
    </row>
    <row r="227">
      <c r="C227" s="62"/>
      <c r="D227" s="62"/>
    </row>
    <row r="228">
      <c r="C228" s="62"/>
      <c r="D228" s="62"/>
    </row>
    <row r="229">
      <c r="C229" s="62"/>
      <c r="D229" s="62"/>
    </row>
    <row r="230">
      <c r="C230" s="62"/>
      <c r="D230" s="62"/>
    </row>
    <row r="231">
      <c r="C231" s="62"/>
      <c r="D231" s="62"/>
    </row>
    <row r="232">
      <c r="C232" s="62"/>
      <c r="D232" s="62"/>
    </row>
    <row r="233">
      <c r="C233" s="62"/>
      <c r="D233" s="62"/>
    </row>
    <row r="234">
      <c r="C234" s="62"/>
      <c r="D234" s="62"/>
    </row>
    <row r="235">
      <c r="C235" s="62"/>
      <c r="D235" s="62"/>
    </row>
    <row r="236">
      <c r="C236" s="62"/>
      <c r="D236" s="62"/>
    </row>
    <row r="237">
      <c r="C237" s="62"/>
      <c r="D237" s="62"/>
    </row>
    <row r="238">
      <c r="C238" s="62"/>
      <c r="D238" s="62"/>
    </row>
    <row r="239">
      <c r="C239" s="62"/>
      <c r="D239" s="62"/>
    </row>
    <row r="240">
      <c r="C240" s="62"/>
      <c r="D240" s="62"/>
    </row>
    <row r="241">
      <c r="C241" s="62"/>
      <c r="D241" s="62"/>
    </row>
    <row r="242">
      <c r="C242" s="62"/>
      <c r="D242" s="62"/>
    </row>
    <row r="243">
      <c r="C243" s="62"/>
      <c r="D243" s="62"/>
    </row>
    <row r="244">
      <c r="C244" s="62"/>
      <c r="D244" s="62"/>
    </row>
    <row r="245">
      <c r="C245" s="62"/>
      <c r="D245" s="62"/>
    </row>
    <row r="246">
      <c r="C246" s="62"/>
      <c r="D246" s="62"/>
    </row>
    <row r="247">
      <c r="C247" s="62"/>
      <c r="D247" s="62"/>
    </row>
    <row r="248">
      <c r="C248" s="62"/>
      <c r="D248" s="62"/>
    </row>
    <row r="249">
      <c r="C249" s="62"/>
      <c r="D249" s="62"/>
    </row>
    <row r="250">
      <c r="C250" s="62"/>
      <c r="D250" s="62"/>
    </row>
    <row r="251">
      <c r="C251" s="62"/>
      <c r="D251" s="62"/>
    </row>
    <row r="252">
      <c r="C252" s="62"/>
      <c r="D252" s="62"/>
    </row>
    <row r="253">
      <c r="C253" s="62"/>
      <c r="D253" s="62"/>
    </row>
    <row r="254">
      <c r="C254" s="62"/>
      <c r="D254" s="62"/>
    </row>
    <row r="255">
      <c r="C255" s="62"/>
      <c r="D255" s="62"/>
    </row>
    <row r="256">
      <c r="C256" s="62"/>
      <c r="D256" s="62"/>
    </row>
    <row r="257">
      <c r="C257" s="62"/>
      <c r="D257" s="62"/>
    </row>
    <row r="258">
      <c r="C258" s="62"/>
      <c r="D258" s="62"/>
    </row>
    <row r="259">
      <c r="C259" s="62"/>
      <c r="D259" s="62"/>
    </row>
    <row r="260">
      <c r="C260" s="62"/>
      <c r="D260" s="62"/>
    </row>
    <row r="261">
      <c r="C261" s="62"/>
      <c r="D261" s="62"/>
    </row>
    <row r="262">
      <c r="C262" s="62"/>
      <c r="D262" s="62"/>
    </row>
    <row r="263">
      <c r="C263" s="62"/>
      <c r="D263" s="62"/>
    </row>
    <row r="264">
      <c r="C264" s="62"/>
      <c r="D264" s="62"/>
    </row>
    <row r="265">
      <c r="C265" s="62"/>
      <c r="D265" s="62"/>
    </row>
    <row r="266">
      <c r="C266" s="62"/>
      <c r="D266" s="62"/>
    </row>
    <row r="267">
      <c r="C267" s="62"/>
      <c r="D267" s="62"/>
    </row>
    <row r="268">
      <c r="C268" s="62"/>
      <c r="D268" s="62"/>
    </row>
    <row r="269">
      <c r="C269" s="62"/>
      <c r="D269" s="62"/>
    </row>
    <row r="270">
      <c r="C270" s="62"/>
      <c r="D270" s="62"/>
    </row>
    <row r="271">
      <c r="C271" s="62"/>
      <c r="D271" s="62"/>
    </row>
    <row r="272">
      <c r="C272" s="62"/>
      <c r="D272" s="62"/>
    </row>
    <row r="273">
      <c r="C273" s="62"/>
      <c r="D273" s="62"/>
    </row>
    <row r="274">
      <c r="C274" s="62"/>
      <c r="D274" s="62"/>
    </row>
    <row r="275">
      <c r="C275" s="62"/>
      <c r="D275" s="62"/>
    </row>
    <row r="276">
      <c r="C276" s="62"/>
      <c r="D276" s="62"/>
    </row>
    <row r="277">
      <c r="C277" s="62"/>
      <c r="D277" s="62"/>
    </row>
    <row r="278">
      <c r="C278" s="62"/>
      <c r="D278" s="62"/>
    </row>
    <row r="279">
      <c r="C279" s="62"/>
      <c r="D279" s="62"/>
    </row>
    <row r="280">
      <c r="C280" s="62"/>
      <c r="D280" s="62"/>
    </row>
    <row r="281">
      <c r="C281" s="62"/>
      <c r="D281" s="62"/>
    </row>
    <row r="282">
      <c r="C282" s="62"/>
      <c r="D282" s="62"/>
    </row>
    <row r="283">
      <c r="C283" s="62"/>
      <c r="D283" s="62"/>
    </row>
    <row r="284">
      <c r="C284" s="62"/>
      <c r="D284" s="62"/>
    </row>
    <row r="285">
      <c r="C285" s="62"/>
      <c r="D285" s="62"/>
    </row>
    <row r="286">
      <c r="C286" s="62"/>
      <c r="D286" s="62"/>
    </row>
    <row r="287">
      <c r="C287" s="62"/>
      <c r="D287" s="62"/>
    </row>
    <row r="288">
      <c r="C288" s="62"/>
      <c r="D288" s="62"/>
    </row>
    <row r="289">
      <c r="C289" s="62"/>
      <c r="D289" s="62"/>
    </row>
    <row r="290">
      <c r="C290" s="62"/>
      <c r="D290" s="62"/>
    </row>
    <row r="291">
      <c r="C291" s="62"/>
      <c r="D291" s="62"/>
    </row>
    <row r="292">
      <c r="C292" s="62"/>
      <c r="D292" s="62"/>
    </row>
    <row r="293">
      <c r="C293" s="62"/>
      <c r="D293" s="62"/>
    </row>
    <row r="294">
      <c r="C294" s="62"/>
      <c r="D294" s="62"/>
    </row>
    <row r="295">
      <c r="C295" s="62"/>
      <c r="D295" s="62"/>
    </row>
    <row r="296">
      <c r="C296" s="62"/>
      <c r="D296" s="62"/>
    </row>
    <row r="297">
      <c r="C297" s="62"/>
      <c r="D297" s="62"/>
    </row>
    <row r="298">
      <c r="C298" s="62"/>
      <c r="D298" s="62"/>
    </row>
    <row r="299">
      <c r="C299" s="62"/>
      <c r="D299" s="62"/>
    </row>
    <row r="300">
      <c r="C300" s="62"/>
      <c r="D300" s="62"/>
    </row>
    <row r="301">
      <c r="C301" s="62"/>
      <c r="D301" s="62"/>
    </row>
    <row r="302">
      <c r="C302" s="62"/>
      <c r="D302" s="62"/>
    </row>
    <row r="303">
      <c r="C303" s="62"/>
      <c r="D303" s="62"/>
    </row>
    <row r="304">
      <c r="C304" s="62"/>
      <c r="D304" s="62"/>
    </row>
    <row r="305">
      <c r="C305" s="62"/>
      <c r="D305" s="62"/>
    </row>
    <row r="306">
      <c r="C306" s="62"/>
      <c r="D306" s="62"/>
    </row>
    <row r="307">
      <c r="C307" s="62"/>
      <c r="D307" s="62"/>
    </row>
    <row r="308">
      <c r="C308" s="62"/>
      <c r="D308" s="62"/>
    </row>
    <row r="309">
      <c r="C309" s="62"/>
      <c r="D309" s="62"/>
    </row>
    <row r="310">
      <c r="C310" s="62"/>
      <c r="D310" s="62"/>
    </row>
    <row r="311">
      <c r="C311" s="62"/>
      <c r="D311" s="62"/>
    </row>
    <row r="312">
      <c r="C312" s="62"/>
      <c r="D312" s="62"/>
    </row>
    <row r="313">
      <c r="C313" s="62"/>
      <c r="D313" s="62"/>
    </row>
    <row r="314">
      <c r="C314" s="62"/>
      <c r="D314" s="62"/>
    </row>
    <row r="315">
      <c r="C315" s="62"/>
      <c r="D315" s="62"/>
    </row>
    <row r="316">
      <c r="C316" s="62"/>
      <c r="D316" s="62"/>
    </row>
    <row r="317">
      <c r="C317" s="62"/>
      <c r="D317" s="62"/>
    </row>
    <row r="318">
      <c r="C318" s="62"/>
      <c r="D318" s="62"/>
    </row>
    <row r="319">
      <c r="C319" s="62"/>
      <c r="D319" s="62"/>
    </row>
    <row r="320">
      <c r="C320" s="62"/>
      <c r="D320" s="62"/>
    </row>
    <row r="321">
      <c r="C321" s="62"/>
      <c r="D321" s="62"/>
    </row>
    <row r="322">
      <c r="C322" s="62"/>
      <c r="D322" s="62"/>
    </row>
    <row r="323">
      <c r="C323" s="62"/>
      <c r="D323" s="62"/>
    </row>
    <row r="324">
      <c r="C324" s="62"/>
      <c r="D324" s="62"/>
    </row>
    <row r="325">
      <c r="C325" s="62"/>
      <c r="D325" s="62"/>
    </row>
    <row r="326">
      <c r="C326" s="62"/>
      <c r="D326" s="62"/>
    </row>
    <row r="327">
      <c r="C327" s="62"/>
      <c r="D327" s="62"/>
    </row>
    <row r="328">
      <c r="C328" s="62"/>
      <c r="D328" s="62"/>
    </row>
    <row r="329">
      <c r="C329" s="62"/>
      <c r="D329" s="62"/>
    </row>
    <row r="330">
      <c r="C330" s="62"/>
      <c r="D330" s="62"/>
    </row>
    <row r="331">
      <c r="C331" s="62"/>
      <c r="D331" s="62"/>
    </row>
    <row r="332">
      <c r="C332" s="62"/>
      <c r="D332" s="62"/>
    </row>
    <row r="333">
      <c r="C333" s="62"/>
      <c r="D333" s="62"/>
    </row>
    <row r="334">
      <c r="C334" s="62"/>
      <c r="D334" s="62"/>
    </row>
    <row r="335">
      <c r="C335" s="62"/>
      <c r="D335" s="62"/>
    </row>
    <row r="336">
      <c r="C336" s="62"/>
      <c r="D336" s="62"/>
    </row>
    <row r="337">
      <c r="C337" s="62"/>
      <c r="D337" s="62"/>
    </row>
    <row r="338">
      <c r="C338" s="62"/>
      <c r="D338" s="62"/>
    </row>
    <row r="339">
      <c r="C339" s="62"/>
      <c r="D339" s="62"/>
    </row>
    <row r="340">
      <c r="C340" s="62"/>
      <c r="D340" s="62"/>
    </row>
    <row r="341">
      <c r="C341" s="62"/>
      <c r="D341" s="62"/>
    </row>
    <row r="342">
      <c r="C342" s="62"/>
      <c r="D342" s="62"/>
    </row>
    <row r="343">
      <c r="C343" s="62"/>
      <c r="D343" s="62"/>
    </row>
    <row r="344">
      <c r="C344" s="62"/>
      <c r="D344" s="62"/>
    </row>
    <row r="345">
      <c r="C345" s="62"/>
      <c r="D345" s="62"/>
    </row>
    <row r="346">
      <c r="C346" s="62"/>
      <c r="D346" s="62"/>
    </row>
    <row r="347">
      <c r="C347" s="62"/>
      <c r="D347" s="62"/>
    </row>
    <row r="348">
      <c r="C348" s="62"/>
      <c r="D348" s="62"/>
    </row>
    <row r="349">
      <c r="C349" s="62"/>
      <c r="D349" s="62"/>
    </row>
    <row r="350">
      <c r="C350" s="62"/>
      <c r="D350" s="62"/>
    </row>
    <row r="351">
      <c r="C351" s="62"/>
      <c r="D351" s="62"/>
    </row>
    <row r="352">
      <c r="C352" s="62"/>
      <c r="D352" s="62"/>
    </row>
    <row r="353">
      <c r="C353" s="62"/>
      <c r="D353" s="62"/>
    </row>
    <row r="354">
      <c r="C354" s="62"/>
      <c r="D354" s="62"/>
    </row>
    <row r="355">
      <c r="C355" s="62"/>
      <c r="D355" s="62"/>
    </row>
    <row r="356">
      <c r="C356" s="62"/>
      <c r="D356" s="62"/>
    </row>
    <row r="357">
      <c r="C357" s="62"/>
      <c r="D357" s="62"/>
    </row>
    <row r="358">
      <c r="C358" s="62"/>
      <c r="D358" s="62"/>
    </row>
    <row r="359">
      <c r="C359" s="62"/>
      <c r="D359" s="62"/>
    </row>
    <row r="360">
      <c r="C360" s="62"/>
      <c r="D360" s="62"/>
    </row>
    <row r="361">
      <c r="C361" s="62"/>
      <c r="D361" s="62"/>
    </row>
    <row r="362">
      <c r="C362" s="62"/>
      <c r="D362" s="62"/>
    </row>
    <row r="363">
      <c r="C363" s="62"/>
      <c r="D363" s="62"/>
    </row>
    <row r="364">
      <c r="C364" s="62"/>
      <c r="D364" s="62"/>
    </row>
    <row r="365">
      <c r="C365" s="62"/>
      <c r="D365" s="62"/>
    </row>
    <row r="366">
      <c r="C366" s="62"/>
      <c r="D366" s="62"/>
    </row>
    <row r="367">
      <c r="C367" s="62"/>
      <c r="D367" s="62"/>
    </row>
    <row r="368">
      <c r="C368" s="62"/>
      <c r="D368" s="62"/>
    </row>
    <row r="369">
      <c r="C369" s="62"/>
      <c r="D369" s="62"/>
    </row>
    <row r="370">
      <c r="C370" s="62"/>
      <c r="D370" s="62"/>
    </row>
    <row r="371">
      <c r="C371" s="62"/>
      <c r="D371" s="62"/>
    </row>
    <row r="372">
      <c r="C372" s="62"/>
      <c r="D372" s="62"/>
    </row>
    <row r="373">
      <c r="C373" s="62"/>
      <c r="D373" s="62"/>
    </row>
    <row r="374">
      <c r="C374" s="62"/>
      <c r="D374" s="62"/>
    </row>
    <row r="375">
      <c r="C375" s="62"/>
      <c r="D375" s="62"/>
    </row>
    <row r="376">
      <c r="C376" s="62"/>
      <c r="D376" s="62"/>
    </row>
    <row r="377">
      <c r="C377" s="62"/>
      <c r="D377" s="62"/>
    </row>
    <row r="378">
      <c r="C378" s="62"/>
      <c r="D378" s="62"/>
    </row>
    <row r="379">
      <c r="C379" s="62"/>
      <c r="D379" s="62"/>
    </row>
    <row r="380">
      <c r="C380" s="62"/>
      <c r="D380" s="62"/>
    </row>
    <row r="381">
      <c r="C381" s="62"/>
      <c r="D381" s="62"/>
    </row>
    <row r="382">
      <c r="C382" s="62"/>
      <c r="D382" s="62"/>
    </row>
    <row r="383">
      <c r="C383" s="62"/>
      <c r="D383" s="62"/>
    </row>
    <row r="384">
      <c r="C384" s="62"/>
      <c r="D384" s="62"/>
    </row>
    <row r="385">
      <c r="C385" s="62"/>
      <c r="D385" s="62"/>
    </row>
    <row r="386">
      <c r="C386" s="62"/>
      <c r="D386" s="62"/>
    </row>
    <row r="387">
      <c r="C387" s="62"/>
      <c r="D387" s="62"/>
    </row>
    <row r="388">
      <c r="C388" s="62"/>
      <c r="D388" s="62"/>
    </row>
    <row r="389">
      <c r="C389" s="62"/>
      <c r="D389" s="62"/>
    </row>
    <row r="390">
      <c r="C390" s="62"/>
      <c r="D390" s="62"/>
    </row>
    <row r="391">
      <c r="C391" s="62"/>
      <c r="D391" s="62"/>
    </row>
    <row r="392">
      <c r="C392" s="62"/>
      <c r="D392" s="62"/>
    </row>
    <row r="393">
      <c r="C393" s="62"/>
      <c r="D393" s="62"/>
    </row>
    <row r="394">
      <c r="C394" s="62"/>
      <c r="D394" s="62"/>
    </row>
    <row r="395">
      <c r="C395" s="62"/>
      <c r="D395" s="62"/>
    </row>
    <row r="396">
      <c r="C396" s="62"/>
      <c r="D396" s="62"/>
    </row>
    <row r="397">
      <c r="C397" s="62"/>
      <c r="D397" s="62"/>
    </row>
    <row r="398">
      <c r="C398" s="62"/>
      <c r="D398" s="62"/>
    </row>
    <row r="399">
      <c r="C399" s="62"/>
      <c r="D399" s="62"/>
    </row>
    <row r="400">
      <c r="C400" s="62"/>
      <c r="D400" s="62"/>
    </row>
    <row r="401">
      <c r="C401" s="62"/>
      <c r="D401" s="62"/>
    </row>
    <row r="402">
      <c r="C402" s="62"/>
      <c r="D402" s="62"/>
    </row>
    <row r="403">
      <c r="C403" s="62"/>
      <c r="D403" s="62"/>
    </row>
    <row r="404">
      <c r="C404" s="62"/>
      <c r="D404" s="62"/>
    </row>
    <row r="405">
      <c r="C405" s="62"/>
      <c r="D405" s="62"/>
    </row>
    <row r="406">
      <c r="C406" s="62"/>
      <c r="D406" s="62"/>
    </row>
    <row r="407">
      <c r="C407" s="62"/>
      <c r="D407" s="62"/>
    </row>
    <row r="408">
      <c r="C408" s="62"/>
      <c r="D408" s="62"/>
    </row>
    <row r="409">
      <c r="C409" s="62"/>
      <c r="D409" s="62"/>
    </row>
    <row r="410">
      <c r="C410" s="62"/>
      <c r="D410" s="62"/>
    </row>
    <row r="411">
      <c r="C411" s="62"/>
      <c r="D411" s="62"/>
    </row>
    <row r="412">
      <c r="C412" s="62"/>
      <c r="D412" s="62"/>
    </row>
    <row r="413">
      <c r="C413" s="62"/>
      <c r="D413" s="62"/>
    </row>
    <row r="414">
      <c r="C414" s="62"/>
      <c r="D414" s="62"/>
    </row>
    <row r="415">
      <c r="C415" s="62"/>
      <c r="D415" s="62"/>
    </row>
    <row r="416">
      <c r="C416" s="62"/>
      <c r="D416" s="62"/>
    </row>
    <row r="417">
      <c r="C417" s="62"/>
      <c r="D417" s="62"/>
    </row>
    <row r="418">
      <c r="C418" s="62"/>
      <c r="D418" s="62"/>
    </row>
    <row r="419">
      <c r="C419" s="62"/>
      <c r="D419" s="62"/>
    </row>
    <row r="420">
      <c r="C420" s="62"/>
      <c r="D420" s="62"/>
    </row>
    <row r="421">
      <c r="C421" s="62"/>
      <c r="D421" s="62"/>
    </row>
    <row r="422">
      <c r="C422" s="62"/>
      <c r="D422" s="62"/>
    </row>
    <row r="423">
      <c r="C423" s="62"/>
      <c r="D423" s="62"/>
    </row>
    <row r="424">
      <c r="C424" s="62"/>
      <c r="D424" s="62"/>
    </row>
    <row r="425">
      <c r="C425" s="62"/>
      <c r="D425" s="62"/>
    </row>
    <row r="426">
      <c r="C426" s="62"/>
      <c r="D426" s="62"/>
    </row>
    <row r="427">
      <c r="C427" s="62"/>
      <c r="D427" s="62"/>
    </row>
    <row r="428">
      <c r="C428" s="62"/>
      <c r="D428" s="62"/>
    </row>
    <row r="429">
      <c r="C429" s="62"/>
      <c r="D429" s="62"/>
    </row>
    <row r="430">
      <c r="C430" s="62"/>
      <c r="D430" s="62"/>
    </row>
    <row r="431">
      <c r="C431" s="62"/>
      <c r="D431" s="62"/>
    </row>
    <row r="432">
      <c r="C432" s="62"/>
      <c r="D432" s="62"/>
    </row>
    <row r="433">
      <c r="C433" s="62"/>
      <c r="D433" s="62"/>
    </row>
    <row r="434">
      <c r="C434" s="62"/>
      <c r="D434" s="62"/>
    </row>
    <row r="435">
      <c r="C435" s="62"/>
      <c r="D435" s="62"/>
    </row>
    <row r="436">
      <c r="C436" s="62"/>
      <c r="D436" s="62"/>
    </row>
    <row r="437">
      <c r="C437" s="62"/>
      <c r="D437" s="62"/>
    </row>
    <row r="438">
      <c r="C438" s="62"/>
      <c r="D438" s="62"/>
    </row>
    <row r="439">
      <c r="C439" s="62"/>
      <c r="D439" s="62"/>
    </row>
    <row r="440">
      <c r="C440" s="62"/>
      <c r="D440" s="62"/>
    </row>
    <row r="441">
      <c r="C441" s="62"/>
      <c r="D441" s="62"/>
    </row>
    <row r="442">
      <c r="C442" s="62"/>
      <c r="D442" s="62"/>
    </row>
    <row r="443">
      <c r="C443" s="62"/>
      <c r="D443" s="62"/>
    </row>
    <row r="444">
      <c r="C444" s="62"/>
      <c r="D444" s="62"/>
    </row>
    <row r="445">
      <c r="C445" s="62"/>
      <c r="D445" s="62"/>
    </row>
    <row r="446">
      <c r="C446" s="62"/>
      <c r="D446" s="62"/>
    </row>
    <row r="447">
      <c r="C447" s="62"/>
      <c r="D447" s="62"/>
    </row>
    <row r="448">
      <c r="C448" s="62"/>
      <c r="D448" s="62"/>
    </row>
    <row r="449">
      <c r="C449" s="62"/>
      <c r="D449" s="62"/>
    </row>
    <row r="450">
      <c r="C450" s="62"/>
      <c r="D450" s="62"/>
    </row>
    <row r="451">
      <c r="C451" s="62"/>
      <c r="D451" s="62"/>
    </row>
    <row r="452">
      <c r="C452" s="62"/>
      <c r="D452" s="62"/>
    </row>
    <row r="453">
      <c r="C453" s="62"/>
      <c r="D453" s="62"/>
    </row>
    <row r="454">
      <c r="C454" s="62"/>
      <c r="D454" s="62"/>
    </row>
    <row r="455">
      <c r="C455" s="62"/>
      <c r="D455" s="62"/>
    </row>
    <row r="456">
      <c r="C456" s="62"/>
      <c r="D456" s="62"/>
    </row>
    <row r="457">
      <c r="C457" s="62"/>
      <c r="D457" s="62"/>
    </row>
    <row r="458">
      <c r="C458" s="62"/>
      <c r="D458" s="62"/>
    </row>
    <row r="459">
      <c r="C459" s="62"/>
      <c r="D459" s="62"/>
    </row>
    <row r="460">
      <c r="C460" s="62"/>
      <c r="D460" s="62"/>
    </row>
    <row r="461">
      <c r="C461" s="62"/>
      <c r="D461" s="62"/>
    </row>
    <row r="462">
      <c r="C462" s="62"/>
      <c r="D462" s="62"/>
    </row>
    <row r="463">
      <c r="C463" s="62"/>
      <c r="D463" s="62"/>
    </row>
    <row r="464">
      <c r="C464" s="62"/>
      <c r="D464" s="62"/>
    </row>
    <row r="465">
      <c r="C465" s="62"/>
      <c r="D465" s="62"/>
    </row>
    <row r="466">
      <c r="C466" s="62"/>
      <c r="D466" s="62"/>
    </row>
    <row r="467">
      <c r="C467" s="62"/>
      <c r="D467" s="62"/>
    </row>
    <row r="468">
      <c r="C468" s="62"/>
      <c r="D468" s="62"/>
    </row>
    <row r="469">
      <c r="C469" s="62"/>
      <c r="D469" s="62"/>
    </row>
    <row r="470">
      <c r="C470" s="62"/>
      <c r="D470" s="62"/>
    </row>
    <row r="471">
      <c r="C471" s="62"/>
      <c r="D471" s="62"/>
    </row>
    <row r="472">
      <c r="C472" s="62"/>
      <c r="D472" s="62"/>
    </row>
    <row r="473">
      <c r="C473" s="62"/>
      <c r="D473" s="62"/>
    </row>
    <row r="474">
      <c r="C474" s="62"/>
      <c r="D474" s="62"/>
    </row>
    <row r="475">
      <c r="C475" s="62"/>
      <c r="D475" s="62"/>
    </row>
    <row r="476">
      <c r="C476" s="62"/>
      <c r="D476" s="62"/>
    </row>
    <row r="477">
      <c r="C477" s="62"/>
      <c r="D477" s="62"/>
    </row>
    <row r="478">
      <c r="C478" s="62"/>
      <c r="D478" s="62"/>
    </row>
    <row r="479">
      <c r="C479" s="62"/>
      <c r="D479" s="62"/>
    </row>
    <row r="480">
      <c r="C480" s="62"/>
      <c r="D480" s="62"/>
    </row>
    <row r="481">
      <c r="C481" s="62"/>
      <c r="D481" s="62"/>
    </row>
    <row r="482">
      <c r="C482" s="62"/>
      <c r="D482" s="62"/>
    </row>
    <row r="483">
      <c r="C483" s="62"/>
      <c r="D483" s="62"/>
    </row>
    <row r="484">
      <c r="C484" s="62"/>
      <c r="D484" s="62"/>
    </row>
    <row r="485">
      <c r="C485" s="62"/>
      <c r="D485" s="62"/>
    </row>
    <row r="486">
      <c r="C486" s="62"/>
      <c r="D486" s="62"/>
    </row>
    <row r="487">
      <c r="C487" s="62"/>
      <c r="D487" s="62"/>
    </row>
    <row r="488">
      <c r="C488" s="62"/>
      <c r="D488" s="62"/>
    </row>
    <row r="489">
      <c r="C489" s="62"/>
      <c r="D489" s="62"/>
    </row>
    <row r="490">
      <c r="C490" s="62"/>
      <c r="D490" s="62"/>
    </row>
    <row r="491">
      <c r="C491" s="62"/>
      <c r="D491" s="62"/>
    </row>
    <row r="492">
      <c r="C492" s="62"/>
      <c r="D492" s="62"/>
    </row>
    <row r="493">
      <c r="C493" s="62"/>
      <c r="D493" s="62"/>
    </row>
    <row r="494">
      <c r="C494" s="62"/>
      <c r="D494" s="62"/>
    </row>
    <row r="495">
      <c r="C495" s="62"/>
      <c r="D495" s="62"/>
    </row>
    <row r="496">
      <c r="C496" s="62"/>
      <c r="D496" s="62"/>
    </row>
    <row r="497">
      <c r="C497" s="62"/>
      <c r="D497" s="62"/>
    </row>
    <row r="498">
      <c r="C498" s="62"/>
      <c r="D498" s="62"/>
    </row>
    <row r="499">
      <c r="C499" s="62"/>
      <c r="D499" s="62"/>
    </row>
    <row r="500">
      <c r="C500" s="62"/>
      <c r="D500" s="62"/>
    </row>
    <row r="501">
      <c r="C501" s="62"/>
      <c r="D501" s="62"/>
    </row>
    <row r="502">
      <c r="C502" s="62"/>
      <c r="D502" s="62"/>
    </row>
    <row r="503">
      <c r="C503" s="62"/>
      <c r="D503" s="62"/>
    </row>
    <row r="504">
      <c r="C504" s="62"/>
      <c r="D504" s="62"/>
    </row>
    <row r="505">
      <c r="C505" s="62"/>
      <c r="D505" s="62"/>
    </row>
    <row r="506">
      <c r="C506" s="62"/>
      <c r="D506" s="62"/>
    </row>
    <row r="507">
      <c r="C507" s="62"/>
      <c r="D507" s="62"/>
    </row>
    <row r="508">
      <c r="C508" s="62"/>
      <c r="D508" s="62"/>
    </row>
    <row r="509">
      <c r="C509" s="62"/>
      <c r="D509" s="62"/>
    </row>
    <row r="510">
      <c r="C510" s="62"/>
      <c r="D510" s="62"/>
    </row>
    <row r="511">
      <c r="C511" s="62"/>
      <c r="D511" s="62"/>
    </row>
    <row r="512">
      <c r="C512" s="62"/>
      <c r="D512" s="62"/>
    </row>
    <row r="513">
      <c r="C513" s="62"/>
      <c r="D513" s="62"/>
    </row>
    <row r="514">
      <c r="C514" s="62"/>
      <c r="D514" s="62"/>
    </row>
    <row r="515">
      <c r="C515" s="62"/>
      <c r="D515" s="62"/>
    </row>
    <row r="516">
      <c r="C516" s="62"/>
      <c r="D516" s="62"/>
    </row>
    <row r="517">
      <c r="C517" s="62"/>
      <c r="D517" s="62"/>
    </row>
    <row r="518">
      <c r="C518" s="62"/>
      <c r="D518" s="62"/>
    </row>
    <row r="519">
      <c r="C519" s="62"/>
      <c r="D519" s="62"/>
    </row>
    <row r="520">
      <c r="C520" s="62"/>
      <c r="D520" s="62"/>
    </row>
    <row r="521">
      <c r="C521" s="62"/>
      <c r="D521" s="62"/>
    </row>
    <row r="522">
      <c r="C522" s="62"/>
      <c r="D522" s="62"/>
    </row>
    <row r="523">
      <c r="C523" s="62"/>
      <c r="D523" s="62"/>
    </row>
    <row r="524">
      <c r="C524" s="62"/>
      <c r="D524" s="62"/>
    </row>
    <row r="525">
      <c r="C525" s="62"/>
      <c r="D525" s="62"/>
    </row>
    <row r="526">
      <c r="C526" s="62"/>
      <c r="D526" s="62"/>
    </row>
    <row r="527">
      <c r="C527" s="62"/>
      <c r="D527" s="62"/>
    </row>
    <row r="528">
      <c r="C528" s="62"/>
      <c r="D528" s="62"/>
    </row>
    <row r="529">
      <c r="C529" s="62"/>
      <c r="D529" s="62"/>
    </row>
    <row r="530">
      <c r="C530" s="62"/>
      <c r="D530" s="62"/>
    </row>
    <row r="531">
      <c r="C531" s="62"/>
      <c r="D531" s="62"/>
    </row>
    <row r="532">
      <c r="C532" s="62"/>
      <c r="D532" s="62"/>
    </row>
    <row r="533">
      <c r="C533" s="62"/>
      <c r="D533" s="62"/>
    </row>
    <row r="534">
      <c r="C534" s="62"/>
      <c r="D534" s="62"/>
    </row>
    <row r="535">
      <c r="C535" s="62"/>
      <c r="D535" s="62"/>
    </row>
    <row r="536">
      <c r="C536" s="62"/>
      <c r="D536" s="62"/>
    </row>
    <row r="537">
      <c r="C537" s="62"/>
      <c r="D537" s="62"/>
    </row>
    <row r="538">
      <c r="C538" s="62"/>
      <c r="D538" s="62"/>
    </row>
    <row r="539">
      <c r="C539" s="62"/>
      <c r="D539" s="62"/>
    </row>
    <row r="540">
      <c r="C540" s="62"/>
      <c r="D540" s="62"/>
    </row>
    <row r="541">
      <c r="C541" s="62"/>
      <c r="D541" s="62"/>
    </row>
    <row r="542">
      <c r="C542" s="62"/>
      <c r="D542" s="62"/>
    </row>
    <row r="543">
      <c r="C543" s="62"/>
      <c r="D543" s="62"/>
    </row>
    <row r="544">
      <c r="C544" s="62"/>
      <c r="D544" s="62"/>
    </row>
    <row r="545">
      <c r="C545" s="62"/>
      <c r="D545" s="62"/>
    </row>
    <row r="546">
      <c r="C546" s="62"/>
      <c r="D546" s="62"/>
    </row>
    <row r="547">
      <c r="C547" s="62"/>
      <c r="D547" s="62"/>
    </row>
    <row r="548">
      <c r="C548" s="62"/>
      <c r="D548" s="62"/>
    </row>
    <row r="549">
      <c r="C549" s="62"/>
      <c r="D549" s="62"/>
    </row>
    <row r="550">
      <c r="C550" s="62"/>
      <c r="D550" s="62"/>
    </row>
    <row r="551">
      <c r="C551" s="62"/>
      <c r="D551" s="62"/>
    </row>
    <row r="552">
      <c r="C552" s="62"/>
      <c r="D552" s="62"/>
    </row>
    <row r="553">
      <c r="C553" s="62"/>
      <c r="D553" s="62"/>
    </row>
    <row r="554">
      <c r="C554" s="62"/>
      <c r="D554" s="62"/>
    </row>
    <row r="555">
      <c r="C555" s="62"/>
      <c r="D555" s="62"/>
    </row>
    <row r="556">
      <c r="C556" s="62"/>
      <c r="D556" s="62"/>
    </row>
    <row r="557">
      <c r="C557" s="62"/>
      <c r="D557" s="62"/>
    </row>
    <row r="558">
      <c r="C558" s="62"/>
      <c r="D558" s="62"/>
    </row>
    <row r="559">
      <c r="C559" s="62"/>
      <c r="D559" s="62"/>
    </row>
    <row r="560">
      <c r="C560" s="62"/>
      <c r="D560" s="62"/>
    </row>
    <row r="561">
      <c r="C561" s="62"/>
      <c r="D561" s="62"/>
    </row>
    <row r="562">
      <c r="C562" s="62"/>
      <c r="D562" s="62"/>
    </row>
    <row r="563">
      <c r="C563" s="62"/>
      <c r="D563" s="62"/>
    </row>
    <row r="564">
      <c r="C564" s="62"/>
      <c r="D564" s="62"/>
    </row>
    <row r="565">
      <c r="C565" s="62"/>
      <c r="D565" s="62"/>
    </row>
    <row r="566">
      <c r="C566" s="62"/>
      <c r="D566" s="62"/>
    </row>
    <row r="567">
      <c r="C567" s="62"/>
      <c r="D567" s="62"/>
    </row>
    <row r="568">
      <c r="C568" s="62"/>
      <c r="D568" s="62"/>
    </row>
    <row r="569">
      <c r="C569" s="62"/>
      <c r="D569" s="62"/>
    </row>
    <row r="570">
      <c r="C570" s="62"/>
      <c r="D570" s="62"/>
    </row>
    <row r="571">
      <c r="C571" s="62"/>
      <c r="D571" s="62"/>
    </row>
    <row r="572">
      <c r="C572" s="62"/>
      <c r="D572" s="62"/>
    </row>
    <row r="573">
      <c r="C573" s="62"/>
      <c r="D573" s="62"/>
    </row>
    <row r="574">
      <c r="C574" s="62"/>
      <c r="D574" s="62"/>
    </row>
    <row r="575">
      <c r="C575" s="62"/>
      <c r="D575" s="62"/>
    </row>
    <row r="576">
      <c r="C576" s="62"/>
      <c r="D576" s="62"/>
    </row>
    <row r="577">
      <c r="C577" s="62"/>
      <c r="D577" s="62"/>
    </row>
    <row r="578">
      <c r="C578" s="62"/>
      <c r="D578" s="62"/>
    </row>
    <row r="579">
      <c r="C579" s="62"/>
      <c r="D579" s="62"/>
    </row>
    <row r="580">
      <c r="C580" s="62"/>
      <c r="D580" s="62"/>
    </row>
    <row r="581">
      <c r="C581" s="62"/>
      <c r="D581" s="62"/>
    </row>
    <row r="582">
      <c r="C582" s="62"/>
      <c r="D582" s="62"/>
    </row>
    <row r="583">
      <c r="C583" s="62"/>
      <c r="D583" s="62"/>
    </row>
    <row r="584">
      <c r="C584" s="62"/>
      <c r="D584" s="62"/>
    </row>
    <row r="585">
      <c r="C585" s="62"/>
      <c r="D585" s="62"/>
    </row>
    <row r="586">
      <c r="C586" s="62"/>
      <c r="D586" s="62"/>
    </row>
    <row r="587">
      <c r="C587" s="62"/>
      <c r="D587" s="62"/>
    </row>
    <row r="588">
      <c r="C588" s="62"/>
      <c r="D588" s="62"/>
    </row>
    <row r="589">
      <c r="C589" s="62"/>
      <c r="D589" s="62"/>
    </row>
    <row r="590">
      <c r="C590" s="62"/>
      <c r="D590" s="62"/>
    </row>
    <row r="591">
      <c r="C591" s="62"/>
      <c r="D591" s="62"/>
    </row>
    <row r="592">
      <c r="C592" s="62"/>
      <c r="D592" s="62"/>
    </row>
    <row r="593">
      <c r="C593" s="62"/>
      <c r="D593" s="62"/>
    </row>
    <row r="594">
      <c r="C594" s="62"/>
      <c r="D594" s="62"/>
    </row>
    <row r="595">
      <c r="C595" s="62"/>
      <c r="D595" s="62"/>
    </row>
    <row r="596">
      <c r="C596" s="62"/>
      <c r="D596" s="62"/>
    </row>
    <row r="597">
      <c r="C597" s="62"/>
      <c r="D597" s="62"/>
    </row>
    <row r="598">
      <c r="C598" s="62"/>
      <c r="D598" s="62"/>
    </row>
    <row r="599">
      <c r="C599" s="62"/>
      <c r="D599" s="62"/>
    </row>
    <row r="600">
      <c r="C600" s="62"/>
      <c r="D600" s="62"/>
    </row>
    <row r="601">
      <c r="C601" s="62"/>
      <c r="D601" s="62"/>
    </row>
    <row r="602">
      <c r="C602" s="62"/>
      <c r="D602" s="62"/>
    </row>
    <row r="603">
      <c r="C603" s="62"/>
      <c r="D603" s="62"/>
    </row>
    <row r="604">
      <c r="C604" s="62"/>
      <c r="D604" s="62"/>
    </row>
    <row r="605">
      <c r="C605" s="62"/>
      <c r="D605" s="62"/>
    </row>
    <row r="606">
      <c r="C606" s="62"/>
      <c r="D606" s="62"/>
    </row>
    <row r="607">
      <c r="C607" s="62"/>
      <c r="D607" s="62"/>
    </row>
    <row r="608">
      <c r="C608" s="62"/>
      <c r="D608" s="62"/>
    </row>
    <row r="609">
      <c r="C609" s="62"/>
      <c r="D609" s="62"/>
    </row>
    <row r="610">
      <c r="C610" s="62"/>
      <c r="D610" s="62"/>
    </row>
    <row r="611">
      <c r="C611" s="62"/>
      <c r="D611" s="62"/>
    </row>
    <row r="612">
      <c r="C612" s="62"/>
      <c r="D612" s="62"/>
    </row>
    <row r="613">
      <c r="C613" s="62"/>
      <c r="D613" s="62"/>
    </row>
    <row r="614">
      <c r="C614" s="62"/>
      <c r="D614" s="62"/>
    </row>
    <row r="615">
      <c r="C615" s="62"/>
      <c r="D615" s="62"/>
    </row>
    <row r="616">
      <c r="C616" s="62"/>
      <c r="D616" s="62"/>
    </row>
    <row r="617">
      <c r="C617" s="62"/>
      <c r="D617" s="62"/>
    </row>
    <row r="618">
      <c r="C618" s="62"/>
      <c r="D618" s="62"/>
    </row>
    <row r="619">
      <c r="C619" s="62"/>
      <c r="D619" s="62"/>
    </row>
    <row r="620">
      <c r="C620" s="62"/>
      <c r="D620" s="62"/>
    </row>
    <row r="621">
      <c r="C621" s="62"/>
      <c r="D621" s="62"/>
    </row>
    <row r="622">
      <c r="C622" s="62"/>
      <c r="D622" s="62"/>
    </row>
    <row r="623">
      <c r="C623" s="62"/>
      <c r="D623" s="62"/>
    </row>
    <row r="624">
      <c r="C624" s="62"/>
      <c r="D624" s="62"/>
    </row>
    <row r="625">
      <c r="C625" s="62"/>
      <c r="D625" s="62"/>
    </row>
    <row r="626">
      <c r="C626" s="62"/>
      <c r="D626" s="62"/>
    </row>
    <row r="627">
      <c r="C627" s="62"/>
      <c r="D627" s="62"/>
    </row>
    <row r="628">
      <c r="C628" s="62"/>
      <c r="D628" s="62"/>
    </row>
    <row r="629">
      <c r="C629" s="62"/>
      <c r="D629" s="62"/>
    </row>
    <row r="630">
      <c r="C630" s="62"/>
      <c r="D630" s="62"/>
    </row>
    <row r="631">
      <c r="C631" s="62"/>
      <c r="D631" s="62"/>
    </row>
    <row r="632">
      <c r="C632" s="62"/>
      <c r="D632" s="62"/>
    </row>
    <row r="633">
      <c r="C633" s="62"/>
      <c r="D633" s="62"/>
    </row>
    <row r="634">
      <c r="C634" s="62"/>
      <c r="D634" s="62"/>
    </row>
    <row r="635">
      <c r="C635" s="62"/>
      <c r="D635" s="62"/>
    </row>
    <row r="636">
      <c r="C636" s="62"/>
      <c r="D636" s="62"/>
    </row>
    <row r="637">
      <c r="C637" s="62"/>
      <c r="D637" s="62"/>
    </row>
    <row r="638">
      <c r="C638" s="62"/>
      <c r="D638" s="62"/>
    </row>
    <row r="639">
      <c r="C639" s="62"/>
      <c r="D639" s="62"/>
    </row>
    <row r="640">
      <c r="C640" s="62"/>
      <c r="D640" s="62"/>
    </row>
    <row r="641">
      <c r="C641" s="62"/>
      <c r="D641" s="62"/>
    </row>
    <row r="642">
      <c r="C642" s="62"/>
      <c r="D642" s="62"/>
    </row>
    <row r="643">
      <c r="C643" s="62"/>
      <c r="D643" s="62"/>
    </row>
    <row r="644">
      <c r="C644" s="62"/>
      <c r="D644" s="62"/>
    </row>
    <row r="645">
      <c r="C645" s="62"/>
      <c r="D645" s="62"/>
    </row>
    <row r="646">
      <c r="C646" s="62"/>
      <c r="D646" s="62"/>
    </row>
    <row r="647">
      <c r="C647" s="62"/>
      <c r="D647" s="62"/>
    </row>
    <row r="648">
      <c r="C648" s="62"/>
      <c r="D648" s="62"/>
    </row>
    <row r="649">
      <c r="C649" s="62"/>
      <c r="D649" s="62"/>
    </row>
    <row r="650">
      <c r="C650" s="62"/>
      <c r="D650" s="62"/>
    </row>
    <row r="651">
      <c r="C651" s="62"/>
      <c r="D651" s="62"/>
    </row>
    <row r="652">
      <c r="C652" s="62"/>
      <c r="D652" s="62"/>
    </row>
    <row r="653">
      <c r="C653" s="62"/>
      <c r="D653" s="62"/>
    </row>
    <row r="654">
      <c r="C654" s="62"/>
      <c r="D654" s="62"/>
    </row>
    <row r="655">
      <c r="C655" s="62"/>
      <c r="D655" s="62"/>
    </row>
    <row r="656">
      <c r="C656" s="62"/>
      <c r="D656" s="62"/>
    </row>
    <row r="657">
      <c r="C657" s="62"/>
      <c r="D657" s="62"/>
    </row>
    <row r="658">
      <c r="C658" s="62"/>
      <c r="D658" s="62"/>
    </row>
    <row r="659">
      <c r="C659" s="62"/>
      <c r="D659" s="62"/>
    </row>
    <row r="660">
      <c r="C660" s="62"/>
      <c r="D660" s="62"/>
    </row>
    <row r="661">
      <c r="C661" s="62"/>
      <c r="D661" s="62"/>
    </row>
    <row r="662">
      <c r="C662" s="62"/>
      <c r="D662" s="62"/>
    </row>
    <row r="663">
      <c r="C663" s="62"/>
      <c r="D663" s="62"/>
    </row>
    <row r="664">
      <c r="C664" s="62"/>
      <c r="D664" s="62"/>
    </row>
    <row r="665">
      <c r="C665" s="62"/>
      <c r="D665" s="62"/>
    </row>
    <row r="666">
      <c r="C666" s="62"/>
      <c r="D666" s="62"/>
    </row>
    <row r="667">
      <c r="C667" s="62"/>
      <c r="D667" s="62"/>
    </row>
    <row r="668">
      <c r="C668" s="62"/>
      <c r="D668" s="62"/>
    </row>
    <row r="669">
      <c r="C669" s="62"/>
      <c r="D669" s="62"/>
    </row>
    <row r="670">
      <c r="C670" s="62"/>
      <c r="D670" s="62"/>
    </row>
    <row r="671">
      <c r="C671" s="62"/>
      <c r="D671" s="62"/>
    </row>
    <row r="672">
      <c r="C672" s="62"/>
      <c r="D672" s="62"/>
    </row>
    <row r="673">
      <c r="C673" s="62"/>
      <c r="D673" s="62"/>
    </row>
    <row r="674">
      <c r="C674" s="62"/>
      <c r="D674" s="62"/>
    </row>
    <row r="675">
      <c r="C675" s="62"/>
      <c r="D675" s="62"/>
    </row>
    <row r="676">
      <c r="C676" s="62"/>
      <c r="D676" s="62"/>
    </row>
    <row r="677">
      <c r="C677" s="62"/>
      <c r="D677" s="62"/>
    </row>
    <row r="678">
      <c r="C678" s="62"/>
      <c r="D678" s="62"/>
    </row>
    <row r="679">
      <c r="C679" s="62"/>
      <c r="D679" s="62"/>
    </row>
    <row r="680">
      <c r="C680" s="62"/>
      <c r="D680" s="62"/>
    </row>
    <row r="681">
      <c r="C681" s="62"/>
      <c r="D681" s="62"/>
    </row>
    <row r="682">
      <c r="C682" s="62"/>
      <c r="D682" s="62"/>
    </row>
    <row r="683">
      <c r="C683" s="62"/>
      <c r="D683" s="62"/>
    </row>
    <row r="684">
      <c r="C684" s="62"/>
      <c r="D684" s="62"/>
    </row>
    <row r="685">
      <c r="C685" s="62"/>
      <c r="D685" s="62"/>
    </row>
    <row r="686">
      <c r="C686" s="62"/>
      <c r="D686" s="62"/>
    </row>
    <row r="687">
      <c r="C687" s="62"/>
      <c r="D687" s="62"/>
    </row>
    <row r="688">
      <c r="C688" s="62"/>
      <c r="D688" s="62"/>
    </row>
    <row r="689">
      <c r="C689" s="62"/>
      <c r="D689" s="62"/>
    </row>
    <row r="690">
      <c r="C690" s="62"/>
      <c r="D690" s="62"/>
    </row>
    <row r="691">
      <c r="C691" s="62"/>
      <c r="D691" s="62"/>
    </row>
    <row r="692">
      <c r="C692" s="62"/>
      <c r="D692" s="62"/>
    </row>
    <row r="693">
      <c r="C693" s="62"/>
      <c r="D693" s="62"/>
    </row>
    <row r="694">
      <c r="C694" s="62"/>
      <c r="D694" s="62"/>
    </row>
    <row r="695">
      <c r="C695" s="62"/>
      <c r="D695" s="62"/>
    </row>
    <row r="696">
      <c r="C696" s="62"/>
      <c r="D696" s="62"/>
    </row>
    <row r="697">
      <c r="C697" s="62"/>
      <c r="D697" s="62"/>
    </row>
    <row r="698">
      <c r="C698" s="62"/>
      <c r="D698" s="62"/>
    </row>
    <row r="699">
      <c r="C699" s="62"/>
      <c r="D699" s="62"/>
    </row>
    <row r="700">
      <c r="C700" s="62"/>
      <c r="D700" s="62"/>
    </row>
    <row r="701">
      <c r="C701" s="62"/>
      <c r="D701" s="62"/>
    </row>
    <row r="702">
      <c r="C702" s="62"/>
      <c r="D702" s="62"/>
    </row>
    <row r="703">
      <c r="C703" s="62"/>
      <c r="D703" s="62"/>
    </row>
    <row r="704">
      <c r="C704" s="62"/>
      <c r="D704" s="62"/>
    </row>
    <row r="705">
      <c r="C705" s="62"/>
      <c r="D705" s="62"/>
    </row>
    <row r="706">
      <c r="C706" s="62"/>
      <c r="D706" s="62"/>
    </row>
    <row r="707">
      <c r="C707" s="62"/>
      <c r="D707" s="62"/>
    </row>
    <row r="708">
      <c r="C708" s="62"/>
      <c r="D708" s="62"/>
    </row>
    <row r="709">
      <c r="C709" s="62"/>
      <c r="D709" s="62"/>
    </row>
    <row r="710">
      <c r="C710" s="62"/>
      <c r="D710" s="62"/>
    </row>
    <row r="711">
      <c r="C711" s="62"/>
      <c r="D711" s="62"/>
    </row>
    <row r="712">
      <c r="C712" s="62"/>
      <c r="D712" s="62"/>
    </row>
    <row r="713">
      <c r="C713" s="62"/>
      <c r="D713" s="62"/>
    </row>
    <row r="714">
      <c r="C714" s="62"/>
      <c r="D714" s="62"/>
    </row>
    <row r="715">
      <c r="C715" s="62"/>
      <c r="D715" s="62"/>
    </row>
    <row r="716">
      <c r="C716" s="62"/>
      <c r="D716" s="62"/>
    </row>
    <row r="717">
      <c r="C717" s="62"/>
      <c r="D717" s="62"/>
    </row>
    <row r="718">
      <c r="C718" s="62"/>
      <c r="D718" s="62"/>
    </row>
    <row r="719">
      <c r="C719" s="62"/>
      <c r="D719" s="62"/>
    </row>
    <row r="720">
      <c r="C720" s="62"/>
      <c r="D720" s="62"/>
    </row>
    <row r="721">
      <c r="C721" s="62"/>
      <c r="D721" s="62"/>
    </row>
    <row r="722">
      <c r="C722" s="62"/>
      <c r="D722" s="62"/>
    </row>
    <row r="723">
      <c r="C723" s="62"/>
      <c r="D723" s="62"/>
    </row>
    <row r="724">
      <c r="C724" s="62"/>
      <c r="D724" s="62"/>
    </row>
    <row r="725">
      <c r="C725" s="62"/>
      <c r="D725" s="62"/>
    </row>
    <row r="726">
      <c r="C726" s="62"/>
      <c r="D726" s="62"/>
    </row>
    <row r="727">
      <c r="C727" s="62"/>
      <c r="D727" s="62"/>
    </row>
    <row r="728">
      <c r="C728" s="62"/>
      <c r="D728" s="62"/>
    </row>
    <row r="729">
      <c r="C729" s="62"/>
      <c r="D729" s="62"/>
    </row>
    <row r="730">
      <c r="C730" s="62"/>
      <c r="D730" s="62"/>
    </row>
    <row r="731">
      <c r="C731" s="62"/>
      <c r="D731" s="62"/>
    </row>
    <row r="732">
      <c r="C732" s="62"/>
      <c r="D732" s="62"/>
    </row>
    <row r="733">
      <c r="C733" s="62"/>
      <c r="D733" s="62"/>
    </row>
    <row r="734">
      <c r="C734" s="62"/>
      <c r="D734" s="62"/>
    </row>
    <row r="735">
      <c r="C735" s="62"/>
      <c r="D735" s="62"/>
    </row>
    <row r="736">
      <c r="C736" s="62"/>
      <c r="D736" s="62"/>
    </row>
    <row r="737">
      <c r="C737" s="62"/>
      <c r="D737" s="62"/>
    </row>
    <row r="738">
      <c r="C738" s="62"/>
      <c r="D738" s="62"/>
    </row>
    <row r="739">
      <c r="C739" s="62"/>
      <c r="D739" s="62"/>
    </row>
    <row r="740">
      <c r="C740" s="62"/>
      <c r="D740" s="62"/>
    </row>
    <row r="741">
      <c r="C741" s="62"/>
      <c r="D741" s="62"/>
    </row>
    <row r="742">
      <c r="C742" s="62"/>
      <c r="D742" s="62"/>
    </row>
    <row r="743">
      <c r="C743" s="62"/>
      <c r="D743" s="62"/>
    </row>
    <row r="744">
      <c r="C744" s="62"/>
      <c r="D744" s="62"/>
    </row>
    <row r="745">
      <c r="C745" s="62"/>
      <c r="D745" s="62"/>
    </row>
    <row r="746">
      <c r="C746" s="62"/>
      <c r="D746" s="62"/>
    </row>
    <row r="747">
      <c r="C747" s="62"/>
      <c r="D747" s="62"/>
    </row>
    <row r="748">
      <c r="C748" s="62"/>
      <c r="D748" s="62"/>
    </row>
    <row r="749">
      <c r="C749" s="62"/>
      <c r="D749" s="62"/>
    </row>
    <row r="750">
      <c r="C750" s="62"/>
      <c r="D750" s="62"/>
    </row>
    <row r="751">
      <c r="C751" s="62"/>
      <c r="D751" s="62"/>
    </row>
    <row r="752">
      <c r="C752" s="62"/>
      <c r="D752" s="62"/>
    </row>
    <row r="753">
      <c r="C753" s="62"/>
      <c r="D753" s="62"/>
    </row>
    <row r="754">
      <c r="C754" s="62"/>
      <c r="D754" s="62"/>
    </row>
    <row r="755">
      <c r="C755" s="62"/>
      <c r="D755" s="62"/>
    </row>
    <row r="756">
      <c r="C756" s="62"/>
      <c r="D756" s="62"/>
    </row>
    <row r="757">
      <c r="C757" s="62"/>
      <c r="D757" s="62"/>
    </row>
    <row r="758">
      <c r="C758" s="62"/>
      <c r="D758" s="62"/>
    </row>
    <row r="759">
      <c r="C759" s="62"/>
      <c r="D759" s="62"/>
    </row>
    <row r="760">
      <c r="C760" s="62"/>
      <c r="D760" s="62"/>
    </row>
    <row r="761">
      <c r="C761" s="62"/>
      <c r="D761" s="62"/>
    </row>
    <row r="762">
      <c r="C762" s="62"/>
      <c r="D762" s="62"/>
    </row>
    <row r="763">
      <c r="C763" s="62"/>
      <c r="D763" s="62"/>
    </row>
    <row r="764">
      <c r="C764" s="62"/>
      <c r="D764" s="62"/>
    </row>
    <row r="765">
      <c r="C765" s="62"/>
      <c r="D765" s="62"/>
    </row>
    <row r="766">
      <c r="C766" s="62"/>
      <c r="D766" s="62"/>
    </row>
    <row r="767">
      <c r="C767" s="62"/>
      <c r="D767" s="62"/>
    </row>
    <row r="768">
      <c r="C768" s="62"/>
      <c r="D768" s="62"/>
    </row>
    <row r="769">
      <c r="C769" s="62"/>
      <c r="D769" s="62"/>
    </row>
    <row r="770">
      <c r="C770" s="62"/>
      <c r="D770" s="62"/>
    </row>
    <row r="771">
      <c r="C771" s="62"/>
      <c r="D771" s="62"/>
    </row>
    <row r="772">
      <c r="C772" s="62"/>
      <c r="D772" s="62"/>
    </row>
    <row r="773">
      <c r="C773" s="62"/>
      <c r="D773" s="62"/>
    </row>
    <row r="774">
      <c r="C774" s="62"/>
      <c r="D774" s="62"/>
    </row>
    <row r="775">
      <c r="C775" s="62"/>
      <c r="D775" s="62"/>
    </row>
    <row r="776">
      <c r="C776" s="62"/>
      <c r="D776" s="62"/>
    </row>
    <row r="777">
      <c r="C777" s="62"/>
      <c r="D777" s="62"/>
    </row>
    <row r="778">
      <c r="C778" s="62"/>
      <c r="D778" s="62"/>
    </row>
    <row r="779">
      <c r="C779" s="62"/>
      <c r="D779" s="62"/>
    </row>
    <row r="780">
      <c r="C780" s="62"/>
      <c r="D780" s="62"/>
    </row>
    <row r="781">
      <c r="C781" s="62"/>
      <c r="D781" s="62"/>
    </row>
    <row r="782">
      <c r="C782" s="62"/>
      <c r="D782" s="62"/>
    </row>
    <row r="783">
      <c r="C783" s="62"/>
      <c r="D783" s="62"/>
    </row>
    <row r="784">
      <c r="C784" s="62"/>
      <c r="D784" s="62"/>
    </row>
    <row r="785">
      <c r="C785" s="62"/>
      <c r="D785" s="62"/>
    </row>
    <row r="786">
      <c r="C786" s="62"/>
      <c r="D786" s="62"/>
    </row>
    <row r="787">
      <c r="C787" s="62"/>
      <c r="D787" s="62"/>
    </row>
    <row r="788">
      <c r="C788" s="62"/>
      <c r="D788" s="62"/>
    </row>
    <row r="789">
      <c r="C789" s="62"/>
      <c r="D789" s="62"/>
    </row>
    <row r="790">
      <c r="C790" s="62"/>
      <c r="D790" s="62"/>
    </row>
    <row r="791">
      <c r="C791" s="62"/>
      <c r="D791" s="62"/>
    </row>
    <row r="792">
      <c r="C792" s="62"/>
      <c r="D792" s="62"/>
    </row>
    <row r="793">
      <c r="C793" s="62"/>
      <c r="D793" s="62"/>
    </row>
    <row r="794">
      <c r="C794" s="62"/>
      <c r="D794" s="62"/>
    </row>
    <row r="795">
      <c r="C795" s="62"/>
      <c r="D795" s="62"/>
    </row>
    <row r="796">
      <c r="C796" s="62"/>
      <c r="D796" s="62"/>
    </row>
    <row r="797">
      <c r="C797" s="62"/>
      <c r="D797" s="62"/>
    </row>
    <row r="798">
      <c r="C798" s="62"/>
      <c r="D798" s="62"/>
    </row>
    <row r="799">
      <c r="C799" s="62"/>
      <c r="D799" s="62"/>
    </row>
    <row r="800">
      <c r="C800" s="62"/>
      <c r="D800" s="62"/>
    </row>
    <row r="801">
      <c r="C801" s="62"/>
      <c r="D801" s="62"/>
    </row>
    <row r="802">
      <c r="C802" s="62"/>
      <c r="D802" s="62"/>
    </row>
    <row r="803">
      <c r="C803" s="62"/>
      <c r="D803" s="62"/>
    </row>
    <row r="804">
      <c r="C804" s="62"/>
      <c r="D804" s="62"/>
    </row>
    <row r="805">
      <c r="C805" s="62"/>
      <c r="D805" s="62"/>
    </row>
    <row r="806">
      <c r="C806" s="62"/>
      <c r="D806" s="62"/>
    </row>
    <row r="807">
      <c r="C807" s="62"/>
      <c r="D807" s="62"/>
    </row>
    <row r="808">
      <c r="C808" s="62"/>
      <c r="D808" s="62"/>
    </row>
    <row r="809">
      <c r="C809" s="62"/>
      <c r="D809" s="62"/>
    </row>
    <row r="810">
      <c r="C810" s="62"/>
      <c r="D810" s="62"/>
    </row>
    <row r="811">
      <c r="C811" s="62"/>
      <c r="D811" s="62"/>
    </row>
    <row r="812">
      <c r="C812" s="62"/>
      <c r="D812" s="62"/>
    </row>
    <row r="813">
      <c r="C813" s="62"/>
      <c r="D813" s="62"/>
    </row>
    <row r="814">
      <c r="C814" s="62"/>
      <c r="D814" s="62"/>
    </row>
    <row r="815">
      <c r="C815" s="62"/>
      <c r="D815" s="62"/>
    </row>
    <row r="816">
      <c r="C816" s="62"/>
      <c r="D816" s="62"/>
    </row>
    <row r="817">
      <c r="C817" s="62"/>
      <c r="D817" s="62"/>
    </row>
    <row r="818">
      <c r="C818" s="62"/>
      <c r="D818" s="62"/>
    </row>
    <row r="819">
      <c r="C819" s="62"/>
      <c r="D819" s="62"/>
    </row>
    <row r="820">
      <c r="C820" s="62"/>
      <c r="D820" s="62"/>
    </row>
    <row r="821">
      <c r="C821" s="62"/>
      <c r="D821" s="62"/>
    </row>
    <row r="822">
      <c r="C822" s="62"/>
      <c r="D822" s="62"/>
    </row>
    <row r="823">
      <c r="C823" s="62"/>
      <c r="D823" s="62"/>
    </row>
    <row r="824">
      <c r="C824" s="62"/>
      <c r="D824" s="62"/>
    </row>
    <row r="825">
      <c r="C825" s="62"/>
      <c r="D825" s="62"/>
    </row>
    <row r="826">
      <c r="C826" s="62"/>
      <c r="D826" s="62"/>
    </row>
    <row r="827">
      <c r="C827" s="62"/>
      <c r="D827" s="62"/>
    </row>
    <row r="828">
      <c r="C828" s="62"/>
      <c r="D828" s="62"/>
    </row>
    <row r="829">
      <c r="C829" s="62"/>
      <c r="D829" s="62"/>
    </row>
    <row r="830">
      <c r="C830" s="62"/>
      <c r="D830" s="62"/>
    </row>
    <row r="831">
      <c r="C831" s="62"/>
      <c r="D831" s="62"/>
    </row>
    <row r="832">
      <c r="C832" s="62"/>
      <c r="D832" s="62"/>
    </row>
    <row r="833">
      <c r="C833" s="62"/>
      <c r="D833" s="62"/>
    </row>
    <row r="834">
      <c r="C834" s="62"/>
      <c r="D834" s="62"/>
    </row>
    <row r="835">
      <c r="C835" s="62"/>
      <c r="D835" s="62"/>
    </row>
    <row r="836">
      <c r="C836" s="62"/>
      <c r="D836" s="62"/>
    </row>
    <row r="837">
      <c r="C837" s="62"/>
      <c r="D837" s="62"/>
    </row>
    <row r="838">
      <c r="C838" s="62"/>
      <c r="D838" s="62"/>
    </row>
    <row r="839">
      <c r="C839" s="62"/>
      <c r="D839" s="62"/>
    </row>
    <row r="840">
      <c r="C840" s="62"/>
      <c r="D840" s="62"/>
    </row>
    <row r="841">
      <c r="C841" s="62"/>
      <c r="D841" s="62"/>
    </row>
    <row r="842">
      <c r="C842" s="62"/>
      <c r="D842" s="62"/>
    </row>
    <row r="843">
      <c r="C843" s="62"/>
      <c r="D843" s="62"/>
    </row>
    <row r="844">
      <c r="C844" s="62"/>
      <c r="D844" s="62"/>
    </row>
    <row r="845">
      <c r="C845" s="62"/>
      <c r="D845" s="62"/>
    </row>
    <row r="846">
      <c r="C846" s="62"/>
      <c r="D846" s="62"/>
    </row>
    <row r="847">
      <c r="C847" s="62"/>
      <c r="D847" s="62"/>
    </row>
    <row r="848">
      <c r="C848" s="62"/>
      <c r="D848" s="62"/>
    </row>
    <row r="849">
      <c r="C849" s="62"/>
      <c r="D849" s="62"/>
    </row>
    <row r="850">
      <c r="C850" s="62"/>
      <c r="D850" s="62"/>
    </row>
    <row r="851">
      <c r="C851" s="62"/>
      <c r="D851" s="62"/>
    </row>
    <row r="852">
      <c r="C852" s="62"/>
      <c r="D852" s="62"/>
    </row>
    <row r="853">
      <c r="C853" s="62"/>
      <c r="D853" s="62"/>
    </row>
    <row r="854">
      <c r="C854" s="62"/>
      <c r="D854" s="62"/>
    </row>
    <row r="855">
      <c r="C855" s="62"/>
      <c r="D855" s="62"/>
    </row>
    <row r="856">
      <c r="C856" s="62"/>
      <c r="D856" s="62"/>
    </row>
    <row r="857">
      <c r="C857" s="62"/>
      <c r="D857" s="62"/>
    </row>
    <row r="858">
      <c r="C858" s="62"/>
      <c r="D858" s="62"/>
    </row>
    <row r="859">
      <c r="C859" s="62"/>
      <c r="D859" s="62"/>
    </row>
    <row r="860">
      <c r="C860" s="62"/>
      <c r="D860" s="62"/>
    </row>
    <row r="861">
      <c r="C861" s="62"/>
      <c r="D861" s="62"/>
    </row>
    <row r="862">
      <c r="C862" s="62"/>
      <c r="D862" s="62"/>
    </row>
    <row r="863">
      <c r="C863" s="62"/>
      <c r="D863" s="62"/>
    </row>
    <row r="864">
      <c r="C864" s="62"/>
      <c r="D864" s="62"/>
    </row>
    <row r="865">
      <c r="C865" s="62"/>
      <c r="D865" s="62"/>
    </row>
    <row r="866">
      <c r="C866" s="62"/>
      <c r="D866" s="62"/>
    </row>
    <row r="867">
      <c r="C867" s="62"/>
      <c r="D867" s="62"/>
    </row>
    <row r="868">
      <c r="C868" s="62"/>
      <c r="D868" s="62"/>
    </row>
    <row r="869">
      <c r="C869" s="62"/>
      <c r="D869" s="62"/>
    </row>
    <row r="870">
      <c r="C870" s="62"/>
      <c r="D870" s="62"/>
    </row>
    <row r="871">
      <c r="C871" s="62"/>
      <c r="D871" s="62"/>
    </row>
    <row r="872">
      <c r="C872" s="62"/>
      <c r="D872" s="62"/>
    </row>
    <row r="873">
      <c r="C873" s="62"/>
      <c r="D873" s="62"/>
    </row>
    <row r="874">
      <c r="C874" s="62"/>
      <c r="D874" s="62"/>
    </row>
    <row r="875">
      <c r="C875" s="62"/>
      <c r="D875" s="62"/>
    </row>
    <row r="876">
      <c r="C876" s="62"/>
      <c r="D876" s="62"/>
    </row>
    <row r="877">
      <c r="C877" s="62"/>
      <c r="D877" s="62"/>
    </row>
    <row r="878">
      <c r="C878" s="62"/>
      <c r="D878" s="62"/>
    </row>
    <row r="879">
      <c r="C879" s="62"/>
      <c r="D879" s="62"/>
    </row>
    <row r="880">
      <c r="C880" s="62"/>
      <c r="D880" s="62"/>
    </row>
    <row r="881">
      <c r="C881" s="62"/>
      <c r="D881" s="62"/>
    </row>
    <row r="882">
      <c r="C882" s="62"/>
      <c r="D882" s="62"/>
    </row>
    <row r="883">
      <c r="C883" s="62"/>
      <c r="D883" s="62"/>
    </row>
    <row r="884">
      <c r="C884" s="62"/>
      <c r="D884" s="62"/>
    </row>
    <row r="885">
      <c r="C885" s="62"/>
      <c r="D885" s="62"/>
    </row>
    <row r="886">
      <c r="C886" s="62"/>
      <c r="D886" s="62"/>
    </row>
    <row r="887">
      <c r="C887" s="62"/>
      <c r="D887" s="62"/>
    </row>
    <row r="888">
      <c r="C888" s="62"/>
      <c r="D888" s="62"/>
    </row>
    <row r="889">
      <c r="C889" s="62"/>
      <c r="D889" s="62"/>
    </row>
    <row r="890">
      <c r="C890" s="62"/>
      <c r="D890" s="62"/>
    </row>
    <row r="891">
      <c r="C891" s="62"/>
      <c r="D891" s="62"/>
    </row>
    <row r="892">
      <c r="C892" s="62"/>
      <c r="D892" s="62"/>
    </row>
    <row r="893">
      <c r="C893" s="62"/>
      <c r="D893" s="62"/>
    </row>
    <row r="894">
      <c r="C894" s="62"/>
      <c r="D894" s="62"/>
    </row>
    <row r="895">
      <c r="C895" s="62"/>
      <c r="D895" s="62"/>
    </row>
    <row r="896">
      <c r="C896" s="62"/>
      <c r="D896" s="62"/>
    </row>
    <row r="897">
      <c r="C897" s="62"/>
      <c r="D897" s="62"/>
    </row>
    <row r="898">
      <c r="C898" s="62"/>
      <c r="D898" s="62"/>
    </row>
    <row r="899">
      <c r="C899" s="62"/>
      <c r="D899" s="62"/>
    </row>
    <row r="900">
      <c r="C900" s="62"/>
      <c r="D900" s="62"/>
    </row>
    <row r="901">
      <c r="C901" s="62"/>
      <c r="D901" s="62"/>
    </row>
    <row r="902">
      <c r="C902" s="62"/>
      <c r="D902" s="62"/>
    </row>
    <row r="903">
      <c r="C903" s="62"/>
      <c r="D903" s="62"/>
    </row>
    <row r="904">
      <c r="C904" s="62"/>
      <c r="D904" s="62"/>
    </row>
    <row r="905">
      <c r="C905" s="62"/>
      <c r="D905" s="62"/>
    </row>
    <row r="906">
      <c r="C906" s="62"/>
      <c r="D906" s="62"/>
    </row>
    <row r="907">
      <c r="C907" s="62"/>
      <c r="D907" s="62"/>
    </row>
    <row r="908">
      <c r="C908" s="62"/>
      <c r="D908" s="62"/>
    </row>
    <row r="909">
      <c r="C909" s="62"/>
      <c r="D909" s="62"/>
    </row>
    <row r="910">
      <c r="C910" s="62"/>
      <c r="D910" s="62"/>
    </row>
    <row r="911">
      <c r="C911" s="62"/>
      <c r="D911" s="62"/>
    </row>
    <row r="912">
      <c r="C912" s="62"/>
      <c r="D912" s="62"/>
    </row>
    <row r="913">
      <c r="C913" s="62"/>
      <c r="D913" s="62"/>
    </row>
    <row r="914">
      <c r="C914" s="62"/>
      <c r="D914" s="62"/>
    </row>
    <row r="915">
      <c r="C915" s="62"/>
      <c r="D915" s="62"/>
    </row>
    <row r="916">
      <c r="C916" s="62"/>
      <c r="D916" s="62"/>
    </row>
    <row r="917">
      <c r="C917" s="62"/>
      <c r="D917" s="62"/>
    </row>
    <row r="918">
      <c r="C918" s="62"/>
      <c r="D918" s="62"/>
    </row>
    <row r="919">
      <c r="C919" s="62"/>
      <c r="D919" s="62"/>
    </row>
    <row r="920">
      <c r="C920" s="62"/>
      <c r="D920" s="62"/>
    </row>
    <row r="921">
      <c r="C921" s="62"/>
      <c r="D921" s="62"/>
    </row>
    <row r="922">
      <c r="C922" s="62"/>
      <c r="D922" s="62"/>
    </row>
    <row r="923">
      <c r="C923" s="62"/>
      <c r="D923" s="62"/>
    </row>
    <row r="924">
      <c r="C924" s="62"/>
      <c r="D924" s="62"/>
    </row>
    <row r="925">
      <c r="C925" s="62"/>
      <c r="D925" s="62"/>
    </row>
    <row r="926">
      <c r="C926" s="62"/>
      <c r="D926" s="62"/>
    </row>
    <row r="927">
      <c r="C927" s="62"/>
      <c r="D927" s="62"/>
    </row>
    <row r="928">
      <c r="C928" s="62"/>
      <c r="D928" s="62"/>
    </row>
    <row r="929">
      <c r="C929" s="62"/>
      <c r="D929" s="62"/>
    </row>
    <row r="930">
      <c r="C930" s="62"/>
      <c r="D930" s="62"/>
    </row>
    <row r="931">
      <c r="C931" s="62"/>
      <c r="D931" s="62"/>
    </row>
    <row r="932">
      <c r="C932" s="62"/>
      <c r="D932" s="62"/>
    </row>
    <row r="933">
      <c r="C933" s="62"/>
      <c r="D933" s="62"/>
    </row>
    <row r="934">
      <c r="C934" s="62"/>
      <c r="D934" s="62"/>
    </row>
    <row r="935">
      <c r="C935" s="62"/>
      <c r="D935" s="62"/>
    </row>
    <row r="936">
      <c r="C936" s="62"/>
      <c r="D936" s="62"/>
    </row>
    <row r="937">
      <c r="C937" s="62"/>
      <c r="D937" s="62"/>
    </row>
    <row r="938">
      <c r="C938" s="62"/>
      <c r="D938" s="62"/>
    </row>
    <row r="939">
      <c r="C939" s="62"/>
      <c r="D939" s="62"/>
    </row>
    <row r="940">
      <c r="C940" s="62"/>
      <c r="D940" s="62"/>
    </row>
    <row r="941">
      <c r="C941" s="62"/>
      <c r="D941" s="62"/>
    </row>
    <row r="942">
      <c r="C942" s="62"/>
      <c r="D942" s="62"/>
    </row>
    <row r="943">
      <c r="C943" s="62"/>
      <c r="D943" s="62"/>
    </row>
    <row r="944">
      <c r="C944" s="62"/>
      <c r="D944" s="62"/>
    </row>
    <row r="945">
      <c r="C945" s="62"/>
      <c r="D945" s="62"/>
    </row>
    <row r="946">
      <c r="C946" s="62"/>
      <c r="D946" s="62"/>
    </row>
    <row r="947">
      <c r="C947" s="62"/>
      <c r="D947" s="62"/>
    </row>
    <row r="948">
      <c r="C948" s="62"/>
      <c r="D948" s="62"/>
    </row>
    <row r="949">
      <c r="C949" s="62"/>
      <c r="D949" s="62"/>
    </row>
    <row r="950">
      <c r="C950" s="62"/>
      <c r="D950" s="62"/>
    </row>
    <row r="951">
      <c r="C951" s="62"/>
      <c r="D951" s="62"/>
    </row>
    <row r="952">
      <c r="C952" s="62"/>
      <c r="D952" s="62"/>
    </row>
    <row r="953">
      <c r="C953" s="62"/>
      <c r="D953" s="62"/>
    </row>
    <row r="954">
      <c r="C954" s="62"/>
      <c r="D954" s="62"/>
    </row>
    <row r="955">
      <c r="C955" s="62"/>
      <c r="D955" s="62"/>
    </row>
    <row r="956">
      <c r="C956" s="62"/>
      <c r="D956" s="62"/>
    </row>
    <row r="957">
      <c r="C957" s="62"/>
      <c r="D957" s="62"/>
    </row>
    <row r="958">
      <c r="C958" s="62"/>
      <c r="D958" s="62"/>
    </row>
    <row r="959">
      <c r="C959" s="62"/>
      <c r="D959" s="62"/>
    </row>
    <row r="960">
      <c r="C960" s="62"/>
      <c r="D960" s="62"/>
    </row>
    <row r="961">
      <c r="C961" s="62"/>
      <c r="D961" s="62"/>
    </row>
    <row r="962">
      <c r="C962" s="62"/>
      <c r="D962" s="62"/>
    </row>
    <row r="963">
      <c r="C963" s="62"/>
      <c r="D963" s="62"/>
    </row>
    <row r="964">
      <c r="C964" s="62"/>
      <c r="D964" s="62"/>
    </row>
    <row r="965">
      <c r="C965" s="62"/>
      <c r="D965" s="62"/>
    </row>
    <row r="966">
      <c r="C966" s="62"/>
      <c r="D966" s="62"/>
    </row>
    <row r="967">
      <c r="C967" s="62"/>
      <c r="D967" s="62"/>
    </row>
    <row r="968">
      <c r="C968" s="62"/>
      <c r="D968" s="62"/>
    </row>
    <row r="969">
      <c r="C969" s="62"/>
      <c r="D969" s="62"/>
    </row>
    <row r="970">
      <c r="C970" s="62"/>
      <c r="D970" s="62"/>
    </row>
    <row r="971">
      <c r="C971" s="62"/>
      <c r="D971" s="62"/>
    </row>
    <row r="972">
      <c r="C972" s="62"/>
      <c r="D972" s="62"/>
    </row>
    <row r="973">
      <c r="C973" s="62"/>
      <c r="D973" s="62"/>
    </row>
    <row r="974">
      <c r="C974" s="62"/>
      <c r="D974" s="62"/>
    </row>
    <row r="975">
      <c r="C975" s="62"/>
      <c r="D975" s="62"/>
    </row>
    <row r="976">
      <c r="C976" s="62"/>
      <c r="D976" s="62"/>
    </row>
    <row r="977">
      <c r="C977" s="62"/>
      <c r="D977" s="62"/>
    </row>
    <row r="978">
      <c r="C978" s="62"/>
      <c r="D978" s="62"/>
    </row>
    <row r="979">
      <c r="C979" s="62"/>
      <c r="D979" s="62"/>
    </row>
    <row r="980">
      <c r="C980" s="62"/>
      <c r="D980" s="62"/>
    </row>
    <row r="981">
      <c r="C981" s="62"/>
      <c r="D981" s="62"/>
    </row>
    <row r="982">
      <c r="C982" s="62"/>
      <c r="D982" s="62"/>
    </row>
    <row r="983">
      <c r="C983" s="62"/>
      <c r="D983" s="62"/>
    </row>
    <row r="984">
      <c r="C984" s="62"/>
      <c r="D984" s="62"/>
    </row>
    <row r="985">
      <c r="C985" s="62"/>
      <c r="D985" s="62"/>
    </row>
    <row r="986">
      <c r="C986" s="62"/>
      <c r="D986" s="62"/>
    </row>
    <row r="987">
      <c r="C987" s="62"/>
      <c r="D987" s="62"/>
    </row>
    <row r="988">
      <c r="C988" s="62"/>
      <c r="D988" s="62"/>
    </row>
    <row r="989">
      <c r="C989" s="62"/>
      <c r="D989" s="62"/>
    </row>
    <row r="990">
      <c r="C990" s="62"/>
      <c r="D990" s="62"/>
    </row>
    <row r="991">
      <c r="C991" s="62"/>
      <c r="D991" s="62"/>
    </row>
    <row r="992">
      <c r="C992" s="62"/>
      <c r="D992" s="62"/>
    </row>
    <row r="993">
      <c r="C993" s="62"/>
      <c r="D993" s="62"/>
    </row>
    <row r="994">
      <c r="C994" s="62"/>
      <c r="D994" s="62"/>
    </row>
    <row r="995">
      <c r="C995" s="62"/>
      <c r="D995" s="62"/>
    </row>
    <row r="996">
      <c r="C996" s="62"/>
      <c r="D996" s="62"/>
    </row>
    <row r="997">
      <c r="C997" s="62"/>
      <c r="D997" s="62"/>
    </row>
    <row r="998">
      <c r="C998" s="62"/>
      <c r="D998" s="62"/>
    </row>
    <row r="999">
      <c r="C999" s="62"/>
      <c r="D999" s="62"/>
    </row>
    <row r="1000">
      <c r="C1000" s="62"/>
      <c r="D1000" s="62"/>
    </row>
  </sheetData>
  <autoFilter ref="$C$16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21.13"/>
    <col customWidth="1" min="6" max="6" width="7.63"/>
    <col customWidth="1" min="7" max="7" width="11.75"/>
    <col customWidth="1" min="8" max="8" width="21.13"/>
  </cols>
  <sheetData>
    <row r="1"/>
    <row r="2">
      <c r="P2" s="69"/>
      <c r="Q2" s="69"/>
      <c r="R2" s="69"/>
      <c r="S2" s="69"/>
      <c r="T2" s="69"/>
      <c r="U2" s="69"/>
    </row>
    <row r="3">
      <c r="E3" s="71"/>
      <c r="P3" s="69"/>
      <c r="Q3" s="69"/>
      <c r="R3" s="69"/>
      <c r="S3" s="69"/>
      <c r="T3" s="69"/>
      <c r="U3" s="69"/>
    </row>
    <row r="4">
      <c r="E4" s="71"/>
      <c r="P4" s="69"/>
      <c r="Q4" s="69"/>
      <c r="R4" s="69"/>
      <c r="S4" s="69"/>
      <c r="T4" s="69"/>
      <c r="U4" s="69"/>
    </row>
    <row r="5">
      <c r="E5" s="71"/>
      <c r="P5" s="69"/>
      <c r="Q5" s="69"/>
      <c r="R5" s="69"/>
      <c r="S5" s="69"/>
      <c r="T5" s="69"/>
      <c r="U5" s="69"/>
    </row>
    <row r="6">
      <c r="E6" s="71"/>
      <c r="P6" s="69"/>
      <c r="Q6" s="69"/>
      <c r="R6" s="69"/>
      <c r="S6" s="69"/>
      <c r="T6" s="69"/>
      <c r="U6" s="69"/>
    </row>
    <row r="7">
      <c r="E7" s="71"/>
      <c r="P7" s="69"/>
      <c r="Q7" s="69"/>
      <c r="R7" s="69"/>
      <c r="S7" s="69"/>
      <c r="T7" s="69"/>
      <c r="U7" s="69"/>
    </row>
    <row r="8">
      <c r="E8" s="71"/>
      <c r="P8" s="69"/>
      <c r="Q8" s="69"/>
      <c r="R8" s="69"/>
      <c r="S8" s="69"/>
      <c r="T8" s="69"/>
      <c r="U8" s="69"/>
    </row>
    <row r="9">
      <c r="E9" s="71"/>
    </row>
    <row r="10">
      <c r="C10" s="71"/>
      <c r="D10" s="71"/>
      <c r="E10" s="71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72" t="s">
        <v>834</v>
      </c>
    </row>
    <row r="3">
      <c r="B3" s="52"/>
      <c r="C3" s="52"/>
      <c r="D3" s="52"/>
      <c r="E3" s="52"/>
      <c r="F3" s="52"/>
    </row>
    <row r="4">
      <c r="B4" s="73"/>
      <c r="C4" s="56"/>
      <c r="D4" s="56"/>
      <c r="E4" s="56"/>
      <c r="F4" s="56"/>
      <c r="G4" s="24"/>
    </row>
    <row r="5">
      <c r="B5" s="73"/>
      <c r="C5" s="56"/>
      <c r="D5" s="56"/>
      <c r="E5" s="56"/>
      <c r="F5" s="56"/>
    </row>
    <row r="6">
      <c r="B6" s="73"/>
      <c r="C6" s="56"/>
      <c r="D6" s="56"/>
      <c r="E6" s="56"/>
      <c r="F6" s="56"/>
      <c r="G6" s="24"/>
    </row>
    <row r="11">
      <c r="A11" s="72" t="s">
        <v>836</v>
      </c>
    </row>
    <row r="13">
      <c r="A13" s="61" t="s">
        <v>542</v>
      </c>
      <c r="B13" s="52" t="s">
        <v>837</v>
      </c>
      <c r="C13" s="52" t="s">
        <v>838</v>
      </c>
      <c r="D13" s="52" t="s">
        <v>839</v>
      </c>
      <c r="E13" s="52" t="s">
        <v>840</v>
      </c>
      <c r="F13" s="52" t="s">
        <v>835</v>
      </c>
    </row>
    <row r="14">
      <c r="A14" s="61" t="s">
        <v>555</v>
      </c>
      <c r="B14" s="73">
        <v>4.241379310344827</v>
      </c>
      <c r="C14" s="56">
        <v>3.0</v>
      </c>
      <c r="D14" s="56">
        <v>8.0</v>
      </c>
      <c r="E14" s="56">
        <v>4.0</v>
      </c>
      <c r="F14" s="56">
        <v>42.0</v>
      </c>
    </row>
    <row r="15">
      <c r="A15" s="61" t="s">
        <v>585</v>
      </c>
      <c r="B15" s="73">
        <v>3.6</v>
      </c>
      <c r="C15" s="56">
        <v>3.0</v>
      </c>
      <c r="D15" s="56">
        <v>4.0</v>
      </c>
      <c r="E15" s="56">
        <v>4.0</v>
      </c>
      <c r="F15" s="56">
        <v>7.0</v>
      </c>
    </row>
    <row r="16">
      <c r="A16" s="61" t="s">
        <v>812</v>
      </c>
      <c r="B16" s="73">
        <v>4.147058823529412</v>
      </c>
      <c r="C16" s="56">
        <v>3.0</v>
      </c>
      <c r="D16" s="56">
        <v>8.0</v>
      </c>
      <c r="E16" s="56">
        <v>4.0</v>
      </c>
      <c r="F16" s="56">
        <v>49.0</v>
      </c>
    </row>
  </sheetData>
  <mergeCells count="2">
    <mergeCell ref="A1:C1"/>
    <mergeCell ref="A11:C11"/>
  </mergeCell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75"/>
    <col customWidth="1" min="2" max="5" width="15.13"/>
    <col customWidth="1" min="9" max="9" width="28.5"/>
  </cols>
  <sheetData>
    <row r="1">
      <c r="Y1" s="61" t="s">
        <v>597</v>
      </c>
      <c r="Z1" s="61" t="s">
        <v>842</v>
      </c>
    </row>
    <row r="2">
      <c r="J2" s="52"/>
      <c r="K2" s="52"/>
      <c r="Y2" s="61" t="s">
        <v>746</v>
      </c>
      <c r="Z2" s="61">
        <v>18.0</v>
      </c>
    </row>
    <row r="3">
      <c r="J3" s="62"/>
      <c r="K3" s="62"/>
      <c r="Y3" s="61" t="s">
        <v>761</v>
      </c>
      <c r="Z3" s="61">
        <v>16.0</v>
      </c>
    </row>
    <row r="4">
      <c r="J4" s="62"/>
      <c r="K4" s="62"/>
      <c r="Y4" s="61" t="s">
        <v>778</v>
      </c>
      <c r="Z4" s="61">
        <v>18.0</v>
      </c>
    </row>
    <row r="5">
      <c r="J5" s="62"/>
      <c r="K5" s="62"/>
      <c r="Y5" s="61" t="s">
        <v>705</v>
      </c>
      <c r="Z5" s="61">
        <v>18.0</v>
      </c>
    </row>
    <row r="6">
      <c r="J6" s="62"/>
      <c r="K6" s="62"/>
      <c r="Y6" s="61" t="s">
        <v>776</v>
      </c>
      <c r="Z6" s="61">
        <v>16.0</v>
      </c>
    </row>
    <row r="7">
      <c r="J7" s="62"/>
      <c r="K7" s="62"/>
      <c r="Y7" s="61" t="s">
        <v>784</v>
      </c>
      <c r="Z7" s="61">
        <v>15.0</v>
      </c>
    </row>
    <row r="8">
      <c r="Y8" s="61"/>
      <c r="Z8" s="61">
        <v>16.833333333333332</v>
      </c>
    </row>
    <row r="9">
      <c r="Y9" s="61" t="s">
        <v>749</v>
      </c>
      <c r="Z9" s="61">
        <v>17.0</v>
      </c>
    </row>
    <row r="10">
      <c r="Y10" s="61" t="s">
        <v>693</v>
      </c>
      <c r="Z10" s="61">
        <v>11.0</v>
      </c>
    </row>
    <row r="11">
      <c r="Y11" s="61" t="s">
        <v>702</v>
      </c>
      <c r="Z11" s="61">
        <v>4.0</v>
      </c>
    </row>
    <row r="12">
      <c r="Y12" s="61" t="s">
        <v>775</v>
      </c>
      <c r="Z12" s="61">
        <v>17.0</v>
      </c>
    </row>
    <row r="13">
      <c r="Y13" s="61"/>
      <c r="Z13" s="61">
        <v>12.25</v>
      </c>
    </row>
    <row r="14">
      <c r="Y14" s="61" t="s">
        <v>771</v>
      </c>
      <c r="Z14" s="61">
        <v>2.0</v>
      </c>
    </row>
    <row r="15">
      <c r="Y15" s="61" t="s">
        <v>642</v>
      </c>
      <c r="Z15" s="61">
        <v>20.0</v>
      </c>
    </row>
    <row r="16">
      <c r="Y16" s="61" t="s">
        <v>721</v>
      </c>
      <c r="Z16" s="61">
        <v>16.0</v>
      </c>
    </row>
    <row r="17">
      <c r="Y17" s="61" t="s">
        <v>781</v>
      </c>
      <c r="Z17" s="61">
        <v>12.0</v>
      </c>
    </row>
    <row r="18">
      <c r="Y18" s="61" t="s">
        <v>782</v>
      </c>
      <c r="Z18" s="61">
        <v>19.0</v>
      </c>
    </row>
    <row r="19">
      <c r="E19" s="52"/>
      <c r="Y19" s="61" t="s">
        <v>790</v>
      </c>
      <c r="Z19" s="61">
        <v>16.0</v>
      </c>
    </row>
    <row r="20">
      <c r="B20" s="56"/>
      <c r="C20" s="56"/>
      <c r="D20" s="56"/>
      <c r="E20" s="56"/>
      <c r="Y20" s="61" t="s">
        <v>792</v>
      </c>
      <c r="Z20" s="61">
        <v>12.0</v>
      </c>
    </row>
    <row r="21">
      <c r="B21" s="56"/>
      <c r="C21" s="56"/>
      <c r="D21" s="56"/>
      <c r="E21" s="56"/>
      <c r="Y21" s="61" t="s">
        <v>646</v>
      </c>
      <c r="Z21" s="61">
        <v>8.0</v>
      </c>
    </row>
    <row r="22">
      <c r="A22" s="75" t="s">
        <v>852</v>
      </c>
      <c r="B22" s="76">
        <f>B19/A19</f>
        <v>0.4074074074</v>
      </c>
      <c r="C22" s="56"/>
      <c r="D22" s="56"/>
      <c r="E22" s="56"/>
      <c r="Y22" s="61" t="s">
        <v>695</v>
      </c>
      <c r="Z22" s="61">
        <v>12.0</v>
      </c>
    </row>
    <row r="23">
      <c r="A23" s="77" t="s">
        <v>853</v>
      </c>
      <c r="B23" s="78">
        <f>C19/B19</f>
        <v>0.2987012987</v>
      </c>
      <c r="C23" s="56"/>
      <c r="D23" s="56"/>
      <c r="E23" s="56"/>
      <c r="Y23" s="61" t="s">
        <v>763</v>
      </c>
      <c r="Z23" s="61">
        <v>14.0</v>
      </c>
    </row>
    <row r="24">
      <c r="A24" s="77" t="s">
        <v>854</v>
      </c>
      <c r="B24" s="78">
        <f>C19/A19</f>
        <v>0.1216931217</v>
      </c>
      <c r="C24" s="56"/>
      <c r="D24" s="56"/>
      <c r="E24" s="56"/>
      <c r="Y24" s="61" t="s">
        <v>773</v>
      </c>
      <c r="Z24" s="61">
        <v>9.0</v>
      </c>
    </row>
    <row r="25">
      <c r="A25" s="79" t="s">
        <v>855</v>
      </c>
      <c r="B25" s="80">
        <f>D19/A19</f>
        <v>0.2857142857</v>
      </c>
      <c r="Y25" s="61" t="s">
        <v>783</v>
      </c>
      <c r="Z25" s="61">
        <v>12.0</v>
      </c>
    </row>
    <row r="26">
      <c r="Y26" s="61"/>
      <c r="Z26" s="61">
        <v>12.666666666666666</v>
      </c>
    </row>
    <row r="27">
      <c r="Y27" s="61" t="s">
        <v>764</v>
      </c>
      <c r="Z27" s="61">
        <v>17.0</v>
      </c>
    </row>
    <row r="28">
      <c r="Y28" s="61" t="s">
        <v>780</v>
      </c>
      <c r="Z28" s="61">
        <v>7.0</v>
      </c>
    </row>
    <row r="29">
      <c r="Y29" s="61" t="s">
        <v>647</v>
      </c>
      <c r="Z29" s="61">
        <v>3.0</v>
      </c>
    </row>
    <row r="30">
      <c r="Y30" s="61" t="s">
        <v>658</v>
      </c>
      <c r="Z30" s="61">
        <v>16.0</v>
      </c>
    </row>
    <row r="31">
      <c r="Y31" s="61" t="s">
        <v>799</v>
      </c>
      <c r="Z31" s="61">
        <v>15.0</v>
      </c>
    </row>
    <row r="32">
      <c r="Y32" s="61" t="s">
        <v>648</v>
      </c>
      <c r="Z32" s="61">
        <v>10.0</v>
      </c>
    </row>
    <row r="33">
      <c r="Y33" s="61" t="s">
        <v>660</v>
      </c>
      <c r="Z33" s="61">
        <v>12.0</v>
      </c>
    </row>
    <row r="34">
      <c r="Y34" s="61" t="s">
        <v>723</v>
      </c>
      <c r="Z34" s="61">
        <v>5.0</v>
      </c>
    </row>
    <row r="35">
      <c r="Y35" s="61" t="s">
        <v>748</v>
      </c>
      <c r="Z35" s="61">
        <v>14.0</v>
      </c>
    </row>
    <row r="36">
      <c r="Y36" s="61" t="s">
        <v>766</v>
      </c>
      <c r="Z36" s="61">
        <v>2.0</v>
      </c>
    </row>
    <row r="37">
      <c r="Y37" s="61" t="s">
        <v>779</v>
      </c>
      <c r="Z37" s="61">
        <v>20.0</v>
      </c>
    </row>
    <row r="38">
      <c r="Y38" s="61"/>
      <c r="Z38" s="61">
        <v>11.0</v>
      </c>
    </row>
    <row r="39">
      <c r="Y39" s="61"/>
      <c r="Z39" s="61">
        <v>12.818181818181818</v>
      </c>
    </row>
    <row r="40">
      <c r="G40" s="53"/>
      <c r="H40" s="53"/>
      <c r="I40" s="52"/>
    </row>
    <row r="41">
      <c r="G41" s="53"/>
      <c r="H41" s="53"/>
      <c r="I41" s="52"/>
    </row>
    <row r="42">
      <c r="G42" s="53"/>
      <c r="H42" s="53"/>
      <c r="I42" s="52"/>
    </row>
    <row r="43">
      <c r="G43" s="53"/>
      <c r="H43" s="53"/>
      <c r="I43" s="52"/>
    </row>
    <row r="44">
      <c r="G44" s="53"/>
      <c r="H44" s="53"/>
      <c r="I44" s="52"/>
    </row>
    <row r="45">
      <c r="G45" s="53"/>
      <c r="H45" s="53"/>
      <c r="I45" s="52"/>
    </row>
    <row r="46">
      <c r="G46" s="53"/>
      <c r="H46" s="53"/>
      <c r="I46" s="52"/>
    </row>
    <row r="47">
      <c r="G47" s="53"/>
      <c r="H47" s="53"/>
      <c r="I47" s="52"/>
    </row>
    <row r="48">
      <c r="G48" s="53"/>
      <c r="H48" s="53"/>
      <c r="I48" s="52"/>
    </row>
    <row r="49">
      <c r="G49" s="53"/>
      <c r="H49" s="53"/>
      <c r="I49" s="52"/>
    </row>
    <row r="50">
      <c r="G50" s="53"/>
      <c r="H50" s="53"/>
      <c r="I50" s="52"/>
    </row>
    <row r="51">
      <c r="G51" s="53"/>
      <c r="H51" s="53"/>
      <c r="I51" s="52"/>
    </row>
    <row r="52">
      <c r="G52" s="53"/>
      <c r="H52" s="53"/>
      <c r="I52" s="52"/>
    </row>
    <row r="53">
      <c r="G53" s="53"/>
      <c r="H53" s="53"/>
      <c r="I53" s="52"/>
    </row>
    <row r="54">
      <c r="G54" s="53"/>
      <c r="H54" s="53"/>
      <c r="I54" s="52"/>
    </row>
    <row r="55">
      <c r="G55" s="53"/>
      <c r="H55" s="53"/>
      <c r="I55" s="52"/>
    </row>
    <row r="56">
      <c r="G56" s="53"/>
      <c r="H56" s="53"/>
      <c r="I56" s="52"/>
    </row>
    <row r="57">
      <c r="G57" s="53"/>
      <c r="H57" s="53"/>
      <c r="I57" s="52"/>
    </row>
    <row r="58">
      <c r="G58" s="53"/>
      <c r="H58" s="53"/>
      <c r="I58" s="52"/>
    </row>
    <row r="59">
      <c r="G59" s="53"/>
      <c r="H59" s="53"/>
      <c r="I59" s="52"/>
    </row>
    <row r="60">
      <c r="G60" s="53"/>
      <c r="H60" s="53"/>
      <c r="I60" s="52"/>
    </row>
    <row r="61">
      <c r="G61" s="53"/>
      <c r="H61" s="53"/>
      <c r="I61" s="52"/>
    </row>
    <row r="62">
      <c r="G62" s="53"/>
      <c r="H62" s="53"/>
      <c r="I62" s="52"/>
    </row>
    <row r="63">
      <c r="G63" s="53"/>
      <c r="H63" s="53"/>
      <c r="I63" s="52"/>
    </row>
    <row r="64">
      <c r="G64" s="53"/>
      <c r="H64" s="53"/>
      <c r="I64" s="52"/>
    </row>
    <row r="65">
      <c r="G65" s="53"/>
      <c r="H65" s="53"/>
      <c r="I65" s="52"/>
    </row>
    <row r="66">
      <c r="G66" s="53"/>
      <c r="H66" s="53"/>
      <c r="I66" s="52"/>
    </row>
    <row r="67">
      <c r="G67" s="53"/>
      <c r="H67" s="53"/>
      <c r="I67" s="52"/>
    </row>
    <row r="68">
      <c r="G68" s="53"/>
      <c r="H68" s="53"/>
      <c r="I68" s="52"/>
    </row>
    <row r="69">
      <c r="G69" s="53"/>
      <c r="H69" s="53"/>
      <c r="I69" s="52"/>
    </row>
    <row r="70">
      <c r="G70" s="53"/>
      <c r="H70" s="53"/>
      <c r="I70" s="52"/>
    </row>
    <row r="71">
      <c r="G71" s="53"/>
      <c r="H71" s="53"/>
      <c r="I71" s="52"/>
    </row>
    <row r="72">
      <c r="G72" s="53"/>
      <c r="H72" s="53"/>
      <c r="I72" s="52"/>
    </row>
    <row r="73">
      <c r="G73" s="53"/>
      <c r="H73" s="53"/>
      <c r="I73" s="52"/>
    </row>
    <row r="74">
      <c r="G74" s="53"/>
      <c r="H74" s="53"/>
      <c r="I74" s="52"/>
    </row>
    <row r="75">
      <c r="G75" s="53"/>
      <c r="H75" s="53"/>
      <c r="I75" s="52"/>
    </row>
    <row r="76">
      <c r="G76" s="53"/>
      <c r="H76" s="53"/>
      <c r="I76" s="52"/>
    </row>
    <row r="77">
      <c r="G77" s="53"/>
      <c r="H77" s="53"/>
      <c r="I77" s="52"/>
    </row>
    <row r="78">
      <c r="G78" s="53"/>
      <c r="H78" s="53"/>
      <c r="I78" s="52"/>
    </row>
    <row r="79">
      <c r="G79" s="53"/>
      <c r="H79" s="53"/>
      <c r="I79" s="52"/>
    </row>
    <row r="80">
      <c r="G80" s="53"/>
      <c r="H80" s="53"/>
      <c r="I80" s="52"/>
    </row>
    <row r="81">
      <c r="G81" s="53"/>
      <c r="H81" s="53"/>
      <c r="I81" s="52"/>
    </row>
    <row r="82">
      <c r="G82" s="53"/>
      <c r="H82" s="53"/>
      <c r="I82" s="52"/>
    </row>
    <row r="83">
      <c r="G83" s="53"/>
      <c r="H83" s="53"/>
      <c r="I83" s="52"/>
    </row>
    <row r="84">
      <c r="G84" s="53"/>
      <c r="H84" s="53"/>
      <c r="I84" s="52"/>
    </row>
    <row r="85">
      <c r="G85" s="53"/>
      <c r="H85" s="53"/>
      <c r="I85" s="52"/>
    </row>
    <row r="86">
      <c r="G86" s="53"/>
      <c r="H86" s="53"/>
      <c r="I86" s="52"/>
    </row>
    <row r="87">
      <c r="G87" s="53"/>
      <c r="H87" s="53"/>
      <c r="I87" s="52"/>
    </row>
    <row r="88">
      <c r="G88" s="53"/>
      <c r="H88" s="53"/>
      <c r="I88" s="52"/>
    </row>
    <row r="89">
      <c r="G89" s="53"/>
      <c r="H89" s="53"/>
      <c r="I89" s="52"/>
    </row>
    <row r="90">
      <c r="G90" s="53"/>
      <c r="H90" s="53"/>
      <c r="I90" s="52"/>
    </row>
    <row r="91">
      <c r="G91" s="53"/>
      <c r="H91" s="53"/>
      <c r="I91" s="52"/>
    </row>
    <row r="92">
      <c r="G92" s="53"/>
      <c r="H92" s="53"/>
      <c r="I92" s="52"/>
    </row>
    <row r="93">
      <c r="G93" s="53"/>
      <c r="H93" s="53"/>
      <c r="I93" s="52"/>
    </row>
    <row r="94">
      <c r="G94" s="53"/>
      <c r="H94" s="53"/>
      <c r="I94" s="52"/>
    </row>
    <row r="95">
      <c r="G95" s="53"/>
      <c r="H95" s="53"/>
      <c r="I95" s="52"/>
    </row>
    <row r="96">
      <c r="G96" s="53"/>
      <c r="H96" s="53"/>
      <c r="I96" s="52"/>
    </row>
    <row r="97">
      <c r="G97" s="53"/>
      <c r="H97" s="53"/>
      <c r="I97" s="52"/>
    </row>
    <row r="98">
      <c r="G98" s="53"/>
      <c r="H98" s="53"/>
      <c r="I98" s="52"/>
    </row>
    <row r="99">
      <c r="G99" s="53"/>
      <c r="H99" s="53"/>
      <c r="I99" s="52"/>
    </row>
    <row r="100">
      <c r="G100" s="53"/>
      <c r="H100" s="53"/>
      <c r="I100" s="52"/>
    </row>
    <row r="101">
      <c r="G101" s="53"/>
      <c r="H101" s="53"/>
      <c r="I101" s="52"/>
    </row>
    <row r="102">
      <c r="G102" s="53"/>
      <c r="H102" s="53"/>
      <c r="I102" s="52"/>
    </row>
    <row r="103">
      <c r="G103" s="53"/>
      <c r="H103" s="53"/>
      <c r="I103" s="52"/>
    </row>
    <row r="104">
      <c r="G104" s="53"/>
      <c r="H104" s="53"/>
      <c r="I104" s="52"/>
    </row>
    <row r="105">
      <c r="G105" s="53"/>
      <c r="H105" s="53"/>
      <c r="I105" s="52"/>
    </row>
    <row r="106">
      <c r="G106" s="53"/>
      <c r="H106" s="53"/>
      <c r="I106" s="52"/>
    </row>
    <row r="107">
      <c r="G107" s="53"/>
      <c r="H107" s="53"/>
      <c r="I107" s="52"/>
    </row>
    <row r="108">
      <c r="G108" s="53"/>
      <c r="H108" s="53"/>
      <c r="I108" s="52"/>
    </row>
    <row r="109">
      <c r="G109" s="53"/>
      <c r="H109" s="53"/>
      <c r="I109" s="52"/>
    </row>
    <row r="110">
      <c r="G110" s="53"/>
      <c r="H110" s="53"/>
      <c r="I110" s="52"/>
    </row>
    <row r="111">
      <c r="G111" s="53"/>
      <c r="H111" s="53"/>
      <c r="I111" s="52"/>
    </row>
    <row r="112">
      <c r="G112" s="53"/>
      <c r="H112" s="53"/>
      <c r="I112" s="52"/>
    </row>
    <row r="113">
      <c r="G113" s="53"/>
      <c r="H113" s="53"/>
      <c r="I113" s="52"/>
    </row>
    <row r="114">
      <c r="G114" s="53"/>
      <c r="H114" s="53"/>
      <c r="I114" s="52"/>
    </row>
    <row r="115">
      <c r="G115" s="53"/>
      <c r="H115" s="53"/>
      <c r="I115" s="52"/>
    </row>
    <row r="116">
      <c r="G116" s="53"/>
      <c r="H116" s="53"/>
      <c r="I116" s="52"/>
    </row>
    <row r="117">
      <c r="G117" s="53"/>
      <c r="H117" s="53"/>
      <c r="I117" s="52"/>
    </row>
    <row r="118">
      <c r="G118" s="53"/>
      <c r="H118" s="53"/>
      <c r="I118" s="52"/>
    </row>
    <row r="119">
      <c r="G119" s="53"/>
      <c r="H119" s="53"/>
      <c r="I119" s="52"/>
    </row>
    <row r="120">
      <c r="G120" s="53"/>
      <c r="H120" s="53"/>
      <c r="I120" s="52"/>
    </row>
    <row r="121">
      <c r="G121" s="53"/>
      <c r="H121" s="53"/>
      <c r="I121" s="52"/>
    </row>
    <row r="122">
      <c r="G122" s="53"/>
      <c r="H122" s="53"/>
      <c r="I122" s="52"/>
    </row>
    <row r="123">
      <c r="G123" s="53"/>
      <c r="H123" s="53"/>
      <c r="I123" s="52"/>
    </row>
    <row r="124">
      <c r="G124" s="53"/>
      <c r="H124" s="53"/>
      <c r="I124" s="52"/>
    </row>
    <row r="125">
      <c r="G125" s="53"/>
      <c r="H125" s="53"/>
      <c r="I125" s="52"/>
    </row>
    <row r="126">
      <c r="G126" s="53"/>
      <c r="H126" s="53"/>
      <c r="I126" s="52"/>
    </row>
    <row r="127">
      <c r="G127" s="53"/>
      <c r="H127" s="53"/>
      <c r="I127" s="52"/>
    </row>
    <row r="128">
      <c r="G128" s="53"/>
      <c r="H128" s="53"/>
      <c r="I128" s="52"/>
    </row>
    <row r="129">
      <c r="G129" s="53"/>
      <c r="H129" s="53"/>
      <c r="I129" s="52"/>
    </row>
    <row r="130">
      <c r="G130" s="53"/>
      <c r="H130" s="53"/>
      <c r="I130" s="52"/>
    </row>
    <row r="131">
      <c r="G131" s="53"/>
      <c r="H131" s="53"/>
      <c r="I131" s="52"/>
    </row>
    <row r="132">
      <c r="G132" s="53"/>
      <c r="H132" s="53"/>
      <c r="I132" s="52"/>
    </row>
    <row r="133">
      <c r="G133" s="53"/>
      <c r="H133" s="53"/>
      <c r="I133" s="52"/>
    </row>
    <row r="134">
      <c r="G134" s="53"/>
      <c r="H134" s="53"/>
      <c r="I134" s="52"/>
    </row>
    <row r="135">
      <c r="G135" s="53"/>
      <c r="H135" s="53"/>
      <c r="I135" s="52"/>
    </row>
    <row r="136">
      <c r="G136" s="53"/>
      <c r="H136" s="53"/>
      <c r="I136" s="52"/>
    </row>
    <row r="137">
      <c r="G137" s="53"/>
      <c r="H137" s="53"/>
      <c r="I137" s="52"/>
    </row>
    <row r="138">
      <c r="G138" s="53"/>
      <c r="H138" s="53"/>
      <c r="I138" s="52"/>
    </row>
    <row r="139">
      <c r="G139" s="53"/>
      <c r="H139" s="53"/>
      <c r="I139" s="52"/>
    </row>
    <row r="140">
      <c r="G140" s="53"/>
      <c r="H140" s="53"/>
      <c r="I140" s="52"/>
    </row>
    <row r="141">
      <c r="G141" s="53"/>
      <c r="H141" s="53"/>
      <c r="I141" s="52"/>
    </row>
    <row r="142">
      <c r="G142" s="53"/>
      <c r="H142" s="53"/>
      <c r="I142" s="52"/>
    </row>
    <row r="143">
      <c r="G143" s="53"/>
      <c r="H143" s="53"/>
      <c r="I143" s="52"/>
    </row>
    <row r="144">
      <c r="G144" s="53"/>
      <c r="H144" s="53"/>
      <c r="I144" s="52"/>
    </row>
    <row r="145">
      <c r="G145" s="53"/>
      <c r="H145" s="53"/>
      <c r="I145" s="52"/>
    </row>
    <row r="146">
      <c r="G146" s="53"/>
      <c r="H146" s="53"/>
      <c r="I146" s="52"/>
    </row>
    <row r="147">
      <c r="G147" s="53"/>
      <c r="H147" s="53"/>
      <c r="I147" s="52"/>
    </row>
    <row r="148">
      <c r="G148" s="53"/>
      <c r="H148" s="53"/>
      <c r="I148" s="52"/>
    </row>
    <row r="149">
      <c r="G149" s="53"/>
      <c r="H149" s="53"/>
      <c r="I149" s="52"/>
    </row>
    <row r="150">
      <c r="G150" s="53"/>
      <c r="H150" s="53"/>
      <c r="I150" s="52"/>
    </row>
    <row r="151">
      <c r="G151" s="53"/>
      <c r="H151" s="53"/>
      <c r="I151" s="52"/>
    </row>
    <row r="152">
      <c r="G152" s="53"/>
      <c r="H152" s="53"/>
      <c r="I152" s="52"/>
    </row>
    <row r="153">
      <c r="G153" s="53"/>
      <c r="H153" s="53"/>
      <c r="I153" s="52"/>
    </row>
    <row r="154">
      <c r="G154" s="53"/>
      <c r="H154" s="53"/>
      <c r="I154" s="52"/>
    </row>
    <row r="155">
      <c r="G155" s="53"/>
      <c r="H155" s="53"/>
      <c r="I155" s="52"/>
    </row>
    <row r="156">
      <c r="G156" s="53"/>
      <c r="H156" s="53"/>
      <c r="I156" s="52"/>
    </row>
    <row r="157">
      <c r="G157" s="53"/>
      <c r="H157" s="53"/>
      <c r="I157" s="52"/>
    </row>
    <row r="158">
      <c r="G158" s="53"/>
      <c r="H158" s="53"/>
      <c r="I158" s="52"/>
    </row>
    <row r="159">
      <c r="G159" s="53"/>
      <c r="H159" s="53"/>
      <c r="I159" s="52"/>
    </row>
    <row r="160">
      <c r="G160" s="53"/>
      <c r="H160" s="53"/>
      <c r="I160" s="52"/>
    </row>
    <row r="161">
      <c r="G161" s="53"/>
      <c r="H161" s="53"/>
      <c r="I161" s="52"/>
    </row>
    <row r="162">
      <c r="G162" s="53"/>
      <c r="H162" s="53"/>
      <c r="I162" s="52"/>
    </row>
    <row r="163">
      <c r="G163" s="53"/>
      <c r="H163" s="53"/>
      <c r="I163" s="52"/>
    </row>
    <row r="164">
      <c r="G164" s="53"/>
      <c r="H164" s="53"/>
      <c r="I164" s="52"/>
    </row>
    <row r="165">
      <c r="G165" s="53"/>
      <c r="H165" s="53"/>
      <c r="I165" s="52"/>
    </row>
    <row r="166">
      <c r="G166" s="53"/>
      <c r="H166" s="53"/>
      <c r="I166" s="52"/>
    </row>
    <row r="167">
      <c r="G167" s="53"/>
      <c r="H167" s="53"/>
      <c r="I167" s="52"/>
    </row>
    <row r="168">
      <c r="G168" s="53"/>
      <c r="H168" s="53"/>
      <c r="I168" s="52"/>
    </row>
    <row r="169">
      <c r="G169" s="53"/>
      <c r="H169" s="53"/>
      <c r="I169" s="52"/>
    </row>
    <row r="170">
      <c r="G170" s="53"/>
      <c r="H170" s="53"/>
      <c r="I170" s="52"/>
    </row>
    <row r="171">
      <c r="G171" s="53"/>
      <c r="H171" s="53"/>
      <c r="I171" s="52"/>
    </row>
    <row r="172">
      <c r="G172" s="53"/>
      <c r="H172" s="53"/>
      <c r="I172" s="52"/>
    </row>
    <row r="173">
      <c r="G173" s="53"/>
      <c r="H173" s="53"/>
      <c r="I173" s="52"/>
    </row>
    <row r="174">
      <c r="G174" s="53"/>
      <c r="H174" s="53"/>
      <c r="I174" s="52"/>
    </row>
    <row r="175">
      <c r="G175" s="53"/>
      <c r="H175" s="53"/>
      <c r="I175" s="52"/>
    </row>
    <row r="176">
      <c r="G176" s="53"/>
      <c r="H176" s="53"/>
      <c r="I176" s="52"/>
    </row>
    <row r="177">
      <c r="G177" s="53"/>
      <c r="H177" s="53"/>
      <c r="I177" s="52"/>
    </row>
    <row r="178">
      <c r="G178" s="53"/>
      <c r="H178" s="53"/>
      <c r="I178" s="52"/>
    </row>
    <row r="179">
      <c r="G179" s="53"/>
      <c r="H179" s="53"/>
      <c r="I179" s="52"/>
    </row>
    <row r="180">
      <c r="G180" s="53"/>
      <c r="H180" s="53"/>
      <c r="I180" s="52"/>
    </row>
    <row r="181">
      <c r="G181" s="53"/>
      <c r="H181" s="53"/>
      <c r="I181" s="52"/>
    </row>
    <row r="182">
      <c r="G182" s="53"/>
      <c r="H182" s="53"/>
      <c r="I182" s="52"/>
    </row>
    <row r="183">
      <c r="G183" s="53"/>
      <c r="H183" s="53"/>
      <c r="I183" s="52"/>
    </row>
    <row r="184">
      <c r="G184" s="53"/>
      <c r="H184" s="53"/>
      <c r="I184" s="52"/>
    </row>
    <row r="185">
      <c r="G185" s="53"/>
      <c r="H185" s="53"/>
      <c r="I185" s="52"/>
    </row>
    <row r="186">
      <c r="G186" s="53"/>
      <c r="H186" s="53"/>
      <c r="I186" s="52"/>
    </row>
    <row r="187">
      <c r="G187" s="53"/>
      <c r="H187" s="53"/>
      <c r="I187" s="52"/>
    </row>
    <row r="188">
      <c r="G188" s="53"/>
      <c r="H188" s="53"/>
      <c r="I188" s="52"/>
    </row>
    <row r="189">
      <c r="G189" s="53"/>
      <c r="H189" s="53"/>
      <c r="I189" s="52"/>
    </row>
    <row r="190">
      <c r="G190" s="53"/>
      <c r="H190" s="53"/>
      <c r="I190" s="52"/>
    </row>
    <row r="191">
      <c r="G191" s="53"/>
      <c r="H191" s="53"/>
      <c r="I191" s="52"/>
    </row>
    <row r="192">
      <c r="G192" s="53"/>
      <c r="H192" s="53"/>
      <c r="I192" s="52"/>
    </row>
    <row r="193">
      <c r="G193" s="53"/>
      <c r="H193" s="53"/>
      <c r="I193" s="52"/>
    </row>
    <row r="194">
      <c r="G194" s="53"/>
      <c r="H194" s="53"/>
      <c r="I194" s="52"/>
    </row>
    <row r="195">
      <c r="G195" s="53"/>
      <c r="H195" s="53"/>
      <c r="I195" s="52"/>
    </row>
    <row r="196">
      <c r="G196" s="53"/>
      <c r="H196" s="53"/>
      <c r="I196" s="52"/>
    </row>
    <row r="197">
      <c r="G197" s="53"/>
      <c r="H197" s="53"/>
      <c r="I197" s="52"/>
    </row>
    <row r="198">
      <c r="G198" s="53"/>
      <c r="H198" s="53"/>
      <c r="I198" s="52"/>
    </row>
    <row r="199">
      <c r="G199" s="53"/>
      <c r="H199" s="53"/>
      <c r="I199" s="52"/>
    </row>
    <row r="200">
      <c r="G200" s="53"/>
      <c r="H200" s="53"/>
      <c r="I200" s="52"/>
    </row>
    <row r="201">
      <c r="G201" s="53"/>
      <c r="H201" s="53"/>
      <c r="I201" s="52"/>
    </row>
    <row r="202">
      <c r="G202" s="53"/>
      <c r="H202" s="53"/>
      <c r="I202" s="52"/>
    </row>
    <row r="203">
      <c r="G203" s="53"/>
      <c r="H203" s="53"/>
      <c r="I203" s="52"/>
    </row>
    <row r="204">
      <c r="G204" s="53"/>
      <c r="H204" s="53"/>
      <c r="I204" s="52"/>
    </row>
    <row r="205">
      <c r="G205" s="53"/>
      <c r="H205" s="53"/>
      <c r="I205" s="52"/>
    </row>
    <row r="206">
      <c r="G206" s="53"/>
      <c r="H206" s="53"/>
      <c r="I206" s="52"/>
    </row>
    <row r="207">
      <c r="G207" s="53"/>
      <c r="H207" s="53"/>
      <c r="I207" s="52"/>
    </row>
    <row r="208">
      <c r="G208" s="53"/>
      <c r="H208" s="53"/>
      <c r="I208" s="52"/>
    </row>
    <row r="209">
      <c r="G209" s="53"/>
      <c r="H209" s="53"/>
      <c r="I209" s="52"/>
    </row>
    <row r="210">
      <c r="G210" s="53"/>
      <c r="H210" s="53"/>
      <c r="I210" s="52"/>
    </row>
    <row r="211">
      <c r="G211" s="53"/>
      <c r="H211" s="53"/>
      <c r="I211" s="52"/>
    </row>
    <row r="212">
      <c r="G212" s="53"/>
      <c r="H212" s="53"/>
      <c r="I212" s="52"/>
    </row>
    <row r="213">
      <c r="G213" s="53"/>
      <c r="H213" s="53"/>
      <c r="I213" s="52"/>
    </row>
    <row r="214">
      <c r="G214" s="53"/>
      <c r="H214" s="53"/>
      <c r="I214" s="52"/>
    </row>
    <row r="215">
      <c r="G215" s="53"/>
      <c r="H215" s="53"/>
      <c r="I215" s="52"/>
    </row>
    <row r="216">
      <c r="G216" s="53"/>
      <c r="H216" s="53"/>
      <c r="I216" s="52"/>
    </row>
    <row r="217">
      <c r="G217" s="53"/>
      <c r="H217" s="53"/>
      <c r="I217" s="52"/>
    </row>
    <row r="218">
      <c r="G218" s="53"/>
      <c r="H218" s="53"/>
      <c r="I218" s="52"/>
    </row>
    <row r="219">
      <c r="G219" s="53"/>
      <c r="H219" s="53"/>
      <c r="I219" s="52"/>
    </row>
    <row r="220">
      <c r="G220" s="53"/>
      <c r="H220" s="53"/>
      <c r="I220" s="52"/>
    </row>
    <row r="221">
      <c r="G221" s="53"/>
      <c r="H221" s="53"/>
      <c r="I221" s="52"/>
    </row>
    <row r="222">
      <c r="G222" s="53"/>
      <c r="H222" s="53"/>
      <c r="I222" s="52"/>
    </row>
    <row r="223">
      <c r="G223" s="53"/>
      <c r="H223" s="53"/>
      <c r="I223" s="52"/>
    </row>
    <row r="224">
      <c r="G224" s="53"/>
      <c r="H224" s="53"/>
      <c r="I224" s="52"/>
    </row>
    <row r="225">
      <c r="G225" s="53"/>
      <c r="H225" s="53"/>
      <c r="I225" s="52"/>
    </row>
    <row r="226">
      <c r="G226" s="53"/>
      <c r="H226" s="53"/>
      <c r="I226" s="52"/>
    </row>
    <row r="227">
      <c r="G227" s="53"/>
      <c r="H227" s="53"/>
      <c r="I227" s="52"/>
    </row>
    <row r="228">
      <c r="G228" s="53"/>
      <c r="H228" s="53"/>
      <c r="I228" s="52"/>
    </row>
    <row r="229">
      <c r="G229" s="53"/>
      <c r="H229" s="53"/>
      <c r="I229" s="52"/>
    </row>
    <row r="230">
      <c r="G230" s="53"/>
      <c r="H230" s="53"/>
      <c r="I230" s="52"/>
    </row>
    <row r="231">
      <c r="G231" s="53"/>
      <c r="H231" s="53"/>
      <c r="I231" s="52"/>
    </row>
    <row r="232">
      <c r="G232" s="53"/>
      <c r="H232" s="53"/>
      <c r="I232" s="52"/>
    </row>
    <row r="233">
      <c r="G233" s="53"/>
      <c r="H233" s="53"/>
      <c r="I233" s="52"/>
    </row>
    <row r="234">
      <c r="G234" s="53"/>
      <c r="H234" s="53"/>
      <c r="I234" s="52"/>
    </row>
    <row r="235">
      <c r="G235" s="53"/>
      <c r="H235" s="53"/>
      <c r="I235" s="52"/>
    </row>
    <row r="236">
      <c r="G236" s="53"/>
      <c r="H236" s="53"/>
      <c r="I236" s="52"/>
    </row>
    <row r="237">
      <c r="G237" s="53"/>
      <c r="H237" s="53"/>
      <c r="I237" s="52"/>
    </row>
    <row r="238">
      <c r="G238" s="53"/>
      <c r="H238" s="53"/>
      <c r="I238" s="52"/>
    </row>
    <row r="239">
      <c r="G239" s="53"/>
      <c r="H239" s="53"/>
      <c r="I239" s="52"/>
    </row>
    <row r="240">
      <c r="G240" s="53"/>
      <c r="H240" s="53"/>
      <c r="I240" s="52"/>
    </row>
    <row r="241">
      <c r="G241" s="53"/>
      <c r="H241" s="53"/>
      <c r="I241" s="52"/>
    </row>
    <row r="242">
      <c r="G242" s="53"/>
      <c r="H242" s="53"/>
      <c r="I242" s="52"/>
    </row>
    <row r="243">
      <c r="G243" s="53"/>
      <c r="H243" s="53"/>
      <c r="I243" s="52"/>
    </row>
    <row r="244">
      <c r="G244" s="53"/>
      <c r="H244" s="53"/>
      <c r="I244" s="52"/>
    </row>
    <row r="245">
      <c r="G245" s="53"/>
      <c r="H245" s="53"/>
      <c r="I245" s="52"/>
    </row>
    <row r="246">
      <c r="G246" s="53"/>
      <c r="H246" s="53"/>
      <c r="I246" s="52"/>
    </row>
    <row r="247">
      <c r="G247" s="53"/>
      <c r="H247" s="53"/>
      <c r="I247" s="52"/>
    </row>
    <row r="248">
      <c r="G248" s="53"/>
      <c r="H248" s="53"/>
      <c r="I248" s="52"/>
    </row>
    <row r="249">
      <c r="G249" s="53"/>
      <c r="H249" s="53"/>
      <c r="I249" s="52"/>
    </row>
    <row r="250">
      <c r="G250" s="53"/>
      <c r="H250" s="53"/>
      <c r="I250" s="52"/>
    </row>
    <row r="251">
      <c r="G251" s="53"/>
      <c r="H251" s="53"/>
      <c r="I251" s="52"/>
    </row>
    <row r="252">
      <c r="G252" s="53"/>
      <c r="H252" s="53"/>
      <c r="I252" s="52"/>
    </row>
    <row r="253">
      <c r="G253" s="53"/>
      <c r="H253" s="53"/>
      <c r="I253" s="52"/>
    </row>
    <row r="254">
      <c r="G254" s="53"/>
      <c r="H254" s="53"/>
      <c r="I254" s="52"/>
    </row>
    <row r="255">
      <c r="G255" s="53"/>
      <c r="H255" s="53"/>
      <c r="I255" s="52"/>
    </row>
    <row r="256">
      <c r="G256" s="53"/>
      <c r="H256" s="53"/>
      <c r="I256" s="52"/>
    </row>
    <row r="257">
      <c r="G257" s="53"/>
      <c r="H257" s="53"/>
      <c r="I257" s="52"/>
    </row>
    <row r="258">
      <c r="G258" s="53"/>
      <c r="H258" s="53"/>
      <c r="I258" s="52"/>
    </row>
    <row r="259">
      <c r="G259" s="53"/>
      <c r="H259" s="53"/>
      <c r="I259" s="52"/>
    </row>
    <row r="260">
      <c r="G260" s="53"/>
      <c r="H260" s="53"/>
      <c r="I260" s="52"/>
    </row>
    <row r="261">
      <c r="G261" s="53"/>
      <c r="H261" s="53"/>
      <c r="I261" s="52"/>
    </row>
    <row r="262">
      <c r="G262" s="53"/>
      <c r="H262" s="53"/>
      <c r="I262" s="52"/>
    </row>
    <row r="263">
      <c r="G263" s="53"/>
      <c r="H263" s="53"/>
      <c r="I263" s="52"/>
    </row>
    <row r="264">
      <c r="G264" s="53"/>
      <c r="H264" s="53"/>
      <c r="I264" s="52"/>
    </row>
    <row r="265">
      <c r="G265" s="53"/>
      <c r="H265" s="53"/>
      <c r="I265" s="52"/>
    </row>
    <row r="266">
      <c r="G266" s="53"/>
      <c r="H266" s="53"/>
      <c r="I266" s="52"/>
    </row>
    <row r="267">
      <c r="G267" s="53"/>
      <c r="H267" s="53"/>
      <c r="I267" s="52"/>
    </row>
    <row r="268">
      <c r="G268" s="53"/>
      <c r="H268" s="53"/>
      <c r="I268" s="52"/>
    </row>
    <row r="269">
      <c r="G269" s="53"/>
      <c r="H269" s="53"/>
      <c r="I269" s="52"/>
    </row>
    <row r="270">
      <c r="G270" s="53"/>
      <c r="H270" s="53"/>
      <c r="I270" s="52"/>
    </row>
    <row r="271">
      <c r="G271" s="53"/>
      <c r="H271" s="53"/>
      <c r="I271" s="52"/>
    </row>
    <row r="272">
      <c r="G272" s="53"/>
      <c r="H272" s="53"/>
      <c r="I272" s="52"/>
    </row>
    <row r="273">
      <c r="G273" s="53"/>
      <c r="H273" s="53"/>
      <c r="I273" s="52"/>
    </row>
    <row r="274">
      <c r="G274" s="53"/>
      <c r="H274" s="53"/>
      <c r="I274" s="52"/>
    </row>
    <row r="275">
      <c r="G275" s="53"/>
      <c r="H275" s="53"/>
      <c r="I275" s="52"/>
    </row>
    <row r="276">
      <c r="G276" s="53"/>
      <c r="H276" s="53"/>
      <c r="I276" s="52"/>
    </row>
    <row r="277">
      <c r="G277" s="53"/>
      <c r="H277" s="53"/>
      <c r="I277" s="52"/>
    </row>
    <row r="278">
      <c r="G278" s="53"/>
      <c r="H278" s="53"/>
      <c r="I278" s="52"/>
    </row>
    <row r="279">
      <c r="G279" s="53"/>
      <c r="H279" s="53"/>
      <c r="I279" s="52"/>
    </row>
    <row r="280">
      <c r="G280" s="53"/>
      <c r="H280" s="53"/>
      <c r="I280" s="52"/>
    </row>
    <row r="281">
      <c r="G281" s="53"/>
      <c r="H281" s="53"/>
      <c r="I281" s="52"/>
    </row>
    <row r="282">
      <c r="G282" s="53"/>
      <c r="H282" s="53"/>
      <c r="I282" s="52"/>
    </row>
    <row r="283">
      <c r="G283" s="53"/>
      <c r="H283" s="53"/>
      <c r="I283" s="52"/>
    </row>
    <row r="284">
      <c r="G284" s="53"/>
      <c r="H284" s="53"/>
      <c r="I284" s="52"/>
    </row>
    <row r="285">
      <c r="G285" s="53"/>
      <c r="H285" s="53"/>
      <c r="I285" s="52"/>
    </row>
    <row r="286">
      <c r="G286" s="53"/>
      <c r="H286" s="53"/>
      <c r="I286" s="52"/>
    </row>
    <row r="287">
      <c r="G287" s="53"/>
      <c r="H287" s="53"/>
      <c r="I287" s="52"/>
    </row>
    <row r="288">
      <c r="G288" s="53"/>
      <c r="H288" s="53"/>
      <c r="I288" s="52"/>
    </row>
    <row r="289">
      <c r="G289" s="53"/>
      <c r="H289" s="53"/>
      <c r="I289" s="52"/>
    </row>
    <row r="290">
      <c r="G290" s="53"/>
      <c r="H290" s="53"/>
      <c r="I290" s="52"/>
    </row>
    <row r="291">
      <c r="G291" s="53"/>
      <c r="H291" s="53"/>
      <c r="I291" s="52"/>
    </row>
    <row r="292">
      <c r="G292" s="53"/>
      <c r="H292" s="53"/>
      <c r="I292" s="52"/>
    </row>
    <row r="293">
      <c r="G293" s="53"/>
      <c r="H293" s="53"/>
      <c r="I293" s="52"/>
    </row>
    <row r="294">
      <c r="G294" s="53"/>
      <c r="H294" s="53"/>
      <c r="I294" s="52"/>
    </row>
    <row r="295">
      <c r="G295" s="53"/>
      <c r="H295" s="53"/>
      <c r="I295" s="52"/>
    </row>
    <row r="296">
      <c r="G296" s="53"/>
      <c r="H296" s="53"/>
      <c r="I296" s="52"/>
    </row>
    <row r="297">
      <c r="G297" s="53"/>
      <c r="H297" s="53"/>
      <c r="I297" s="52"/>
    </row>
    <row r="298">
      <c r="G298" s="53"/>
      <c r="H298" s="53"/>
      <c r="I298" s="52"/>
    </row>
    <row r="299">
      <c r="G299" s="53"/>
      <c r="H299" s="53"/>
      <c r="I299" s="52"/>
    </row>
    <row r="300">
      <c r="G300" s="53"/>
      <c r="H300" s="53"/>
      <c r="I300" s="52"/>
    </row>
    <row r="301">
      <c r="G301" s="53"/>
      <c r="H301" s="53"/>
      <c r="I301" s="52"/>
    </row>
    <row r="302">
      <c r="G302" s="53"/>
      <c r="H302" s="53"/>
      <c r="I302" s="52"/>
    </row>
    <row r="303">
      <c r="G303" s="53"/>
      <c r="H303" s="53"/>
      <c r="I303" s="52"/>
    </row>
    <row r="304">
      <c r="G304" s="53"/>
      <c r="H304" s="53"/>
      <c r="I304" s="52"/>
    </row>
    <row r="305">
      <c r="G305" s="53"/>
      <c r="H305" s="53"/>
      <c r="I305" s="52"/>
    </row>
    <row r="306">
      <c r="G306" s="53"/>
      <c r="H306" s="53"/>
      <c r="I306" s="52"/>
    </row>
    <row r="307">
      <c r="G307" s="53"/>
      <c r="H307" s="53"/>
      <c r="I307" s="52"/>
    </row>
    <row r="308">
      <c r="G308" s="53"/>
      <c r="H308" s="53"/>
      <c r="I308" s="52"/>
    </row>
    <row r="309">
      <c r="G309" s="53"/>
      <c r="H309" s="53"/>
      <c r="I309" s="52"/>
    </row>
    <row r="310">
      <c r="G310" s="53"/>
      <c r="H310" s="53"/>
      <c r="I310" s="52"/>
    </row>
    <row r="311">
      <c r="G311" s="53"/>
      <c r="H311" s="53"/>
      <c r="I311" s="52"/>
    </row>
    <row r="312">
      <c r="G312" s="53"/>
      <c r="H312" s="53"/>
      <c r="I312" s="52"/>
    </row>
    <row r="313">
      <c r="G313" s="53"/>
      <c r="H313" s="53"/>
      <c r="I313" s="52"/>
    </row>
    <row r="314">
      <c r="G314" s="53"/>
      <c r="H314" s="53"/>
      <c r="I314" s="52"/>
    </row>
    <row r="315">
      <c r="G315" s="53"/>
      <c r="H315" s="53"/>
      <c r="I315" s="52"/>
    </row>
    <row r="316">
      <c r="G316" s="53"/>
      <c r="H316" s="53"/>
      <c r="I316" s="52"/>
    </row>
    <row r="317">
      <c r="G317" s="53"/>
      <c r="H317" s="53"/>
      <c r="I317" s="52"/>
    </row>
    <row r="318">
      <c r="G318" s="53"/>
      <c r="H318" s="53"/>
      <c r="I318" s="52"/>
    </row>
    <row r="319">
      <c r="G319" s="53"/>
      <c r="H319" s="53"/>
      <c r="I319" s="52"/>
    </row>
    <row r="320">
      <c r="G320" s="53"/>
      <c r="H320" s="53"/>
      <c r="I320" s="52"/>
    </row>
    <row r="321">
      <c r="G321" s="53"/>
      <c r="H321" s="53"/>
      <c r="I321" s="52"/>
    </row>
    <row r="322">
      <c r="G322" s="53"/>
      <c r="H322" s="53"/>
      <c r="I322" s="52"/>
    </row>
    <row r="323">
      <c r="G323" s="53"/>
      <c r="H323" s="53"/>
      <c r="I323" s="52"/>
    </row>
    <row r="324">
      <c r="G324" s="53"/>
      <c r="H324" s="53"/>
      <c r="I324" s="52"/>
    </row>
    <row r="325">
      <c r="G325" s="53"/>
      <c r="H325" s="53"/>
      <c r="I325" s="52"/>
    </row>
    <row r="326">
      <c r="G326" s="53"/>
      <c r="H326" s="53"/>
      <c r="I326" s="52"/>
    </row>
    <row r="327">
      <c r="G327" s="53"/>
      <c r="H327" s="53"/>
      <c r="I327" s="52"/>
    </row>
    <row r="328">
      <c r="G328" s="53"/>
      <c r="H328" s="53"/>
      <c r="I328" s="52"/>
    </row>
    <row r="329">
      <c r="G329" s="53"/>
      <c r="H329" s="53"/>
      <c r="I329" s="52"/>
    </row>
    <row r="330">
      <c r="G330" s="53"/>
      <c r="H330" s="53"/>
      <c r="I330" s="52"/>
    </row>
    <row r="331">
      <c r="G331" s="53"/>
      <c r="H331" s="53"/>
      <c r="I331" s="52"/>
    </row>
    <row r="332">
      <c r="G332" s="53"/>
      <c r="H332" s="53"/>
      <c r="I332" s="52"/>
    </row>
    <row r="333">
      <c r="G333" s="53"/>
      <c r="H333" s="53"/>
      <c r="I333" s="52"/>
    </row>
    <row r="334">
      <c r="G334" s="53"/>
      <c r="H334" s="53"/>
      <c r="I334" s="52"/>
    </row>
    <row r="335">
      <c r="G335" s="53"/>
      <c r="H335" s="53"/>
      <c r="I335" s="52"/>
    </row>
    <row r="336">
      <c r="G336" s="53"/>
      <c r="H336" s="53"/>
      <c r="I336" s="52"/>
    </row>
    <row r="337">
      <c r="G337" s="53"/>
      <c r="H337" s="53"/>
      <c r="I337" s="52"/>
    </row>
    <row r="338">
      <c r="G338" s="53"/>
      <c r="H338" s="53"/>
      <c r="I338" s="52"/>
    </row>
    <row r="339">
      <c r="G339" s="53"/>
      <c r="H339" s="53"/>
      <c r="I339" s="52"/>
    </row>
    <row r="340">
      <c r="G340" s="53"/>
      <c r="H340" s="53"/>
      <c r="I340" s="52"/>
    </row>
    <row r="341">
      <c r="G341" s="53"/>
      <c r="H341" s="53"/>
      <c r="I341" s="52"/>
    </row>
    <row r="342">
      <c r="G342" s="53"/>
      <c r="H342" s="53"/>
      <c r="I342" s="52"/>
    </row>
    <row r="343">
      <c r="G343" s="53"/>
      <c r="H343" s="53"/>
      <c r="I343" s="52"/>
    </row>
    <row r="344">
      <c r="G344" s="53"/>
      <c r="H344" s="53"/>
      <c r="I344" s="52"/>
    </row>
    <row r="345">
      <c r="G345" s="53"/>
      <c r="H345" s="53"/>
      <c r="I345" s="52"/>
    </row>
    <row r="346">
      <c r="G346" s="53"/>
      <c r="H346" s="53"/>
      <c r="I346" s="52"/>
    </row>
    <row r="347">
      <c r="G347" s="53"/>
      <c r="H347" s="53"/>
      <c r="I347" s="52"/>
    </row>
    <row r="348">
      <c r="G348" s="53"/>
      <c r="H348" s="53"/>
      <c r="I348" s="52"/>
    </row>
    <row r="349">
      <c r="G349" s="53"/>
      <c r="H349" s="53"/>
      <c r="I349" s="52"/>
    </row>
    <row r="350">
      <c r="G350" s="53"/>
      <c r="H350" s="53"/>
      <c r="I350" s="52"/>
    </row>
    <row r="351">
      <c r="G351" s="53"/>
      <c r="H351" s="53"/>
      <c r="I351" s="52"/>
    </row>
    <row r="352">
      <c r="G352" s="53"/>
      <c r="H352" s="53"/>
      <c r="I352" s="52"/>
    </row>
    <row r="353">
      <c r="G353" s="53"/>
      <c r="H353" s="53"/>
      <c r="I353" s="52"/>
    </row>
    <row r="354">
      <c r="G354" s="53"/>
      <c r="H354" s="53"/>
      <c r="I354" s="52"/>
    </row>
    <row r="355">
      <c r="G355" s="53"/>
      <c r="H355" s="53"/>
      <c r="I355" s="52"/>
    </row>
    <row r="356">
      <c r="G356" s="53"/>
      <c r="H356" s="53"/>
      <c r="I356" s="52"/>
    </row>
    <row r="357">
      <c r="G357" s="53"/>
      <c r="H357" s="53"/>
      <c r="I357" s="52"/>
    </row>
    <row r="358">
      <c r="G358" s="53"/>
      <c r="H358" s="53"/>
      <c r="I358" s="52"/>
    </row>
    <row r="359">
      <c r="G359" s="53"/>
      <c r="H359" s="53"/>
      <c r="I359" s="52"/>
    </row>
    <row r="360">
      <c r="G360" s="53"/>
      <c r="H360" s="53"/>
      <c r="I360" s="52"/>
    </row>
    <row r="361">
      <c r="G361" s="53"/>
      <c r="H361" s="53"/>
      <c r="I361" s="52"/>
    </row>
    <row r="362">
      <c r="G362" s="53"/>
      <c r="H362" s="53"/>
      <c r="I362" s="52"/>
    </row>
    <row r="363">
      <c r="G363" s="53"/>
      <c r="H363" s="53"/>
      <c r="I363" s="52"/>
    </row>
    <row r="364">
      <c r="G364" s="53"/>
      <c r="H364" s="53"/>
      <c r="I364" s="52"/>
    </row>
    <row r="365">
      <c r="G365" s="53"/>
      <c r="H365" s="53"/>
      <c r="I365" s="52"/>
    </row>
    <row r="366">
      <c r="G366" s="53"/>
      <c r="H366" s="53"/>
      <c r="I366" s="52"/>
    </row>
    <row r="367">
      <c r="G367" s="53"/>
      <c r="H367" s="53"/>
      <c r="I367" s="52"/>
    </row>
    <row r="368">
      <c r="G368" s="53"/>
      <c r="H368" s="53"/>
      <c r="I368" s="52"/>
    </row>
    <row r="369">
      <c r="G369" s="53"/>
      <c r="H369" s="53"/>
      <c r="I369" s="52"/>
    </row>
    <row r="370">
      <c r="G370" s="53"/>
      <c r="H370" s="53"/>
      <c r="I370" s="52"/>
    </row>
    <row r="371">
      <c r="G371" s="53"/>
      <c r="H371" s="53"/>
      <c r="I371" s="52"/>
    </row>
    <row r="372">
      <c r="G372" s="53"/>
      <c r="H372" s="53"/>
      <c r="I372" s="52"/>
    </row>
    <row r="373">
      <c r="G373" s="53"/>
      <c r="H373" s="53"/>
      <c r="I373" s="52"/>
    </row>
    <row r="374">
      <c r="G374" s="53"/>
      <c r="H374" s="53"/>
      <c r="I374" s="52"/>
    </row>
    <row r="375">
      <c r="G375" s="53"/>
      <c r="H375" s="53"/>
      <c r="I375" s="52"/>
    </row>
    <row r="376">
      <c r="G376" s="53"/>
      <c r="H376" s="53"/>
      <c r="I376" s="52"/>
    </row>
    <row r="377">
      <c r="G377" s="53"/>
      <c r="H377" s="53"/>
      <c r="I377" s="52"/>
    </row>
    <row r="378">
      <c r="G378" s="53"/>
      <c r="H378" s="53"/>
      <c r="I378" s="52"/>
    </row>
    <row r="379">
      <c r="G379" s="53"/>
      <c r="H379" s="53"/>
      <c r="I379" s="52"/>
    </row>
    <row r="380">
      <c r="G380" s="53"/>
      <c r="H380" s="53"/>
      <c r="I380" s="52"/>
    </row>
    <row r="381">
      <c r="G381" s="53"/>
      <c r="H381" s="53"/>
      <c r="I381" s="52"/>
    </row>
    <row r="382">
      <c r="G382" s="53"/>
      <c r="H382" s="53"/>
      <c r="I382" s="52"/>
    </row>
    <row r="383">
      <c r="G383" s="53"/>
      <c r="H383" s="53"/>
      <c r="I383" s="52"/>
    </row>
    <row r="384">
      <c r="G384" s="53"/>
      <c r="H384" s="53"/>
      <c r="I384" s="52"/>
    </row>
    <row r="385">
      <c r="G385" s="53"/>
      <c r="H385" s="53"/>
      <c r="I385" s="52"/>
    </row>
    <row r="386">
      <c r="G386" s="53"/>
      <c r="H386" s="53"/>
      <c r="I386" s="52"/>
    </row>
    <row r="387">
      <c r="G387" s="53"/>
      <c r="H387" s="53"/>
      <c r="I387" s="52"/>
    </row>
    <row r="388">
      <c r="G388" s="53"/>
      <c r="H388" s="53"/>
      <c r="I388" s="52"/>
    </row>
    <row r="389">
      <c r="G389" s="53"/>
      <c r="H389" s="53"/>
      <c r="I389" s="52"/>
    </row>
    <row r="390">
      <c r="G390" s="53"/>
      <c r="H390" s="53"/>
      <c r="I390" s="52"/>
    </row>
    <row r="391">
      <c r="G391" s="53"/>
      <c r="H391" s="53"/>
      <c r="I391" s="52"/>
    </row>
    <row r="392">
      <c r="G392" s="53"/>
      <c r="H392" s="53"/>
      <c r="I392" s="52"/>
    </row>
    <row r="393">
      <c r="G393" s="53"/>
      <c r="H393" s="53"/>
      <c r="I393" s="52"/>
    </row>
    <row r="394">
      <c r="G394" s="53"/>
      <c r="H394" s="53"/>
      <c r="I394" s="52"/>
    </row>
    <row r="395">
      <c r="G395" s="53"/>
      <c r="H395" s="53"/>
      <c r="I395" s="52"/>
    </row>
    <row r="396">
      <c r="G396" s="53"/>
      <c r="H396" s="53"/>
      <c r="I396" s="52"/>
    </row>
    <row r="397">
      <c r="G397" s="53"/>
      <c r="H397" s="53"/>
      <c r="I397" s="52"/>
    </row>
    <row r="398">
      <c r="G398" s="53"/>
      <c r="H398" s="53"/>
      <c r="I398" s="52"/>
    </row>
    <row r="399">
      <c r="G399" s="53"/>
      <c r="H399" s="53"/>
      <c r="I399" s="52"/>
    </row>
    <row r="400">
      <c r="G400" s="53"/>
      <c r="H400" s="53"/>
      <c r="I400" s="52"/>
    </row>
    <row r="401">
      <c r="G401" s="53"/>
      <c r="H401" s="53"/>
      <c r="I401" s="52"/>
    </row>
    <row r="402">
      <c r="G402" s="53"/>
      <c r="H402" s="53"/>
      <c r="I402" s="52"/>
    </row>
    <row r="403">
      <c r="G403" s="53"/>
      <c r="H403" s="53"/>
      <c r="I403" s="52"/>
    </row>
    <row r="404">
      <c r="G404" s="53"/>
      <c r="H404" s="53"/>
      <c r="I404" s="52"/>
    </row>
    <row r="405">
      <c r="G405" s="53"/>
      <c r="H405" s="53"/>
      <c r="I405" s="52"/>
    </row>
    <row r="406">
      <c r="G406" s="53"/>
      <c r="H406" s="53"/>
      <c r="I406" s="52"/>
    </row>
    <row r="407">
      <c r="G407" s="53"/>
      <c r="H407" s="53"/>
      <c r="I407" s="52"/>
    </row>
    <row r="408">
      <c r="G408" s="53"/>
      <c r="H408" s="53"/>
      <c r="I408" s="52"/>
    </row>
    <row r="409">
      <c r="G409" s="53"/>
      <c r="H409" s="53"/>
      <c r="I409" s="52"/>
    </row>
    <row r="410">
      <c r="G410" s="53"/>
      <c r="H410" s="53"/>
      <c r="I410" s="52"/>
    </row>
    <row r="411">
      <c r="G411" s="53"/>
      <c r="H411" s="53"/>
      <c r="I411" s="52"/>
    </row>
    <row r="412">
      <c r="G412" s="53"/>
      <c r="H412" s="53"/>
      <c r="I412" s="52"/>
    </row>
    <row r="413">
      <c r="G413" s="53"/>
      <c r="H413" s="53"/>
      <c r="I413" s="52"/>
    </row>
    <row r="414">
      <c r="G414" s="53"/>
      <c r="H414" s="53"/>
      <c r="I414" s="52"/>
    </row>
    <row r="415">
      <c r="G415" s="53"/>
      <c r="H415" s="53"/>
      <c r="I415" s="52"/>
    </row>
    <row r="416">
      <c r="G416" s="53"/>
      <c r="H416" s="53"/>
      <c r="I416" s="52"/>
    </row>
    <row r="417">
      <c r="G417" s="53"/>
      <c r="H417" s="53"/>
      <c r="I417" s="52"/>
    </row>
    <row r="418">
      <c r="G418" s="53"/>
      <c r="H418" s="53"/>
      <c r="I418" s="52"/>
    </row>
    <row r="419">
      <c r="G419" s="53"/>
      <c r="H419" s="53"/>
      <c r="I419" s="52"/>
    </row>
    <row r="420">
      <c r="G420" s="53"/>
      <c r="H420" s="53"/>
      <c r="I420" s="52"/>
    </row>
    <row r="421">
      <c r="G421" s="53"/>
      <c r="H421" s="53"/>
      <c r="I421" s="52"/>
    </row>
    <row r="422">
      <c r="G422" s="53"/>
      <c r="H422" s="53"/>
      <c r="I422" s="52"/>
    </row>
    <row r="423">
      <c r="G423" s="53"/>
      <c r="H423" s="53"/>
      <c r="I423" s="52"/>
    </row>
    <row r="424">
      <c r="G424" s="53"/>
      <c r="H424" s="53"/>
      <c r="I424" s="52"/>
    </row>
    <row r="425">
      <c r="G425" s="53"/>
      <c r="H425" s="53"/>
      <c r="I425" s="52"/>
    </row>
    <row r="426">
      <c r="G426" s="53"/>
      <c r="H426" s="53"/>
      <c r="I426" s="52"/>
    </row>
    <row r="427">
      <c r="G427" s="53"/>
      <c r="H427" s="53"/>
      <c r="I427" s="52"/>
    </row>
    <row r="428">
      <c r="G428" s="53"/>
      <c r="H428" s="53"/>
      <c r="I428" s="52"/>
    </row>
    <row r="429">
      <c r="G429" s="53"/>
      <c r="H429" s="53"/>
      <c r="I429" s="52"/>
    </row>
    <row r="430">
      <c r="G430" s="53"/>
      <c r="H430" s="53"/>
      <c r="I430" s="52"/>
    </row>
    <row r="431">
      <c r="G431" s="53"/>
      <c r="H431" s="53"/>
      <c r="I431" s="52"/>
    </row>
    <row r="432">
      <c r="G432" s="53"/>
      <c r="H432" s="53"/>
      <c r="I432" s="52"/>
    </row>
    <row r="433">
      <c r="G433" s="53"/>
      <c r="H433" s="53"/>
      <c r="I433" s="52"/>
    </row>
    <row r="434">
      <c r="G434" s="53"/>
      <c r="H434" s="53"/>
      <c r="I434" s="52"/>
    </row>
    <row r="435">
      <c r="G435" s="53"/>
      <c r="H435" s="53"/>
      <c r="I435" s="52"/>
    </row>
    <row r="436">
      <c r="G436" s="53"/>
      <c r="H436" s="53"/>
      <c r="I436" s="52"/>
    </row>
    <row r="437">
      <c r="G437" s="53"/>
      <c r="H437" s="53"/>
      <c r="I437" s="52"/>
    </row>
    <row r="438">
      <c r="G438" s="53"/>
      <c r="H438" s="53"/>
      <c r="I438" s="52"/>
    </row>
    <row r="439">
      <c r="G439" s="53"/>
      <c r="H439" s="53"/>
      <c r="I439" s="52"/>
    </row>
    <row r="440">
      <c r="G440" s="53"/>
      <c r="H440" s="53"/>
      <c r="I440" s="52"/>
    </row>
    <row r="441">
      <c r="G441" s="53"/>
      <c r="H441" s="53"/>
      <c r="I441" s="52"/>
    </row>
    <row r="442">
      <c r="G442" s="53"/>
      <c r="H442" s="53"/>
      <c r="I442" s="52"/>
    </row>
    <row r="443">
      <c r="G443" s="53"/>
      <c r="H443" s="53"/>
      <c r="I443" s="52"/>
    </row>
    <row r="444">
      <c r="G444" s="53"/>
      <c r="H444" s="53"/>
      <c r="I444" s="52"/>
    </row>
    <row r="445">
      <c r="G445" s="53"/>
      <c r="H445" s="53"/>
      <c r="I445" s="52"/>
    </row>
    <row r="446">
      <c r="G446" s="53"/>
      <c r="H446" s="53"/>
      <c r="I446" s="52"/>
    </row>
    <row r="447">
      <c r="G447" s="53"/>
      <c r="H447" s="53"/>
      <c r="I447" s="52"/>
    </row>
    <row r="448">
      <c r="G448" s="53"/>
      <c r="H448" s="53"/>
      <c r="I448" s="52"/>
    </row>
    <row r="449">
      <c r="G449" s="53"/>
      <c r="H449" s="53"/>
      <c r="I449" s="52"/>
    </row>
    <row r="450">
      <c r="G450" s="53"/>
      <c r="H450" s="53"/>
      <c r="I450" s="52"/>
    </row>
    <row r="451">
      <c r="G451" s="53"/>
      <c r="H451" s="53"/>
      <c r="I451" s="52"/>
    </row>
    <row r="452">
      <c r="G452" s="53"/>
      <c r="H452" s="53"/>
      <c r="I452" s="52"/>
    </row>
    <row r="453">
      <c r="G453" s="53"/>
      <c r="H453" s="53"/>
      <c r="I453" s="52"/>
    </row>
    <row r="454">
      <c r="G454" s="53"/>
      <c r="H454" s="53"/>
      <c r="I454" s="52"/>
    </row>
    <row r="455">
      <c r="G455" s="53"/>
      <c r="H455" s="53"/>
      <c r="I455" s="52"/>
    </row>
    <row r="456">
      <c r="G456" s="53"/>
      <c r="H456" s="53"/>
      <c r="I456" s="52"/>
    </row>
    <row r="457">
      <c r="G457" s="53"/>
      <c r="H457" s="53"/>
      <c r="I457" s="52"/>
    </row>
    <row r="458">
      <c r="G458" s="53"/>
      <c r="H458" s="53"/>
      <c r="I458" s="52"/>
    </row>
    <row r="459">
      <c r="G459" s="53"/>
      <c r="H459" s="53"/>
      <c r="I459" s="52"/>
    </row>
    <row r="460">
      <c r="G460" s="53"/>
      <c r="H460" s="53"/>
      <c r="I460" s="52"/>
    </row>
    <row r="461">
      <c r="G461" s="53"/>
      <c r="H461" s="53"/>
      <c r="I461" s="52"/>
    </row>
    <row r="462">
      <c r="G462" s="53"/>
      <c r="H462" s="53"/>
      <c r="I462" s="52"/>
    </row>
    <row r="463">
      <c r="G463" s="53"/>
      <c r="H463" s="53"/>
      <c r="I463" s="52"/>
    </row>
    <row r="464">
      <c r="G464" s="53"/>
      <c r="H464" s="53"/>
      <c r="I464" s="52"/>
    </row>
    <row r="465">
      <c r="G465" s="53"/>
      <c r="H465" s="53"/>
      <c r="I465" s="52"/>
    </row>
    <row r="466">
      <c r="G466" s="53"/>
      <c r="H466" s="53"/>
      <c r="I466" s="52"/>
    </row>
    <row r="467">
      <c r="G467" s="53"/>
      <c r="H467" s="53"/>
      <c r="I467" s="52"/>
    </row>
    <row r="468">
      <c r="G468" s="53"/>
      <c r="H468" s="53"/>
      <c r="I468" s="52"/>
    </row>
    <row r="469">
      <c r="G469" s="53"/>
      <c r="H469" s="53"/>
      <c r="I469" s="52"/>
    </row>
    <row r="470">
      <c r="G470" s="53"/>
      <c r="H470" s="53"/>
      <c r="I470" s="52"/>
    </row>
    <row r="471">
      <c r="G471" s="53"/>
      <c r="H471" s="53"/>
      <c r="I471" s="52"/>
    </row>
    <row r="472">
      <c r="G472" s="53"/>
      <c r="H472" s="53"/>
      <c r="I472" s="52"/>
    </row>
    <row r="473">
      <c r="G473" s="53"/>
      <c r="H473" s="53"/>
      <c r="I473" s="52"/>
    </row>
    <row r="474">
      <c r="G474" s="53"/>
      <c r="H474" s="53"/>
      <c r="I474" s="52"/>
    </row>
    <row r="475">
      <c r="G475" s="53"/>
      <c r="H475" s="53"/>
      <c r="I475" s="52"/>
    </row>
    <row r="476">
      <c r="G476" s="53"/>
      <c r="H476" s="53"/>
      <c r="I476" s="52"/>
    </row>
    <row r="477">
      <c r="G477" s="53"/>
      <c r="H477" s="53"/>
      <c r="I477" s="52"/>
    </row>
    <row r="478">
      <c r="G478" s="53"/>
      <c r="H478" s="53"/>
      <c r="I478" s="52"/>
    </row>
    <row r="479">
      <c r="G479" s="53"/>
      <c r="H479" s="53"/>
      <c r="I479" s="52"/>
    </row>
    <row r="480">
      <c r="G480" s="53"/>
      <c r="H480" s="53"/>
      <c r="I480" s="52"/>
    </row>
    <row r="481">
      <c r="G481" s="53"/>
      <c r="H481" s="53"/>
      <c r="I481" s="52"/>
    </row>
    <row r="482">
      <c r="G482" s="53"/>
      <c r="H482" s="53"/>
      <c r="I482" s="52"/>
    </row>
    <row r="483">
      <c r="G483" s="53"/>
      <c r="H483" s="53"/>
      <c r="I483" s="52"/>
    </row>
    <row r="484">
      <c r="G484" s="53"/>
      <c r="H484" s="53"/>
      <c r="I484" s="52"/>
    </row>
    <row r="485">
      <c r="G485" s="53"/>
      <c r="H485" s="53"/>
      <c r="I485" s="52"/>
    </row>
    <row r="486">
      <c r="G486" s="53"/>
      <c r="H486" s="53"/>
      <c r="I486" s="52"/>
    </row>
    <row r="487">
      <c r="G487" s="53"/>
      <c r="H487" s="53"/>
      <c r="I487" s="52"/>
    </row>
    <row r="488">
      <c r="G488" s="53"/>
      <c r="H488" s="53"/>
      <c r="I488" s="52"/>
    </row>
    <row r="489">
      <c r="G489" s="53"/>
      <c r="H489" s="53"/>
      <c r="I489" s="52"/>
    </row>
    <row r="490">
      <c r="G490" s="53"/>
      <c r="H490" s="53"/>
      <c r="I490" s="52"/>
    </row>
    <row r="491">
      <c r="G491" s="53"/>
      <c r="H491" s="53"/>
      <c r="I491" s="52"/>
    </row>
    <row r="492">
      <c r="G492" s="53"/>
      <c r="H492" s="53"/>
      <c r="I492" s="52"/>
    </row>
    <row r="493">
      <c r="G493" s="53"/>
      <c r="H493" s="53"/>
      <c r="I493" s="52"/>
    </row>
    <row r="494">
      <c r="G494" s="53"/>
      <c r="H494" s="53"/>
      <c r="I494" s="52"/>
    </row>
    <row r="495">
      <c r="G495" s="53"/>
      <c r="H495" s="53"/>
      <c r="I495" s="52"/>
    </row>
    <row r="496">
      <c r="G496" s="53"/>
      <c r="H496" s="53"/>
      <c r="I496" s="52"/>
    </row>
    <row r="497">
      <c r="G497" s="53"/>
      <c r="H497" s="53"/>
      <c r="I497" s="52"/>
    </row>
    <row r="498">
      <c r="G498" s="53"/>
      <c r="H498" s="53"/>
      <c r="I498" s="52"/>
    </row>
    <row r="499">
      <c r="G499" s="53"/>
      <c r="H499" s="53"/>
      <c r="I499" s="52"/>
    </row>
    <row r="500">
      <c r="G500" s="53"/>
      <c r="H500" s="53"/>
      <c r="I500" s="52"/>
    </row>
    <row r="501">
      <c r="G501" s="53"/>
      <c r="H501" s="53"/>
      <c r="I501" s="52"/>
    </row>
    <row r="502">
      <c r="G502" s="53"/>
      <c r="H502" s="53"/>
      <c r="I502" s="52"/>
    </row>
    <row r="503">
      <c r="G503" s="53"/>
      <c r="H503" s="53"/>
      <c r="I503" s="52"/>
    </row>
    <row r="504">
      <c r="G504" s="53"/>
      <c r="H504" s="53"/>
      <c r="I504" s="52"/>
    </row>
    <row r="505">
      <c r="G505" s="53"/>
      <c r="H505" s="53"/>
      <c r="I505" s="52"/>
    </row>
    <row r="506">
      <c r="G506" s="53"/>
      <c r="H506" s="53"/>
      <c r="I506" s="52"/>
    </row>
    <row r="507">
      <c r="G507" s="53"/>
      <c r="H507" s="53"/>
      <c r="I507" s="52"/>
    </row>
    <row r="508">
      <c r="G508" s="53"/>
      <c r="H508" s="53"/>
      <c r="I508" s="52"/>
    </row>
    <row r="509">
      <c r="G509" s="53"/>
      <c r="H509" s="53"/>
      <c r="I509" s="52"/>
    </row>
    <row r="510">
      <c r="G510" s="53"/>
      <c r="H510" s="53"/>
      <c r="I510" s="52"/>
    </row>
    <row r="511">
      <c r="G511" s="53"/>
      <c r="H511" s="53"/>
      <c r="I511" s="52"/>
    </row>
    <row r="512">
      <c r="G512" s="53"/>
      <c r="H512" s="53"/>
      <c r="I512" s="52"/>
    </row>
    <row r="513">
      <c r="G513" s="53"/>
      <c r="H513" s="53"/>
      <c r="I513" s="52"/>
    </row>
    <row r="514">
      <c r="G514" s="53"/>
      <c r="H514" s="53"/>
      <c r="I514" s="52"/>
    </row>
    <row r="515">
      <c r="G515" s="53"/>
      <c r="H515" s="53"/>
      <c r="I515" s="52"/>
    </row>
    <row r="516">
      <c r="G516" s="53"/>
      <c r="H516" s="53"/>
      <c r="I516" s="52"/>
    </row>
    <row r="517">
      <c r="G517" s="53"/>
      <c r="H517" s="53"/>
      <c r="I517" s="52"/>
    </row>
    <row r="518">
      <c r="G518" s="53"/>
      <c r="H518" s="53"/>
      <c r="I518" s="52"/>
    </row>
    <row r="519">
      <c r="G519" s="53"/>
      <c r="H519" s="53"/>
      <c r="I519" s="52"/>
    </row>
    <row r="520">
      <c r="G520" s="53"/>
      <c r="H520" s="53"/>
      <c r="I520" s="52"/>
    </row>
    <row r="521">
      <c r="G521" s="53"/>
      <c r="H521" s="53"/>
      <c r="I521" s="52"/>
    </row>
    <row r="522">
      <c r="G522" s="53"/>
      <c r="H522" s="53"/>
      <c r="I522" s="52"/>
    </row>
    <row r="523">
      <c r="G523" s="53"/>
      <c r="H523" s="53"/>
      <c r="I523" s="52"/>
    </row>
    <row r="524">
      <c r="G524" s="53"/>
      <c r="H524" s="53"/>
      <c r="I524" s="52"/>
    </row>
    <row r="525">
      <c r="G525" s="53"/>
      <c r="H525" s="53"/>
      <c r="I525" s="52"/>
    </row>
    <row r="526">
      <c r="G526" s="53"/>
      <c r="H526" s="53"/>
      <c r="I526" s="52"/>
    </row>
    <row r="527">
      <c r="G527" s="53"/>
      <c r="H527" s="53"/>
      <c r="I527" s="52"/>
    </row>
    <row r="528">
      <c r="G528" s="53"/>
      <c r="H528" s="53"/>
      <c r="I528" s="52"/>
    </row>
    <row r="529">
      <c r="G529" s="53"/>
      <c r="H529" s="53"/>
      <c r="I529" s="52"/>
    </row>
    <row r="530">
      <c r="G530" s="53"/>
      <c r="H530" s="53"/>
      <c r="I530" s="52"/>
    </row>
    <row r="531">
      <c r="G531" s="53"/>
      <c r="H531" s="53"/>
      <c r="I531" s="52"/>
    </row>
    <row r="532">
      <c r="G532" s="53"/>
      <c r="H532" s="53"/>
      <c r="I532" s="52"/>
    </row>
    <row r="533">
      <c r="G533" s="53"/>
      <c r="H533" s="53"/>
      <c r="I533" s="52"/>
    </row>
    <row r="534">
      <c r="G534" s="53"/>
      <c r="H534" s="53"/>
      <c r="I534" s="52"/>
    </row>
    <row r="535">
      <c r="G535" s="53"/>
      <c r="H535" s="53"/>
      <c r="I535" s="52"/>
    </row>
    <row r="536">
      <c r="G536" s="53"/>
      <c r="H536" s="53"/>
      <c r="I536" s="52"/>
    </row>
    <row r="537">
      <c r="G537" s="53"/>
      <c r="H537" s="53"/>
      <c r="I537" s="52"/>
    </row>
    <row r="538">
      <c r="G538" s="53"/>
      <c r="H538" s="53"/>
      <c r="I538" s="52"/>
    </row>
    <row r="539">
      <c r="G539" s="53"/>
      <c r="H539" s="53"/>
      <c r="I539" s="52"/>
    </row>
    <row r="540">
      <c r="G540" s="53"/>
      <c r="H540" s="53"/>
      <c r="I540" s="52"/>
    </row>
    <row r="541">
      <c r="G541" s="53"/>
      <c r="H541" s="53"/>
      <c r="I541" s="52"/>
    </row>
    <row r="542">
      <c r="G542" s="53"/>
      <c r="H542" s="53"/>
      <c r="I542" s="52"/>
    </row>
    <row r="543">
      <c r="G543" s="53"/>
      <c r="H543" s="53"/>
      <c r="I543" s="52"/>
    </row>
    <row r="544">
      <c r="G544" s="53"/>
      <c r="H544" s="53"/>
      <c r="I544" s="52"/>
    </row>
    <row r="545">
      <c r="G545" s="53"/>
      <c r="H545" s="53"/>
      <c r="I545" s="52"/>
    </row>
    <row r="546">
      <c r="G546" s="53"/>
      <c r="H546" s="53"/>
      <c r="I546" s="52"/>
    </row>
    <row r="547">
      <c r="G547" s="53"/>
      <c r="H547" s="53"/>
      <c r="I547" s="52"/>
    </row>
    <row r="548">
      <c r="G548" s="53"/>
      <c r="H548" s="53"/>
      <c r="I548" s="52"/>
    </row>
    <row r="549">
      <c r="G549" s="53"/>
      <c r="H549" s="53"/>
      <c r="I549" s="52"/>
    </row>
    <row r="550">
      <c r="G550" s="53"/>
      <c r="H550" s="53"/>
      <c r="I550" s="52"/>
    </row>
    <row r="551">
      <c r="G551" s="53"/>
      <c r="H551" s="53"/>
      <c r="I551" s="52"/>
    </row>
    <row r="552">
      <c r="G552" s="53"/>
      <c r="H552" s="53"/>
      <c r="I552" s="52"/>
    </row>
    <row r="553">
      <c r="G553" s="53"/>
      <c r="H553" s="53"/>
      <c r="I553" s="52"/>
    </row>
    <row r="554">
      <c r="G554" s="53"/>
      <c r="H554" s="53"/>
      <c r="I554" s="52"/>
    </row>
    <row r="555">
      <c r="G555" s="53"/>
      <c r="H555" s="53"/>
      <c r="I555" s="52"/>
    </row>
    <row r="556">
      <c r="G556" s="53"/>
      <c r="H556" s="53"/>
      <c r="I556" s="52"/>
    </row>
    <row r="557">
      <c r="G557" s="53"/>
      <c r="H557" s="53"/>
      <c r="I557" s="52"/>
    </row>
    <row r="558">
      <c r="G558" s="53"/>
      <c r="H558" s="53"/>
      <c r="I558" s="52"/>
    </row>
    <row r="559">
      <c r="G559" s="53"/>
      <c r="H559" s="53"/>
      <c r="I559" s="52"/>
    </row>
    <row r="560">
      <c r="G560" s="53"/>
      <c r="H560" s="53"/>
      <c r="I560" s="52"/>
    </row>
    <row r="561">
      <c r="G561" s="53"/>
      <c r="H561" s="53"/>
      <c r="I561" s="52"/>
    </row>
    <row r="562">
      <c r="G562" s="53"/>
      <c r="H562" s="53"/>
      <c r="I562" s="52"/>
    </row>
    <row r="563">
      <c r="G563" s="53"/>
      <c r="H563" s="53"/>
      <c r="I563" s="52"/>
    </row>
    <row r="564">
      <c r="G564" s="53"/>
      <c r="H564" s="53"/>
      <c r="I564" s="52"/>
    </row>
    <row r="565">
      <c r="G565" s="53"/>
      <c r="H565" s="53"/>
      <c r="I565" s="52"/>
    </row>
    <row r="566">
      <c r="G566" s="53"/>
      <c r="H566" s="53"/>
      <c r="I566" s="52"/>
    </row>
    <row r="567">
      <c r="G567" s="53"/>
      <c r="H567" s="53"/>
      <c r="I567" s="52"/>
    </row>
    <row r="568">
      <c r="G568" s="53"/>
      <c r="H568" s="53"/>
      <c r="I568" s="52"/>
    </row>
    <row r="569">
      <c r="G569" s="53"/>
      <c r="H569" s="53"/>
      <c r="I569" s="52"/>
    </row>
    <row r="570">
      <c r="G570" s="53"/>
      <c r="H570" s="53"/>
      <c r="I570" s="52"/>
    </row>
    <row r="571">
      <c r="G571" s="53"/>
      <c r="H571" s="53"/>
      <c r="I571" s="52"/>
    </row>
    <row r="572">
      <c r="G572" s="53"/>
      <c r="H572" s="53"/>
      <c r="I572" s="52"/>
    </row>
    <row r="573">
      <c r="G573" s="53"/>
      <c r="H573" s="53"/>
      <c r="I573" s="52"/>
    </row>
    <row r="574">
      <c r="G574" s="53"/>
      <c r="H574" s="53"/>
      <c r="I574" s="52"/>
    </row>
    <row r="575">
      <c r="G575" s="53"/>
      <c r="H575" s="53"/>
      <c r="I575" s="52"/>
    </row>
    <row r="576">
      <c r="G576" s="53"/>
      <c r="H576" s="53"/>
      <c r="I576" s="52"/>
    </row>
    <row r="577">
      <c r="G577" s="53"/>
      <c r="H577" s="53"/>
      <c r="I577" s="52"/>
    </row>
    <row r="578">
      <c r="G578" s="53"/>
      <c r="H578" s="53"/>
      <c r="I578" s="52"/>
    </row>
    <row r="579">
      <c r="G579" s="53"/>
      <c r="H579" s="53"/>
      <c r="I579" s="52"/>
    </row>
    <row r="580">
      <c r="G580" s="53"/>
      <c r="H580" s="53"/>
      <c r="I580" s="52"/>
    </row>
    <row r="581">
      <c r="G581" s="53"/>
      <c r="H581" s="53"/>
      <c r="I581" s="52"/>
    </row>
    <row r="582">
      <c r="G582" s="53"/>
      <c r="H582" s="53"/>
      <c r="I582" s="52"/>
    </row>
    <row r="583">
      <c r="G583" s="53"/>
      <c r="H583" s="53"/>
      <c r="I583" s="52"/>
    </row>
    <row r="584">
      <c r="G584" s="53"/>
      <c r="H584" s="53"/>
      <c r="I584" s="52"/>
    </row>
    <row r="585">
      <c r="G585" s="53"/>
      <c r="H585" s="53"/>
      <c r="I585" s="52"/>
    </row>
    <row r="586">
      <c r="G586" s="53"/>
      <c r="H586" s="53"/>
      <c r="I586" s="52"/>
    </row>
    <row r="587">
      <c r="G587" s="53"/>
      <c r="H587" s="53"/>
      <c r="I587" s="52"/>
    </row>
    <row r="588">
      <c r="G588" s="53"/>
      <c r="H588" s="53"/>
      <c r="I588" s="52"/>
    </row>
    <row r="589">
      <c r="G589" s="53"/>
      <c r="H589" s="53"/>
      <c r="I589" s="52"/>
    </row>
    <row r="590">
      <c r="G590" s="53"/>
      <c r="H590" s="53"/>
      <c r="I590" s="52"/>
    </row>
    <row r="591">
      <c r="G591" s="53"/>
      <c r="H591" s="53"/>
      <c r="I591" s="52"/>
    </row>
    <row r="592">
      <c r="G592" s="53"/>
      <c r="H592" s="53"/>
      <c r="I592" s="52"/>
    </row>
    <row r="593">
      <c r="G593" s="53"/>
      <c r="H593" s="53"/>
      <c r="I593" s="52"/>
    </row>
    <row r="594">
      <c r="G594" s="53"/>
      <c r="H594" s="53"/>
      <c r="I594" s="52"/>
    </row>
    <row r="595">
      <c r="G595" s="53"/>
      <c r="H595" s="53"/>
      <c r="I595" s="52"/>
    </row>
    <row r="596">
      <c r="G596" s="53"/>
      <c r="H596" s="53"/>
      <c r="I596" s="52"/>
    </row>
    <row r="597">
      <c r="G597" s="53"/>
      <c r="H597" s="53"/>
      <c r="I597" s="52"/>
    </row>
    <row r="598">
      <c r="G598" s="53"/>
      <c r="H598" s="53"/>
      <c r="I598" s="52"/>
    </row>
    <row r="599">
      <c r="G599" s="53"/>
      <c r="H599" s="53"/>
      <c r="I599" s="52"/>
    </row>
    <row r="600">
      <c r="G600" s="53"/>
      <c r="H600" s="53"/>
      <c r="I600" s="52"/>
    </row>
    <row r="601">
      <c r="G601" s="53"/>
      <c r="H601" s="53"/>
      <c r="I601" s="52"/>
    </row>
    <row r="602">
      <c r="G602" s="53"/>
      <c r="H602" s="53"/>
      <c r="I602" s="52"/>
    </row>
    <row r="603">
      <c r="G603" s="53"/>
      <c r="H603" s="53"/>
      <c r="I603" s="52"/>
    </row>
    <row r="604">
      <c r="G604" s="53"/>
      <c r="H604" s="53"/>
      <c r="I604" s="52"/>
    </row>
    <row r="605">
      <c r="G605" s="53"/>
      <c r="H605" s="53"/>
      <c r="I605" s="52"/>
    </row>
    <row r="606">
      <c r="G606" s="53"/>
      <c r="H606" s="53"/>
      <c r="I606" s="52"/>
    </row>
    <row r="607">
      <c r="G607" s="53"/>
      <c r="H607" s="53"/>
      <c r="I607" s="52"/>
    </row>
    <row r="608">
      <c r="G608" s="53"/>
      <c r="H608" s="53"/>
      <c r="I608" s="52"/>
    </row>
    <row r="609">
      <c r="G609" s="53"/>
      <c r="H609" s="53"/>
      <c r="I609" s="52"/>
    </row>
    <row r="610">
      <c r="G610" s="53"/>
      <c r="H610" s="53"/>
      <c r="I610" s="52"/>
    </row>
    <row r="611">
      <c r="G611" s="53"/>
      <c r="H611" s="53"/>
      <c r="I611" s="52"/>
    </row>
    <row r="612">
      <c r="G612" s="53"/>
      <c r="H612" s="53"/>
      <c r="I612" s="52"/>
    </row>
    <row r="613">
      <c r="G613" s="53"/>
      <c r="H613" s="53"/>
      <c r="I613" s="52"/>
    </row>
    <row r="614">
      <c r="G614" s="53"/>
      <c r="H614" s="53"/>
      <c r="I614" s="52"/>
    </row>
    <row r="615">
      <c r="G615" s="53"/>
      <c r="H615" s="53"/>
      <c r="I615" s="52"/>
    </row>
    <row r="616">
      <c r="G616" s="53"/>
      <c r="H616" s="53"/>
      <c r="I616" s="52"/>
    </row>
    <row r="617">
      <c r="G617" s="53"/>
      <c r="H617" s="53"/>
      <c r="I617" s="52"/>
    </row>
    <row r="618">
      <c r="G618" s="53"/>
      <c r="H618" s="53"/>
      <c r="I618" s="52"/>
    </row>
    <row r="619">
      <c r="G619" s="53"/>
      <c r="H619" s="53"/>
      <c r="I619" s="52"/>
    </row>
    <row r="620">
      <c r="G620" s="53"/>
      <c r="H620" s="53"/>
      <c r="I620" s="52"/>
    </row>
    <row r="621">
      <c r="G621" s="53"/>
      <c r="H621" s="53"/>
      <c r="I621" s="52"/>
    </row>
    <row r="622">
      <c r="G622" s="53"/>
      <c r="H622" s="53"/>
      <c r="I622" s="52"/>
    </row>
    <row r="623">
      <c r="G623" s="53"/>
      <c r="H623" s="53"/>
      <c r="I623" s="52"/>
    </row>
    <row r="624">
      <c r="G624" s="53"/>
      <c r="H624" s="53"/>
      <c r="I624" s="52"/>
    </row>
    <row r="625">
      <c r="G625" s="53"/>
      <c r="H625" s="53"/>
      <c r="I625" s="52"/>
    </row>
    <row r="626">
      <c r="G626" s="53"/>
      <c r="H626" s="53"/>
      <c r="I626" s="52"/>
    </row>
    <row r="627">
      <c r="G627" s="53"/>
      <c r="H627" s="53"/>
      <c r="I627" s="52"/>
    </row>
    <row r="628">
      <c r="G628" s="53"/>
      <c r="H628" s="53"/>
      <c r="I628" s="52"/>
    </row>
    <row r="629">
      <c r="G629" s="53"/>
      <c r="H629" s="53"/>
      <c r="I629" s="52"/>
    </row>
    <row r="630">
      <c r="G630" s="53"/>
      <c r="H630" s="53"/>
      <c r="I630" s="52"/>
    </row>
    <row r="631">
      <c r="G631" s="53"/>
      <c r="H631" s="53"/>
      <c r="I631" s="52"/>
    </row>
    <row r="632">
      <c r="G632" s="53"/>
      <c r="H632" s="53"/>
      <c r="I632" s="52"/>
    </row>
    <row r="633">
      <c r="G633" s="53"/>
      <c r="H633" s="53"/>
      <c r="I633" s="52"/>
    </row>
    <row r="634">
      <c r="G634" s="53"/>
      <c r="H634" s="53"/>
      <c r="I634" s="52"/>
    </row>
    <row r="635">
      <c r="G635" s="53"/>
      <c r="H635" s="53"/>
      <c r="I635" s="52"/>
    </row>
    <row r="636">
      <c r="G636" s="53"/>
      <c r="H636" s="53"/>
      <c r="I636" s="52"/>
    </row>
    <row r="637">
      <c r="G637" s="53"/>
      <c r="H637" s="53"/>
      <c r="I637" s="52"/>
    </row>
    <row r="638">
      <c r="G638" s="53"/>
      <c r="H638" s="53"/>
      <c r="I638" s="52"/>
    </row>
    <row r="639">
      <c r="G639" s="53"/>
      <c r="H639" s="53"/>
      <c r="I639" s="52"/>
    </row>
    <row r="640">
      <c r="G640" s="53"/>
      <c r="H640" s="53"/>
      <c r="I640" s="52"/>
    </row>
    <row r="641">
      <c r="G641" s="53"/>
      <c r="H641" s="53"/>
      <c r="I641" s="52"/>
    </row>
    <row r="642">
      <c r="G642" s="53"/>
      <c r="H642" s="53"/>
      <c r="I642" s="52"/>
    </row>
    <row r="643">
      <c r="G643" s="53"/>
      <c r="H643" s="53"/>
      <c r="I643" s="52"/>
    </row>
    <row r="644">
      <c r="G644" s="53"/>
      <c r="H644" s="53"/>
      <c r="I644" s="52"/>
    </row>
    <row r="645">
      <c r="G645" s="53"/>
      <c r="H645" s="53"/>
      <c r="I645" s="52"/>
    </row>
    <row r="646">
      <c r="G646" s="53"/>
      <c r="H646" s="53"/>
      <c r="I646" s="52"/>
    </row>
    <row r="647">
      <c r="G647" s="53"/>
      <c r="H647" s="53"/>
      <c r="I647" s="52"/>
    </row>
    <row r="648">
      <c r="G648" s="53"/>
      <c r="H648" s="53"/>
      <c r="I648" s="52"/>
    </row>
    <row r="649">
      <c r="G649" s="53"/>
      <c r="H649" s="53"/>
      <c r="I649" s="52"/>
    </row>
    <row r="650">
      <c r="G650" s="53"/>
      <c r="H650" s="53"/>
      <c r="I650" s="52"/>
    </row>
    <row r="651">
      <c r="G651" s="53"/>
      <c r="H651" s="53"/>
      <c r="I651" s="52"/>
    </row>
    <row r="652">
      <c r="G652" s="53"/>
      <c r="H652" s="53"/>
      <c r="I652" s="52"/>
    </row>
    <row r="653">
      <c r="G653" s="53"/>
      <c r="H653" s="53"/>
      <c r="I653" s="52"/>
    </row>
    <row r="654">
      <c r="G654" s="53"/>
      <c r="H654" s="53"/>
      <c r="I654" s="52"/>
    </row>
    <row r="655">
      <c r="G655" s="53"/>
      <c r="H655" s="53"/>
      <c r="I655" s="52"/>
    </row>
    <row r="656">
      <c r="G656" s="53"/>
      <c r="H656" s="53"/>
      <c r="I656" s="52"/>
    </row>
    <row r="657">
      <c r="G657" s="53"/>
      <c r="H657" s="53"/>
      <c r="I657" s="52"/>
    </row>
    <row r="658">
      <c r="G658" s="53"/>
      <c r="H658" s="53"/>
      <c r="I658" s="52"/>
    </row>
    <row r="659">
      <c r="G659" s="53"/>
      <c r="H659" s="53"/>
      <c r="I659" s="52"/>
    </row>
    <row r="660">
      <c r="G660" s="53"/>
      <c r="H660" s="53"/>
      <c r="I660" s="52"/>
    </row>
    <row r="661">
      <c r="G661" s="53"/>
      <c r="H661" s="53"/>
      <c r="I661" s="52"/>
    </row>
    <row r="662">
      <c r="G662" s="53"/>
      <c r="H662" s="53"/>
      <c r="I662" s="52"/>
    </row>
    <row r="663">
      <c r="G663" s="53"/>
      <c r="H663" s="53"/>
      <c r="I663" s="52"/>
    </row>
    <row r="664">
      <c r="G664" s="53"/>
      <c r="H664" s="53"/>
      <c r="I664" s="52"/>
    </row>
    <row r="665">
      <c r="G665" s="53"/>
      <c r="H665" s="53"/>
      <c r="I665" s="52"/>
    </row>
    <row r="666">
      <c r="G666" s="53"/>
      <c r="H666" s="53"/>
      <c r="I666" s="52"/>
    </row>
    <row r="667">
      <c r="G667" s="53"/>
      <c r="H667" s="53"/>
      <c r="I667" s="52"/>
    </row>
    <row r="668">
      <c r="G668" s="53"/>
      <c r="H668" s="53"/>
      <c r="I668" s="52"/>
    </row>
    <row r="669">
      <c r="G669" s="53"/>
      <c r="H669" s="53"/>
      <c r="I669" s="52"/>
    </row>
    <row r="670">
      <c r="G670" s="53"/>
      <c r="H670" s="53"/>
      <c r="I670" s="52"/>
    </row>
    <row r="671">
      <c r="G671" s="53"/>
      <c r="H671" s="53"/>
      <c r="I671" s="52"/>
    </row>
    <row r="672">
      <c r="G672" s="53"/>
      <c r="H672" s="53"/>
      <c r="I672" s="52"/>
    </row>
    <row r="673">
      <c r="G673" s="53"/>
      <c r="H673" s="53"/>
      <c r="I673" s="52"/>
    </row>
    <row r="674">
      <c r="G674" s="53"/>
      <c r="H674" s="53"/>
      <c r="I674" s="52"/>
    </row>
    <row r="675">
      <c r="G675" s="53"/>
      <c r="H675" s="53"/>
      <c r="I675" s="52"/>
    </row>
    <row r="676">
      <c r="G676" s="53"/>
      <c r="H676" s="53"/>
      <c r="I676" s="52"/>
    </row>
    <row r="677">
      <c r="G677" s="53"/>
      <c r="H677" s="53"/>
      <c r="I677" s="52"/>
    </row>
    <row r="678">
      <c r="G678" s="53"/>
      <c r="H678" s="53"/>
      <c r="I678" s="52"/>
    </row>
    <row r="679">
      <c r="G679" s="53"/>
      <c r="H679" s="53"/>
      <c r="I679" s="52"/>
    </row>
    <row r="680">
      <c r="G680" s="53"/>
      <c r="H680" s="53"/>
      <c r="I680" s="52"/>
    </row>
    <row r="681">
      <c r="G681" s="53"/>
      <c r="H681" s="53"/>
      <c r="I681" s="52"/>
    </row>
    <row r="682">
      <c r="G682" s="53"/>
      <c r="H682" s="53"/>
      <c r="I682" s="52"/>
    </row>
    <row r="683">
      <c r="G683" s="53"/>
      <c r="H683" s="53"/>
      <c r="I683" s="52"/>
    </row>
    <row r="684">
      <c r="G684" s="53"/>
      <c r="H684" s="53"/>
      <c r="I684" s="52"/>
    </row>
    <row r="685">
      <c r="G685" s="53"/>
      <c r="H685" s="53"/>
      <c r="I685" s="52"/>
    </row>
    <row r="686">
      <c r="G686" s="53"/>
      <c r="H686" s="53"/>
      <c r="I686" s="52"/>
    </row>
    <row r="687">
      <c r="G687" s="53"/>
      <c r="H687" s="53"/>
      <c r="I687" s="52"/>
    </row>
    <row r="688">
      <c r="G688" s="53"/>
      <c r="H688" s="53"/>
      <c r="I688" s="52"/>
    </row>
    <row r="689">
      <c r="G689" s="53"/>
      <c r="H689" s="53"/>
      <c r="I689" s="52"/>
    </row>
    <row r="690">
      <c r="G690" s="53"/>
      <c r="H690" s="53"/>
      <c r="I690" s="52"/>
    </row>
    <row r="691">
      <c r="G691" s="53"/>
      <c r="H691" s="53"/>
      <c r="I691" s="52"/>
    </row>
    <row r="692">
      <c r="G692" s="53"/>
      <c r="H692" s="53"/>
      <c r="I692" s="52"/>
    </row>
    <row r="693">
      <c r="G693" s="53"/>
      <c r="H693" s="53"/>
      <c r="I693" s="52"/>
    </row>
    <row r="694">
      <c r="G694" s="53"/>
      <c r="H694" s="53"/>
      <c r="I694" s="52"/>
    </row>
    <row r="695">
      <c r="G695" s="53"/>
      <c r="H695" s="53"/>
      <c r="I695" s="52"/>
    </row>
    <row r="696">
      <c r="G696" s="53"/>
      <c r="H696" s="53"/>
      <c r="I696" s="52"/>
    </row>
    <row r="697">
      <c r="G697" s="53"/>
      <c r="H697" s="53"/>
      <c r="I697" s="52"/>
    </row>
    <row r="698">
      <c r="G698" s="53"/>
      <c r="H698" s="53"/>
      <c r="I698" s="52"/>
    </row>
    <row r="699">
      <c r="G699" s="53"/>
      <c r="H699" s="53"/>
      <c r="I699" s="52"/>
    </row>
    <row r="700">
      <c r="G700" s="53"/>
      <c r="H700" s="53"/>
      <c r="I700" s="52"/>
    </row>
    <row r="701">
      <c r="G701" s="53"/>
      <c r="H701" s="53"/>
      <c r="I701" s="52"/>
    </row>
    <row r="702">
      <c r="G702" s="53"/>
      <c r="H702" s="53"/>
      <c r="I702" s="52"/>
    </row>
    <row r="703">
      <c r="G703" s="53"/>
      <c r="H703" s="53"/>
      <c r="I703" s="52"/>
    </row>
    <row r="704">
      <c r="G704" s="53"/>
      <c r="H704" s="53"/>
      <c r="I704" s="52"/>
    </row>
    <row r="705">
      <c r="G705" s="53"/>
      <c r="H705" s="53"/>
      <c r="I705" s="52"/>
    </row>
    <row r="706">
      <c r="G706" s="53"/>
      <c r="H706" s="53"/>
      <c r="I706" s="52"/>
    </row>
    <row r="707">
      <c r="G707" s="53"/>
      <c r="H707" s="53"/>
      <c r="I707" s="52"/>
    </row>
    <row r="708">
      <c r="G708" s="53"/>
      <c r="H708" s="53"/>
      <c r="I708" s="52"/>
    </row>
    <row r="709">
      <c r="G709" s="53"/>
      <c r="H709" s="53"/>
      <c r="I709" s="52"/>
    </row>
    <row r="710">
      <c r="G710" s="53"/>
      <c r="H710" s="53"/>
      <c r="I710" s="52"/>
    </row>
    <row r="711">
      <c r="G711" s="53"/>
      <c r="H711" s="53"/>
      <c r="I711" s="52"/>
    </row>
    <row r="712">
      <c r="G712" s="53"/>
      <c r="H712" s="53"/>
      <c r="I712" s="52"/>
    </row>
    <row r="713">
      <c r="G713" s="53"/>
      <c r="H713" s="53"/>
      <c r="I713" s="52"/>
    </row>
    <row r="714">
      <c r="G714" s="53"/>
      <c r="H714" s="53"/>
      <c r="I714" s="52"/>
    </row>
    <row r="715">
      <c r="G715" s="53"/>
      <c r="H715" s="53"/>
      <c r="I715" s="52"/>
    </row>
    <row r="716">
      <c r="G716" s="53"/>
      <c r="H716" s="53"/>
      <c r="I716" s="52"/>
    </row>
    <row r="717">
      <c r="G717" s="53"/>
      <c r="H717" s="53"/>
      <c r="I717" s="52"/>
    </row>
    <row r="718">
      <c r="G718" s="53"/>
      <c r="H718" s="53"/>
      <c r="I718" s="52"/>
    </row>
    <row r="719">
      <c r="G719" s="53"/>
      <c r="H719" s="53"/>
      <c r="I719" s="52"/>
    </row>
    <row r="720">
      <c r="G720" s="53"/>
      <c r="H720" s="53"/>
      <c r="I720" s="52"/>
    </row>
    <row r="721">
      <c r="G721" s="53"/>
      <c r="H721" s="53"/>
      <c r="I721" s="52"/>
    </row>
    <row r="722">
      <c r="G722" s="53"/>
      <c r="H722" s="53"/>
      <c r="I722" s="52"/>
    </row>
    <row r="723">
      <c r="G723" s="53"/>
      <c r="H723" s="53"/>
      <c r="I723" s="52"/>
    </row>
    <row r="724">
      <c r="G724" s="53"/>
      <c r="H724" s="53"/>
      <c r="I724" s="52"/>
    </row>
    <row r="725">
      <c r="G725" s="53"/>
      <c r="H725" s="53"/>
      <c r="I725" s="52"/>
    </row>
    <row r="726">
      <c r="G726" s="53"/>
      <c r="H726" s="53"/>
      <c r="I726" s="52"/>
    </row>
    <row r="727">
      <c r="G727" s="53"/>
      <c r="H727" s="53"/>
      <c r="I727" s="52"/>
    </row>
    <row r="728">
      <c r="G728" s="53"/>
      <c r="H728" s="53"/>
      <c r="I728" s="52"/>
    </row>
    <row r="729">
      <c r="G729" s="53"/>
      <c r="H729" s="53"/>
      <c r="I729" s="52"/>
    </row>
    <row r="730">
      <c r="G730" s="53"/>
      <c r="H730" s="53"/>
      <c r="I730" s="52"/>
    </row>
    <row r="731">
      <c r="G731" s="53"/>
      <c r="H731" s="53"/>
      <c r="I731" s="52"/>
    </row>
    <row r="732">
      <c r="G732" s="53"/>
      <c r="H732" s="53"/>
      <c r="I732" s="52"/>
    </row>
    <row r="733">
      <c r="G733" s="53"/>
      <c r="H733" s="53"/>
      <c r="I733" s="52"/>
    </row>
    <row r="734">
      <c r="G734" s="53"/>
      <c r="H734" s="53"/>
      <c r="I734" s="52"/>
    </row>
    <row r="735">
      <c r="G735" s="53"/>
      <c r="H735" s="53"/>
      <c r="I735" s="52"/>
    </row>
    <row r="736">
      <c r="G736" s="53"/>
      <c r="H736" s="53"/>
      <c r="I736" s="52"/>
    </row>
    <row r="737">
      <c r="G737" s="53"/>
      <c r="H737" s="53"/>
      <c r="I737" s="52"/>
    </row>
    <row r="738">
      <c r="G738" s="53"/>
      <c r="H738" s="53"/>
      <c r="I738" s="52"/>
    </row>
    <row r="739">
      <c r="G739" s="53"/>
      <c r="H739" s="53"/>
      <c r="I739" s="52"/>
    </row>
    <row r="740">
      <c r="G740" s="53"/>
      <c r="H740" s="53"/>
      <c r="I740" s="52"/>
    </row>
    <row r="741">
      <c r="G741" s="53"/>
      <c r="H741" s="53"/>
      <c r="I741" s="52"/>
    </row>
    <row r="742">
      <c r="G742" s="53"/>
      <c r="H742" s="53"/>
      <c r="I742" s="52"/>
    </row>
    <row r="743">
      <c r="G743" s="53"/>
      <c r="H743" s="53"/>
      <c r="I743" s="52"/>
    </row>
    <row r="744">
      <c r="G744" s="53"/>
      <c r="H744" s="53"/>
      <c r="I744" s="52"/>
    </row>
    <row r="745">
      <c r="G745" s="53"/>
      <c r="H745" s="53"/>
      <c r="I745" s="52"/>
    </row>
    <row r="746">
      <c r="G746" s="53"/>
      <c r="H746" s="53"/>
      <c r="I746" s="52"/>
    </row>
    <row r="747">
      <c r="G747" s="53"/>
      <c r="H747" s="53"/>
      <c r="I747" s="52"/>
    </row>
    <row r="748">
      <c r="G748" s="53"/>
      <c r="H748" s="53"/>
      <c r="I748" s="52"/>
    </row>
    <row r="749">
      <c r="G749" s="53"/>
      <c r="H749" s="53"/>
      <c r="I749" s="52"/>
    </row>
    <row r="750">
      <c r="G750" s="53"/>
      <c r="H750" s="53"/>
      <c r="I750" s="52"/>
    </row>
    <row r="751">
      <c r="G751" s="53"/>
      <c r="H751" s="53"/>
      <c r="I751" s="52"/>
    </row>
    <row r="752">
      <c r="G752" s="53"/>
      <c r="H752" s="53"/>
      <c r="I752" s="52"/>
    </row>
    <row r="753">
      <c r="G753" s="53"/>
      <c r="H753" s="53"/>
      <c r="I753" s="52"/>
    </row>
    <row r="754">
      <c r="G754" s="53"/>
      <c r="H754" s="53"/>
      <c r="I754" s="52"/>
    </row>
    <row r="755">
      <c r="G755" s="53"/>
      <c r="H755" s="53"/>
      <c r="I755" s="52"/>
    </row>
    <row r="756">
      <c r="G756" s="53"/>
      <c r="H756" s="53"/>
      <c r="I756" s="52"/>
    </row>
    <row r="757">
      <c r="G757" s="53"/>
      <c r="H757" s="53"/>
      <c r="I757" s="52"/>
    </row>
    <row r="758">
      <c r="G758" s="53"/>
      <c r="H758" s="53"/>
      <c r="I758" s="52"/>
    </row>
    <row r="759">
      <c r="G759" s="53"/>
      <c r="H759" s="53"/>
      <c r="I759" s="52"/>
    </row>
    <row r="760">
      <c r="G760" s="53"/>
      <c r="H760" s="53"/>
      <c r="I760" s="52"/>
    </row>
    <row r="761">
      <c r="G761" s="53"/>
      <c r="H761" s="53"/>
      <c r="I761" s="52"/>
    </row>
    <row r="762">
      <c r="G762" s="53"/>
      <c r="H762" s="53"/>
      <c r="I762" s="52"/>
    </row>
    <row r="763">
      <c r="G763" s="53"/>
      <c r="H763" s="53"/>
      <c r="I763" s="52"/>
    </row>
    <row r="764">
      <c r="G764" s="53"/>
      <c r="H764" s="53"/>
      <c r="I764" s="52"/>
    </row>
    <row r="765">
      <c r="G765" s="53"/>
      <c r="H765" s="53"/>
      <c r="I765" s="52"/>
    </row>
    <row r="766">
      <c r="G766" s="53"/>
      <c r="H766" s="53"/>
      <c r="I766" s="52"/>
    </row>
    <row r="767">
      <c r="G767" s="53"/>
      <c r="H767" s="53"/>
      <c r="I767" s="52"/>
    </row>
    <row r="768">
      <c r="G768" s="53"/>
      <c r="H768" s="53"/>
      <c r="I768" s="52"/>
    </row>
    <row r="769">
      <c r="G769" s="53"/>
      <c r="H769" s="53"/>
      <c r="I769" s="52"/>
    </row>
    <row r="770">
      <c r="G770" s="53"/>
      <c r="H770" s="53"/>
      <c r="I770" s="52"/>
    </row>
    <row r="771">
      <c r="G771" s="53"/>
      <c r="H771" s="53"/>
      <c r="I771" s="52"/>
    </row>
    <row r="772">
      <c r="G772" s="53"/>
      <c r="H772" s="53"/>
      <c r="I772" s="52"/>
    </row>
    <row r="773">
      <c r="G773" s="53"/>
      <c r="H773" s="53"/>
      <c r="I773" s="52"/>
    </row>
    <row r="774">
      <c r="G774" s="53"/>
      <c r="H774" s="53"/>
      <c r="I774" s="52"/>
    </row>
    <row r="775">
      <c r="G775" s="53"/>
      <c r="H775" s="53"/>
      <c r="I775" s="52"/>
    </row>
    <row r="776">
      <c r="G776" s="53"/>
      <c r="H776" s="53"/>
      <c r="I776" s="52"/>
    </row>
    <row r="777">
      <c r="G777" s="53"/>
      <c r="H777" s="53"/>
      <c r="I777" s="52"/>
    </row>
    <row r="778">
      <c r="G778" s="53"/>
      <c r="H778" s="53"/>
      <c r="I778" s="52"/>
    </row>
    <row r="779">
      <c r="G779" s="53"/>
      <c r="H779" s="53"/>
      <c r="I779" s="52"/>
    </row>
    <row r="780">
      <c r="G780" s="53"/>
      <c r="H780" s="53"/>
      <c r="I780" s="52"/>
    </row>
    <row r="781">
      <c r="G781" s="53"/>
      <c r="H781" s="53"/>
      <c r="I781" s="52"/>
    </row>
    <row r="782">
      <c r="G782" s="53"/>
      <c r="H782" s="53"/>
      <c r="I782" s="52"/>
    </row>
    <row r="783">
      <c r="G783" s="53"/>
      <c r="H783" s="53"/>
      <c r="I783" s="52"/>
    </row>
    <row r="784">
      <c r="G784" s="53"/>
      <c r="H784" s="53"/>
      <c r="I784" s="52"/>
    </row>
    <row r="785">
      <c r="G785" s="53"/>
      <c r="H785" s="53"/>
      <c r="I785" s="52"/>
    </row>
    <row r="786">
      <c r="G786" s="53"/>
      <c r="H786" s="53"/>
      <c r="I786" s="52"/>
    </row>
    <row r="787">
      <c r="G787" s="53"/>
      <c r="H787" s="53"/>
      <c r="I787" s="52"/>
    </row>
    <row r="788">
      <c r="G788" s="53"/>
      <c r="H788" s="53"/>
      <c r="I788" s="52"/>
    </row>
    <row r="789">
      <c r="G789" s="53"/>
      <c r="H789" s="53"/>
      <c r="I789" s="52"/>
    </row>
    <row r="790">
      <c r="G790" s="53"/>
      <c r="H790" s="53"/>
      <c r="I790" s="52"/>
    </row>
    <row r="791">
      <c r="G791" s="53"/>
      <c r="H791" s="53"/>
      <c r="I791" s="52"/>
    </row>
    <row r="792">
      <c r="G792" s="53"/>
      <c r="H792" s="53"/>
      <c r="I792" s="52"/>
    </row>
    <row r="793">
      <c r="G793" s="53"/>
      <c r="H793" s="53"/>
      <c r="I793" s="52"/>
    </row>
    <row r="794">
      <c r="G794" s="53"/>
      <c r="H794" s="53"/>
      <c r="I794" s="52"/>
    </row>
    <row r="795">
      <c r="G795" s="53"/>
      <c r="H795" s="53"/>
      <c r="I795" s="52"/>
    </row>
    <row r="796">
      <c r="G796" s="53"/>
      <c r="H796" s="53"/>
      <c r="I796" s="52"/>
    </row>
    <row r="797">
      <c r="G797" s="53"/>
      <c r="H797" s="53"/>
      <c r="I797" s="52"/>
    </row>
    <row r="798">
      <c r="G798" s="53"/>
      <c r="H798" s="53"/>
      <c r="I798" s="52"/>
    </row>
    <row r="799">
      <c r="G799" s="53"/>
      <c r="H799" s="53"/>
      <c r="I799" s="52"/>
    </row>
    <row r="800">
      <c r="G800" s="53"/>
      <c r="H800" s="53"/>
      <c r="I800" s="52"/>
    </row>
    <row r="801">
      <c r="G801" s="53"/>
      <c r="H801" s="53"/>
      <c r="I801" s="52"/>
    </row>
    <row r="802">
      <c r="G802" s="53"/>
      <c r="H802" s="53"/>
      <c r="I802" s="52"/>
    </row>
    <row r="803">
      <c r="G803" s="53"/>
      <c r="H803" s="53"/>
      <c r="I803" s="52"/>
    </row>
    <row r="804">
      <c r="G804" s="53"/>
      <c r="H804" s="53"/>
      <c r="I804" s="52"/>
    </row>
    <row r="805">
      <c r="G805" s="53"/>
      <c r="H805" s="53"/>
      <c r="I805" s="52"/>
    </row>
    <row r="806">
      <c r="G806" s="53"/>
      <c r="H806" s="53"/>
      <c r="I806" s="52"/>
    </row>
    <row r="807">
      <c r="G807" s="53"/>
      <c r="H807" s="53"/>
      <c r="I807" s="52"/>
    </row>
    <row r="808">
      <c r="G808" s="53"/>
      <c r="H808" s="53"/>
      <c r="I808" s="52"/>
    </row>
    <row r="809">
      <c r="G809" s="53"/>
      <c r="H809" s="53"/>
      <c r="I809" s="52"/>
    </row>
    <row r="810">
      <c r="G810" s="53"/>
      <c r="H810" s="53"/>
      <c r="I810" s="52"/>
    </row>
    <row r="811">
      <c r="G811" s="53"/>
      <c r="H811" s="53"/>
      <c r="I811" s="52"/>
    </row>
    <row r="812">
      <c r="G812" s="53"/>
      <c r="H812" s="53"/>
      <c r="I812" s="52"/>
    </row>
    <row r="813">
      <c r="G813" s="53"/>
      <c r="H813" s="53"/>
      <c r="I813" s="52"/>
    </row>
    <row r="814">
      <c r="G814" s="53"/>
      <c r="H814" s="53"/>
      <c r="I814" s="52"/>
    </row>
    <row r="815">
      <c r="G815" s="53"/>
      <c r="H815" s="53"/>
      <c r="I815" s="52"/>
    </row>
    <row r="816">
      <c r="G816" s="53"/>
      <c r="H816" s="53"/>
      <c r="I816" s="52"/>
    </row>
    <row r="817">
      <c r="G817" s="53"/>
      <c r="H817" s="53"/>
      <c r="I817" s="52"/>
    </row>
    <row r="818">
      <c r="G818" s="53"/>
      <c r="H818" s="53"/>
      <c r="I818" s="52"/>
    </row>
    <row r="819">
      <c r="G819" s="53"/>
      <c r="H819" s="53"/>
      <c r="I819" s="52"/>
    </row>
    <row r="820">
      <c r="G820" s="53"/>
      <c r="H820" s="53"/>
      <c r="I820" s="52"/>
    </row>
    <row r="821">
      <c r="G821" s="53"/>
      <c r="H821" s="53"/>
      <c r="I821" s="52"/>
    </row>
    <row r="822">
      <c r="G822" s="53"/>
      <c r="H822" s="53"/>
      <c r="I822" s="52"/>
    </row>
    <row r="823">
      <c r="G823" s="53"/>
      <c r="H823" s="53"/>
      <c r="I823" s="52"/>
    </row>
    <row r="824">
      <c r="G824" s="53"/>
      <c r="H824" s="53"/>
      <c r="I824" s="52"/>
    </row>
    <row r="825">
      <c r="G825" s="53"/>
      <c r="H825" s="53"/>
      <c r="I825" s="52"/>
    </row>
    <row r="826">
      <c r="G826" s="53"/>
      <c r="H826" s="53"/>
      <c r="I826" s="52"/>
    </row>
    <row r="827">
      <c r="G827" s="53"/>
      <c r="H827" s="53"/>
      <c r="I827" s="52"/>
    </row>
    <row r="828">
      <c r="G828" s="53"/>
      <c r="H828" s="53"/>
      <c r="I828" s="52"/>
    </row>
    <row r="829">
      <c r="G829" s="53"/>
      <c r="H829" s="53"/>
      <c r="I829" s="52"/>
    </row>
    <row r="830">
      <c r="G830" s="53"/>
      <c r="H830" s="53"/>
      <c r="I830" s="52"/>
    </row>
    <row r="831">
      <c r="G831" s="53"/>
      <c r="H831" s="53"/>
      <c r="I831" s="52"/>
    </row>
    <row r="832">
      <c r="G832" s="53"/>
      <c r="H832" s="53"/>
      <c r="I832" s="52"/>
    </row>
    <row r="833">
      <c r="G833" s="53"/>
      <c r="H833" s="53"/>
      <c r="I833" s="52"/>
    </row>
    <row r="834">
      <c r="G834" s="53"/>
      <c r="H834" s="53"/>
      <c r="I834" s="52"/>
    </row>
    <row r="835">
      <c r="G835" s="53"/>
      <c r="H835" s="53"/>
      <c r="I835" s="52"/>
    </row>
    <row r="836">
      <c r="G836" s="53"/>
      <c r="H836" s="53"/>
      <c r="I836" s="52"/>
    </row>
    <row r="837">
      <c r="G837" s="53"/>
      <c r="H837" s="53"/>
      <c r="I837" s="52"/>
    </row>
    <row r="838">
      <c r="G838" s="53"/>
      <c r="H838" s="53"/>
      <c r="I838" s="52"/>
    </row>
    <row r="839">
      <c r="G839" s="53"/>
      <c r="H839" s="53"/>
      <c r="I839" s="52"/>
    </row>
    <row r="840">
      <c r="G840" s="53"/>
      <c r="H840" s="53"/>
      <c r="I840" s="52"/>
    </row>
    <row r="841">
      <c r="G841" s="53"/>
      <c r="H841" s="53"/>
      <c r="I841" s="52"/>
    </row>
    <row r="842">
      <c r="G842" s="53"/>
      <c r="H842" s="53"/>
      <c r="I842" s="52"/>
    </row>
    <row r="843">
      <c r="G843" s="53"/>
      <c r="H843" s="53"/>
      <c r="I843" s="52"/>
    </row>
    <row r="844">
      <c r="G844" s="53"/>
      <c r="H844" s="53"/>
      <c r="I844" s="52"/>
    </row>
    <row r="845">
      <c r="G845" s="53"/>
      <c r="H845" s="53"/>
      <c r="I845" s="52"/>
    </row>
    <row r="846">
      <c r="G846" s="53"/>
      <c r="H846" s="53"/>
      <c r="I846" s="52"/>
    </row>
    <row r="847">
      <c r="G847" s="53"/>
      <c r="H847" s="53"/>
      <c r="I847" s="52"/>
    </row>
    <row r="848">
      <c r="G848" s="53"/>
      <c r="H848" s="53"/>
      <c r="I848" s="52"/>
    </row>
    <row r="849">
      <c r="G849" s="53"/>
      <c r="H849" s="53"/>
      <c r="I849" s="52"/>
    </row>
    <row r="850">
      <c r="G850" s="53"/>
      <c r="H850" s="53"/>
      <c r="I850" s="52"/>
    </row>
    <row r="851">
      <c r="G851" s="53"/>
      <c r="H851" s="53"/>
      <c r="I851" s="52"/>
    </row>
    <row r="852">
      <c r="G852" s="53"/>
      <c r="H852" s="53"/>
      <c r="I852" s="52"/>
    </row>
    <row r="853">
      <c r="G853" s="53"/>
      <c r="H853" s="53"/>
      <c r="I853" s="52"/>
    </row>
    <row r="854">
      <c r="G854" s="53"/>
      <c r="H854" s="53"/>
      <c r="I854" s="52"/>
    </row>
    <row r="855">
      <c r="G855" s="53"/>
      <c r="H855" s="53"/>
      <c r="I855" s="52"/>
    </row>
    <row r="856">
      <c r="G856" s="53"/>
      <c r="H856" s="53"/>
      <c r="I856" s="52"/>
    </row>
    <row r="857">
      <c r="G857" s="53"/>
      <c r="H857" s="53"/>
      <c r="I857" s="52"/>
    </row>
    <row r="858">
      <c r="G858" s="53"/>
      <c r="H858" s="53"/>
      <c r="I858" s="52"/>
    </row>
    <row r="859">
      <c r="G859" s="53"/>
      <c r="H859" s="53"/>
      <c r="I859" s="52"/>
    </row>
    <row r="860">
      <c r="G860" s="53"/>
      <c r="H860" s="53"/>
      <c r="I860" s="52"/>
    </row>
    <row r="861">
      <c r="G861" s="53"/>
      <c r="H861" s="53"/>
      <c r="I861" s="52"/>
    </row>
    <row r="862">
      <c r="G862" s="53"/>
      <c r="H862" s="53"/>
      <c r="I862" s="52"/>
    </row>
    <row r="863">
      <c r="G863" s="53"/>
      <c r="H863" s="53"/>
      <c r="I863" s="52"/>
    </row>
    <row r="864">
      <c r="G864" s="53"/>
      <c r="H864" s="53"/>
      <c r="I864" s="52"/>
    </row>
    <row r="865">
      <c r="G865" s="53"/>
      <c r="H865" s="53"/>
      <c r="I865" s="52"/>
    </row>
    <row r="866">
      <c r="G866" s="53"/>
      <c r="H866" s="53"/>
      <c r="I866" s="52"/>
    </row>
    <row r="867">
      <c r="G867" s="53"/>
      <c r="H867" s="53"/>
      <c r="I867" s="52"/>
    </row>
    <row r="868">
      <c r="G868" s="53"/>
      <c r="H868" s="53"/>
      <c r="I868" s="52"/>
    </row>
    <row r="869">
      <c r="G869" s="53"/>
      <c r="H869" s="53"/>
      <c r="I869" s="52"/>
    </row>
    <row r="870">
      <c r="G870" s="53"/>
      <c r="H870" s="53"/>
      <c r="I870" s="52"/>
    </row>
    <row r="871">
      <c r="G871" s="53"/>
      <c r="H871" s="53"/>
      <c r="I871" s="52"/>
    </row>
    <row r="872">
      <c r="G872" s="53"/>
      <c r="H872" s="53"/>
      <c r="I872" s="52"/>
    </row>
    <row r="873">
      <c r="G873" s="53"/>
      <c r="H873" s="53"/>
      <c r="I873" s="52"/>
    </row>
    <row r="874">
      <c r="G874" s="53"/>
      <c r="H874" s="53"/>
      <c r="I874" s="52"/>
    </row>
    <row r="875">
      <c r="G875" s="53"/>
      <c r="H875" s="53"/>
      <c r="I875" s="52"/>
    </row>
    <row r="876">
      <c r="G876" s="53"/>
      <c r="H876" s="53"/>
      <c r="I876" s="52"/>
    </row>
    <row r="877">
      <c r="G877" s="53"/>
      <c r="H877" s="53"/>
      <c r="I877" s="52"/>
    </row>
    <row r="878">
      <c r="G878" s="53"/>
      <c r="H878" s="53"/>
      <c r="I878" s="52"/>
    </row>
    <row r="879">
      <c r="G879" s="53"/>
      <c r="H879" s="53"/>
      <c r="I879" s="52"/>
    </row>
    <row r="880">
      <c r="G880" s="53"/>
      <c r="H880" s="53"/>
      <c r="I880" s="52"/>
    </row>
    <row r="881">
      <c r="G881" s="53"/>
      <c r="H881" s="53"/>
      <c r="I881" s="52"/>
    </row>
    <row r="882">
      <c r="G882" s="53"/>
      <c r="H882" s="53"/>
      <c r="I882" s="52"/>
    </row>
    <row r="883">
      <c r="G883" s="53"/>
      <c r="H883" s="53"/>
      <c r="I883" s="52"/>
    </row>
    <row r="884">
      <c r="G884" s="53"/>
      <c r="H884" s="53"/>
      <c r="I884" s="52"/>
    </row>
    <row r="885">
      <c r="G885" s="53"/>
      <c r="H885" s="53"/>
      <c r="I885" s="52"/>
    </row>
    <row r="886">
      <c r="G886" s="53"/>
      <c r="H886" s="53"/>
      <c r="I886" s="52"/>
    </row>
    <row r="887">
      <c r="G887" s="53"/>
      <c r="H887" s="53"/>
      <c r="I887" s="52"/>
    </row>
    <row r="888">
      <c r="G888" s="53"/>
      <c r="H888" s="53"/>
      <c r="I888" s="52"/>
    </row>
    <row r="889">
      <c r="G889" s="53"/>
      <c r="H889" s="53"/>
      <c r="I889" s="52"/>
    </row>
    <row r="890">
      <c r="G890" s="53"/>
      <c r="H890" s="53"/>
      <c r="I890" s="52"/>
    </row>
    <row r="891">
      <c r="G891" s="53"/>
      <c r="H891" s="53"/>
      <c r="I891" s="52"/>
    </row>
    <row r="892">
      <c r="G892" s="53"/>
      <c r="H892" s="53"/>
      <c r="I892" s="52"/>
    </row>
    <row r="893">
      <c r="G893" s="53"/>
      <c r="H893" s="53"/>
      <c r="I893" s="52"/>
    </row>
    <row r="894">
      <c r="G894" s="53"/>
      <c r="H894" s="53"/>
      <c r="I894" s="52"/>
    </row>
    <row r="895">
      <c r="G895" s="53"/>
      <c r="H895" s="53"/>
      <c r="I895" s="52"/>
    </row>
    <row r="896">
      <c r="G896" s="53"/>
      <c r="H896" s="53"/>
      <c r="I896" s="52"/>
    </row>
    <row r="897">
      <c r="G897" s="53"/>
      <c r="H897" s="53"/>
      <c r="I897" s="52"/>
    </row>
    <row r="898">
      <c r="G898" s="53"/>
      <c r="H898" s="53"/>
      <c r="I898" s="52"/>
    </row>
    <row r="899">
      <c r="G899" s="53"/>
      <c r="H899" s="53"/>
      <c r="I899" s="52"/>
    </row>
    <row r="900">
      <c r="G900" s="53"/>
      <c r="H900" s="53"/>
      <c r="I900" s="52"/>
    </row>
    <row r="901">
      <c r="G901" s="53"/>
      <c r="H901" s="53"/>
      <c r="I901" s="52"/>
    </row>
    <row r="902">
      <c r="G902" s="53"/>
      <c r="H902" s="53"/>
      <c r="I902" s="52"/>
    </row>
    <row r="903">
      <c r="G903" s="53"/>
      <c r="H903" s="53"/>
      <c r="I903" s="52"/>
    </row>
    <row r="904">
      <c r="G904" s="53"/>
      <c r="H904" s="53"/>
      <c r="I904" s="52"/>
    </row>
    <row r="905">
      <c r="G905" s="53"/>
      <c r="H905" s="53"/>
      <c r="I905" s="52"/>
    </row>
    <row r="906">
      <c r="G906" s="53"/>
      <c r="H906" s="53"/>
      <c r="I906" s="52"/>
    </row>
    <row r="907">
      <c r="G907" s="53"/>
      <c r="H907" s="53"/>
      <c r="I907" s="52"/>
    </row>
    <row r="908">
      <c r="G908" s="53"/>
      <c r="H908" s="53"/>
      <c r="I908" s="52"/>
    </row>
    <row r="909">
      <c r="G909" s="53"/>
      <c r="H909" s="53"/>
      <c r="I909" s="52"/>
    </row>
    <row r="910">
      <c r="G910" s="53"/>
      <c r="H910" s="53"/>
      <c r="I910" s="52"/>
    </row>
    <row r="911">
      <c r="G911" s="53"/>
      <c r="H911" s="53"/>
      <c r="I911" s="52"/>
    </row>
    <row r="912">
      <c r="G912" s="53"/>
      <c r="H912" s="53"/>
      <c r="I912" s="52"/>
    </row>
    <row r="913">
      <c r="G913" s="53"/>
      <c r="H913" s="53"/>
      <c r="I913" s="52"/>
    </row>
    <row r="914">
      <c r="G914" s="53"/>
      <c r="H914" s="53"/>
      <c r="I914" s="52"/>
    </row>
    <row r="915">
      <c r="G915" s="53"/>
      <c r="H915" s="53"/>
      <c r="I915" s="52"/>
    </row>
    <row r="916">
      <c r="G916" s="53"/>
      <c r="H916" s="53"/>
      <c r="I916" s="52"/>
    </row>
    <row r="917">
      <c r="G917" s="53"/>
      <c r="H917" s="53"/>
      <c r="I917" s="52"/>
    </row>
    <row r="918">
      <c r="G918" s="53"/>
      <c r="H918" s="53"/>
      <c r="I918" s="52"/>
    </row>
    <row r="919">
      <c r="G919" s="53"/>
      <c r="H919" s="53"/>
      <c r="I919" s="52"/>
    </row>
    <row r="920">
      <c r="G920" s="53"/>
      <c r="H920" s="53"/>
      <c r="I920" s="52"/>
    </row>
    <row r="921">
      <c r="G921" s="53"/>
      <c r="H921" s="53"/>
      <c r="I921" s="52"/>
    </row>
    <row r="922">
      <c r="G922" s="53"/>
      <c r="H922" s="53"/>
      <c r="I922" s="52"/>
    </row>
    <row r="923">
      <c r="G923" s="53"/>
      <c r="H923" s="53"/>
      <c r="I923" s="52"/>
    </row>
    <row r="924">
      <c r="G924" s="53"/>
      <c r="H924" s="53"/>
      <c r="I924" s="52"/>
    </row>
    <row r="925">
      <c r="G925" s="53"/>
      <c r="H925" s="53"/>
      <c r="I925" s="52"/>
    </row>
    <row r="926">
      <c r="G926" s="53"/>
      <c r="H926" s="53"/>
      <c r="I926" s="52"/>
    </row>
    <row r="927">
      <c r="G927" s="53"/>
      <c r="H927" s="53"/>
      <c r="I927" s="52"/>
    </row>
    <row r="928">
      <c r="G928" s="53"/>
      <c r="H928" s="53"/>
      <c r="I928" s="52"/>
    </row>
    <row r="929">
      <c r="G929" s="53"/>
      <c r="H929" s="53"/>
      <c r="I929" s="52"/>
    </row>
    <row r="930">
      <c r="G930" s="53"/>
      <c r="H930" s="53"/>
      <c r="I930" s="52"/>
    </row>
    <row r="931">
      <c r="G931" s="53"/>
      <c r="H931" s="53"/>
      <c r="I931" s="52"/>
    </row>
    <row r="932">
      <c r="G932" s="53"/>
      <c r="H932" s="53"/>
      <c r="I932" s="52"/>
    </row>
    <row r="933">
      <c r="G933" s="53"/>
      <c r="H933" s="53"/>
      <c r="I933" s="52"/>
    </row>
    <row r="934">
      <c r="G934" s="53"/>
      <c r="H934" s="53"/>
      <c r="I934" s="52"/>
    </row>
    <row r="935">
      <c r="G935" s="53"/>
      <c r="H935" s="53"/>
      <c r="I935" s="52"/>
    </row>
    <row r="936">
      <c r="G936" s="53"/>
      <c r="H936" s="53"/>
      <c r="I936" s="52"/>
    </row>
    <row r="937">
      <c r="G937" s="53"/>
      <c r="H937" s="53"/>
      <c r="I937" s="52"/>
    </row>
    <row r="938">
      <c r="G938" s="53"/>
      <c r="H938" s="53"/>
      <c r="I938" s="52"/>
    </row>
    <row r="939">
      <c r="G939" s="53"/>
      <c r="H939" s="53"/>
      <c r="I939" s="52"/>
    </row>
    <row r="940">
      <c r="G940" s="53"/>
      <c r="H940" s="53"/>
      <c r="I940" s="52"/>
    </row>
    <row r="941">
      <c r="G941" s="53"/>
      <c r="H941" s="53"/>
      <c r="I941" s="52"/>
    </row>
    <row r="942">
      <c r="G942" s="53"/>
      <c r="H942" s="53"/>
      <c r="I942" s="52"/>
    </row>
    <row r="943">
      <c r="G943" s="53"/>
      <c r="H943" s="53"/>
      <c r="I943" s="52"/>
    </row>
    <row r="944">
      <c r="G944" s="53"/>
      <c r="H944" s="53"/>
      <c r="I944" s="52"/>
    </row>
    <row r="945">
      <c r="G945" s="53"/>
      <c r="H945" s="53"/>
      <c r="I945" s="52"/>
    </row>
    <row r="946">
      <c r="G946" s="53"/>
      <c r="H946" s="53"/>
      <c r="I946" s="52"/>
    </row>
    <row r="947">
      <c r="G947" s="53"/>
      <c r="H947" s="53"/>
      <c r="I947" s="52"/>
    </row>
    <row r="948">
      <c r="G948" s="53"/>
      <c r="H948" s="53"/>
      <c r="I948" s="52"/>
    </row>
    <row r="949">
      <c r="G949" s="53"/>
      <c r="H949" s="53"/>
      <c r="I949" s="52"/>
    </row>
    <row r="950">
      <c r="G950" s="53"/>
      <c r="H950" s="53"/>
      <c r="I950" s="52"/>
    </row>
    <row r="951">
      <c r="G951" s="53"/>
      <c r="H951" s="53"/>
      <c r="I951" s="52"/>
    </row>
    <row r="952">
      <c r="G952" s="53"/>
      <c r="H952" s="53"/>
      <c r="I952" s="52"/>
    </row>
    <row r="953">
      <c r="G953" s="53"/>
      <c r="H953" s="53"/>
      <c r="I953" s="52"/>
    </row>
    <row r="954">
      <c r="G954" s="53"/>
      <c r="H954" s="53"/>
      <c r="I954" s="52"/>
    </row>
    <row r="955">
      <c r="G955" s="53"/>
      <c r="H955" s="53"/>
      <c r="I955" s="52"/>
    </row>
    <row r="956">
      <c r="G956" s="53"/>
      <c r="H956" s="53"/>
      <c r="I956" s="52"/>
    </row>
    <row r="957">
      <c r="G957" s="53"/>
      <c r="H957" s="53"/>
      <c r="I957" s="52"/>
    </row>
    <row r="958">
      <c r="G958" s="53"/>
      <c r="H958" s="53"/>
      <c r="I958" s="52"/>
    </row>
    <row r="959">
      <c r="G959" s="53"/>
      <c r="H959" s="53"/>
      <c r="I959" s="52"/>
    </row>
    <row r="960">
      <c r="G960" s="53"/>
      <c r="H960" s="53"/>
      <c r="I960" s="52"/>
    </row>
    <row r="961">
      <c r="G961" s="53"/>
      <c r="H961" s="53"/>
      <c r="I961" s="52"/>
    </row>
    <row r="962">
      <c r="G962" s="53"/>
      <c r="H962" s="53"/>
      <c r="I962" s="52"/>
    </row>
    <row r="963">
      <c r="G963" s="53"/>
      <c r="H963" s="53"/>
      <c r="I963" s="52"/>
    </row>
    <row r="964">
      <c r="G964" s="53"/>
      <c r="H964" s="53"/>
      <c r="I964" s="52"/>
    </row>
    <row r="965">
      <c r="G965" s="53"/>
      <c r="H965" s="53"/>
      <c r="I965" s="52"/>
    </row>
    <row r="966">
      <c r="G966" s="53"/>
      <c r="H966" s="53"/>
      <c r="I966" s="52"/>
    </row>
    <row r="967">
      <c r="G967" s="53"/>
      <c r="H967" s="53"/>
      <c r="I967" s="52"/>
    </row>
    <row r="968">
      <c r="G968" s="53"/>
      <c r="H968" s="53"/>
      <c r="I968" s="52"/>
    </row>
    <row r="969">
      <c r="G969" s="53"/>
      <c r="H969" s="53"/>
      <c r="I969" s="52"/>
    </row>
    <row r="970">
      <c r="G970" s="53"/>
      <c r="H970" s="53"/>
      <c r="I970" s="52"/>
    </row>
    <row r="971">
      <c r="G971" s="53"/>
      <c r="H971" s="53"/>
      <c r="I971" s="52"/>
    </row>
    <row r="972">
      <c r="G972" s="53"/>
      <c r="H972" s="53"/>
      <c r="I972" s="52"/>
    </row>
    <row r="973">
      <c r="G973" s="53"/>
      <c r="H973" s="53"/>
      <c r="I973" s="52"/>
    </row>
    <row r="974">
      <c r="G974" s="53"/>
      <c r="H974" s="53"/>
      <c r="I974" s="52"/>
    </row>
    <row r="975">
      <c r="G975" s="53"/>
      <c r="H975" s="53"/>
      <c r="I975" s="52"/>
    </row>
    <row r="976">
      <c r="G976" s="53"/>
      <c r="H976" s="53"/>
      <c r="I976" s="52"/>
    </row>
    <row r="977">
      <c r="G977" s="53"/>
      <c r="H977" s="53"/>
      <c r="I977" s="52"/>
    </row>
    <row r="978">
      <c r="G978" s="53"/>
      <c r="H978" s="53"/>
      <c r="I978" s="52"/>
    </row>
    <row r="979">
      <c r="G979" s="53"/>
      <c r="H979" s="53"/>
      <c r="I979" s="52"/>
    </row>
    <row r="980">
      <c r="G980" s="53"/>
      <c r="H980" s="53"/>
      <c r="I980" s="52"/>
    </row>
    <row r="981">
      <c r="G981" s="53"/>
      <c r="H981" s="53"/>
      <c r="I981" s="52"/>
    </row>
    <row r="982">
      <c r="G982" s="53"/>
      <c r="H982" s="53"/>
      <c r="I982" s="52"/>
    </row>
    <row r="983">
      <c r="G983" s="53"/>
      <c r="H983" s="53"/>
      <c r="I983" s="52"/>
    </row>
    <row r="984">
      <c r="G984" s="53"/>
      <c r="H984" s="53"/>
      <c r="I984" s="52"/>
    </row>
    <row r="985">
      <c r="G985" s="53"/>
      <c r="H985" s="53"/>
      <c r="I985" s="52"/>
    </row>
    <row r="986">
      <c r="G986" s="53"/>
      <c r="H986" s="53"/>
      <c r="I986" s="52"/>
    </row>
    <row r="987">
      <c r="G987" s="53"/>
      <c r="H987" s="53"/>
      <c r="I987" s="52"/>
    </row>
    <row r="988">
      <c r="G988" s="53"/>
      <c r="H988" s="53"/>
      <c r="I988" s="52"/>
    </row>
    <row r="989">
      <c r="G989" s="53"/>
      <c r="H989" s="53"/>
      <c r="I989" s="52"/>
    </row>
    <row r="990">
      <c r="G990" s="53"/>
      <c r="H990" s="53"/>
      <c r="I990" s="52"/>
    </row>
    <row r="991">
      <c r="G991" s="53"/>
      <c r="H991" s="53"/>
      <c r="I991" s="52"/>
    </row>
    <row r="992">
      <c r="G992" s="53"/>
      <c r="H992" s="53"/>
      <c r="I992" s="52"/>
    </row>
    <row r="993">
      <c r="G993" s="53"/>
      <c r="H993" s="53"/>
      <c r="I993" s="52"/>
    </row>
    <row r="994">
      <c r="G994" s="53"/>
      <c r="H994" s="53"/>
      <c r="I994" s="52"/>
    </row>
    <row r="995">
      <c r="G995" s="53"/>
      <c r="H995" s="53"/>
      <c r="I995" s="52"/>
    </row>
    <row r="996">
      <c r="G996" s="53"/>
      <c r="H996" s="53"/>
      <c r="I996" s="52"/>
    </row>
    <row r="997">
      <c r="G997" s="53"/>
      <c r="H997" s="53"/>
      <c r="I997" s="52"/>
    </row>
    <row r="998">
      <c r="G998" s="53"/>
      <c r="H998" s="53"/>
      <c r="I998" s="52"/>
    </row>
    <row r="999">
      <c r="G999" s="53"/>
      <c r="H999" s="53"/>
      <c r="I999" s="52"/>
    </row>
    <row r="1000">
      <c r="G1000" s="53"/>
      <c r="H1000" s="53"/>
      <c r="I1000" s="52"/>
    </row>
  </sheetData>
  <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81" t="s">
        <v>858</v>
      </c>
      <c r="B1" s="6"/>
      <c r="C1" s="6" t="s">
        <v>859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2" t="s">
        <v>860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3" t="s">
        <v>861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4" t="s">
        <v>862</v>
      </c>
      <c r="B7" s="85"/>
      <c r="C7" s="85"/>
      <c r="D7" s="85"/>
      <c r="E7" s="85"/>
      <c r="F7" s="8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6" t="s">
        <v>863</v>
      </c>
      <c r="B8" s="87" t="s">
        <v>864</v>
      </c>
      <c r="C8" s="88"/>
      <c r="D8" s="87" t="s">
        <v>865</v>
      </c>
      <c r="E8" s="89"/>
      <c r="F8" s="8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0" t="s">
        <v>866</v>
      </c>
      <c r="B9" s="91" t="s">
        <v>867</v>
      </c>
      <c r="C9" s="88"/>
      <c r="D9" s="92" t="s">
        <v>868</v>
      </c>
      <c r="E9" s="89"/>
      <c r="F9" s="8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0" t="s">
        <v>869</v>
      </c>
      <c r="B10" s="92" t="s">
        <v>870</v>
      </c>
      <c r="C10" s="88"/>
      <c r="D10" s="92" t="s">
        <v>871</v>
      </c>
      <c r="E10" s="89"/>
      <c r="F10" s="8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0" t="s">
        <v>872</v>
      </c>
      <c r="B11" s="92" t="s">
        <v>873</v>
      </c>
      <c r="C11" s="88"/>
      <c r="D11" s="92" t="s">
        <v>874</v>
      </c>
      <c r="E11" s="89"/>
      <c r="F11" s="8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0" t="s">
        <v>875</v>
      </c>
      <c r="B12" s="92" t="s">
        <v>876</v>
      </c>
      <c r="C12" s="88"/>
      <c r="D12" s="92" t="s">
        <v>877</v>
      </c>
      <c r="E12" s="89"/>
      <c r="F12" s="8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0" t="s">
        <v>878</v>
      </c>
      <c r="B13" s="92" t="s">
        <v>879</v>
      </c>
      <c r="C13" s="88"/>
      <c r="D13" s="92" t="s">
        <v>880</v>
      </c>
      <c r="E13" s="89"/>
      <c r="F13" s="8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0" t="s">
        <v>881</v>
      </c>
      <c r="B14" s="92" t="s">
        <v>882</v>
      </c>
      <c r="C14" s="88"/>
      <c r="D14" s="92" t="s">
        <v>883</v>
      </c>
      <c r="E14" s="89"/>
      <c r="F14" s="8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0" t="s">
        <v>884</v>
      </c>
      <c r="B15" s="92" t="s">
        <v>885</v>
      </c>
      <c r="C15" s="88"/>
      <c r="D15" s="92" t="s">
        <v>886</v>
      </c>
      <c r="E15" s="89"/>
      <c r="F15" s="8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0" t="s">
        <v>887</v>
      </c>
      <c r="B16" s="92" t="s">
        <v>888</v>
      </c>
      <c r="C16" s="88"/>
      <c r="D16" s="92" t="s">
        <v>889</v>
      </c>
      <c r="E16" s="89"/>
      <c r="F16" s="8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2" t="s">
        <v>890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 t="s">
        <v>891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9" t="s">
        <v>119</v>
      </c>
      <c r="B21" s="93" t="s">
        <v>120</v>
      </c>
      <c r="C21" s="94" t="s">
        <v>892</v>
      </c>
      <c r="D21" s="95" t="s">
        <v>892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6">
        <v>2021.0</v>
      </c>
      <c r="B22" s="97">
        <v>4.0</v>
      </c>
      <c r="C22" s="98">
        <v>547834.0</v>
      </c>
      <c r="D22" s="99">
        <v>0.15999184612064296</v>
      </c>
      <c r="E22" s="100"/>
      <c r="F22" s="100"/>
      <c r="G22" s="10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3"/>
      <c r="B23" s="97">
        <v>5.0</v>
      </c>
      <c r="C23" s="98">
        <v>592144.0</v>
      </c>
      <c r="D23" s="99">
        <v>0.17293233302289016</v>
      </c>
      <c r="E23" s="100"/>
      <c r="F23" s="100"/>
      <c r="G23" s="10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3"/>
      <c r="B24" s="97">
        <v>6.0</v>
      </c>
      <c r="C24" s="98">
        <v>592366.0</v>
      </c>
      <c r="D24" s="99">
        <v>0.1729971668773767</v>
      </c>
      <c r="E24" s="100"/>
      <c r="F24" s="100"/>
      <c r="G24" s="10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3"/>
      <c r="B25" s="97">
        <v>7.0</v>
      </c>
      <c r="C25" s="98">
        <v>528968.0</v>
      </c>
      <c r="D25" s="99">
        <v>0.15448213666684482</v>
      </c>
      <c r="E25" s="100"/>
      <c r="F25" s="100"/>
      <c r="G25" s="10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3"/>
      <c r="B26" s="97">
        <v>8.0</v>
      </c>
      <c r="C26" s="98">
        <v>638933.0</v>
      </c>
      <c r="D26" s="99">
        <v>0.1865967979669038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5"/>
      <c r="B27" s="101">
        <v>9.0</v>
      </c>
      <c r="C27" s="102">
        <v>523892.0</v>
      </c>
      <c r="D27" s="103">
        <v>0.15299971934534162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04" t="s">
        <v>893</v>
      </c>
      <c r="B28" s="104"/>
      <c r="C28" s="105">
        <v>3424137.0</v>
      </c>
      <c r="D28" s="106">
        <v>1.0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07" t="s">
        <v>894</v>
      </c>
      <c r="B29" s="67"/>
      <c r="C29" s="108">
        <v>3424137.0</v>
      </c>
      <c r="D29" s="109">
        <v>1.0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9" t="s">
        <v>111</v>
      </c>
      <c r="B31" s="95" t="s">
        <v>892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3" t="s">
        <v>113</v>
      </c>
      <c r="B32" s="99">
        <v>0.5436739242617921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3" t="s">
        <v>116</v>
      </c>
      <c r="B33" s="99">
        <v>0.14247327136735474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3" t="s">
        <v>112</v>
      </c>
      <c r="B34" s="99">
        <v>0.1317347991625335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3" t="s">
        <v>114</v>
      </c>
      <c r="B35" s="99">
        <v>0.09246884689485263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3" t="s">
        <v>115</v>
      </c>
      <c r="B36" s="99">
        <v>0.08414236930356467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10" t="s">
        <v>117</v>
      </c>
      <c r="B37" s="111">
        <v>0.005506789009902349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7" t="s">
        <v>894</v>
      </c>
      <c r="B38" s="109">
        <v>1.0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3" t="s">
        <v>895</v>
      </c>
      <c r="B40" s="6"/>
      <c r="C40" s="6"/>
      <c r="D40" s="13" t="s">
        <v>896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9" t="s">
        <v>2</v>
      </c>
      <c r="B41" s="95" t="s">
        <v>897</v>
      </c>
      <c r="C41" s="6"/>
      <c r="D41" s="67"/>
      <c r="E41" s="112" t="s">
        <v>505</v>
      </c>
      <c r="F41" s="67"/>
      <c r="G41" s="67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3" t="s">
        <v>115</v>
      </c>
      <c r="B42" s="99">
        <v>0.7610419026047565</v>
      </c>
      <c r="C42" s="6"/>
      <c r="D42" s="113"/>
      <c r="E42" s="94" t="s">
        <v>518</v>
      </c>
      <c r="F42" s="94" t="s">
        <v>512</v>
      </c>
      <c r="G42" s="94" t="s">
        <v>894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3" t="s">
        <v>112</v>
      </c>
      <c r="B43" s="99">
        <v>0.7918240391024217</v>
      </c>
      <c r="C43" s="6"/>
      <c r="D43" s="63" t="s">
        <v>898</v>
      </c>
      <c r="E43" s="99">
        <v>0.47950819672131145</v>
      </c>
      <c r="F43" s="99">
        <v>0.5204918032786885</v>
      </c>
      <c r="G43" s="99">
        <v>1.0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3" t="s">
        <v>113</v>
      </c>
      <c r="B44" s="99">
        <v>0.8043353155572607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3" t="s">
        <v>116</v>
      </c>
      <c r="B45" s="99">
        <v>0.8153975246486259</v>
      </c>
      <c r="C45" s="6"/>
      <c r="D45" s="67"/>
      <c r="E45" s="112" t="s">
        <v>506</v>
      </c>
      <c r="F45" s="67"/>
      <c r="G45" s="67"/>
      <c r="H45" s="67"/>
      <c r="I45" s="67"/>
      <c r="J45" s="67"/>
      <c r="K45" s="6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3" t="s">
        <v>114</v>
      </c>
      <c r="B46" s="99">
        <v>0.876608784473953</v>
      </c>
      <c r="C46" s="6"/>
      <c r="D46" s="113"/>
      <c r="E46" s="94" t="s">
        <v>515</v>
      </c>
      <c r="F46" s="94" t="s">
        <v>525</v>
      </c>
      <c r="G46" s="94" t="s">
        <v>520</v>
      </c>
      <c r="H46" s="94" t="s">
        <v>513</v>
      </c>
      <c r="I46" s="94" t="s">
        <v>532</v>
      </c>
      <c r="J46" s="94" t="s">
        <v>529</v>
      </c>
      <c r="K46" s="94" t="s">
        <v>894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10" t="s">
        <v>117</v>
      </c>
      <c r="B47" s="111">
        <v>0.9065420560747663</v>
      </c>
      <c r="C47" s="6"/>
      <c r="D47" s="63" t="s">
        <v>898</v>
      </c>
      <c r="E47" s="114">
        <v>130.0</v>
      </c>
      <c r="F47" s="114">
        <v>64.0</v>
      </c>
      <c r="G47" s="114">
        <v>23.0</v>
      </c>
      <c r="H47" s="114">
        <v>12.0</v>
      </c>
      <c r="I47" s="114">
        <v>11.0</v>
      </c>
      <c r="J47" s="114">
        <v>4.0</v>
      </c>
      <c r="K47" s="114">
        <v>244.0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7" t="s">
        <v>894</v>
      </c>
      <c r="B48" s="109">
        <v>0.812778030754142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59" t="s">
        <v>542</v>
      </c>
      <c r="E49" s="94" t="s">
        <v>899</v>
      </c>
      <c r="F49" s="94" t="s">
        <v>900</v>
      </c>
      <c r="G49" s="94" t="s">
        <v>901</v>
      </c>
      <c r="H49" s="94" t="s">
        <v>902</v>
      </c>
      <c r="I49" s="95" t="s">
        <v>903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3" t="s">
        <v>555</v>
      </c>
      <c r="E50" s="115">
        <v>2.1379310344827585</v>
      </c>
      <c r="F50" s="114">
        <v>1.0</v>
      </c>
      <c r="G50" s="114">
        <v>6.0</v>
      </c>
      <c r="H50" s="114">
        <v>2.0</v>
      </c>
      <c r="I50" s="114">
        <v>42.0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110" t="s">
        <v>585</v>
      </c>
      <c r="E51" s="116">
        <v>1.6</v>
      </c>
      <c r="F51" s="117">
        <v>1.0</v>
      </c>
      <c r="G51" s="117">
        <v>2.0</v>
      </c>
      <c r="H51" s="117">
        <v>2.0</v>
      </c>
      <c r="I51" s="117">
        <v>7.0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107" t="s">
        <v>894</v>
      </c>
      <c r="E52" s="118">
        <v>2.0588235294117645</v>
      </c>
      <c r="F52" s="119">
        <v>1.0</v>
      </c>
      <c r="G52" s="119">
        <v>6.0</v>
      </c>
      <c r="H52" s="119">
        <v>2.0</v>
      </c>
      <c r="I52" s="119">
        <v>49.0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3" t="s">
        <v>904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12" t="s">
        <v>905</v>
      </c>
      <c r="B56" s="120" t="s">
        <v>906</v>
      </c>
      <c r="C56" s="67"/>
      <c r="D56" s="67"/>
      <c r="E56" s="6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9" t="s">
        <v>599</v>
      </c>
      <c r="B57" s="94" t="s">
        <v>843</v>
      </c>
      <c r="C57" s="94" t="s">
        <v>844</v>
      </c>
      <c r="D57" s="94" t="s">
        <v>845</v>
      </c>
      <c r="E57" s="94" t="s">
        <v>894</v>
      </c>
      <c r="F57" s="6"/>
      <c r="G57" s="6" t="s">
        <v>852</v>
      </c>
      <c r="H57" s="121">
        <v>0.4074074074074074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3" t="s">
        <v>663</v>
      </c>
      <c r="B58" s="99">
        <v>0.164021164021164</v>
      </c>
      <c r="C58" s="99">
        <v>0.13227513227513227</v>
      </c>
      <c r="D58" s="99">
        <v>0.12169312169312169</v>
      </c>
      <c r="E58" s="99">
        <v>0.41798941798941797</v>
      </c>
      <c r="F58" s="6"/>
      <c r="G58" s="6" t="s">
        <v>853</v>
      </c>
      <c r="H58" s="121">
        <v>0.2987012987012987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3" t="s">
        <v>643</v>
      </c>
      <c r="B59" s="99">
        <v>0.06349206349206349</v>
      </c>
      <c r="C59" s="99">
        <v>0.0582010582010582</v>
      </c>
      <c r="D59" s="99">
        <v>0.05291005291005291</v>
      </c>
      <c r="E59" s="99">
        <v>0.1746031746031746</v>
      </c>
      <c r="F59" s="6"/>
      <c r="G59" s="6" t="s">
        <v>854</v>
      </c>
      <c r="H59" s="121">
        <v>0.12169312169312169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3" t="s">
        <v>619</v>
      </c>
      <c r="B60" s="99">
        <v>0.07936507936507936</v>
      </c>
      <c r="C60" s="99">
        <v>0.026455026455026454</v>
      </c>
      <c r="D60" s="99">
        <v>0.015873015873015872</v>
      </c>
      <c r="E60" s="99">
        <v>0.12169312169312169</v>
      </c>
      <c r="F60" s="6"/>
      <c r="G60" s="6" t="s">
        <v>907</v>
      </c>
      <c r="H60" s="121">
        <v>0.2857142857142857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10" t="s">
        <v>613</v>
      </c>
      <c r="B61" s="111">
        <v>0.17989417989417988</v>
      </c>
      <c r="C61" s="111">
        <v>0.047619047619047616</v>
      </c>
      <c r="D61" s="111">
        <v>0.0582010582010582</v>
      </c>
      <c r="E61" s="111">
        <v>0.2857142857142857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7" t="s">
        <v>894</v>
      </c>
      <c r="B62" s="109">
        <v>0.48677248677248675</v>
      </c>
      <c r="C62" s="109">
        <v>0.26455026455026454</v>
      </c>
      <c r="D62" s="109">
        <v>0.24867724867724866</v>
      </c>
      <c r="E62" s="109">
        <v>1.0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9">
    <mergeCell ref="A4:F5"/>
    <mergeCell ref="B8:C8"/>
    <mergeCell ref="D8:F8"/>
    <mergeCell ref="B9:C9"/>
    <mergeCell ref="D9:F9"/>
    <mergeCell ref="B10:C10"/>
    <mergeCell ref="D10:F10"/>
    <mergeCell ref="B14:C14"/>
    <mergeCell ref="B15:C15"/>
    <mergeCell ref="B16:C16"/>
    <mergeCell ref="D15:F15"/>
    <mergeCell ref="D16:F16"/>
    <mergeCell ref="B11:C11"/>
    <mergeCell ref="D11:F11"/>
    <mergeCell ref="B12:C12"/>
    <mergeCell ref="D12:F12"/>
    <mergeCell ref="B13:C13"/>
    <mergeCell ref="D13:F13"/>
    <mergeCell ref="D14:F14"/>
  </mergeCells>
  <drawing r:id="rId1"/>
</worksheet>
</file>