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lowestEdited="5" appName="xl" rupBuild="14420" lastEdited="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az\Desktop\CarPurchasing\"/>
    </mc:Choice>
  </mc:AlternateContent>
  <bookViews>
    <workbookView xWindow="0" windowHeight="9384" yWindow="0" windowWidth="23040"/>
  </bookViews>
  <sheets>
    <sheet name="GanttChart" sheetId="9" r:id="rId1"/>
  </sheets>
  <definedNames>
    <definedName localSheetId="0" name="prevWBS">GanttChart!$A1048576</definedName>
    <definedName localSheetId="0" name="_xlnm.Print_Area">GanttChart!$A$1:$BO$48</definedName>
    <definedName localSheetId="0" name="_xlnm.Print_Titles">GanttChart!$4:$7</definedName>
    <definedName name="valuevx">42.314159</definedName>
    <definedName hidden="1" name="vertex42_copyright">"© 2006-2018 Vertex42 LLC"</definedName>
    <definedName hidden="1" name="vertex42_id">"gantt-chart_L.xlsx"</definedName>
    <definedName hidden="1" name="vertex42_title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J40" i="9" l="1"/>
  <c r="J39" i="9"/>
  <c r="J38" i="9"/>
  <c r="J37" i="9"/>
  <c r="J36" i="9"/>
  <c r="J35" i="9"/>
  <c r="J34" i="9"/>
  <c r="J33" i="9"/>
  <c r="J17" i="9"/>
  <c r="J18" i="9"/>
  <c r="J19" i="9"/>
  <c r="J20" i="9"/>
  <c r="J9" i="9" l="1"/>
  <c r="J48" i="9" l="1"/>
  <c r="J47" i="9"/>
  <c r="J8" i="9" l="1"/>
  <c r="J41" i="9"/>
  <c r="J27" i="9"/>
  <c r="J21" i="9"/>
  <c r="L6" i="9" l="1"/>
  <c r="J15" i="9" l="1"/>
  <c r="J12" i="9"/>
  <c r="J10" i="9"/>
  <c r="J16" i="9"/>
  <c r="L7" i="9"/>
  <c r="L4" i="9"/>
  <c r="J13" i="9" l="1"/>
  <c r="J14" i="9" l="1"/>
  <c r="M6" i="9" l="1"/>
  <c r="J23" i="9" l="1"/>
  <c r="J22" i="9"/>
  <c r="J29" i="9"/>
  <c r="J28" i="9"/>
  <c r="J43" i="9"/>
  <c r="J42" i="9"/>
  <c r="N6" i="9"/>
  <c r="J30" i="9"/>
  <c r="J44" i="9" l="1"/>
  <c r="O6" i="9"/>
  <c r="J45" i="9" l="1"/>
  <c r="J31" i="9"/>
  <c r="P6" i="9"/>
  <c r="L5" i="9"/>
  <c r="J46" i="9" l="1"/>
  <c r="J32" i="9"/>
  <c r="J11" i="9"/>
  <c r="Q6" i="9"/>
  <c r="M7" i="9"/>
  <c r="R6" i="9" l="1"/>
  <c r="N7" i="9"/>
  <c r="S6" i="9" l="1"/>
  <c r="O7" i="9"/>
  <c r="T6" i="9" l="1"/>
  <c r="P7" i="9"/>
  <c r="U6" i="9" l="1"/>
  <c r="Q7" i="9"/>
  <c r="V6" i="9" l="1"/>
  <c r="R7" i="9"/>
  <c r="W6" i="9" l="1"/>
  <c r="S7" i="9"/>
  <c r="S5" i="9"/>
  <c r="S4" i="9"/>
  <c r="X6" i="9" l="1"/>
  <c r="T7" i="9"/>
  <c r="Y6" i="9" l="1"/>
  <c r="U7" i="9"/>
  <c r="Z6" i="9" l="1"/>
  <c r="V7" i="9"/>
  <c r="AA6" i="9" l="1"/>
  <c r="W7" i="9"/>
  <c r="AB6" i="9" l="1"/>
  <c r="Y7" i="9"/>
  <c r="X7" i="9"/>
  <c r="AC6" i="9" l="1"/>
  <c r="Z5" i="9"/>
  <c r="Z4" i="9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7" i="9"/>
  <c r="AJ6" i="9" l="1"/>
  <c r="AG4" i="9"/>
  <c r="AG7" i="9"/>
  <c r="AG5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Q6" i="9" l="1"/>
  <c r="AN7" i="9"/>
  <c r="AN5" i="9"/>
  <c r="AN4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X6" i="9" l="1"/>
  <c r="AU7" i="9"/>
  <c r="AU5" i="9"/>
  <c r="AU4" i="9"/>
  <c r="AY6" i="9" l="1"/>
  <c r="AV7" i="9"/>
  <c r="AZ6" i="9" l="1"/>
  <c r="AW7" i="9"/>
  <c r="BA6" i="9" l="1"/>
  <c r="AX7" i="9"/>
  <c r="AY7" i="9" l="1"/>
  <c r="AZ7" i="9" l="1"/>
  <c r="BA7" i="9" l="1"/>
  <c r="A13" i="9" l="1"/>
  <c r="A14" i="9" s="1"/>
  <c r="A15" i="9" s="1"/>
  <c r="A16" i="9" s="1"/>
  <c r="J24" i="9" l="1"/>
  <c r="J25" i="9" l="1"/>
  <c r="J26" i="9"/>
</calcChain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>
    <comment ref="J7" authorId="0">
      <text>
        <t xml:space="preserve"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</text>
    </comment>
    <comment ref="I7" authorId="0">
      <text>
        <t xml:space="preserve">======
ID#AAAAC7UcDbQ
    (2019-05-01 20:37:23)
Percent Complete
Update the status of this task by entering the percent complete (between 0% and 100%).</t>
      </text>
    </comment>
    <comment ref="H7" authorId="0">
      <text>
        <t xml:space="preserve"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</text>
    </comment>
    <comment ref="G7" authorId="0">
      <text>
        <t xml:space="preserve">======
ID#AAAAC7UcDbI
End Date    (2019-05-01 20:37:23)
The End Date is calculated based on the Start Date and the Calendar Days columns.</t>
      </text>
    </comment>
    <comment ref="F7" authorId="0">
      <text>
        <t xml:space="preserve"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ref="D7" authorId="0">
      <text>
        <t xml:space="preserve">======
ID#AAAAC7UcDbU
Predecessor Tasks    (2019-05-01 20:37:23)
You can use this column to enter the WBS of a predecessor for reference. The PRO version uses formulas to automatically calculate the Start Date based on the Predecessor.</t>
      </text>
    </comment>
    <comment ref="C7" authorId="0">
      <text>
        <t xml:space="preserve">======
ID#AAAAC7UcDbA
    (2019-05-01 20:37:23)
Task Lead
Enter the name of the Task Lead in this column.</t>
      </text>
    </comment>
    <comment ref="B7" authorId="0">
      <text>
        <t xml:space="preserve">======
ID#AAAAC7UcDa8
    (2019-05-01 20:37:23)
Task Description
Enter the name of each task and sub-task. Use indents for sub-tasks.</t>
      </text>
    </comment>
  </commentList>
  <extLst>
    <ext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<sst xmlns="http://schemas.openxmlformats.org/spreadsheetml/2006/main" count="55" uniqueCount="50">
  <si>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</si>
  <si>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</si>
  <si>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</si>
  <si>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</si>
  <si>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</si>
  <si>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</si>
  <si>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</si>
  <si>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</si>
  <si>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</si>
  <si>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</si>
  <si>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</si>
  <si>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[Car_Purchase] Project Schedule</t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</si>
  <si>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</si>
  <si>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</si>
  <si>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</si>
  <si>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</si>
  <si>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</si>
  <si>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</si>
  <si>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</si>
  <si>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</si>
  <si>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</si>
  <si>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</si>
  <si>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</si>
  <si>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</si>
  <si>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</si>
  <si>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</si>
  <si>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</si>
  <si>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</si>
  <si>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</si>
  <si>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</si>
  <si>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</si>
  <si>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</si>
  <si>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</si>
  <si>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</si>
  <si>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</si>
  <si>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Monitoring and control</t>
  </si>
  <si>
    <t>1.2.1</t>
  </si>
  <si>
    <t>1.2.2</t>
  </si>
  <si>
    <t>1.2.3</t>
  </si>
  <si>
    <t>Peer review</t>
  </si>
  <si>
    <t>Corrective actions</t>
  </si>
  <si>
    <t>Preventive actions</t>
  </si>
  <si>
    <t>ITI</t>
  </si>
  <si>
    <t>Reviewed By</t>
  </si>
  <si>
    <t>Phase Three</t>
  </si>
  <si>
    <t>Build and development</t>
  </si>
  <si>
    <t>Phase four</t>
  </si>
  <si>
    <t>Testing</t>
  </si>
  <si>
    <t>Phase five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</si>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</sst>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31" fillId="0" borderId="0" xfId="0" applyNumberFormat="1" applyFont="1" applyFill="1" applyBorder="1" applyProtection="1"/>
    <xf numFmtId="0" fontId="31" fillId="0" borderId="0" xfId="0" applyFont="1" applyProtection="1"/>
    <xf numFmtId="0" fontId="31" fillId="0" borderId="0" xfId="0" applyNumberFormat="1" applyFont="1" applyProtection="1"/>
    <xf numFmtId="0" fontId="32" fillId="0" borderId="0" xfId="0" applyNumberFormat="1" applyFont="1" applyAlignment="1" applyProtection="1">
      <alignment vertical="center"/>
      <protection locked="0"/>
    </xf>
    <xf numFmtId="0" fontId="34" fillId="21" borderId="10" xfId="0" applyNumberFormat="1" applyFont="1" applyFill="1" applyBorder="1" applyAlignment="1" applyProtection="1">
      <alignment horizontal="left" vertical="center"/>
    </xf>
    <xf numFmtId="0" fontId="34" fillId="21" borderId="10" xfId="0" applyFont="1" applyFill="1" applyBorder="1" applyAlignment="1" applyProtection="1">
      <alignment vertical="center"/>
    </xf>
    <xf numFmtId="0" fontId="30" fillId="21" borderId="10" xfId="0" applyFont="1" applyFill="1" applyBorder="1" applyAlignment="1" applyProtection="1">
      <alignment vertical="center"/>
    </xf>
    <xf numFmtId="0" fontId="30" fillId="21" borderId="10" xfId="0" applyNumberFormat="1" applyFont="1" applyFill="1" applyBorder="1" applyAlignment="1" applyProtection="1">
      <alignment horizontal="center" vertical="center"/>
    </xf>
    <xf numFmtId="1" fontId="30" fillId="21" borderId="10" xfId="40" applyNumberFormat="1" applyFont="1" applyFill="1" applyBorder="1" applyAlignment="1" applyProtection="1">
      <alignment horizontal="center" vertical="center"/>
    </xf>
    <xf numFmtId="9" fontId="30" fillId="21" borderId="10" xfId="40" applyFont="1" applyFill="1" applyBorder="1" applyAlignment="1" applyProtection="1">
      <alignment horizontal="center" vertical="center"/>
    </xf>
    <xf numFmtId="1" fontId="30" fillId="21" borderId="10" xfId="0" applyNumberFormat="1" applyFont="1" applyFill="1" applyBorder="1" applyAlignment="1" applyProtection="1">
      <alignment horizontal="center" vertical="center"/>
    </xf>
    <xf numFmtId="0" fontId="30" fillId="0" borderId="10" xfId="0" applyNumberFormat="1" applyFont="1" applyFill="1" applyBorder="1" applyAlignment="1" applyProtection="1">
      <alignment horizontal="left" vertical="center"/>
    </xf>
    <xf numFmtId="0" fontId="30" fillId="0" borderId="10" xfId="0" applyFont="1" applyFill="1" applyBorder="1" applyAlignment="1" applyProtection="1">
      <alignment vertical="center"/>
    </xf>
    <xf numFmtId="1" fontId="35" fillId="23" borderId="11" xfId="0" applyNumberFormat="1" applyFont="1" applyFill="1" applyBorder="1" applyAlignment="1" applyProtection="1">
      <alignment horizontal="center" vertical="center"/>
    </xf>
    <xf numFmtId="9" fontId="35" fillId="23" borderId="11" xfId="40" applyFont="1" applyFill="1" applyBorder="1" applyAlignment="1" applyProtection="1">
      <alignment horizontal="center" vertical="center"/>
    </xf>
    <xf numFmtId="1" fontId="35" fillId="0" borderId="11" xfId="0" applyNumberFormat="1" applyFont="1" applyBorder="1" applyAlignment="1" applyProtection="1">
      <alignment horizontal="center" vertical="center"/>
    </xf>
    <xf numFmtId="0" fontId="36" fillId="0" borderId="10" xfId="0" applyFont="1" applyFill="1" applyBorder="1" applyAlignment="1" applyProtection="1">
      <alignment vertical="center"/>
    </xf>
    <xf numFmtId="0" fontId="30" fillId="0" borderId="10" xfId="0" applyNumberFormat="1" applyFont="1" applyFill="1" applyBorder="1" applyAlignment="1" applyProtection="1">
      <alignment horizontal="center" vertical="center"/>
    </xf>
    <xf numFmtId="1" fontId="30" fillId="0" borderId="10" xfId="0" applyNumberFormat="1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4" fillId="21" borderId="13" xfId="0" applyNumberFormat="1" applyFont="1" applyFill="1" applyBorder="1" applyAlignment="1" applyProtection="1">
      <alignment horizontal="left" vertical="center"/>
    </xf>
    <xf numFmtId="0" fontId="34" fillId="21" borderId="13" xfId="0" applyFont="1" applyFill="1" applyBorder="1" applyAlignment="1" applyProtection="1">
      <alignment vertical="center"/>
    </xf>
    <xf numFmtId="0" fontId="30" fillId="21" borderId="13" xfId="0" applyFont="1" applyFill="1" applyBorder="1" applyAlignment="1" applyProtection="1">
      <alignment vertical="center"/>
    </xf>
    <xf numFmtId="0" fontId="30" fillId="21" borderId="13" xfId="0" applyNumberFormat="1" applyFont="1" applyFill="1" applyBorder="1" applyAlignment="1" applyProtection="1">
      <alignment horizontal="center" vertical="center"/>
    </xf>
    <xf numFmtId="1" fontId="30" fillId="21" borderId="13" xfId="40" applyNumberFormat="1" applyFont="1" applyFill="1" applyBorder="1" applyAlignment="1" applyProtection="1">
      <alignment horizontal="center" vertical="center"/>
    </xf>
    <xf numFmtId="9" fontId="30" fillId="21" borderId="13" xfId="40" applyFont="1" applyFill="1" applyBorder="1" applyAlignment="1" applyProtection="1">
      <alignment horizontal="center" vertical="center"/>
    </xf>
    <xf numFmtId="1" fontId="30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9" fillId="21" borderId="13" xfId="0" applyNumberFormat="1" applyFont="1" applyFill="1" applyBorder="1" applyAlignment="1" applyProtection="1">
      <alignment horizontal="center" vertical="center"/>
    </xf>
    <xf numFmtId="1" fontId="40" fillId="0" borderId="11" xfId="0" applyNumberFormat="1" applyFont="1" applyBorder="1" applyAlignment="1" applyProtection="1">
      <alignment horizontal="center" vertical="center"/>
    </xf>
    <xf numFmtId="1" fontId="39" fillId="21" borderId="10" xfId="0" applyNumberFormat="1" applyFont="1" applyFill="1" applyBorder="1" applyAlignment="1" applyProtection="1">
      <alignment horizontal="center" vertical="center"/>
    </xf>
    <xf numFmtId="1" fontId="39" fillId="0" borderId="10" xfId="0" applyNumberFormat="1" applyFont="1" applyFill="1" applyBorder="1" applyAlignment="1" applyProtection="1">
      <alignment horizontal="center" vertical="center"/>
    </xf>
    <xf numFmtId="165" fontId="35" fillId="0" borderId="11" xfId="0" applyNumberFormat="1" applyFont="1" applyBorder="1" applyAlignment="1" applyProtection="1">
      <alignment horizontal="center" vertical="center"/>
    </xf>
    <xf numFmtId="165" fontId="30" fillId="21" borderId="10" xfId="0" applyNumberFormat="1" applyFont="1" applyFill="1" applyBorder="1" applyAlignment="1" applyProtection="1">
      <alignment horizontal="center" vertical="center"/>
    </xf>
    <xf numFmtId="0" fontId="30" fillId="21" borderId="13" xfId="0" applyFont="1" applyFill="1" applyBorder="1" applyAlignment="1" applyProtection="1">
      <alignment horizontal="left" vertical="center"/>
    </xf>
    <xf numFmtId="0" fontId="30" fillId="0" borderId="10" xfId="0" applyFont="1" applyFill="1" applyBorder="1" applyAlignment="1" applyProtection="1">
      <alignment horizontal="left" vertical="center"/>
    </xf>
    <xf numFmtId="9" fontId="30" fillId="0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horizontal="left" vertical="center"/>
    </xf>
    <xf numFmtId="0" fontId="41" fillId="0" borderId="0" xfId="0" applyNumberFormat="1" applyFont="1" applyFill="1" applyBorder="1" applyProtection="1"/>
    <xf numFmtId="0" fontId="41" fillId="0" borderId="0" xfId="0" applyFont="1" applyFill="1" applyBorder="1" applyProtection="1"/>
    <xf numFmtId="0" fontId="1" fillId="0" borderId="0" xfId="0" applyFont="1" applyFill="1" applyBorder="1" applyProtection="1"/>
    <xf numFmtId="0" fontId="41" fillId="0" borderId="0" xfId="0" applyFont="1" applyProtection="1"/>
    <xf numFmtId="0" fontId="41" fillId="0" borderId="0" xfId="0" applyFont="1" applyFill="1" applyAlignment="1" applyProtection="1">
      <alignment horizontal="right" vertical="center"/>
    </xf>
    <xf numFmtId="165" fontId="30" fillId="21" borderId="13" xfId="0" applyNumberFormat="1" applyFont="1" applyFill="1" applyBorder="1" applyAlignment="1" applyProtection="1">
      <alignment horizontal="center" vertical="center"/>
    </xf>
    <xf numFmtId="0" fontId="42" fillId="0" borderId="17" xfId="0" applyNumberFormat="1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center" vertical="center" wrapText="1"/>
    </xf>
    <xf numFmtId="0" fontId="43" fillId="0" borderId="17" xfId="0" applyNumberFormat="1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/>
    </xf>
    <xf numFmtId="0" fontId="30" fillId="0" borderId="18" xfId="0" applyNumberFormat="1" applyFont="1" applyFill="1" applyBorder="1" applyAlignment="1" applyProtection="1">
      <alignment horizontal="center" vertical="center" shrinkToFit="1"/>
    </xf>
    <xf numFmtId="0" fontId="30" fillId="0" borderId="19" xfId="0" applyNumberFormat="1" applyFont="1" applyFill="1" applyBorder="1" applyAlignment="1" applyProtection="1">
      <alignment horizontal="center" vertical="center" shrinkToFit="1"/>
    </xf>
    <xf numFmtId="0" fontId="30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4" fillId="0" borderId="0" xfId="0" applyNumberFormat="1" applyFont="1" applyFill="1" applyBorder="1" applyAlignment="1" applyProtection="1">
      <alignment vertical="center"/>
      <protection locked="0"/>
    </xf>
    <xf numFmtId="0" fontId="30" fillId="0" borderId="10" xfId="0" applyFont="1" applyFill="1" applyBorder="1" applyAlignment="1" applyProtection="1">
      <alignment vertical="center" wrapText="1"/>
    </xf>
    <xf numFmtId="0" fontId="35" fillId="0" borderId="11" xfId="0" applyFont="1" applyFill="1" applyBorder="1" applyAlignment="1" applyProtection="1">
      <alignment horizontal="center" vertical="center"/>
    </xf>
    <xf numFmtId="0" fontId="33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0" fontId="38" fillId="0" borderId="15" xfId="0" applyNumberFormat="1" applyFont="1" applyFill="1" applyBorder="1" applyAlignment="1" applyProtection="1">
      <alignment horizontal="center" vertical="center"/>
    </xf>
    <xf numFmtId="0" fontId="38" fillId="0" borderId="12" xfId="0" applyNumberFormat="1" applyFont="1" applyFill="1" applyBorder="1" applyAlignment="1" applyProtection="1">
      <alignment horizontal="center" vertical="center"/>
    </xf>
    <xf numFmtId="0" fontId="38" fillId="0" borderId="16" xfId="0" applyNumberFormat="1" applyFont="1" applyFill="1" applyBorder="1" applyAlignment="1" applyProtection="1">
      <alignment horizontal="center" vertical="center"/>
    </xf>
    <xf numFmtId="167" fontId="33" fillId="0" borderId="15" xfId="0" applyNumberFormat="1" applyFont="1" applyFill="1" applyBorder="1" applyAlignment="1" applyProtection="1">
      <alignment horizontal="center" vertical="center"/>
    </xf>
    <xf numFmtId="167" fontId="33" fillId="0" borderId="12" xfId="0" applyNumberFormat="1" applyFont="1" applyFill="1" applyBorder="1" applyAlignment="1" applyProtection="1">
      <alignment horizontal="center" vertical="center"/>
    </xf>
    <xf numFmtId="167" fontId="33" fillId="0" borderId="16" xfId="0" applyNumberFormat="1" applyFont="1" applyFill="1" applyBorder="1" applyAlignment="1" applyProtection="1">
      <alignment horizontal="center" vertical="center"/>
    </xf>
    <xf numFmtId="0" fontId="45" fillId="0" borderId="0" xfId="34" applyFont="1" applyBorder="1" applyAlignment="1" applyProtection="1">
      <alignment horizontal="left" vertical="center"/>
    </xf>
    <xf numFmtId="164" fontId="33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33" fillId="0" borderId="21" xfId="0" applyNumberFormat="1" applyFont="1" applyFill="1" applyBorder="1" applyAlignment="1" applyProtection="1">
      <alignment horizontal="center" vertical="center" shrinkToFit="1"/>
      <protection locked="0"/>
    </xf>
    <xf numFmtId="167" fontId="33" fillId="0" borderId="0" xfId="0" applyNumberFormat="1" applyFont="1" applyFill="1" applyBorder="1" applyAlignment="1" applyProtection="1">
      <alignment horizontal="center" vertical="center"/>
    </xf>
    <xf numFmtId="0" fontId="38" fillId="0" borderId="0" xfId="0" applyNumberFormat="1" applyFont="1" applyFill="1" applyBorder="1" applyAlignment="1" applyProtection="1">
      <alignment horizontal="center" vertical="center"/>
    </xf>
    <xf numFmtId="0" fontId="38" fillId="0" borderId="22" xfId="0" applyNumberFormat="1" applyFont="1" applyFill="1" applyBorder="1" applyAlignment="1" applyProtection="1">
      <alignment horizontal="center" vertical="center"/>
    </xf>
    <xf numFmtId="167" fontId="33" fillId="0" borderId="22" xfId="0" applyNumberFormat="1" applyFont="1" applyFill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30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30" fillId="0" borderId="0" xfId="0" applyNumberFormat="1" applyFont="1" applyFill="1" applyBorder="1" applyAlignment="1" applyProtection="1">
      <alignment horizontal="center" vertical="center" shrinkToFit="1"/>
    </xf>
    <xf numFmtId="0" fontId="47" fillId="0" borderId="10" xfId="0" applyFont="1" applyFill="1" applyBorder="1" applyAlignment="1" applyProtection="1">
      <alignment horizontal="left" vertical="center" wrapText="1"/>
    </xf>
    <xf numFmtId="0" fontId="48" fillId="0" borderId="10" xfId="0" applyFont="1" applyFill="1" applyBorder="1" applyAlignment="1" applyProtection="1">
      <alignment horizontal="left" vertical="center" wrapText="1"/>
    </xf>
    <xf numFmtId="0" fontId="47" fillId="0" borderId="10" xfId="0" applyNumberFormat="1" applyFont="1" applyFill="1" applyBorder="1" applyAlignment="1" applyProtection="1">
      <alignment horizontal="left" vertical="center"/>
    </xf>
    <xf numFmtId="0" fontId="47" fillId="0" borderId="10" xfId="0" applyFont="1" applyFill="1" applyBorder="1" applyAlignment="1" applyProtection="1">
      <alignment vertical="center" wrapText="1"/>
    </xf>
    <xf numFmtId="0" fontId="30" fillId="0" borderId="10" xfId="0" applyFont="1" applyFill="1" applyBorder="1" applyAlignment="1" applyProtection="1">
      <alignment horizontal="left" vertical="center" wrapText="1" indent="2"/>
    </xf>
    <xf numFmtId="0" fontId="33" fillId="0" borderId="10" xfId="0" applyFont="1" applyFill="1" applyBorder="1" applyAlignment="1" applyProtection="1">
      <alignment horizontal="center" vertical="center"/>
    </xf>
    <xf numFmtId="0" fontId="30" fillId="0" borderId="10" xfId="0" applyFont="1" applyFill="1" applyBorder="1" applyAlignment="1" applyProtection="1">
      <alignment horizontal="center" vertical="center"/>
    </xf>
    <xf numFmtId="165" fontId="47" fillId="21" borderId="13" xfId="0" applyNumberFormat="1" applyFont="1" applyFill="1" applyBorder="1" applyAlignment="1" applyProtection="1">
      <alignment horizontal="right" vertical="center"/>
    </xf>
    <xf numFmtId="165" fontId="47" fillId="21" borderId="13" xfId="0" applyNumberFormat="1" applyFont="1" applyFill="1" applyBorder="1" applyAlignment="1" applyProtection="1">
      <alignment horizontal="left" vertical="top"/>
    </xf>
    <xf numFmtId="165" fontId="35" fillId="22" borderId="11" xfId="0" applyNumberFormat="1" applyFont="1" applyFill="1" applyBorder="1" applyAlignment="1" applyProtection="1">
      <alignment horizontal="left" vertical="top"/>
    </xf>
    <xf numFmtId="165" fontId="30" fillId="21" borderId="10" xfId="0" applyNumberFormat="1" applyFont="1" applyFill="1" applyBorder="1" applyAlignment="1" applyProtection="1">
      <alignment horizontal="left" vertical="top"/>
    </xf>
    <xf numFmtId="0" fontId="15" fillId="19" borderId="10" xfId="29" applyBorder="1" applyAlignment="1" applyProtection="1">
      <alignment horizontal="left" vertical="top"/>
    </xf>
    <xf numFmtId="165" fontId="35" fillId="22" borderId="11" xfId="0" applyNumberFormat="1" applyFont="1" applyFill="1" applyBorder="1" applyAlignment="1" applyProtection="1">
      <alignment horizontal="right" vertical="center"/>
    </xf>
    <xf numFmtId="165" fontId="35" fillId="22" borderId="24" xfId="0" applyNumberFormat="1" applyFont="1" applyFill="1" applyBorder="1" applyAlignment="1" applyProtection="1">
      <alignment horizontal="left" vertical="top"/>
    </xf>
    <xf numFmtId="165" fontId="35" fillId="0" borderId="24" xfId="0" applyNumberFormat="1" applyFont="1" applyBorder="1" applyAlignment="1" applyProtection="1">
      <alignment horizontal="center" vertical="center"/>
    </xf>
    <xf numFmtId="1" fontId="35" fillId="23" borderId="24" xfId="0" applyNumberFormat="1" applyFont="1" applyFill="1" applyBorder="1" applyAlignment="1" applyProtection="1">
      <alignment horizontal="center" vertical="center"/>
    </xf>
    <xf numFmtId="9" fontId="35" fillId="23" borderId="24" xfId="40" applyFont="1" applyFill="1" applyBorder="1" applyAlignment="1" applyProtection="1">
      <alignment horizontal="center" vertical="center"/>
    </xf>
    <xf numFmtId="165" fontId="30" fillId="21" borderId="13" xfId="0" applyNumberFormat="1" applyFont="1" applyFill="1" applyBorder="1" applyAlignment="1" applyProtection="1">
      <alignment horizontal="left" vertical="top"/>
    </xf>
    <xf numFmtId="0" fontId="15" fillId="19" borderId="0" xfId="29" applyBorder="1" applyAlignment="1" applyProtection="1">
      <alignment horizontal="left" vertical="top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6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styles" Target="styles.xml" Id="rId3"></Relationship><Relationship Type="http://schemas.openxmlformats.org/officeDocument/2006/relationships/theme" Target="theme/theme1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5"></Relationship><Relationship Type="http://schemas.openxmlformats.org/officeDocument/2006/relationships/sharedStrings" Target="sharedStrings.xml" Id="rId4"></Relationship><Relationship Target="metadata" Type="http://customschemas.google.com/relationships/workbookmetadata" Id="rId6"></Relationship></Relationships>
</file>

<file path=xl/ctrlProps/ctrlProp1.xml><?xml version="1.0" encoding="utf-8"?>
<formControlPr xmlns="http://schemas.microsoft.com/office/spreadsheetml/2009/9/main" objectType="Scroll" dx="22" fmlaLink="$I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30480</xdr:colOff>
      <xdr:row>5</xdr:row>
      <xdr:rowOff>142875</xdr:rowOff>
    </xdr:from>
    <xdr:to>
      <xdr:col>17</xdr:col>
      <xdr:colOff>133350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99060</xdr:colOff>
          <xdr:row>1</xdr:row>
          <xdr:rowOff>121920</xdr:rowOff>
        </xdr:from>
        <xdr:to>
          <xdr:col>28</xdr:col>
          <xdr:colOff>106680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=""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O55"/>
  <sheetViews>
    <sheetView workbookViewId="0" showGridLines="0" tabSelected="1" zoomScaleNormal="100">
      <pane ySplit="7" topLeftCell="A8" state="frozen" activePane="bottomLeft"/>
      <selection activeCell="E15" pane="bottomLeft" sqref="E15"/>
    </sheetView>
  </sheetViews>
  <sheetFormatPr defaultColWidth="9.109375" defaultRowHeight="13.2" x14ac:dyDescent="0.25"/>
  <cols>
    <col customWidth="1" min="1" max="1" width="6.88671875" style="5"/>
    <col customWidth="1" min="2" max="2" width="22.33203125" style="1"/>
    <col customWidth="1" min="3" max="3" width="10.21875" style="1"/>
    <col customWidth="1" min="4" hidden="1" max="4" width="6.88671875" style="6"/>
    <col customWidth="1" min="5" max="5" width="10.21875" style="6"/>
    <col customWidth="1" min="6" max="7" width="12" style="1"/>
    <col customWidth="1" min="8" max="8" width="9.33203125" style="1"/>
    <col customWidth="1" min="9" max="9" width="17.88671875" style="1"/>
    <col customWidth="1" min="10" max="10" width="6.44140625" style="1"/>
    <col customWidth="1" min="11" max="11" width="1.88671875" style="1"/>
    <col customWidth="1" min="12" max="67" width="2.44140625" style="1"/>
    <col min="68" max="16384" width="9.109375" style="3"/>
  </cols>
  <sheetData>
    <row spans="1:67" r="1" customHeight="1" x14ac:dyDescent="0.25" ht="30">
      <c r="A1" s="72" t="s">
        <v>11</v>
      </c>
      <c r="B1" s="14"/>
      <c r="C1" s="14"/>
      <c r="D1" s="14"/>
      <c r="E1" s="14"/>
      <c r="F1" s="14"/>
      <c r="G1" s="14"/>
      <c r="J1" s="76"/>
      <c r="L1" s="87" t="s">
        <v>10</v>
      </c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</row>
    <row spans="1:67" r="2" customHeight="1" x14ac:dyDescent="0.25" ht="18">
      <c r="A2" s="19" t="s">
        <v>42</v>
      </c>
      <c r="B2" s="7"/>
      <c r="C2" s="7"/>
      <c r="D2" s="13"/>
      <c r="E2" s="13"/>
      <c r="F2" s="77"/>
      <c r="G2" s="77"/>
      <c r="I2" s="2"/>
    </row>
    <row spans="1:67" r="3" x14ac:dyDescent="0.25" ht="13.8">
      <c r="A3" s="19"/>
      <c r="B3" s="15"/>
      <c r="C3" s="4"/>
      <c r="D3" s="4"/>
      <c r="E3" s="4"/>
      <c r="F3" s="4"/>
      <c r="G3" s="4"/>
      <c r="H3" s="4"/>
      <c r="I3" s="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spans="1:67" r="4" customHeight="1" x14ac:dyDescent="0.25" ht="17.25">
      <c r="A4" s="57"/>
      <c r="B4" s="61" t="s">
        <v>8</v>
      </c>
      <c r="C4" s="89">
        <v>43582</v>
      </c>
      <c r="D4" s="89"/>
      <c r="E4" s="89"/>
      <c r="F4" s="89"/>
      <c r="G4" s="58"/>
      <c r="H4" s="61" t="s">
        <v>7</v>
      </c>
      <c r="I4" s="75">
        <v>1</v>
      </c>
      <c r="J4" s="59"/>
      <c r="K4" s="17"/>
      <c r="L4" s="81" t="str">
        <f>"Week "&amp;(L6-($C$4-WEEKDAY($C$4,1)+2))/7+1</f>
        <v>Week 1</v>
      </c>
      <c r="M4" s="82"/>
      <c r="N4" s="82"/>
      <c r="O4" s="82"/>
      <c r="P4" s="82"/>
      <c r="Q4" s="82"/>
      <c r="R4" s="83"/>
      <c r="S4" s="81" t="str">
        <f>"Week "&amp;(S6-($C$4-WEEKDAY($C$4,1)+2))/7+1</f>
        <v>Week 2</v>
      </c>
      <c r="T4" s="82"/>
      <c r="U4" s="82"/>
      <c r="V4" s="82"/>
      <c r="W4" s="82"/>
      <c r="X4" s="82"/>
      <c r="Y4" s="83"/>
      <c r="Z4" s="81" t="str">
        <f>"Week "&amp;(Z6-($C$4-WEEKDAY($C$4,1)+2))/7+1</f>
        <v>Week 3</v>
      </c>
      <c r="AA4" s="82"/>
      <c r="AB4" s="82"/>
      <c r="AC4" s="82"/>
      <c r="AD4" s="82"/>
      <c r="AE4" s="82"/>
      <c r="AF4" s="83"/>
      <c r="AG4" s="81" t="str">
        <f>"Week "&amp;(AG6-($C$4-WEEKDAY($C$4,1)+2))/7+1</f>
        <v>Week 4</v>
      </c>
      <c r="AH4" s="82"/>
      <c r="AI4" s="82"/>
      <c r="AJ4" s="82"/>
      <c r="AK4" s="82"/>
      <c r="AL4" s="82"/>
      <c r="AM4" s="83"/>
      <c r="AN4" s="81" t="str">
        <f>"Week "&amp;(AN6-($C$4-WEEKDAY($C$4,1)+2))/7+1</f>
        <v>Week 5</v>
      </c>
      <c r="AO4" s="82"/>
      <c r="AP4" s="82"/>
      <c r="AQ4" s="82"/>
      <c r="AR4" s="82"/>
      <c r="AS4" s="82"/>
      <c r="AT4" s="83"/>
      <c r="AU4" s="81" t="str">
        <f>"Week "&amp;(AU6-($C$4-WEEKDAY($C$4,1)+2))/7+1</f>
        <v>Week 6</v>
      </c>
      <c r="AV4" s="82"/>
      <c r="AW4" s="82"/>
      <c r="AX4" s="82"/>
      <c r="AY4" s="82"/>
      <c r="AZ4" s="82"/>
      <c r="BA4" s="92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</row>
    <row spans="1:67" r="5" customHeight="1" x14ac:dyDescent="0.25" ht="17.25">
      <c r="A5" s="57"/>
      <c r="B5" s="61" t="s">
        <v>9</v>
      </c>
      <c r="C5" s="88" t="s">
        <v>12</v>
      </c>
      <c r="D5" s="88"/>
      <c r="E5" s="88"/>
      <c r="F5" s="88"/>
      <c r="G5" s="60"/>
      <c r="H5" s="60"/>
      <c r="I5" s="60"/>
      <c r="J5" s="60"/>
      <c r="K5" s="17"/>
      <c r="L5" s="84">
        <f>L6</f>
        <v>43577</v>
      </c>
      <c r="M5" s="85"/>
      <c r="N5" s="85"/>
      <c r="O5" s="85"/>
      <c r="P5" s="85"/>
      <c r="Q5" s="85"/>
      <c r="R5" s="86"/>
      <c r="S5" s="84">
        <f>S6</f>
        <v>43584</v>
      </c>
      <c r="T5" s="85"/>
      <c r="U5" s="85"/>
      <c r="V5" s="85"/>
      <c r="W5" s="85"/>
      <c r="X5" s="85"/>
      <c r="Y5" s="86"/>
      <c r="Z5" s="84">
        <f>Z6</f>
        <v>43591</v>
      </c>
      <c r="AA5" s="85"/>
      <c r="AB5" s="85"/>
      <c r="AC5" s="85"/>
      <c r="AD5" s="85"/>
      <c r="AE5" s="85"/>
      <c r="AF5" s="86"/>
      <c r="AG5" s="84">
        <f>AG6</f>
        <v>43598</v>
      </c>
      <c r="AH5" s="85"/>
      <c r="AI5" s="85"/>
      <c r="AJ5" s="85"/>
      <c r="AK5" s="85"/>
      <c r="AL5" s="85"/>
      <c r="AM5" s="86"/>
      <c r="AN5" s="84">
        <f>AN6</f>
        <v>43605</v>
      </c>
      <c r="AO5" s="85"/>
      <c r="AP5" s="85"/>
      <c r="AQ5" s="85"/>
      <c r="AR5" s="85"/>
      <c r="AS5" s="85"/>
      <c r="AT5" s="86"/>
      <c r="AU5" s="84">
        <f>AU6</f>
        <v>43612</v>
      </c>
      <c r="AV5" s="85"/>
      <c r="AW5" s="85"/>
      <c r="AX5" s="85"/>
      <c r="AY5" s="85"/>
      <c r="AZ5" s="85"/>
      <c r="BA5" s="93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</row>
    <row spans="1:67" r="6" x14ac:dyDescent="0.25">
      <c r="A6" s="16"/>
      <c r="B6" s="17"/>
      <c r="C6" s="17"/>
      <c r="D6" s="18"/>
      <c r="E6" s="18"/>
      <c r="F6" s="17"/>
      <c r="G6" s="17"/>
      <c r="H6" s="17"/>
      <c r="I6" s="17"/>
      <c r="J6" s="17"/>
      <c r="K6" s="17"/>
      <c r="L6" s="45">
        <f>C4-WEEKDAY(C4,1)+2+7*(I4-1)</f>
        <v>43577</v>
      </c>
      <c r="M6" s="37">
        <f ref="M6:AR6" t="shared" si="0">L6+1</f>
        <v>43578</v>
      </c>
      <c r="N6" s="37">
        <f t="shared" si="0"/>
        <v>43579</v>
      </c>
      <c r="O6" s="37">
        <f t="shared" si="0"/>
        <v>43580</v>
      </c>
      <c r="P6" s="37">
        <f t="shared" si="0"/>
        <v>43581</v>
      </c>
      <c r="Q6" s="37">
        <f t="shared" si="0"/>
        <v>43582</v>
      </c>
      <c r="R6" s="46">
        <f t="shared" si="0"/>
        <v>43583</v>
      </c>
      <c r="S6" s="45">
        <f t="shared" si="0"/>
        <v>43584</v>
      </c>
      <c r="T6" s="37">
        <f t="shared" si="0"/>
        <v>43585</v>
      </c>
      <c r="U6" s="37">
        <f t="shared" si="0"/>
        <v>43586</v>
      </c>
      <c r="V6" s="37">
        <f t="shared" si="0"/>
        <v>43587</v>
      </c>
      <c r="W6" s="37">
        <f t="shared" si="0"/>
        <v>43588</v>
      </c>
      <c r="X6" s="37">
        <f t="shared" si="0"/>
        <v>43589</v>
      </c>
      <c r="Y6" s="46">
        <f t="shared" si="0"/>
        <v>43590</v>
      </c>
      <c r="Z6" s="45">
        <f t="shared" si="0"/>
        <v>43591</v>
      </c>
      <c r="AA6" s="37">
        <f t="shared" si="0"/>
        <v>43592</v>
      </c>
      <c r="AB6" s="37">
        <f t="shared" si="0"/>
        <v>43593</v>
      </c>
      <c r="AC6" s="37">
        <f t="shared" si="0"/>
        <v>43594</v>
      </c>
      <c r="AD6" s="37">
        <f t="shared" si="0"/>
        <v>43595</v>
      </c>
      <c r="AE6" s="37">
        <f t="shared" si="0"/>
        <v>43596</v>
      </c>
      <c r="AF6" s="46">
        <f t="shared" si="0"/>
        <v>43597</v>
      </c>
      <c r="AG6" s="45">
        <f t="shared" si="0"/>
        <v>43598</v>
      </c>
      <c r="AH6" s="37">
        <f t="shared" si="0"/>
        <v>43599</v>
      </c>
      <c r="AI6" s="37">
        <f t="shared" si="0"/>
        <v>43600</v>
      </c>
      <c r="AJ6" s="37">
        <f t="shared" si="0"/>
        <v>43601</v>
      </c>
      <c r="AK6" s="37">
        <f t="shared" si="0"/>
        <v>43602</v>
      </c>
      <c r="AL6" s="37">
        <f t="shared" si="0"/>
        <v>43603</v>
      </c>
      <c r="AM6" s="46">
        <f t="shared" si="0"/>
        <v>43604</v>
      </c>
      <c r="AN6" s="45">
        <f t="shared" si="0"/>
        <v>43605</v>
      </c>
      <c r="AO6" s="37">
        <f t="shared" si="0"/>
        <v>43606</v>
      </c>
      <c r="AP6" s="37">
        <f t="shared" si="0"/>
        <v>43607</v>
      </c>
      <c r="AQ6" s="37">
        <f t="shared" si="0"/>
        <v>43608</v>
      </c>
      <c r="AR6" s="37">
        <f t="shared" si="0"/>
        <v>43609</v>
      </c>
      <c r="AS6" s="37">
        <f ref="AS6:BA6" t="shared" si="1">AR6+1</f>
        <v>43610</v>
      </c>
      <c r="AT6" s="46">
        <f t="shared" si="1"/>
        <v>43611</v>
      </c>
      <c r="AU6" s="45">
        <f t="shared" si="1"/>
        <v>43612</v>
      </c>
      <c r="AV6" s="37">
        <f t="shared" si="1"/>
        <v>43613</v>
      </c>
      <c r="AW6" s="37">
        <f t="shared" si="1"/>
        <v>43614</v>
      </c>
      <c r="AX6" s="37">
        <f t="shared" si="1"/>
        <v>43615</v>
      </c>
      <c r="AY6" s="37">
        <f t="shared" si="1"/>
        <v>43616</v>
      </c>
      <c r="AZ6" s="37">
        <f t="shared" si="1"/>
        <v>43617</v>
      </c>
      <c r="BA6" s="94">
        <f t="shared" si="1"/>
        <v>43618</v>
      </c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</row>
    <row spans="1:67" r="7" s="71" thickBot="1" x14ac:dyDescent="0.3" ht="24.6" customFormat="1">
      <c r="A7" s="63" t="s">
        <v>0</v>
      </c>
      <c r="B7" s="64" t="s">
        <v>1</v>
      </c>
      <c r="C7" s="65" t="s">
        <v>14</v>
      </c>
      <c r="D7" s="66" t="s">
        <v>6</v>
      </c>
      <c r="E7" s="66" t="s">
        <v>43</v>
      </c>
      <c r="F7" s="67" t="s">
        <v>2</v>
      </c>
      <c r="G7" s="67" t="s">
        <v>3</v>
      </c>
      <c r="H7" s="65" t="s">
        <v>13</v>
      </c>
      <c r="I7" s="65" t="s">
        <v>4</v>
      </c>
      <c r="J7" s="65" t="s">
        <v>5</v>
      </c>
      <c r="K7" s="65"/>
      <c r="L7" s="68" t="str">
        <f ref="L7:AQ7" t="shared" si="2">CHOOSE(WEEKDAY(L6,1),"S","M","T","W","T","F","S")</f>
        <v>M</v>
      </c>
      <c r="M7" s="69" t="str">
        <f t="shared" si="2"/>
        <v>T</v>
      </c>
      <c r="N7" s="69" t="str">
        <f t="shared" si="2"/>
        <v>W</v>
      </c>
      <c r="O7" s="69" t="str">
        <f t="shared" si="2"/>
        <v>T</v>
      </c>
      <c r="P7" s="69" t="str">
        <f t="shared" si="2"/>
        <v>F</v>
      </c>
      <c r="Q7" s="69" t="str">
        <f t="shared" si="2"/>
        <v>S</v>
      </c>
      <c r="R7" s="70" t="str">
        <f t="shared" si="2"/>
        <v>S</v>
      </c>
      <c r="S7" s="68" t="str">
        <f t="shared" si="2"/>
        <v>M</v>
      </c>
      <c r="T7" s="69" t="str">
        <f t="shared" si="2"/>
        <v>T</v>
      </c>
      <c r="U7" s="69" t="str">
        <f t="shared" si="2"/>
        <v>W</v>
      </c>
      <c r="V7" s="69" t="str">
        <f t="shared" si="2"/>
        <v>T</v>
      </c>
      <c r="W7" s="69" t="str">
        <f t="shared" si="2"/>
        <v>F</v>
      </c>
      <c r="X7" s="69" t="str">
        <f t="shared" si="2"/>
        <v>S</v>
      </c>
      <c r="Y7" s="70" t="str">
        <f t="shared" si="2"/>
        <v>S</v>
      </c>
      <c r="Z7" s="68" t="str">
        <f t="shared" si="2"/>
        <v>M</v>
      </c>
      <c r="AA7" s="69" t="str">
        <f t="shared" si="2"/>
        <v>T</v>
      </c>
      <c r="AB7" s="69" t="str">
        <f t="shared" si="2"/>
        <v>W</v>
      </c>
      <c r="AC7" s="69" t="str">
        <f t="shared" si="2"/>
        <v>T</v>
      </c>
      <c r="AD7" s="69" t="str">
        <f t="shared" si="2"/>
        <v>F</v>
      </c>
      <c r="AE7" s="69" t="str">
        <f t="shared" si="2"/>
        <v>S</v>
      </c>
      <c r="AF7" s="70" t="str">
        <f t="shared" si="2"/>
        <v>S</v>
      </c>
      <c r="AG7" s="68" t="str">
        <f t="shared" si="2"/>
        <v>M</v>
      </c>
      <c r="AH7" s="69" t="str">
        <f t="shared" si="2"/>
        <v>T</v>
      </c>
      <c r="AI7" s="69" t="str">
        <f t="shared" si="2"/>
        <v>W</v>
      </c>
      <c r="AJ7" s="69" t="str">
        <f t="shared" si="2"/>
        <v>T</v>
      </c>
      <c r="AK7" s="69" t="str">
        <f t="shared" si="2"/>
        <v>F</v>
      </c>
      <c r="AL7" s="69" t="str">
        <f t="shared" si="2"/>
        <v>S</v>
      </c>
      <c r="AM7" s="70" t="str">
        <f t="shared" si="2"/>
        <v>S</v>
      </c>
      <c r="AN7" s="68" t="str">
        <f t="shared" si="2"/>
        <v>M</v>
      </c>
      <c r="AO7" s="69" t="str">
        <f t="shared" si="2"/>
        <v>T</v>
      </c>
      <c r="AP7" s="69" t="str">
        <f t="shared" si="2"/>
        <v>W</v>
      </c>
      <c r="AQ7" s="69" t="str">
        <f t="shared" si="2"/>
        <v>T</v>
      </c>
      <c r="AR7" s="69" t="str">
        <f ref="AR7:BA7" t="shared" si="3">CHOOSE(WEEKDAY(AR6,1),"S","M","T","W","T","F","S")</f>
        <v>F</v>
      </c>
      <c r="AS7" s="69" t="str">
        <f t="shared" si="3"/>
        <v>S</v>
      </c>
      <c r="AT7" s="70" t="str">
        <f t="shared" si="3"/>
        <v>S</v>
      </c>
      <c r="AU7" s="68" t="str">
        <f t="shared" si="3"/>
        <v>M</v>
      </c>
      <c r="AV7" s="69" t="str">
        <f t="shared" si="3"/>
        <v>T</v>
      </c>
      <c r="AW7" s="69" t="str">
        <f t="shared" si="3"/>
        <v>W</v>
      </c>
      <c r="AX7" s="69" t="str">
        <f t="shared" si="3"/>
        <v>T</v>
      </c>
      <c r="AY7" s="69" t="str">
        <f t="shared" si="3"/>
        <v>F</v>
      </c>
      <c r="AZ7" s="69" t="str">
        <f t="shared" si="3"/>
        <v>S</v>
      </c>
      <c r="BA7" s="95" t="str">
        <f t="shared" si="3"/>
        <v>S</v>
      </c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</row>
    <row spans="1:67" r="8" s="22" x14ac:dyDescent="0.25" ht="17.399999999999999" customFormat="1">
      <c r="A8" s="38"/>
      <c r="B8" s="39" t="s">
        <v>32</v>
      </c>
      <c r="C8" s="40"/>
      <c r="D8" s="41"/>
      <c r="E8" s="41"/>
      <c r="F8" s="106">
        <v>43582</v>
      </c>
      <c r="G8" s="105">
        <v>43589</v>
      </c>
      <c r="H8" s="42"/>
      <c r="I8" s="43"/>
      <c r="J8" s="44">
        <f ref="J8:J48" t="shared" si="4">IF(OR(G8=0,F8=0)," - ",NETWORKDAYS(F8,G8))</f>
        <v>5</v>
      </c>
      <c r="K8" s="47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</row>
    <row spans="1:67" r="9" s="28" x14ac:dyDescent="0.25" ht="17.399999999999999" customFormat="1">
      <c r="A9" s="100">
        <v>1.1000000000000001</v>
      </c>
      <c r="B9" s="99" t="s">
        <v>15</v>
      </c>
      <c r="C9" s="103" t="s">
        <v>22</v>
      </c>
      <c r="D9" s="74"/>
      <c r="E9" s="74"/>
      <c r="F9" s="107">
        <v>43582</v>
      </c>
      <c r="G9" s="110">
        <v>43615</v>
      </c>
      <c r="H9" s="29"/>
      <c r="I9" s="30"/>
      <c r="J9" s="31">
        <f t="shared" si="4"/>
        <v>24</v>
      </c>
      <c r="K9" s="48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</row>
    <row spans="1:67" r="10" s="28" x14ac:dyDescent="0.25" ht="17.399999999999999" customFormat="1">
      <c r="A10" s="27" t="s">
        <v>16</v>
      </c>
      <c r="B10" s="102" t="s">
        <v>17</v>
      </c>
      <c r="C10" s="103" t="s">
        <v>18</v>
      </c>
      <c r="D10" s="74"/>
      <c r="E10" s="74"/>
      <c r="F10" s="107">
        <v>43582</v>
      </c>
      <c r="G10" s="110">
        <v>43615</v>
      </c>
      <c r="H10" s="29">
        <v>2</v>
      </c>
      <c r="I10" s="30">
        <v>0.15</v>
      </c>
      <c r="J10" s="31">
        <f t="shared" si="4"/>
        <v>24</v>
      </c>
      <c r="K10" s="48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</row>
    <row spans="1:67" r="11" s="28" x14ac:dyDescent="0.25" ht="17.399999999999999" customFormat="1">
      <c r="A11" s="27" t="s">
        <v>19</v>
      </c>
      <c r="B11" s="102" t="s">
        <v>20</v>
      </c>
      <c r="C11" s="103" t="s">
        <v>21</v>
      </c>
      <c r="D11" s="74"/>
      <c r="E11" s="74"/>
      <c r="F11" s="107"/>
      <c r="G11" s="110"/>
      <c r="H11" s="29"/>
      <c r="I11" s="30"/>
      <c r="J11" s="31" t="str">
        <f t="shared" si="4"/>
        <v xml:space="preserve"> - </v>
      </c>
      <c r="K11" s="48"/>
      <c r="L11" s="54"/>
      <c r="M11" s="54"/>
      <c r="N11" s="55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</row>
    <row spans="1:67" r="12" s="28" x14ac:dyDescent="0.25" ht="17.399999999999999" customFormat="1">
      <c r="A12" s="27" t="s">
        <v>23</v>
      </c>
      <c r="B12" s="102" t="s">
        <v>25</v>
      </c>
      <c r="C12" s="103" t="s">
        <v>22</v>
      </c>
      <c r="D12" s="74"/>
      <c r="E12" s="74"/>
      <c r="F12" s="107">
        <v>43583</v>
      </c>
      <c r="G12" s="110">
        <v>43586</v>
      </c>
      <c r="H12" s="29"/>
      <c r="I12" s="30">
        <v>1</v>
      </c>
      <c r="J12" s="31">
        <f t="shared" si="4"/>
        <v>3</v>
      </c>
      <c r="K12" s="48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</row>
    <row spans="1:67" r="13" s="28" x14ac:dyDescent="0.25" ht="17.399999999999999" customFormat="1">
      <c r="A13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102" t="s">
        <v>24</v>
      </c>
      <c r="C13" s="103" t="s">
        <v>18</v>
      </c>
      <c r="D13" s="74"/>
      <c r="E13" s="74" t="s">
        <v>22</v>
      </c>
      <c r="F13" s="107">
        <v>43583</v>
      </c>
      <c r="G13" s="110">
        <v>43586</v>
      </c>
      <c r="H13" s="29"/>
      <c r="I13" s="30">
        <v>1</v>
      </c>
      <c r="J13" s="31">
        <f t="shared" si="4"/>
        <v>3</v>
      </c>
      <c r="K13" s="48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</row>
    <row spans="1:67" r="14" s="28" x14ac:dyDescent="0.25" ht="17.399999999999999" customFormat="1">
      <c r="A14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102" t="s">
        <v>26</v>
      </c>
      <c r="C14" s="103" t="s">
        <v>27</v>
      </c>
      <c r="D14" s="74"/>
      <c r="E14" s="74"/>
      <c r="F14" s="107">
        <v>43583</v>
      </c>
      <c r="G14" s="110">
        <v>43587</v>
      </c>
      <c r="H14" s="29"/>
      <c r="I14" s="30">
        <v>0.9</v>
      </c>
      <c r="J14" s="31">
        <f t="shared" si="4"/>
        <v>4</v>
      </c>
      <c r="K14" s="48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</row>
    <row spans="1:67" r="15" s="28" x14ac:dyDescent="0.25" ht="17.399999999999999" customFormat="1">
      <c r="A15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102" t="s">
        <v>28</v>
      </c>
      <c r="C15" s="103" t="s">
        <v>29</v>
      </c>
      <c r="D15" s="74"/>
      <c r="E15" s="74"/>
      <c r="F15" s="107">
        <v>43583</v>
      </c>
      <c r="G15" s="110">
        <v>43583</v>
      </c>
      <c r="H15" s="29"/>
      <c r="I15" s="30">
        <v>1</v>
      </c>
      <c r="J15" s="31">
        <f t="shared" si="4"/>
        <v>0</v>
      </c>
      <c r="K15" s="48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</row>
    <row spans="1:67" r="16" s="28" x14ac:dyDescent="0.25" ht="17.399999999999999" customFormat="1">
      <c r="A16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102" t="s">
        <v>30</v>
      </c>
      <c r="C16" s="103" t="s">
        <v>31</v>
      </c>
      <c r="D16" s="74"/>
      <c r="E16" s="74" t="s">
        <v>29</v>
      </c>
      <c r="F16" s="107">
        <v>43585</v>
      </c>
      <c r="G16" s="110">
        <v>43610</v>
      </c>
      <c r="H16" s="29"/>
      <c r="I16" s="30">
        <v>0.15</v>
      </c>
      <c r="J16" s="31">
        <f t="shared" si="4"/>
        <v>19</v>
      </c>
      <c r="K16" s="48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</row>
    <row spans="1:67" r="17" s="28" x14ac:dyDescent="0.25" ht="17.399999999999999" customFormat="1">
      <c r="A17" s="100">
        <v>1.2</v>
      </c>
      <c r="B17" s="98" t="s">
        <v>35</v>
      </c>
      <c r="C17" s="103"/>
      <c r="D17" s="74"/>
      <c r="E17" s="74"/>
      <c r="F17" s="107"/>
      <c r="G17" s="110"/>
      <c r="H17" s="29"/>
      <c r="I17" s="30">
        <v>0</v>
      </c>
      <c r="J17" s="31" t="str">
        <f t="shared" si="4"/>
        <v xml:space="preserve"> - </v>
      </c>
      <c r="K17" s="48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</row>
    <row spans="1:67" r="18" s="28" x14ac:dyDescent="0.25" ht="17.399999999999999" customFormat="1">
      <c r="A18" s="27" t="s">
        <v>36</v>
      </c>
      <c r="B18" s="102" t="s">
        <v>39</v>
      </c>
      <c r="C18" s="104"/>
      <c r="D18" s="74"/>
      <c r="E18" s="74"/>
      <c r="F18" s="107"/>
      <c r="G18"/>
      <c r="H18" s="29"/>
      <c r="I18" s="30">
        <v>0</v>
      </c>
      <c r="J18" s="31" t="str">
        <f t="shared" si="4"/>
        <v xml:space="preserve"> - </v>
      </c>
      <c r="K18" s="4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</row>
    <row spans="1:67" r="19" s="28" x14ac:dyDescent="0.25" ht="17.399999999999999" customFormat="1">
      <c r="A19" s="27" t="s">
        <v>37</v>
      </c>
      <c r="B19" s="102" t="s">
        <v>40</v>
      </c>
      <c r="C19" s="103" t="s">
        <v>22</v>
      </c>
      <c r="D19" s="74"/>
      <c r="E19" s="74"/>
      <c r="F19" s="107"/>
      <c r="G19"/>
      <c r="H19" s="29"/>
      <c r="I19" s="30">
        <v>0.5</v>
      </c>
      <c r="J19" s="31" t="str">
        <f t="shared" si="4"/>
        <v xml:space="preserve"> - </v>
      </c>
      <c r="K19" s="48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</row>
    <row spans="1:67" r="20" s="28" x14ac:dyDescent="0.25" ht="17.399999999999999" customFormat="1">
      <c r="A20" s="27" t="s">
        <v>38</v>
      </c>
      <c r="B20" s="102" t="s">
        <v>41</v>
      </c>
      <c r="D20" s="74"/>
      <c r="E20" s="74"/>
      <c r="F20" s="107"/>
      <c r="G20"/>
      <c r="H20" s="29"/>
      <c r="I20" s="30">
        <v>0</v>
      </c>
      <c r="J20" s="31" t="str">
        <f t="shared" si="4"/>
        <v xml:space="preserve"> - </v>
      </c>
      <c r="K20" s="48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</row>
    <row spans="1:67" r="21" s="22" x14ac:dyDescent="0.25" ht="17.399999999999999" customFormat="1">
      <c r="A21" s="20"/>
      <c r="B21" s="21" t="s">
        <v>33</v>
      </c>
      <c r="D21" s="23"/>
      <c r="E21" s="23"/>
      <c r="F21" s="108"/>
      <c r="G21" s="52"/>
      <c r="H21" s="24"/>
      <c r="I21" s="25"/>
      <c r="J21" s="26" t="str">
        <f t="shared" si="4"/>
        <v xml:space="preserve"> - </v>
      </c>
      <c r="K21" s="49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</row>
    <row spans="1:67" r="22" s="28" x14ac:dyDescent="0.25" ht="17.399999999999999" customFormat="1">
      <c r="A22" s="27">
        <v>2.1</v>
      </c>
      <c r="B22" s="101" t="s">
        <v>34</v>
      </c>
      <c r="D22" s="74"/>
      <c r="E22" s="74"/>
      <c r="F22" s="107">
        <v>43589</v>
      </c>
      <c r="G22" s="51">
        <v>43596</v>
      </c>
      <c r="H22" s="29"/>
      <c r="I22" s="30">
        <v>0</v>
      </c>
      <c r="J22" s="31">
        <f t="shared" si="4"/>
        <v>5</v>
      </c>
      <c r="K22" s="48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</row>
    <row spans="1:67" r="23" s="28" x14ac:dyDescent="0.25" ht="17.399999999999999" customFormat="1">
      <c r="A23" s="27"/>
      <c r="B23" s="73"/>
      <c r="D23" s="74"/>
      <c r="E23" s="74"/>
      <c r="F23" s="107"/>
      <c r="G23" s="51"/>
      <c r="H23" s="29"/>
      <c r="I23" s="30">
        <v>0</v>
      </c>
      <c r="J23" s="31" t="str">
        <f t="shared" si="4"/>
        <v xml:space="preserve"> - </v>
      </c>
      <c r="K23" s="48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</row>
    <row spans="1:67" r="24" s="28" x14ac:dyDescent="0.25" ht="17.399999999999999" customFormat="1">
      <c r="A24" s="27"/>
      <c r="B24" s="73"/>
      <c r="D24" s="74"/>
      <c r="E24" s="74"/>
      <c r="F24" s="107"/>
      <c r="G24" s="51"/>
      <c r="H24" s="29"/>
      <c r="I24" s="30">
        <v>0</v>
      </c>
      <c r="J24" s="31" t="str">
        <f t="shared" si="4"/>
        <v xml:space="preserve"> - </v>
      </c>
      <c r="K24" s="48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</row>
    <row spans="1:67" r="25" s="28" x14ac:dyDescent="0.25" ht="17.399999999999999" customFormat="1">
      <c r="A25" s="27"/>
      <c r="B25" s="73"/>
      <c r="D25" s="74"/>
      <c r="E25" s="74"/>
      <c r="F25" s="107"/>
      <c r="G25" s="51"/>
      <c r="H25" s="29"/>
      <c r="I25" s="30">
        <v>0</v>
      </c>
      <c r="J25" s="31" t="str">
        <f t="shared" si="4"/>
        <v xml:space="preserve"> - </v>
      </c>
      <c r="K25" s="48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</row>
    <row spans="1:67" r="26" s="28" x14ac:dyDescent="0.25" ht="17.399999999999999" customFormat="1">
      <c r="A26" s="27"/>
      <c r="B26" s="73"/>
      <c r="D26" s="74"/>
      <c r="E26" s="74"/>
      <c r="F26" s="107"/>
      <c r="G26" s="51"/>
      <c r="H26" s="29"/>
      <c r="I26" s="30">
        <v>0</v>
      </c>
      <c r="J26" s="31" t="str">
        <f t="shared" si="4"/>
        <v xml:space="preserve"> - </v>
      </c>
      <c r="K26" s="48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</row>
    <row spans="1:67" r="27" s="22" x14ac:dyDescent="0.25" ht="17.399999999999999" customFormat="1">
      <c r="A27" s="20"/>
      <c r="B27" s="21" t="s">
        <v>44</v>
      </c>
      <c r="D27" s="23"/>
      <c r="E27" s="23"/>
      <c r="F27" s="108"/>
      <c r="G27" s="52"/>
      <c r="H27" s="24"/>
      <c r="I27" s="25"/>
      <c r="J27" s="26" t="str">
        <f t="shared" si="4"/>
        <v xml:space="preserve"> - </v>
      </c>
      <c r="K27" s="49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</row>
    <row spans="1:67" r="28" s="28" x14ac:dyDescent="0.25" ht="17.399999999999999" customFormat="1">
      <c r="A28" s="27">
        <v>3.1</v>
      </c>
      <c r="B28" s="73" t="s">
        <v>45</v>
      </c>
      <c r="D28" s="74"/>
      <c r="E28" s="74"/>
      <c r="F28" s="107"/>
      <c r="G28" s="51"/>
      <c r="H28" s="29"/>
      <c r="I28" s="30">
        <v>0</v>
      </c>
      <c r="J28" s="31" t="str">
        <f t="shared" si="4"/>
        <v xml:space="preserve"> - </v>
      </c>
      <c r="K28" s="4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</row>
    <row spans="1:67" r="29" s="28" x14ac:dyDescent="0.25" ht="17.399999999999999" customFormat="1">
      <c r="A29" s="27"/>
      <c r="B29" s="73"/>
      <c r="D29" s="74"/>
      <c r="E29" s="74"/>
      <c r="F29" s="107"/>
      <c r="G29" s="51"/>
      <c r="H29" s="29"/>
      <c r="I29" s="30">
        <v>0</v>
      </c>
      <c r="J29" s="31" t="str">
        <f t="shared" si="4"/>
        <v xml:space="preserve"> - </v>
      </c>
      <c r="K29" s="48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</row>
    <row spans="1:67" r="30" s="28" x14ac:dyDescent="0.25" ht="17.399999999999999" customFormat="1">
      <c r="A30" s="27"/>
      <c r="B30" s="73"/>
      <c r="D30" s="74"/>
      <c r="E30" s="74"/>
      <c r="F30" s="107"/>
      <c r="G30" s="51"/>
      <c r="H30" s="29"/>
      <c r="I30" s="30">
        <v>0</v>
      </c>
      <c r="J30" s="31" t="str">
        <f t="shared" si="4"/>
        <v xml:space="preserve"> - </v>
      </c>
      <c r="K30" s="48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</row>
    <row spans="1:67" r="31" s="28" x14ac:dyDescent="0.25" ht="17.399999999999999" customFormat="1">
      <c r="A31" s="27"/>
      <c r="B31" s="73"/>
      <c r="D31" s="74"/>
      <c r="E31" s="74"/>
      <c r="F31" s="107"/>
      <c r="G31" s="51"/>
      <c r="H31" s="29"/>
      <c r="I31" s="30">
        <v>0</v>
      </c>
      <c r="J31" s="31" t="str">
        <f t="shared" si="4"/>
        <v xml:space="preserve"> - </v>
      </c>
      <c r="K31" s="48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</row>
    <row spans="1:67" r="32" s="28" x14ac:dyDescent="0.25" ht="17.399999999999999" customFormat="1">
      <c r="A32" s="27"/>
      <c r="B32" s="73"/>
      <c r="D32" s="74"/>
      <c r="E32" s="74"/>
      <c r="F32" s="107"/>
      <c r="G32" s="51"/>
      <c r="H32" s="29"/>
      <c r="I32" s="30">
        <v>0</v>
      </c>
      <c r="J32" s="31" t="str">
        <f t="shared" si="4"/>
        <v xml:space="preserve"> - </v>
      </c>
      <c r="K32" s="48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</row>
    <row spans="1:67" r="33" s="22" x14ac:dyDescent="0.25" ht="17.399999999999999" customFormat="1">
      <c r="A33" s="20"/>
      <c r="B33" s="21" t="s">
        <v>46</v>
      </c>
      <c r="D33" s="23"/>
      <c r="E33" s="23"/>
      <c r="F33" s="108"/>
      <c r="G33" s="52"/>
      <c r="H33" s="24"/>
      <c r="I33" s="25"/>
      <c r="J33" s="26" t="str">
        <f ref="J33:J40" t="shared" si="5">IF(OR(G33=0,F33=0)," - ",NETWORKDAYS(F33,G33))</f>
        <v xml:space="preserve"> - </v>
      </c>
      <c r="K33" s="49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</row>
    <row spans="1:67" r="34" s="28" x14ac:dyDescent="0.25" ht="17.399999999999999" customFormat="1">
      <c r="A34" s="27">
        <v>4.0999999999999996</v>
      </c>
      <c r="B34" s="73" t="s">
        <v>47</v>
      </c>
      <c r="D34" s="74"/>
      <c r="E34" s="74"/>
      <c r="F34" s="107"/>
      <c r="G34" s="51"/>
      <c r="H34" s="29"/>
      <c r="I34" s="30">
        <v>0</v>
      </c>
      <c r="J34" s="31" t="str">
        <f t="shared" si="5"/>
        <v xml:space="preserve"> - </v>
      </c>
      <c r="K34" s="48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</row>
    <row spans="1:67" r="35" s="28" x14ac:dyDescent="0.25" ht="17.399999999999999" customFormat="1">
      <c r="A35" s="27"/>
      <c r="B35" s="73"/>
      <c r="D35" s="74"/>
      <c r="E35" s="74"/>
      <c r="F35" s="107"/>
      <c r="G35" s="51"/>
      <c r="H35" s="29"/>
      <c r="I35" s="30">
        <v>0</v>
      </c>
      <c r="J35" s="31" t="str">
        <f t="shared" si="5"/>
        <v xml:space="preserve"> - </v>
      </c>
      <c r="K35" s="48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</row>
    <row spans="1:67" r="36" s="28" x14ac:dyDescent="0.25" ht="17.399999999999999" customFormat="1">
      <c r="A36" s="27"/>
      <c r="B36" s="73"/>
      <c r="D36" s="74"/>
      <c r="E36" s="74"/>
      <c r="F36" s="107"/>
      <c r="G36" s="51"/>
      <c r="H36" s="29"/>
      <c r="I36" s="30">
        <v>0</v>
      </c>
      <c r="J36" s="31" t="str">
        <f t="shared" si="5"/>
        <v xml:space="preserve"> - </v>
      </c>
      <c r="K36" s="48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</row>
    <row spans="1:67" r="37" s="28" x14ac:dyDescent="0.25" ht="17.399999999999999" customFormat="1">
      <c r="A37" s="27"/>
      <c r="B37" s="73"/>
      <c r="D37" s="74"/>
      <c r="E37" s="74"/>
      <c r="F37" s="107"/>
      <c r="G37" s="51"/>
      <c r="H37" s="29"/>
      <c r="I37" s="30">
        <v>0</v>
      </c>
      <c r="J37" s="31" t="str">
        <f t="shared" si="5"/>
        <v xml:space="preserve"> - </v>
      </c>
      <c r="K37" s="48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</row>
    <row spans="1:67" r="38" s="28" x14ac:dyDescent="0.25" ht="17.399999999999999" customFormat="1">
      <c r="A38" s="27"/>
      <c r="B38" s="73"/>
      <c r="D38" s="74"/>
      <c r="E38" s="74"/>
      <c r="F38" s="111"/>
      <c r="G38" s="112"/>
      <c r="H38" s="113"/>
      <c r="I38" s="114">
        <v>0</v>
      </c>
      <c r="J38" s="31" t="str">
        <f t="shared" si="5"/>
        <v xml:space="preserve"> - </v>
      </c>
      <c r="K38" s="48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</row>
    <row spans="1:67" r="39" s="35" x14ac:dyDescent="0.25" ht="17.399999999999999" customFormat="1">
      <c r="A39" s="27"/>
      <c r="B39" s="32"/>
      <c r="C39" s="32"/>
      <c r="D39" s="33"/>
      <c r="E39" s="33"/>
      <c r="F39" s="116"/>
      <c r="G39" s="117"/>
      <c r="H39" s="118"/>
      <c r="I39" s="119"/>
      <c r="J39" s="34" t="str">
        <f t="shared" si="5"/>
        <v xml:space="preserve"> - </v>
      </c>
      <c r="K39" s="50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</row>
    <row spans="1:67" r="40" s="35" x14ac:dyDescent="0.25" ht="17.399999999999999" customFormat="1">
      <c r="A40" s="27"/>
      <c r="B40" s="32"/>
      <c r="C40" s="32"/>
      <c r="D40" s="33"/>
      <c r="E40" s="33"/>
      <c r="F40" s="116"/>
      <c r="G40" s="117"/>
      <c r="H40" s="118"/>
      <c r="I40" s="119"/>
      <c r="J40" s="34" t="str">
        <f t="shared" si="5"/>
        <v xml:space="preserve"> - </v>
      </c>
      <c r="K40" s="50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</row>
    <row spans="1:67" r="41" s="22" x14ac:dyDescent="0.25" ht="17.399999999999999" customFormat="1">
      <c r="A41" s="20"/>
      <c r="B41" s="21" t="s">
        <v>48</v>
      </c>
      <c r="D41" s="23"/>
      <c r="E41" s="23"/>
      <c r="F41" s="115"/>
      <c r="G41" s="62"/>
      <c r="H41" s="42"/>
      <c r="I41" s="43"/>
      <c r="J41" s="26" t="str">
        <f t="shared" si="4"/>
        <v xml:space="preserve"> - </v>
      </c>
      <c r="K41" s="49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</row>
    <row spans="1:67" r="42" s="28" x14ac:dyDescent="0.25" ht="17.399999999999999" customFormat="1">
      <c r="A42" s="27">
        <v>5.0999999999999996</v>
      </c>
      <c r="B42" s="73" t="s">
        <v>49</v>
      </c>
      <c r="D42" s="74"/>
      <c r="E42" s="74"/>
      <c r="F42" s="107"/>
      <c r="G42" s="51"/>
      <c r="H42" s="29"/>
      <c r="I42" s="30">
        <v>0</v>
      </c>
      <c r="J42" s="31" t="str">
        <f t="shared" si="4"/>
        <v xml:space="preserve"> - </v>
      </c>
      <c r="K42" s="48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</row>
    <row spans="1:67" r="43" s="28" x14ac:dyDescent="0.25" ht="17.399999999999999" customFormat="1">
      <c r="A43" s="27"/>
      <c r="B43" s="73"/>
      <c r="D43" s="74"/>
      <c r="E43" s="74"/>
      <c r="F43" s="107"/>
      <c r="G43" s="51"/>
      <c r="H43" s="29"/>
      <c r="I43" s="30">
        <v>0</v>
      </c>
      <c r="J43" s="31" t="str">
        <f t="shared" si="4"/>
        <v xml:space="preserve"> - </v>
      </c>
      <c r="K43" s="48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</row>
    <row spans="1:67" r="44" s="28" x14ac:dyDescent="0.25" ht="17.399999999999999" customFormat="1">
      <c r="A44" s="27"/>
      <c r="B44" s="73"/>
      <c r="D44" s="74"/>
      <c r="E44" s="74"/>
      <c r="F44" s="107"/>
      <c r="G44" s="51"/>
      <c r="H44" s="29"/>
      <c r="I44" s="30">
        <v>0</v>
      </c>
      <c r="J44" s="31" t="str">
        <f t="shared" si="4"/>
        <v xml:space="preserve"> - </v>
      </c>
      <c r="K44" s="48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</row>
    <row spans="1:67" r="45" s="28" x14ac:dyDescent="0.25" ht="17.399999999999999" customFormat="1">
      <c r="A45" s="27"/>
      <c r="B45" s="73"/>
      <c r="D45" s="74"/>
      <c r="E45" s="74"/>
      <c r="F45" s="107"/>
      <c r="G45" s="51"/>
      <c r="H45" s="29"/>
      <c r="I45" s="30">
        <v>0</v>
      </c>
      <c r="J45" s="31" t="str">
        <f t="shared" si="4"/>
        <v xml:space="preserve"> - </v>
      </c>
      <c r="K45" s="48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</row>
    <row spans="1:67" r="46" s="28" x14ac:dyDescent="0.25" ht="17.399999999999999" customFormat="1">
      <c r="A46" s="27"/>
      <c r="B46" s="73"/>
      <c r="D46" s="74"/>
      <c r="E46" s="74"/>
      <c r="F46" s="107"/>
      <c r="G46" s="51"/>
      <c r="H46" s="29"/>
      <c r="I46" s="30">
        <v>0</v>
      </c>
      <c r="J46" s="31" t="str">
        <f t="shared" si="4"/>
        <v xml:space="preserve"> - </v>
      </c>
      <c r="K46" s="48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</row>
    <row spans="1:67" r="47" s="35" x14ac:dyDescent="0.25" ht="17.399999999999999" customFormat="1">
      <c r="A47" s="27"/>
      <c r="B47" s="32"/>
      <c r="C47" s="32"/>
      <c r="D47" s="33"/>
      <c r="E47" s="33"/>
      <c r="F47" s="109"/>
      <c r="G47" s="78"/>
      <c r="H47" s="79"/>
      <c r="I47" s="80"/>
      <c r="J47" s="34" t="str">
        <f t="shared" si="4"/>
        <v xml:space="preserve"> - </v>
      </c>
      <c r="K47" s="50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</row>
    <row spans="1:67" r="48" s="35" x14ac:dyDescent="0.25" ht="17.399999999999999" customFormat="1">
      <c r="A48" s="27"/>
      <c r="B48" s="32"/>
      <c r="C48" s="32"/>
      <c r="D48" s="33"/>
      <c r="E48" s="33"/>
      <c r="F48" s="109"/>
      <c r="G48" s="78"/>
      <c r="H48" s="79"/>
      <c r="I48" s="80"/>
      <c r="J48" s="34" t="str">
        <f t="shared" si="4"/>
        <v xml:space="preserve"> - </v>
      </c>
      <c r="K48" s="50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</row>
    <row spans="1:67" r="49" s="36" x14ac:dyDescent="0.25" ht="11.4" customForma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</row>
    <row spans="1:67" r="50" s="35" x14ac:dyDescent="0.25" ht="11.4" customForma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</row>
    <row spans="1:67" r="51" s="35" x14ac:dyDescent="0.25" ht="11.4" customForma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</row>
    <row spans="1:67" r="52" s="35" x14ac:dyDescent="0.25" ht="11.4" customForma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</row>
    <row spans="1:67" r="53" s="35" x14ac:dyDescent="0.25" ht="11.4" customForma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</row>
    <row spans="1:67" r="54" s="35" x14ac:dyDescent="0.25" ht="11.4" customForma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</row>
    <row spans="1:67" r="55" s="12" x14ac:dyDescent="0.25" customFormat="1">
      <c r="A55" s="9"/>
      <c r="B55" s="10"/>
      <c r="C55" s="10"/>
      <c r="D55" s="11"/>
      <c r="E55" s="1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</row>
  </sheetData>
  <sheetProtection formatColumns="0" formatCells="0" insertRows="0" deleteRows="0" formatRows="0"/>
  <mergeCells count="19">
    <mergeCell ref="BI5:BO5"/>
    <mergeCell ref="BB5:BH5"/>
    <mergeCell ref="BI4:BO4"/>
    <mergeCell ref="BB4:BH4"/>
    <mergeCell ref="L1:AF1"/>
    <mergeCell ref="C5:F5"/>
    <mergeCell ref="S4:Y4"/>
    <mergeCell ref="L4:R4"/>
    <mergeCell ref="C4:F4"/>
    <mergeCell ref="S5:Y5"/>
    <mergeCell ref="L5:R5"/>
    <mergeCell ref="Z4:AF4"/>
    <mergeCell ref="Z5:AF5"/>
    <mergeCell ref="AG4:AM4"/>
    <mergeCell ref="AG5:AM5"/>
    <mergeCell ref="AN5:AT5"/>
    <mergeCell ref="AU4:BA4"/>
    <mergeCell ref="AU5:BA5"/>
    <mergeCell ref="AN4:AT4"/>
  </mergeCells>
  <phoneticPr fontId="3" type="noConversion"/>
  <conditionalFormatting sqref="I8:I32 I41:I48">
    <cfRule type="dataBar" priority="10">
      <dataBar>
        <cfvo val="0" type="num"/>
        <cfvo val="1" type="num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L6:BO7">
    <cfRule dxfId="12" type="expression" priority="53">
      <formula>L$6=TODAY()</formula>
    </cfRule>
  </conditionalFormatting>
  <conditionalFormatting sqref="L8:BO17 L19:BO32 L41:BO48">
    <cfRule dxfId="11" type="expression" priority="56">
      <formula>AND($F8&lt;=L$6,ROUNDDOWN(($G8-$F8+1)*$I8,0)+$F8-1&gt;=L$6)</formula>
    </cfRule>
    <cfRule dxfId="10" type="expression" priority="57">
      <formula>AND(NOT(ISBLANK($F8)),$F8&lt;=L$6,$G8&gt;=L$6)</formula>
    </cfRule>
  </conditionalFormatting>
  <conditionalFormatting sqref="L6:BO17 L19:BO32 L41:BO48">
    <cfRule dxfId="9" type="expression" priority="16">
      <formula>L$6=TODAY()</formula>
    </cfRule>
  </conditionalFormatting>
  <conditionalFormatting sqref="L18:BO18">
    <cfRule dxfId="8" type="expression" priority="7">
      <formula>AND($F18&lt;=L$6,ROUNDDOWN(($G18-$F18+1)*$I18,0)+$F18-1&gt;=L$6)</formula>
    </cfRule>
    <cfRule dxfId="7" type="expression" priority="8">
      <formula>AND(NOT(ISBLANK($F18)),$F18&lt;=L$6,$G18&gt;=L$6)</formula>
    </cfRule>
  </conditionalFormatting>
  <conditionalFormatting sqref="L18:BO18">
    <cfRule dxfId="6" type="expression" priority="6">
      <formula>L$6=TODAY()</formula>
    </cfRule>
  </conditionalFormatting>
  <conditionalFormatting sqref="I33:I40">
    <cfRule type="dataBar" priority="1">
      <dataBar>
        <cfvo val="0" type="num"/>
        <cfvo val="1" type="num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L33:BO40">
    <cfRule dxfId="5" type="expression" priority="3">
      <formula>AND($F33&lt;=L$6,ROUNDDOWN(($G33-$F33+1)*$I33,0)+$F33-1&gt;=L$6)</formula>
    </cfRule>
    <cfRule dxfId="4" type="expression" priority="4">
      <formula>AND(NOT(ISBLANK($F33)),$F33&lt;=L$6,$G33&gt;=L$6)</formula>
    </cfRule>
  </conditionalFormatting>
  <conditionalFormatting sqref="L33:BO40">
    <cfRule dxfId="3" type="expression" priority="2">
      <formula>L$6=TODAY()</formula>
    </cfRule>
  </conditionalFormatting>
  <conditionalFormatting sqref="A49:BC54">
    <cfRule dxfId="2" type="expression" priority="60">
      <formula>AND(#REF!&lt;=M$6,ROUNDDOWN((#REF!-#REF!+1)*#REF!,0)+#REF!-1&gt;=M$6)</formula>
    </cfRule>
    <cfRule dxfId="1" type="expression" priority="61">
      <formula>AND(NOT(ISBLANK(#REF!)),#REF!&lt;=M$6,#REF!&gt;=M$6)</formula>
    </cfRule>
  </conditionalFormatting>
  <conditionalFormatting sqref="A49:BC54">
    <cfRule dxfId="0" type="expression" priority="63">
      <formula>M$6=TODAY()</formula>
    </cfRule>
  </conditionalFormatting>
  <dataValidations count="1">
    <dataValidation allowBlank="1" showInputMessage="1" promptTitle="Display Week" sqref="I4" prompt="Enter the week number to display first in the Gantt Chart. The weeks are numbered starting from the week containing the Project Start Date."/>
  </dataValidations>
  <hyperlinks>
    <hyperlink ref="L1:AF1" display="Gantt Chart Template © 2006-2018 by Vertex42.com." r:id="rId1"/>
  </hyperlinks>
  <pageMargins top="0.5" left="0.25" footer="0.25" bottom="0.5" header="0.5" right="0.25"/>
  <pageSetup orientation="landscape" fitToHeight="0" scale="63" r:id="rId2"/>
  <headerFooter alignWithMargins="0"/>
  <ignoredErrors>
    <ignoredError unlockedFormula="1" sqref="A47:B48 F47:I48 H21:I21 H27:I27 H41:I41 I25 I23 I24 I28:I31 I42:I45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5">
              <controlPr print="0" defaultSize="0" autoPict="0">
                <anchor moveWithCells="1">
                  <from>
                    <xdr:col>10</xdr:col>
                    <xdr:colOff>99060</xdr:colOff>
                    <xdr:row>1</xdr:row>
                    <xdr:rowOff>121920</xdr:rowOff>
                  </from>
                  <to>
                    <xdr:col>28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A58A75E-4698-465A-8593-F06B91A3A900}" type="dataBar">
            <x14:dataBar minLength="0" gradient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I8:I32 I41:I48</xm:sqref>
        </x14:conditionalFormatting>
        <x14:conditionalFormatting xmlns:xm="http://schemas.microsoft.com/office/excel/2006/main">
          <x14:cfRule id="{564E9A70-D213-4B59-9E35-13A2D63EE04B}" type="dataBar">
            <x14:dataBar minLength="0" gradient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I33:I40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Mina Medhat</cp:lastModifiedBy>
  <cp:lastPrinted>2018-02-12T20:25:38Z</cp:lastPrinted>
  <dcterms:created xsi:type="dcterms:W3CDTF">2010-06-09T16:05:03Z</dcterms:created>
  <dcterms:modified xsi:type="dcterms:W3CDTF">2019-05-01T16:39:11Z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