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x\Desktop\"/>
    </mc:Choice>
  </mc:AlternateContent>
  <bookViews>
    <workbookView xWindow="0" yWindow="0" windowWidth="15360" windowHeight="7770" tabRatio="605" firstSheet="1" activeTab="5"/>
  </bookViews>
  <sheets>
    <sheet name="Texts" sheetId="2" r:id="rId1"/>
    <sheet name="Real" sheetId="3" r:id="rId2"/>
    <sheet name="Ideal" sheetId="1" r:id="rId3"/>
    <sheet name="Evaluation Metrics" sheetId="6" r:id="rId4"/>
    <sheet name="Time" sheetId="7" r:id="rId5"/>
    <sheet name="Alpha &amp; F-measure" sheetId="11" r:id="rId6"/>
    <sheet name="Threshold &amp; F-measure" sheetId="9" r:id="rId7"/>
  </sheets>
  <definedNames>
    <definedName name="_xlnm._FilterDatabase" localSheetId="2" hidden="1">Ideal!$A$1:$C$214</definedName>
    <definedName name="_xlnm._FilterDatabase" localSheetId="1" hidden="1">Real!$A$1:$C$240</definedName>
    <definedName name="_xlnm._FilterDatabase" localSheetId="0" hidden="1">Texts!$A$1:$C$101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1" l="1"/>
  <c r="D29" i="11"/>
  <c r="D30" i="11"/>
  <c r="D27" i="11"/>
  <c r="E6" i="11" l="1"/>
  <c r="D6" i="11"/>
  <c r="J9" i="11"/>
  <c r="K8" i="11"/>
  <c r="J8" i="11"/>
  <c r="K6" i="11"/>
  <c r="J6" i="11"/>
  <c r="P8" i="11"/>
  <c r="L6" i="11" l="1"/>
  <c r="L8" i="11"/>
  <c r="J19" i="11"/>
  <c r="K15" i="11"/>
  <c r="J15" i="11"/>
  <c r="E23" i="11"/>
  <c r="D23" i="11"/>
  <c r="K23" i="11"/>
  <c r="J23" i="11"/>
  <c r="E22" i="11"/>
  <c r="D22" i="11"/>
  <c r="E21" i="11"/>
  <c r="D21" i="11"/>
  <c r="K21" i="11"/>
  <c r="J21" i="11"/>
  <c r="E20" i="11"/>
  <c r="D20" i="11"/>
  <c r="K20" i="11"/>
  <c r="J20" i="11"/>
  <c r="E19" i="11"/>
  <c r="D19" i="11"/>
  <c r="K19" i="11"/>
  <c r="E18" i="11"/>
  <c r="D18" i="11"/>
  <c r="K18" i="11"/>
  <c r="J18" i="11"/>
  <c r="E17" i="11"/>
  <c r="D17" i="11"/>
  <c r="K17" i="11"/>
  <c r="J17" i="11"/>
  <c r="E16" i="11"/>
  <c r="D16" i="11"/>
  <c r="K16" i="11"/>
  <c r="J16" i="11"/>
  <c r="E15" i="11"/>
  <c r="D15" i="11"/>
  <c r="Q11" i="11"/>
  <c r="P11" i="11"/>
  <c r="K11" i="11"/>
  <c r="J11" i="11"/>
  <c r="E11" i="11"/>
  <c r="D11" i="11"/>
  <c r="Q10" i="11"/>
  <c r="P10" i="11"/>
  <c r="K10" i="11"/>
  <c r="J10" i="11"/>
  <c r="E10" i="11"/>
  <c r="D10" i="11"/>
  <c r="Q9" i="11"/>
  <c r="P9" i="11"/>
  <c r="K9" i="11"/>
  <c r="L9" i="11" s="1"/>
  <c r="E9" i="11"/>
  <c r="D9" i="11"/>
  <c r="Q8" i="11"/>
  <c r="R8" i="11" s="1"/>
  <c r="E8" i="11"/>
  <c r="D8" i="11"/>
  <c r="Q7" i="11"/>
  <c r="P7" i="11"/>
  <c r="K7" i="11"/>
  <c r="J7" i="11"/>
  <c r="E7" i="11"/>
  <c r="D7" i="11"/>
  <c r="Q6" i="11"/>
  <c r="P6" i="11"/>
  <c r="Q5" i="11"/>
  <c r="P5" i="11"/>
  <c r="K5" i="11"/>
  <c r="J5" i="11"/>
  <c r="E5" i="11"/>
  <c r="D5" i="11"/>
  <c r="Q4" i="11"/>
  <c r="P4" i="11"/>
  <c r="Q3" i="11"/>
  <c r="P3" i="11"/>
  <c r="L7" i="11" l="1"/>
  <c r="L19" i="11"/>
  <c r="F21" i="11"/>
  <c r="L15" i="11"/>
  <c r="L11" i="11"/>
  <c r="F15" i="11"/>
  <c r="F16" i="11"/>
  <c r="F23" i="11"/>
  <c r="R5" i="11"/>
  <c r="L10" i="11"/>
  <c r="R11" i="11"/>
  <c r="K24" i="11"/>
  <c r="F20" i="11"/>
  <c r="F11" i="11"/>
  <c r="F8" i="11"/>
  <c r="F9" i="11"/>
  <c r="R3" i="11"/>
  <c r="F6" i="11"/>
  <c r="R6" i="11"/>
  <c r="R10" i="11"/>
  <c r="F7" i="11"/>
  <c r="R9" i="11"/>
  <c r="R4" i="11"/>
  <c r="L5" i="11"/>
  <c r="R7" i="11"/>
  <c r="F10" i="11"/>
  <c r="D24" i="11"/>
  <c r="L17" i="11"/>
  <c r="L18" i="11"/>
  <c r="L20" i="11"/>
  <c r="L23" i="11"/>
  <c r="D12" i="11"/>
  <c r="K12" i="11"/>
  <c r="E12" i="11"/>
  <c r="F17" i="11"/>
  <c r="F18" i="11"/>
  <c r="F19" i="11"/>
  <c r="F22" i="11"/>
  <c r="J24" i="11"/>
  <c r="P12" i="11"/>
  <c r="Q12" i="11"/>
  <c r="L16" i="11"/>
  <c r="F5" i="11"/>
  <c r="E24" i="11"/>
  <c r="J12" i="11"/>
  <c r="F12" i="11" l="1"/>
  <c r="L12" i="11"/>
  <c r="R12" i="11"/>
  <c r="F24" i="11"/>
  <c r="L24" i="11"/>
  <c r="F238" i="3" l="1"/>
  <c r="F237" i="3"/>
  <c r="F236" i="3"/>
  <c r="E238" i="3"/>
  <c r="E236" i="3"/>
  <c r="E237" i="3" s="1"/>
  <c r="H23" i="9" l="1"/>
  <c r="I16" i="9"/>
  <c r="D16" i="9"/>
  <c r="C16" i="9"/>
  <c r="E18" i="9"/>
  <c r="D18" i="9"/>
  <c r="C18" i="9"/>
  <c r="D21" i="9"/>
  <c r="D23" i="9"/>
  <c r="C23" i="9"/>
  <c r="N11" i="9"/>
  <c r="M11" i="9"/>
  <c r="N10" i="9"/>
  <c r="M10" i="9"/>
  <c r="N9" i="9"/>
  <c r="M9" i="9"/>
  <c r="N8" i="9"/>
  <c r="M8" i="9"/>
  <c r="N7" i="9"/>
  <c r="M7" i="9"/>
  <c r="O6" i="9"/>
  <c r="N6" i="9"/>
  <c r="M6" i="9"/>
  <c r="N5" i="9"/>
  <c r="M5" i="9"/>
  <c r="N4" i="9"/>
  <c r="M4" i="9"/>
  <c r="O3" i="9"/>
  <c r="N3" i="9"/>
  <c r="M3" i="9"/>
  <c r="I11" i="9"/>
  <c r="H11" i="9"/>
  <c r="I9" i="9"/>
  <c r="H9" i="9"/>
  <c r="I8" i="9"/>
  <c r="H8" i="9"/>
  <c r="I7" i="9"/>
  <c r="H7" i="9"/>
  <c r="J6" i="9"/>
  <c r="I6" i="9"/>
  <c r="H6" i="9"/>
  <c r="I5" i="9"/>
  <c r="H5" i="9"/>
  <c r="I4" i="9"/>
  <c r="H4" i="9"/>
  <c r="J3" i="9"/>
  <c r="I3" i="9"/>
  <c r="H3" i="9"/>
  <c r="D11" i="9"/>
  <c r="C11" i="9"/>
  <c r="D10" i="9"/>
  <c r="C10" i="9"/>
  <c r="D9" i="9"/>
  <c r="C9" i="9"/>
  <c r="E8" i="9"/>
  <c r="D8" i="9"/>
  <c r="C8" i="9"/>
  <c r="C7" i="9"/>
  <c r="D6" i="9"/>
  <c r="C6" i="9"/>
  <c r="D5" i="9" l="1"/>
  <c r="C5" i="9"/>
  <c r="D4" i="9"/>
  <c r="C4" i="9"/>
  <c r="C3" i="9"/>
  <c r="E96" i="6"/>
  <c r="C96" i="6"/>
  <c r="E95" i="6"/>
  <c r="C95" i="6"/>
  <c r="E90" i="6"/>
  <c r="C90" i="6"/>
  <c r="E82" i="6"/>
  <c r="C82" i="6"/>
  <c r="E81" i="6"/>
  <c r="C81" i="6"/>
  <c r="E80" i="6"/>
  <c r="C80" i="6"/>
  <c r="E79" i="6"/>
  <c r="C79" i="6"/>
  <c r="E76" i="6"/>
  <c r="C76" i="6"/>
  <c r="E72" i="6"/>
  <c r="C72" i="6"/>
  <c r="E62" i="6"/>
  <c r="C62" i="6"/>
  <c r="E57" i="6"/>
  <c r="C57" i="6"/>
  <c r="E54" i="6"/>
  <c r="C54" i="6"/>
  <c r="E52" i="6"/>
  <c r="C52" i="6"/>
  <c r="E51" i="6"/>
  <c r="C51" i="6"/>
  <c r="E50" i="6"/>
  <c r="C50" i="6"/>
  <c r="E47" i="6"/>
  <c r="C47" i="6"/>
  <c r="C48" i="6"/>
  <c r="E45" i="6"/>
  <c r="C45" i="6"/>
  <c r="E43" i="6"/>
  <c r="C43" i="6"/>
  <c r="E42" i="6"/>
  <c r="C42" i="6"/>
  <c r="E41" i="6"/>
  <c r="C41" i="6"/>
  <c r="E38" i="6"/>
  <c r="C38" i="6"/>
  <c r="E36" i="6"/>
  <c r="C36" i="6"/>
  <c r="E29" i="6"/>
  <c r="C29" i="6"/>
  <c r="C28" i="6"/>
  <c r="F22" i="6"/>
  <c r="E22" i="6"/>
  <c r="C22" i="6"/>
  <c r="F21" i="6"/>
  <c r="E21" i="6"/>
  <c r="C21" i="6"/>
  <c r="E18" i="6"/>
  <c r="F17" i="6"/>
  <c r="E17" i="6"/>
  <c r="C17" i="6"/>
  <c r="E16" i="6"/>
  <c r="C16" i="6"/>
  <c r="E14" i="6"/>
  <c r="E8" i="6"/>
  <c r="C8" i="6"/>
  <c r="E6" i="6"/>
  <c r="C6" i="6"/>
  <c r="N12" i="9" l="1"/>
  <c r="I23" i="9"/>
  <c r="J23" i="9"/>
  <c r="I17" i="9"/>
  <c r="H17" i="9"/>
  <c r="J17" i="9" s="1"/>
  <c r="H16" i="9"/>
  <c r="J16" i="9" s="1"/>
  <c r="I14" i="9"/>
  <c r="I24" i="9" s="1"/>
  <c r="H14" i="9"/>
  <c r="J14" i="9" s="1"/>
  <c r="D14" i="9"/>
  <c r="D24" i="9" s="1"/>
  <c r="C14" i="9"/>
  <c r="D17" i="9"/>
  <c r="C17" i="9"/>
  <c r="C21" i="9"/>
  <c r="O11" i="9"/>
  <c r="O9" i="9"/>
  <c r="O4" i="9"/>
  <c r="N2" i="9"/>
  <c r="M2" i="9"/>
  <c r="O10" i="9"/>
  <c r="O8" i="9"/>
  <c r="O2" i="9"/>
  <c r="I10" i="9"/>
  <c r="J10" i="9" s="1"/>
  <c r="H10" i="9"/>
  <c r="J7" i="9"/>
  <c r="J9" i="9"/>
  <c r="I2" i="9"/>
  <c r="I12" i="9" s="1"/>
  <c r="H2" i="9"/>
  <c r="H12" i="9" s="1"/>
  <c r="J11" i="9"/>
  <c r="E11" i="9"/>
  <c r="E10" i="9"/>
  <c r="E9" i="9"/>
  <c r="E7" i="9"/>
  <c r="D7" i="9"/>
  <c r="E6" i="9"/>
  <c r="E5" i="9"/>
  <c r="E4" i="9"/>
  <c r="E3" i="9"/>
  <c r="D3" i="9"/>
  <c r="C12" i="9"/>
  <c r="D2" i="9"/>
  <c r="D12" i="9" s="1"/>
  <c r="C2" i="9"/>
  <c r="J24" i="9" l="1"/>
  <c r="C24" i="9"/>
  <c r="J2" i="9"/>
  <c r="H24" i="9"/>
  <c r="E2" i="9"/>
  <c r="M12" i="9"/>
  <c r="J5" i="9"/>
  <c r="J8" i="9"/>
  <c r="E23" i="9"/>
  <c r="E17" i="9"/>
  <c r="E14" i="9"/>
  <c r="E12" i="9"/>
  <c r="E16" i="9"/>
  <c r="E21" i="9"/>
  <c r="O7" i="9"/>
  <c r="O12" i="9" s="1"/>
  <c r="O5" i="9"/>
  <c r="J4" i="9"/>
  <c r="J12" i="9" l="1"/>
  <c r="E24" i="9"/>
  <c r="F6" i="7" l="1"/>
  <c r="F5" i="7"/>
  <c r="G110" i="7"/>
  <c r="H110" i="7"/>
  <c r="F110" i="7"/>
  <c r="G109" i="7"/>
  <c r="H109" i="7"/>
  <c r="F109" i="7"/>
  <c r="D110" i="7"/>
  <c r="D109" i="7"/>
  <c r="D108" i="7"/>
  <c r="D107" i="7"/>
  <c r="F107" i="7"/>
  <c r="F108" i="7"/>
  <c r="G108" i="7"/>
  <c r="H107" i="7"/>
  <c r="H108" i="7"/>
  <c r="G107" i="7"/>
  <c r="F11" i="7"/>
  <c r="F10" i="7"/>
  <c r="F4" i="7"/>
  <c r="F4" i="6" l="1"/>
  <c r="F5" i="6"/>
  <c r="F6" i="6"/>
  <c r="F7" i="6"/>
  <c r="F8" i="6"/>
  <c r="F10" i="6"/>
  <c r="F11" i="6"/>
  <c r="F12" i="6"/>
  <c r="F13" i="6"/>
  <c r="F14" i="6"/>
  <c r="F15" i="6"/>
  <c r="F16" i="6"/>
  <c r="F19" i="6"/>
  <c r="F20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2" i="6"/>
  <c r="F73" i="6"/>
  <c r="F74" i="6"/>
  <c r="F75" i="6"/>
  <c r="F76" i="6"/>
  <c r="F77" i="6"/>
  <c r="F79" i="6"/>
  <c r="F80" i="6"/>
  <c r="F81" i="6"/>
  <c r="F82" i="6"/>
  <c r="F83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3" i="6"/>
  <c r="F2" i="6"/>
  <c r="F102" i="6" l="1"/>
  <c r="H2" i="7"/>
  <c r="G2" i="7"/>
  <c r="H41" i="7"/>
  <c r="G41" i="7"/>
  <c r="F41" i="7"/>
  <c r="C14" i="6"/>
  <c r="E84" i="6"/>
  <c r="E71" i="6"/>
  <c r="D238" i="3"/>
  <c r="D237" i="3"/>
  <c r="D236" i="3"/>
  <c r="D240" i="3" l="1"/>
  <c r="D239" i="3"/>
  <c r="E9" i="6"/>
  <c r="C9" i="6"/>
  <c r="F2" i="7"/>
  <c r="C2" i="6" l="1"/>
  <c r="E2" i="6"/>
  <c r="C3" i="6"/>
  <c r="E3" i="6"/>
  <c r="C4" i="6"/>
  <c r="E4" i="6"/>
  <c r="C5" i="6"/>
  <c r="E5" i="6"/>
  <c r="C7" i="6"/>
  <c r="E7" i="6"/>
  <c r="C10" i="6"/>
  <c r="E10" i="6"/>
  <c r="C11" i="6"/>
  <c r="E11" i="6"/>
  <c r="C12" i="6"/>
  <c r="E12" i="6"/>
  <c r="C13" i="6"/>
  <c r="E13" i="6"/>
  <c r="C15" i="6"/>
  <c r="E15" i="6"/>
  <c r="C19" i="6"/>
  <c r="E19" i="6"/>
  <c r="C20" i="6"/>
  <c r="E20" i="6"/>
  <c r="C23" i="6"/>
  <c r="E23" i="6"/>
  <c r="C24" i="6"/>
  <c r="E24" i="6"/>
  <c r="C25" i="6"/>
  <c r="E25" i="6"/>
  <c r="C26" i="6"/>
  <c r="E26" i="6"/>
  <c r="C27" i="6"/>
  <c r="E27" i="6"/>
  <c r="E28" i="6"/>
  <c r="C30" i="6"/>
  <c r="E30" i="6"/>
  <c r="C31" i="6"/>
  <c r="E31" i="6"/>
  <c r="C32" i="6"/>
  <c r="E32" i="6"/>
  <c r="C33" i="6"/>
  <c r="E33" i="6"/>
  <c r="C34" i="6"/>
  <c r="E34" i="6"/>
  <c r="C35" i="6"/>
  <c r="E35" i="6"/>
  <c r="C37" i="6"/>
  <c r="E37" i="6"/>
  <c r="C40" i="6"/>
  <c r="E40" i="6"/>
  <c r="C44" i="6"/>
  <c r="E44" i="6"/>
  <c r="C46" i="6"/>
  <c r="E46" i="6"/>
  <c r="E48" i="6"/>
  <c r="C49" i="6"/>
  <c r="E49" i="6"/>
  <c r="C53" i="6"/>
  <c r="E53" i="6"/>
  <c r="C55" i="6"/>
  <c r="E55" i="6"/>
  <c r="C58" i="6"/>
  <c r="E58" i="6"/>
  <c r="C59" i="6"/>
  <c r="E59" i="6"/>
  <c r="C60" i="6"/>
  <c r="E60" i="6"/>
  <c r="C61" i="6"/>
  <c r="E61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3" i="6"/>
  <c r="E73" i="6"/>
  <c r="C74" i="6"/>
  <c r="E74" i="6"/>
  <c r="C75" i="6"/>
  <c r="E75" i="6"/>
  <c r="C77" i="6"/>
  <c r="E77" i="6"/>
  <c r="C83" i="6"/>
  <c r="E83" i="6"/>
  <c r="C85" i="6"/>
  <c r="E85" i="6"/>
  <c r="C86" i="6"/>
  <c r="E86" i="6"/>
  <c r="C87" i="6"/>
  <c r="E87" i="6"/>
  <c r="C88" i="6"/>
  <c r="E88" i="6"/>
  <c r="C89" i="6"/>
  <c r="E89" i="6"/>
  <c r="C91" i="6"/>
  <c r="E91" i="6"/>
  <c r="C92" i="6"/>
  <c r="E92" i="6"/>
  <c r="C93" i="6"/>
  <c r="E93" i="6"/>
  <c r="C94" i="6"/>
  <c r="E94" i="6"/>
  <c r="C97" i="6"/>
  <c r="E97" i="6"/>
  <c r="C98" i="6"/>
  <c r="E98" i="6"/>
  <c r="C99" i="6"/>
  <c r="E99" i="6"/>
  <c r="C100" i="6"/>
  <c r="E100" i="6"/>
  <c r="C101" i="6"/>
  <c r="E101" i="6"/>
  <c r="C103" i="6" l="1"/>
  <c r="C102" i="6"/>
</calcChain>
</file>

<file path=xl/sharedStrings.xml><?xml version="1.0" encoding="utf-8"?>
<sst xmlns="http://schemas.openxmlformats.org/spreadsheetml/2006/main" count="1692" uniqueCount="743">
  <si>
    <t>ثنائية يوفيتيتش تقود الإنتر للفوز 3-1 على أودينيزي</t>
  </si>
  <si>
    <t>قتلى بتفجير سيارتين ملغومتين في بغداد</t>
  </si>
  <si>
    <t>الحوثيون يطلبون وقف المشاورات لمناقشة الهدنة</t>
  </si>
  <si>
    <t>بعد واتساب ..  فايبر تشفر محادثات مستخدميها</t>
  </si>
  <si>
    <t xml:space="preserve">أوباما يطلب لقاء خامنئي في رسالتين سريتين </t>
  </si>
  <si>
    <t>الخلافات تطغى على اليوم الثاني من مباحثات اليمن</t>
  </si>
  <si>
    <t>ناسا تحتفل بمرور 26 سنة على إطلاق تلسكوب هابل</t>
  </si>
  <si>
    <t>مقتدى الصدر يهدد بأنه سيأمر أتباعه بالخروج بمظاهرة مليونية الاثنين المقبل</t>
  </si>
  <si>
    <t>إسبانيا تعتقل مغربيا للاشتباه في صلته ب داعش</t>
  </si>
  <si>
    <t>اليونسكو تعتمد مصطلح المسجد الأقصى وترفض جبل الهيكل</t>
  </si>
  <si>
    <t>أميركا ترسل قوات إضافية لمواجهة تنظيم الدولة في العراق</t>
  </si>
  <si>
    <t>توتنهام يقلص الفارق مع ليستر بفوزه على ستوك</t>
  </si>
  <si>
    <r>
      <t>جوكوفيتش</t>
    </r>
    <r>
      <rPr>
        <sz val="11"/>
        <color rgb="FF292F33"/>
        <rFont val="Arial"/>
        <family val="2"/>
      </rPr>
      <t xml:space="preserve"> يتفوق على </t>
    </r>
    <r>
      <rPr>
        <sz val="11"/>
        <color rgb="FF0084B4"/>
        <rFont val="Arial"/>
        <family val="2"/>
      </rPr>
      <t>ميسي</t>
    </r>
  </si>
  <si>
    <t>بوتن و أوباما يبحثان سوريا.. الهدنة بخطر والمعارضة تضغط</t>
  </si>
  <si>
    <r>
      <t xml:space="preserve">زعيم المعارضة في الكيان الإسرائيلي هرتسوغ تعليقا على نفق </t>
    </r>
    <r>
      <rPr>
        <sz val="11"/>
        <color rgb="FF0084B4"/>
        <rFont val="Arial"/>
        <family val="2"/>
      </rPr>
      <t>كتائب القسام</t>
    </r>
    <r>
      <rPr>
        <sz val="11"/>
        <color rgb="FF292F33"/>
        <rFont val="Arial"/>
        <family val="2"/>
      </rPr>
      <t xml:space="preserve"> : </t>
    </r>
    <r>
      <rPr>
        <sz val="11"/>
        <color rgb="FF0084B4"/>
        <rFont val="Arial"/>
        <family val="2"/>
      </rPr>
      <t>محمد الضيف</t>
    </r>
    <r>
      <rPr>
        <sz val="11"/>
        <color rgb="FF292F33"/>
        <rFont val="Arial"/>
        <family val="2"/>
      </rPr>
      <t xml:space="preserve"> لا يحسب ل </t>
    </r>
    <r>
      <rPr>
        <sz val="11"/>
        <color rgb="FF0084B4"/>
        <rFont val="Arial"/>
        <family val="2"/>
      </rPr>
      <t>نتنياهو</t>
    </r>
    <r>
      <rPr>
        <sz val="11"/>
        <color rgb="FF292F33"/>
        <rFont val="Arial"/>
        <family val="2"/>
      </rPr>
      <t xml:space="preserve"> أي حساب</t>
    </r>
  </si>
  <si>
    <t>هل نهاية نظارات قوقل باتت قريبة</t>
  </si>
  <si>
    <r>
      <t xml:space="preserve">الجيش العراقي يقصف </t>
    </r>
    <r>
      <rPr>
        <sz val="11"/>
        <color rgb="FF0084B4"/>
        <rFont val="Arial"/>
        <family val="2"/>
      </rPr>
      <t>الفلوجة</t>
    </r>
    <r>
      <rPr>
        <sz val="11"/>
        <color rgb="FF292F33"/>
        <rFont val="Arial"/>
        <family val="2"/>
      </rPr>
      <t xml:space="preserve"> ويقتل مسلحين في </t>
    </r>
    <r>
      <rPr>
        <sz val="11"/>
        <color rgb="FF0084B4"/>
        <rFont val="Arial"/>
        <family val="2"/>
      </rPr>
      <t>نينوى</t>
    </r>
  </si>
  <si>
    <t>أردوغان :  المنظمات الإرهابية التي تدعي الإسلام أضرت بالإسلام أكثر من الأعداء</t>
  </si>
  <si>
    <t>قوقل تخطط لعرض الموضوعات الأكثر تداولًا في مربع البحث</t>
  </si>
  <si>
    <t>ضغوط أمريكية على آبل لفتح آيفون في الجرائم</t>
  </si>
  <si>
    <t>أندرويد إن قادم مع مزيدٍ من التطبيقات لدعم الواقع الافتراضي</t>
  </si>
  <si>
    <t>ملتقى مغردون في الرياض يجمع خمسة وزراء يستخدمون تويتر بالجمهور</t>
  </si>
  <si>
    <t>زيدان :  رونالدو بحاجة إلى الراحة والغياب عن بعض المباريات إذا رغب في إكمال الموسم الشاق للريال</t>
  </si>
  <si>
    <r>
      <t>غرناطة</t>
    </r>
    <r>
      <rPr>
        <sz val="11"/>
        <color rgb="FF292F33"/>
        <rFont val="Arial"/>
        <family val="2"/>
      </rPr>
      <t xml:space="preserve"> يقسو على الضيف </t>
    </r>
    <r>
      <rPr>
        <sz val="11"/>
        <color rgb="FF0084B4"/>
        <rFont val="Arial"/>
        <family val="2"/>
      </rPr>
      <t>ليفانتي</t>
    </r>
    <r>
      <rPr>
        <sz val="11"/>
        <color rgb="FF292F33"/>
        <rFont val="Arial"/>
        <family val="2"/>
      </rPr>
      <t xml:space="preserve"> بخماسية كاملة في </t>
    </r>
    <r>
      <rPr>
        <sz val="11"/>
        <color rgb="FF0084B4"/>
        <rFont val="Arial"/>
        <family val="2"/>
      </rPr>
      <t>الدوري الإسباني</t>
    </r>
  </si>
  <si>
    <t>مانشستر يونايتد الأكثر إنفاقا على وكلاء اللاعبين</t>
  </si>
  <si>
    <r>
      <t>أتلتيكو مدريد</t>
    </r>
    <r>
      <rPr>
        <sz val="12"/>
        <color rgb="FF292F33"/>
        <rFont val="Arial"/>
        <family val="2"/>
      </rPr>
      <t xml:space="preserve"> يفوز و يشدد الخناق على </t>
    </r>
    <r>
      <rPr>
        <sz val="12"/>
        <color rgb="FF0084B4"/>
        <rFont val="Arial"/>
        <family val="2"/>
      </rPr>
      <t>برشلونة</t>
    </r>
  </si>
  <si>
    <r>
      <t xml:space="preserve">توتي ينقذ  </t>
    </r>
    <r>
      <rPr>
        <sz val="10"/>
        <color rgb="FF0084B4"/>
        <rFont val="Arial"/>
        <family val="2"/>
      </rPr>
      <t>روما</t>
    </r>
    <r>
      <rPr>
        <sz val="10"/>
        <color rgb="FF292F33"/>
        <rFont val="Arial"/>
        <family val="2"/>
      </rPr>
      <t xml:space="preserve"> من الخسارة في أرض مضيفه </t>
    </r>
    <r>
      <rPr>
        <sz val="10"/>
        <color rgb="FF0084B4"/>
        <rFont val="Arial"/>
        <family val="2"/>
      </rPr>
      <t>أتالانتا</t>
    </r>
    <r>
      <rPr>
        <sz val="10"/>
        <color rgb="FF292F33"/>
        <rFont val="Arial"/>
        <family val="2"/>
      </rPr>
      <t xml:space="preserve"> ويمكنه من التعادل معه بثلاثة أهداف لكل منهما</t>
    </r>
  </si>
  <si>
    <t>الليغا :  ريال مدريد يسحق خيتافي ويعزز ضغوطه على برشلونة و أتليتكو</t>
  </si>
  <si>
    <t>فايننشال تايمز: آلاف المحتجين عادوا إلى شوارع القاهرة في تحد واضح للوجود الأمني الكثيف، تماما كما حدث في عام 2011</t>
  </si>
  <si>
    <t>أوباما :  نسعى إلى تحسين وضع اللاجئين وتقديم حياة أفضل لهم</t>
  </si>
  <si>
    <t>الجزيرة الإماراتي يسعى لضم توتي</t>
  </si>
  <si>
    <t>بعد مجلس التعاون الخليجي و الجامعة العربية البرلمان العربي يعتبر حزب الله جماعة إرهابية</t>
  </si>
  <si>
    <t>ميسي في مواجهة خيخون رغم الكدمات</t>
  </si>
  <si>
    <t>Text</t>
  </si>
  <si>
    <t>No</t>
  </si>
  <si>
    <t>https://ar.wikipedia.org/w/index.php?title=%D8%A7%D9%84%D8%A5%D9%86%D8%AA%D8%B1&amp;redirect=no</t>
  </si>
  <si>
    <t>الإنتر</t>
  </si>
  <si>
    <t>https://ar.wikipedia.org/w/index.php?title=%D8%A3%D9%88%D8%AF%D9%8A%D9%86%D9%8A%D8%B2%D9%8A&amp;redirect=no</t>
  </si>
  <si>
    <t>أودينيزي</t>
  </si>
  <si>
    <t>https://ar.wikipedia.org/wiki/%D8%A8%D8%BA%D8%AF%D8%A7%D8%AF</t>
  </si>
  <si>
    <t>بغداد</t>
  </si>
  <si>
    <t>https://ar.wikipedia.org/w/index.php?title=%D8%A7%D9%84%D8%AD%D9%88%D8%AB%D9%8A%D9%88%D9%86&amp;redirect=no</t>
  </si>
  <si>
    <t>الحوثيون</t>
  </si>
  <si>
    <t>https://ar.wikipedia.org/wiki/%D9%81%D8%A7%D9%8A%D8%A8%D8%B1</t>
  </si>
  <si>
    <t>فايبر</t>
  </si>
  <si>
    <t>https://ar.wikipedia.org/wiki/%D8%B9%D9%84%D9%8A_%D8%AE%D8%A7%D9%85%D9%86%D8%A6%D9%8A</t>
  </si>
  <si>
    <t>علي خامنئي</t>
  </si>
  <si>
    <t>https://ar.wikipedia.org/wiki/%D8%A8%D8%A7%D8%B1%D8%A7%D9%83_%D8%A3%D9%88%D8%A8%D8%A7%D9%85%D8%A7</t>
  </si>
  <si>
    <t>باراك أوباما</t>
  </si>
  <si>
    <t>https://ar.wikipedia.org/wiki/%D8%A7%D9%84%D9%8A%D9%85%D9%86</t>
  </si>
  <si>
    <t>اليمن</t>
  </si>
  <si>
    <t>https://ar.wikipedia.org/wiki/%D9%85%D9%86%D8%B5%D8%A9_%D8%A5%D8%B7%D9%84%D8%A7%D9%82</t>
  </si>
  <si>
    <t>منصة إطلاق</t>
  </si>
  <si>
    <t>https://ar.wikipedia.org/w/index.php?title=%D8%AA%D9%84%D8%B3%D9%83%D9%88%D8%A8_%D9%87%D8%A7%D8%A8%D9%84_%D8%A7%D9%84%D9%81%D8%B6%D8%A7%D8%A6%D9%8A&amp;redirect=no</t>
  </si>
  <si>
    <t>تلسكوب هابل الفضائي</t>
  </si>
  <si>
    <t>https://ar.wikipedia.org/wiki/%D8%A7%D9%84%D8%A7%D8%AB%D9%86%D9%8A%D9%86</t>
  </si>
  <si>
    <t>الاثنين</t>
  </si>
  <si>
    <t>https://ar.wikipedia.org/wiki/%D9%85%D9%82%D8%AA%D8%AF%D9%89_%D8%A7%D9%84%D8%B5%D8%AF%D8%B1</t>
  </si>
  <si>
    <t>مقتدى الصدر</t>
  </si>
  <si>
    <t>https://ar.wikipedia.org/wiki/%D8%A5%D8%B3%D8%A8%D8%A7%D9%86%D9%8A%D8%A7</t>
  </si>
  <si>
    <t>إسبانيا</t>
  </si>
  <si>
    <t>https://ar.wikipedia.org/wiki/%D8%A3%D9%85%D9%86%D8%A7%D8%A1_%D8%AC%D8%A8%D9%84_%D8%A7%D9%84%D9%87%D9%8A%D9%83%D9%84</t>
  </si>
  <si>
    <t>أمناء جبل الهيكل</t>
  </si>
  <si>
    <t>https://ar.wikipedia.org/w/index.php?title=%D8%A7%D9%84%D9%8A%D9%88%D9%86%D8%B3%D9%83%D9%88&amp;redirect=no</t>
  </si>
  <si>
    <t>اليونسكو</t>
  </si>
  <si>
    <t>https://ar.wikipedia.org/wiki/%D9%82%D8%A7%D8%A6%D9%85%D8%A9_%D9%85%D8%B3%D8%A7%D8%B7%D8%A8_%D8%A7%D9%84%D9%85%D8%B3%D8%AC%D8%AF_%D8%A7%D9%84%D8%A3%D9%82%D8%B5%D9%89</t>
  </si>
  <si>
    <t>قائمة مساطب المسجد الأقصى</t>
  </si>
  <si>
    <t>https://ar.wikipedia.org/w/index.php?title=%D8%AA%D9%86%D8%B8%D9%8A%D9%85_%D8%A7%D9%84%D8%AF%D9%88%D9%84%D8%A9&amp;redirect=no</t>
  </si>
  <si>
    <t>تنظيم الدولة</t>
  </si>
  <si>
    <t>https://ar.wikipedia.org/wiki/%D8%B3%D8%AA%D9%88%D9%83_%D8%A3%D9%88%D9%86_%D8%AA%D8%B1%D9%8A%D9%86%D8%AA</t>
  </si>
  <si>
    <t>ستوك أون ترينت</t>
  </si>
  <si>
    <t>https://ar.wikipedia.org/wiki/%D9%84%D9%8A%D8%B3%D8%AA%D8%B1_%D8%B3%D9%8A%D8%AA%D9%8A</t>
  </si>
  <si>
    <t>ليستر سيتي</t>
  </si>
  <si>
    <t>https://ar.wikipedia.org/w/index.php?title=%D8%AA%D9%88%D8%AA%D9%86%D9%87%D8%A7%D9%85_%D9%87%D9%88%D8%AA%D8%B3%D8%A8%D9%8A%D8%B1&amp;redirect=no</t>
  </si>
  <si>
    <t>توتنهام هوتسبير</t>
  </si>
  <si>
    <t>https://ar.wikipedia.org/w/index.php?title=%D9%85%D9%8A%D8%B3%D9%8A&amp;redirect=no</t>
  </si>
  <si>
    <t>ميسي</t>
  </si>
  <si>
    <t>https://ar.wikipedia.org/w/index.php?title=%D8%A3%D9%88%D8%A8%D8%A7%D9%85%D8%A7&amp;redirect=no</t>
  </si>
  <si>
    <t>أوباما</t>
  </si>
  <si>
    <t>https://ar.wikipedia.org/w/index.php?title=%D8%A7%D9%84%D8%AC%D8%AF%D8%A7%D8%B1_%D8%A7%D9%84%D8%A5%D8%B3%D8%B1%D8%A7%D8%A6%D9%8A%D9%84%D9%8A_%D8%A7%D9%84%D8%B9%D8%A7%D8%B2%D9%84&amp;redirect=no</t>
  </si>
  <si>
    <t>الجدار الإسرائيلي العازل</t>
  </si>
  <si>
    <t>https://ar.wikipedia.org/w/index.php?title=%D8%B2%D8%B9%D9%8A%D9%85&amp;redirect=no</t>
  </si>
  <si>
    <t>زعيم</t>
  </si>
  <si>
    <t>https://ar.wikipedia.org/w/index.php?title=%D9%83%D8%AA%D8%A7%D8%A6%D8%A8_%D8%A7%D9%84%D9%82%D8%B3%D8%A7%D9%85&amp;redirect=no</t>
  </si>
  <si>
    <t>كتائب القسام</t>
  </si>
  <si>
    <t>https://ar.wikipedia.org/w/index.php?title=%D9%86%D8%AA%D9%86%D9%8A%D8%A7%D9%87%D9%88&amp;redirect=no</t>
  </si>
  <si>
    <t>نتنياهو</t>
  </si>
  <si>
    <t>https://ar.wikipedia.org/wiki/%D8%AD%D8%B3%D8%A7%D8%A8</t>
  </si>
  <si>
    <t>حساب</t>
  </si>
  <si>
    <t>https://ar.wikipedia.org/w/index.php?title=%D9%82%D9%88%D9%82%D9%84&amp;redirect=no</t>
  </si>
  <si>
    <t>قوقل</t>
  </si>
  <si>
    <t>https://ar.wikipedia.org/w/index.php?title=%D9%86%D8%B8%D8%A7%D8%B1%D8%A7%D8%AA_%D8%BA%D9%88%D8%BA%D9%84&amp;redirect=no</t>
  </si>
  <si>
    <t>نظارات غوغل</t>
  </si>
  <si>
    <t>https://ar.wikipedia.org/wiki/%D8%B3%D9%87%D9%84_%D9%86%D9%8A%D9%86%D9%88%D9%89</t>
  </si>
  <si>
    <t>سهل نينوى</t>
  </si>
  <si>
    <t>https://ar.wikipedia.org/wiki/%D8%A7%D9%84%D9%81%D9%84%D9%88%D8%AC%D8%A9</t>
  </si>
  <si>
    <t>الفلوجة</t>
  </si>
  <si>
    <t>https://ar.wikipedia.org/w/index.php?title=%D8%A7%D9%84%D8%AC%D9%8A%D8%B4_%D8%A7%D9%84%D8%B9%D8%B1%D8%A7%D9%82%D9%8A&amp;redirect=no</t>
  </si>
  <si>
    <t>الجيش العراقي</t>
  </si>
  <si>
    <t>https://ar.wikipedia.org/w/index.php?title=%D9%82%D8%A7%D8%A6%D9%85%D8%A9_%D8%A7%D9%84%D9%85%D9%86%D8%B8%D9%85%D8%A7%D8%AA_%D8%A7%D9%84%D9%85%D8%B5%D9%86%D9%81%D8%A9_%D9%83%D8%A5%D8%B1%D9%87%D8%A7%D8%A8%D9%8A%D8%A9&amp;redirect=no</t>
  </si>
  <si>
    <t>قائمة المنظمات المصنفة كإرهابية</t>
  </si>
  <si>
    <t>https://ar.wikipedia.org/w/index.php?title=%D8%A2%D9%8A%D9%81%D9%88%D9%86&amp;redirect=no</t>
  </si>
  <si>
    <t>آيفون</t>
  </si>
  <si>
    <t>https://ar.wikipedia.org/wiki/%D8%AB%D9%82%D8%A7%D9%81%D8%A9_%D8%A3%D9%85%D8%B1%D9%8A%D9%83%D9%8A%D8%A9_%D8%AC%D9%86%D9%88%D8%A8%D9%8A%D8%A9</t>
  </si>
  <si>
    <t>ثقافة أمريكية جنوبية</t>
  </si>
  <si>
    <t>https://ar.wikipedia.org/w/index.php?title=%D8%A7%D9%84%D8%AC%D8%B1%D8%A7%D8%A6%D9%85&amp;redirect=no</t>
  </si>
  <si>
    <t>الجرائم</t>
  </si>
  <si>
    <t>https://ar.wikipedia.org/wiki/%D8%A3%D9%86%D8%AF%D8%B1%D9%88%D9%8A%D8%AF</t>
  </si>
  <si>
    <t>أندرويد</t>
  </si>
  <si>
    <t>https://ar.wikipedia.org/wiki/%D8%AA%D9%88%D9%8A%D8%AA%D8%B1</t>
  </si>
  <si>
    <t>تويتر</t>
  </si>
  <si>
    <t>https://ar.wikipedia.org/wiki/%D8%B2%D9%8A%D9%86_%D8%A7%D9%84%D8%AF%D9%8A%D9%86_%D8%B2%D9%8A%D8%AF%D8%A7%D9%86</t>
  </si>
  <si>
    <t>زين الدين زيدان</t>
  </si>
  <si>
    <t>https://ar.wikipedia.org/wiki/%D9%83%D8%B1%D9%8A%D8%B3%D8%AA%D9%8A%D8%A7%D9%86%D9%88_%D8%B1%D9%88%D9%86%D8%A7%D9%84%D8%AF%D9%88</t>
  </si>
  <si>
    <t>كرستيانو رونالدو</t>
  </si>
  <si>
    <t>https://ar.wikipedia.org/wiki/%D9%86%D8%A7%D8%AF%D9%8A_%D8%BA%D8%B1%D9%86%D8%A7%D8%B7%D8%A9</t>
  </si>
  <si>
    <t>نادي غرناطة</t>
  </si>
  <si>
    <t>https://ar.wikipedia.org/wiki/%D9%85%D8%A7%D9%86%D8%B4%D8%B3%D8%AA%D8%B1_%D9%8A%D9%88%D9%86%D8%A7%D9%8A%D8%AA%D8%AF</t>
  </si>
  <si>
    <t>مانشستر_يونايتد</t>
  </si>
  <si>
    <t>https://ar.wikipedia.org/wiki/%D9%86%D8%A7%D8%AF%D9%8A_%D8%A8%D8%B1%D8%B4%D9%84%D9%88%D9%86%D8%A9</t>
  </si>
  <si>
    <t>نادي برشلونة</t>
  </si>
  <si>
    <t>https://ar.wikipedia.org/wiki/%D8%AA%D8%A7%D8%B1%D9%8A%D8%AE_%D8%B1%D9%8A%D8%A7%D9%84_%D9%85%D8%AF%D8%B1%D9%8A%D8%AF</t>
  </si>
  <si>
    <t>تاريخ ريال مدريد</t>
  </si>
  <si>
    <t>https://ar.wikipedia.org/wiki/%D9%86%D8%A7%D8%AF%D9%8A_%D8%AE%D9%8A%D8%AA%D8%A7%D9%81%D9%8A</t>
  </si>
  <si>
    <t>نادي خيتافي</t>
  </si>
  <si>
    <t>https://ar.wikipedia.org/wiki/%D8%A7%D9%84%D9%82%D8%A7%D9%87%D8%B1%D8%A9</t>
  </si>
  <si>
    <t>القاهرة</t>
  </si>
  <si>
    <t>https://ar.wikipedia.org/wiki/%D9%85%D8%B9%D8%B1%D9%83%D8%A9_%D9%85%D8%AE%D9%8A%D9%85_%D8%A7%D9%84%D9%8A%D8%B1%D9%85%D9%88%D9%83_(2015)</t>
  </si>
  <si>
    <t>معركة مخيم اليرموك (2015)</t>
  </si>
  <si>
    <t>https://ar.wikipedia.org/wiki/%D8%AA%D9%86%D8%B8%D9%8A%D9%85_%D8%A7%D9%84%D8%AF%D9%88%D9%84%D8%A9_%D8%A7%D9%84%D8%A5%D8%B3%D9%84%D8%A7%D9%85%D9%8A%D8%A9_(%D8%AF%D8%A7%D8%B9%D8%B4)</t>
  </si>
  <si>
    <t>تنظيم الدولة الإسلامية (داعش)</t>
  </si>
  <si>
    <t>https://ar.wikipedia.org/wiki/%D8%AD%D8%B5%D8%A7%D8%B1_%D8%A7%D9%84%D9%84%D8%A7%D8%B0%D9%82%D9%8A%D8%A9</t>
  </si>
  <si>
    <t>حصار اللاذقية</t>
  </si>
  <si>
    <t>https://ar.wikipedia.org/w/index.php?title=%D8%A7%D9%84%D9%84%D8%A7%D8%AC%D8%A6%D9%88%D9%86_%D8%A7%D9%84%D9%81%D9%84%D8%B3%D8%B7%D9%8A%D9%86%D9%8A%D9%88%D9%86_%D9%81%D9%8A_%D8%B3%D9%88%D8%B1%D9%8A%D8%A9&amp;redirect=no</t>
  </si>
  <si>
    <t>اللاجئون الفلسطينيون في سورية</t>
  </si>
  <si>
    <t>https://ar.wikipedia.org/wiki/%D9%86%D8%AF%D9%8A%D9%86_%D8%AA%D8%AD%D8%B3%D9%8A%D9%86_%D8%A8%D9%83</t>
  </si>
  <si>
    <t>ندين تحسين بيك</t>
  </si>
  <si>
    <t>https://ar.wikipedia.org/w/index.php?title=%D8%A7%D9%84%D9%84%D8%A7%D8%AC%D8%A6%D9%8A%D9%86&amp;redirect=no</t>
  </si>
  <si>
    <t>اللاجئين</t>
  </si>
  <si>
    <t>https://ar.wikipedia.org/w/index.php?title=%D8%A7%D9%84%D8%AC%D8%B2%D9%8A%D8%B1%D8%A9_%D8%A7%D9%84%D8%A5%D9%85%D8%A7%D8%B1%D8%A7%D8%AA%D9%8A&amp;redirect=no</t>
  </si>
  <si>
    <t>الجزيرة الإماراتي</t>
  </si>
  <si>
    <t>https://ar.wikipedia.org/wiki/%D9%81%D8%B1%D8%A7%D9%86%D8%B4%D9%8A%D8%B3%D9%83%D9%88_%D8%AA%D9%88%D8%AA%D9%8A</t>
  </si>
  <si>
    <t>فرانشيسكو توتي</t>
  </si>
  <si>
    <t>https://ar.wikipedia.org/w/index.php?title=%D9%85%D9%86%D8%B8%D9%85%D8%A9_%D8%A5%D8%B1%D9%87%D8%A7%D8%A8%D9%8A%D8%A9&amp;redirect=no</t>
  </si>
  <si>
    <t>منظمة إرهابية</t>
  </si>
  <si>
    <t>https://ar.wikipedia.org/w/index.php?title=%D8%A7%D9%84%D8%AC%D8%A7%D9%85%D8%B9%D8%A9_%D8%A7%D9%84%D8%B9%D8%B1%D8%A8%D9%8A%D8%A9&amp;redirect=no</t>
  </si>
  <si>
    <t>الجامعة العربية</t>
  </si>
  <si>
    <t>https://ar.wikipedia.org/wiki/%D8%AC%D9%85%D8%A7%D8%B9%D8%A9_%D8%A7%D9%84%D8%AC%D9%87%D8%A7%D8%AF_%D8%A7%D9%84%D8%A5%D8%B3%D9%84%D8%A7%D9%85%D9%8A</t>
  </si>
  <si>
    <t>جماعة الجهاد الإسلامي</t>
  </si>
  <si>
    <t>https://ar.wikipedia.org/wiki/%D9%83%D8%AA%D8%A7%D8%A6%D8%A8_%D8%AD%D8%B2%D8%A8_%D8%A7%D9%84%D9%84%D9%87</t>
  </si>
  <si>
    <t>كتائب حزب الله</t>
  </si>
  <si>
    <t>https://ar.wikipedia.org/w/index.php?title=%D9%85%D8%AC%D9%84%D8%B3_%D8%A7%D9%84%D8%AA%D8%B9%D8%A7%D9%88%D9%86_%D8%A7%D9%84%D8%AE%D9%84%D9%8A%D8%AC%D9%8A&amp;redirect=no</t>
  </si>
  <si>
    <t>مجلس التعاون الخليجي</t>
  </si>
  <si>
    <t>https://ar.wikipedia.org/w/index.php?title=%D8%B3%D8%A8%D9%88%D8%B1%D8%AA%D9%8A%D9%86%D8%BA_%D8%AE%D9%8A%D8%AE%D9%88%D9%86&amp;redirect=no</t>
  </si>
  <si>
    <t xml:space="preserve">سبورتنغ خيخون </t>
  </si>
  <si>
    <t>URL</t>
  </si>
  <si>
    <t>T/F</t>
  </si>
  <si>
    <t>T</t>
  </si>
  <si>
    <t>F</t>
  </si>
  <si>
    <t>ريال سبورتينغ خيخون</t>
  </si>
  <si>
    <t>https://ar.wikipedia.org/wiki/%D8%B1%D9%8A%D8%A7%D9%84_%D8%B3%D8%A8%D9%88%D8%B1%D8%AA%D9%8A%D9%86%D8%BA_%D8%AE%D9%8A%D8%AE%D9%88%D9%86</t>
  </si>
  <si>
    <t>البرلمان العربي</t>
  </si>
  <si>
    <t>https://ar.wikipedia.org/wiki/%D8%A7%D9%84%D8%A8%D8%B1%D9%84%D9%85%D8%A7%D9%86_%D8%A7%D9%84%D8%B9%D8%B1%D8%A8%D9%8A</t>
  </si>
  <si>
    <t>حزب الله</t>
  </si>
  <si>
    <t>https://ar.wikipedia.org/wiki/%D8%AD%D8%B2%D8%A8_%D8%A7%D9%84%D9%84%D9%87</t>
  </si>
  <si>
    <t>https://ar.wikipedia.org/w/index.php?title=%D8%A7%D9%84%D8%AF%D9%88%D9%84%D8%A7%D8%B1&amp;redirect=no</t>
  </si>
  <si>
    <t>اللاجئون الفلسطينيون</t>
  </si>
  <si>
    <t>https://ar.wikipedia.org/wiki/%D8%A7%D9%84%D9%84%D8%A7%D8%AC%D8%A6%D9%88%D9%86_%D8%A7%D9%84%D9%81%D9%84%D8%B3%D8%B7%D9%8A%D9%86%D9%8A%D9%88%D9%86</t>
  </si>
  <si>
    <t>مخيم اليرموك</t>
  </si>
  <si>
    <t>https://ar.wikipedia.org/wiki/%D9%85%D8%AE%D9%8A%D9%85_%D8%A7%D9%84%D9%8A%D8%B1%D9%85%D9%88%D9%83</t>
  </si>
  <si>
    <t>جبهة النصرة</t>
  </si>
  <si>
    <t>https://ar.wikipedia.org/wiki/%D8%AC%D8%A8%D9%87%D8%A9_%D8%A7%D9%84%D9%86%D8%B5%D8%B1%D8%A9</t>
  </si>
  <si>
    <t>ريال مدريد</t>
  </si>
  <si>
    <t>https://ar.wikipedia.org/wiki/%D8%B1%D9%8A%D8%A7%D9%84_%D9%85%D8%AF%D8%B1%D9%8A%D8%AF</t>
  </si>
  <si>
    <t>أتلتيكو مدريد</t>
  </si>
  <si>
    <t>https://ar.wikipedia.org/wiki/%D8%A3%D8%AA%D9%84%D8%AA%D9%8A%D9%83%D9%88_%D9%85%D8%AF%D8%B1%D9%8A%D8%AF</t>
  </si>
  <si>
    <t>نادي روما</t>
  </si>
  <si>
    <t>https://ar.wikipedia.org/wiki/%D9%86%D8%A7%D8%AF%D9%8A_%D8%B1%D9%88%D9%85%D8%A7</t>
  </si>
  <si>
    <t>https://ar.wikipedia.org/wiki/%D9%86%D8%A7%D8%AF%D9%8A_%D9%84%D9%8A%D9%81%D8%A7%D9%86%D8%AA%D9%8A</t>
  </si>
  <si>
    <t>نادي ليفانتي</t>
  </si>
  <si>
    <t>https://ar.wikipedia.org/wiki/%D8%A7%D9%84%D8%AF%D9%88%D8%B1%D9%8A_%D8%A7%D9%84%D8%A5%D8%B3%D8%A8%D8%A7%D9%86%D9%8A_%D9%84%D9%83%D8%B1%D8%A9_%D8%A7%D9%84%D9%82%D8%AF%D9%85</t>
  </si>
  <si>
    <t>الدوري الإسباني لكرة القدم</t>
  </si>
  <si>
    <t>أبل</t>
  </si>
  <si>
    <t>https://ar.wikipedia.org/wiki/%D8%A3%D8%A8%D9%84</t>
  </si>
  <si>
    <t>الإسلام</t>
  </si>
  <si>
    <t>https://ar.wikipedia.org/wiki/%D8%B1%D8%AC%D8%A8_%D8%B7%D9%8A%D8%A8_%D8%A3%D8%B1%D8%AF%D9%88%D8%BA%D8%A7%D9%86</t>
  </si>
  <si>
    <t>رجب طيب أردوغان</t>
  </si>
  <si>
    <t>https://ar.wikipedia.org/w/index.php?title=%D8%A7%D9%84%D8%A5%D8%B3%D9%84%D8%A7%D9%85&amp;redirect=no</t>
  </si>
  <si>
    <t>نينوى</t>
  </si>
  <si>
    <t>https://ar.wikipedia.org/wiki/%D9%86%D9%8A%D9%86%D9%88%D9%89</t>
  </si>
  <si>
    <t>محمد الضيف</t>
  </si>
  <si>
    <t>https://ar.wikipedia.org/wiki/%D9%85%D8%AD%D9%85%D8%AF_%D8%A7%D9%84%D8%B6%D9%8A%D9%81</t>
  </si>
  <si>
    <t>https://ar.wikipedia.org/w/index.php?title=%D8%A3%D9%85%D9%8A%D8%B1%D9%83%D8%A7&amp;redirect=no</t>
  </si>
  <si>
    <t>أميركا</t>
  </si>
  <si>
    <t>العراق</t>
  </si>
  <si>
    <t>https://ar.wikipedia.org/wiki/%D8%A7%D9%84%D8%B9%D8%B1%D8%A7%D9%82</t>
  </si>
  <si>
    <t>المسجد الأقصى</t>
  </si>
  <si>
    <t>جبل الهيكل</t>
  </si>
  <si>
    <t>https://ar.wikipedia.org/wiki/%D8%A7%D9%84%D9%85%D8%B3%D8%AC%D8%AF_%D8%A7%D9%84%D8%A3%D9%82%D8%B5%D9%89</t>
  </si>
  <si>
    <t>https://ar.wikipedia.org/w/index.php?title=%D8%AC%D8%A8%D9%84_%D8%A7%D9%84%D9%87%D9%8A%D9%83%D9%84&amp;redirect=no</t>
  </si>
  <si>
    <t>ناسا</t>
  </si>
  <si>
    <t>https://ar.wikipedia.org/wiki/%D9%86%D8%A7%D8%B3%D8%A7</t>
  </si>
  <si>
    <t>https://ar.wikipedia.org/w/index.php?title=%D9%88%D8%A7%D8%AA%D8%B3%D8%A7%D8%A8&amp;redirect=no</t>
  </si>
  <si>
    <t>واتساب</t>
  </si>
  <si>
    <t xml:space="preserve">إسرائيل تثبّت حكما بسجن الشيخ رائد صلاح </t>
  </si>
  <si>
    <t>twitter</t>
  </si>
  <si>
    <t>مليشيا الحوثي وصالح تقصف أحياء عدة في الجبهة الشرقية من تعز</t>
  </si>
  <si>
    <t>telegram</t>
  </si>
  <si>
    <t>محمد علي الحوثي</t>
  </si>
  <si>
    <t>https://ar.wikipedia.org/wiki/%D9%85%D8%AD%D9%85%D8%AF_%D8%B9%D9%84%D9%8A_%D8%A7%D9%84%D8%AD%D9%88%D8%AB%D9%8A</t>
  </si>
  <si>
    <t>معركة تعز (2015)</t>
  </si>
  <si>
    <t>https://ar.wikipedia.org/w/index.php?title=%D9%85%D8%B9%D8%B1%D9%83%D8%A9_%D8%AA%D8%B9%D8%B2_(2015)&amp;redirect=no</t>
  </si>
  <si>
    <t>الحسم يتأجل والتعادل السلبي يفرض نفسه بين مانشستر سيتي وضيفه ريال مدريد في ذهاب نصف نهائي دوري أبطال أوروبا</t>
  </si>
  <si>
    <t>دوري أبطال أوروبا 2007-08</t>
  </si>
  <si>
    <t>https://ar.wikipedia.org/wiki/%D8%AF%D9%88%D8%B1%D9%8A_%D8%A3%D8%A8%D8%B7%D8%A7%D9%84_%D8%A3%D9%88%D8%B1%D9%88%D8%A8%D8%A7_2007%E2%80%9308</t>
  </si>
  <si>
    <t>إحصائيات نادي ريال مدريد</t>
  </si>
  <si>
    <t xml:space="preserve"> قتيلان وعشرات الجرحى جراء غارات على قرى جبل الزاوية بريف إدلب</t>
  </si>
  <si>
    <t>https://ar.wikipedia.org/wiki/%D8%A5%D8%AD%D8%B5%D8%A7%D8%A6%D9%8A%D8%A7%D8%AA_%D8%B1%D9%8A%D8%A7%D9%84_%D9%85%D8%AF%D8%B1%D9%8A%D8%AF</t>
  </si>
  <si>
    <t>معركة إدلب (2012)</t>
  </si>
  <si>
    <t>https://ar.wikipedia.org/w/index.php?title=%D9%85%D8%B9%D8%B1%D9%83%D8%A9_%D8%A5%D8%AF%D9%84%D8%A8_(2012)&amp;redirect=no</t>
  </si>
  <si>
    <t>مجزرة جبل الزاوية (ديسمبر 2011)</t>
  </si>
  <si>
    <t>https://ar.wikipedia.org/w/index.php?title=%D9%85%D8%AC%D8%B2%D8%B1%D8%A9_%D8%AC%D8%A8%D9%84_%D8%A7%D9%84%D8%B2%D8%A7%D9%88%D9%8A%D8%A9_(%D8%AF%D9%8A%D8%B3%D9%85%D8%A8%D8%B1_2011)&amp;redirect=no</t>
  </si>
  <si>
    <t>مقتل 6 مدنيين في قصف للجيش العراقي على الفلوجة ومحيطها</t>
  </si>
  <si>
    <t>أحداث الفلوجة</t>
  </si>
  <si>
    <t>https://ar.wikipedia.org/wiki/%D8%A3%D8%AD%D8%AF%D8%A7%D8%AB_%D8%A7%D9%84%D9%81%D9%84%D9%88%D8%AC%D8%A9</t>
  </si>
  <si>
    <t>المؤتمر الوطني العراقي</t>
  </si>
  <si>
    <t>https://ar.wikipedia.org/wiki/%D8%A7%D9%84%D9%85%D8%A4%D8%AA%D9%85%D8%B1_%D8%A7%D9%84%D9%88%D8%B7%D9%86%D9%8A_%D8%A7%D9%84%D8%B9%D8%B1%D8%A7%D9%82%D9%8A</t>
  </si>
  <si>
    <t>بعد أن أظهر قدرة فائقة على استخدام وسائل التواصل الاجتماعي .. الولايات المتحدة تفتح جبهة جديدة للحرب ضد تنظيم الدولة</t>
  </si>
  <si>
    <t>حوسبة فائقة</t>
  </si>
  <si>
    <t>https://ar.wikipedia.org/wiki/%D8%AD%D9%88%D8%B3%D8%A8%D8%A9_%D9%81%D8%A7%D8%A6%D9%82%D8%A9</t>
  </si>
  <si>
    <t>وسائل التواصل الاجتماعي</t>
  </si>
  <si>
    <t>https://ar.wikipedia.org/w/index.php?title=%D9%88%D8%B3%D8%A7%D8%A6%D9%84_%D8%A7%D9%84%D8%AA%D9%88%D8%A7%D8%B5%D9%84_%D8%A7%D9%84%D8%A7%D8%AC%D8%AA%D9%85%D8%A7%D8%B9%D9%8A&amp;redirect=no</t>
  </si>
  <si>
    <t>البرلمان العراقي يوافق على استقالة وزير الخارجية إبراهيم الجعفري</t>
  </si>
  <si>
    <t>https://ar.wikipedia.org/wiki/%D8%A5%D8%A8%D8%B1%D8%A7%D9%87%D9%8A%D9%85_%D8%A7%D9%84%D8%AC%D8%B9%D9%81%D8%B1%D9%8A</t>
  </si>
  <si>
    <t>إبراهيم الجعفري</t>
  </si>
  <si>
    <t>استقالة</t>
  </si>
  <si>
    <t>https://ar.wikipedia.org/wiki/%D8%A7%D8%B3%D8%AA%D9%82%D8%A7%D9%84%D8%A9</t>
  </si>
  <si>
    <t>https://ar.wikipedia.org/wiki/%D9%88%D8%B2%D9%8A%D8%B1_%D8%A7%D9%84%D8%AE%D8%A7%D8%B1%D8%AC%D9%8A%D8%A9_%D8%A7%D9%84%D8%A3%D9%85%D8%B1%D9%8A%D9%83%D9%8A</t>
  </si>
  <si>
    <t>وزير الخارجية الأمريكي</t>
  </si>
  <si>
    <t>البرلمان العراقي</t>
  </si>
  <si>
    <t>https://ar.wikipedia.org/w/index.php?title=%D8%A7%D9%84%D8%A8%D8%B1%D9%84%D9%85%D8%A7%D9%86_%D8%A7%D9%84%D8%B9%D8%B1%D8%A7%D9%82%D9%8A&amp;redirect=no</t>
  </si>
  <si>
    <t xml:space="preserve">التعادل سيد الموقف في مبارة ريال مدريد و مانشستر سيتي والحسم يتأجل </t>
  </si>
  <si>
    <t>سيد أولمبيا</t>
  </si>
  <si>
    <t>https://ar.wikipedia.org/wiki/%D8%B3%D9%8A%D8%AF_%D8%A3%D9%88%D9%84%D9%8A%D9%85%D8%A8%D9%8A%D8%A7</t>
  </si>
  <si>
    <t>الموقف الأخير</t>
  </si>
  <si>
    <t>https://ar.wikipedia.org/wiki/%D8%A7%D9%84%D9%85%D9%88%D9%82%D9%81_%D8%A7%D9%84%D8%A3%D8%AE%D9%8A%D8%B1</t>
  </si>
  <si>
    <t>نادي مانشستر سيتي</t>
  </si>
  <si>
    <t>https://ar.wikipedia.org/wiki/%D9%85%D8%A7%D9%86%D8%B4%D8%B3%D8%AA%D8%B1_%D8%B3%D9%8A%D8%AA%D9%8A</t>
  </si>
  <si>
    <t>العارضة تحرم ريال مدريد من إحراز أول أهدافه برأسية مهاجمه خيسي</t>
  </si>
  <si>
    <t>أول موفي</t>
  </si>
  <si>
    <t>https://ar.wikipedia.org/wiki/%D8%A3%D9%88%D9%84_%D9%85%D9%88%D9%81%D9%8A</t>
  </si>
  <si>
    <t>لاجئ سوري يحمل شعلة الأولمبياد في اليونان</t>
  </si>
  <si>
    <t>شتات سوري</t>
  </si>
  <si>
    <t>https://ar.wikipedia.org/wiki/%D8%B4%D8%AA%D8%A7%D8%AA_%D8%B3%D9%88%D8%B1%D9%8A</t>
  </si>
  <si>
    <t>https://ar.wikipedia.org/wiki/%D9%84%D8%A7%D8%AC%D8%A6</t>
  </si>
  <si>
    <t>لاجئ</t>
  </si>
  <si>
    <t>https://ar.wikipedia.org/wiki/%D8%B9%D8%B1%D8%A8_%D8%A7%D9%84%D9%8A%D9%88%D9%86%D8%A7%D9%86</t>
  </si>
  <si>
    <t>عرب اليونان</t>
  </si>
  <si>
    <t>اليونيسكو :  تدمر احتفظت بأغلب آثارها رغم الأضرار</t>
  </si>
  <si>
    <t>مملكة تدمر</t>
  </si>
  <si>
    <t>https://ar.wikipedia.org/wiki/%D9%85%D9%85%D9%84%D9%83%D8%A9_%D8%AA%D8%AF%D9%85%D8%B1</t>
  </si>
  <si>
    <t>https://ar.wikipedia.org/w/index.php?title=%D8%A7%D9%84%D9%8A%D9%88%D9%86%D9%8A%D8%B3%D9%83%D9%88&amp;redirect=no</t>
  </si>
  <si>
    <t>اليونيسكو</t>
  </si>
  <si>
    <t>أتلتيكو مدريد يهزم ضيفه بايرن ميونيخ بهدف دون رد أحرزه نيغيز في الدقيقة 11 بذهاب نصف نهائي دوري أبطال أوروبا</t>
  </si>
  <si>
    <t>دوري أبطال أوروبا 2012-13</t>
  </si>
  <si>
    <t>https://ar.wikipedia.org/wiki/%D8%AF%D9%88%D8%B1%D9%8A_%D8%A3%D8%A8%D8%B7%D8%A7%D9%84_%D8%A3%D9%88%D8%B1%D9%88%D8%A8%D8%A7_2012-13</t>
  </si>
  <si>
    <t xml:space="preserve">بايرن ميونيخ </t>
  </si>
  <si>
    <t>بايرن ميونيخ</t>
  </si>
  <si>
    <t>https://ar.wikipedia.org/wiki/%D8%A8%D8%A7%D9%8A%D8%B1%D9%86_%D9%85%D9%8A%D9%88%D9%86%D8%AE</t>
  </si>
  <si>
    <t>https://ar.wikipedia.org/wiki/%D8%B0%D9%83%D8%B1%D9%89_%D8%A7%D9%84%D9%86%D9%83%D8%A8%D8%A9</t>
  </si>
  <si>
    <t>ذكرى النكبة</t>
  </si>
  <si>
    <t>الهولوكوست</t>
  </si>
  <si>
    <t>https://ar.wikipedia.org/w/index.php?title=%D8%A7%D9%84%D9%87%D9%88%D9%84%D9%88%D9%83%D9%88%D8%B3%D8%AA&amp;redirect=no</t>
  </si>
  <si>
    <t>المتصدر يوفنتوس يحقق فوزا صعبا على مضيفه فيورنتينا بهدفين لهدف في الأسبوع 35</t>
  </si>
  <si>
    <t>نادي فيورنتينا</t>
  </si>
  <si>
    <t>يوفنتوس</t>
  </si>
  <si>
    <t>نجار هولندي يبني سفينة نوح جديدة ستعبر المحيط الأطلسي إلى البرازيل</t>
  </si>
  <si>
    <t>https://ar.wikipedia.org/wiki/%D8%B3%D9%81%D9%8A%D9%86%D8%A9_%D9%86%D9%88%D8%AD</t>
  </si>
  <si>
    <t>سفينة نوح</t>
  </si>
  <si>
    <t>أدب هولندي</t>
  </si>
  <si>
    <t>https://ar.wikipedia.org/w/index.php?title=%D8%A3%D8%AF%D8%A8_%D9%87%D9%88%D9%84%D9%86%D8%AF%D9%8A&amp;redirect=no</t>
  </si>
  <si>
    <t>تاريخ البرازيل</t>
  </si>
  <si>
    <t>https://ar.wikipedia.org/wiki/%D8%AA%D8%A7%D8%B1%D9%8A%D8%AE_%D8%A7%D9%84%D8%A8%D8%B1%D8%A7%D8%B2%D9%8A%D9%84</t>
  </si>
  <si>
    <t>نجار</t>
  </si>
  <si>
    <t>https://ar.wikipedia.org/w/index.php?title=%D9%86%D8%AC%D8%A7%D8%B1&amp;redirect=no</t>
  </si>
  <si>
    <t>https://ar.wikipedia.org/w/index.php?title=%D8%AC%D8%AF%D9%8A%D8%AF%D8%A9&amp;redirect=no</t>
  </si>
  <si>
    <t>جديدة</t>
  </si>
  <si>
    <t>المحيط الأطلسي</t>
  </si>
  <si>
    <t>https://ar.wikipedia.org/wiki/%D8%A7%D9%84%D9%85%D8%AD%D9%8A%D8%B7_%D8%A7%D9%84%D8%A3%D8%B7%D9%84%D8%B3%D9%8A</t>
  </si>
  <si>
    <t>https://ar.wikipedia.org/w/index.php?title=%D9%86%D8%A7%D8%AF%D9%8A_%D9%81%D9%8A%D9%88%D8%B1%D9%86%D8%AA%D9%8A%D9%86%D8%A7&amp;redirect=no</t>
  </si>
  <si>
    <t>https://ar.wikipedia.org/wiki/%D9%8A%D9%88%D9%81%D9%86%D8%AA%D9%88%D8%B3</t>
  </si>
  <si>
    <t>مستوطنات إسرائيلية</t>
  </si>
  <si>
    <t>https://ar.wikipedia.org/w/index.php?title=%D9%85%D8%B3%D8%AA%D9%88%D8%B7%D9%86%D8%A7%D8%AA_%D8%A5%D8%B3%D8%B1%D8%A7%D8%A6%D9%8A%D9%84%D9%8A%D8%A9&amp;redirect=no</t>
  </si>
  <si>
    <t>https://ar.wikipedia.org/wiki/%D8%A3%D8%B2%D9%85%D8%A9_%D9%83%D9%88%D8%B1%D9%8A%D8%A7_%D8%A7%D9%84%D8%B4%D9%85%D8%A7%D9%84%D9%8A%D8%A9_(2013)</t>
  </si>
  <si>
    <t>أزمة كوريا الشمالية (2013)</t>
  </si>
  <si>
    <t>كريستال بالاس يتأهل لمواجهة مانشستر يونايتد في نهائي كأس إنجلترا بعد فوزه على واتفورد بهدفين لهدف</t>
  </si>
  <si>
    <t>مانشستر يونايتد</t>
  </si>
  <si>
    <t>في نهاية عامها المالي :  نجاح بلاي ستيشن 4 يتسبب في زيادة أرباح سوني</t>
  </si>
  <si>
    <t>سوني أونلاين إنترتينمنت</t>
  </si>
  <si>
    <t>https://ar.wikipedia.org/wiki/%D8%B3%D9%88%D9%86%D9%8A_%D8%A3%D9%88%D9%86%D9%84%D8%A7%D9%8A%D9%86_%D8%A5%D9%86%D8%AA%D8%B1%D8%AA%D9%8A%D9%86%D9%85%D9%86%D8%AA</t>
  </si>
  <si>
    <t>أرباح</t>
  </si>
  <si>
    <t>https://ar.wikipedia.org/w/index.php?title=%D8%A3%D8%B1%D8%A8%D8%A7%D8%AD&amp;redirect=no</t>
  </si>
  <si>
    <t>https://ar.wikipedia.org/wiki/%D9%82%D8%A7%D8%A6%D9%85%D8%A9_%D8%A3%D9%84%D8%B9%D8%A7%D8%A8_%D8%A8%D9%84%D8%A7%D9%8A_%D8%B3%D8%AA%D9%8A%D8%B4%D9%86</t>
  </si>
  <si>
    <t>قائمة ألعاب بلاي ستيشن</t>
  </si>
  <si>
    <t>نجاح</t>
  </si>
  <si>
    <t>https://ar.wikipedia.org/w/index.php?title=%D9%86%D8%AC%D8%A7%D8%AD&amp;redirect=no</t>
  </si>
  <si>
    <t>سامسونج تعمل على جهاز جديد للواقع الافتراضي</t>
  </si>
  <si>
    <t>سامسونج</t>
  </si>
  <si>
    <t>https://ar.wikipedia.org/wiki/%D8%B3%D8%A7%D9%85%D8%B3%D9%88%D9%86%D8%AC</t>
  </si>
  <si>
    <t>مجلس مستوطنات أشكول :  لا معلومات بشأن سقوط صواريخ من قطاع غزة بعد دوي صفارات الإنذار</t>
  </si>
  <si>
    <t>الهجوم الإسرائيلي على قطاع غزة (ديسمبر 2008)</t>
  </si>
  <si>
    <t>https://ar.wikipedia.org/w/index.php?title=%D8%A7%D9%84%D9%87%D8%AC%D9%88%D9%85_%D8%A7%D9%84%D8%A5%D8%B3%D8%B1%D8%A7%D8%A6%D9%8A%D9%84%D9%8A_%D8%B9%D9%84%D9%89_%D9%82%D8%B7%D8%A7%D8%B9_%D8%BA%D8%B2%D8%A9_(%D8%AF%D9%8A%D8%B3%D9%85%D8%A8%D8%B1_2008)&amp;redirect=no</t>
  </si>
  <si>
    <t>مجلس تقدير البرمجيات الترفيهية</t>
  </si>
  <si>
    <t>https://ar.wikipedia.org/wiki/%D9%85%D8%AC%D9%84%D8%B3_%D8%AA%D9%82%D8%AF%D9%8A%D8%B1_%D8%A7%D9%84%D8%A8%D8%B1%D9%85%D8%AC%D9%8A%D8%A7%D8%AA_%D8%A7%D9%84%D8%AA%D8%B1%D9%81%D9%8A%D9%87%D9%8A%D8%A9</t>
  </si>
  <si>
    <t>https://ar.wikipedia.org/wiki/%D9%85%D8%B9%D9%84%D9%88%D9%85%D8%A7%D8%AA_%D8%A7%D9%84%D8%A3%D9%84%D8%B9%D8%A7%D8%A8_%D8%A7%D9%84%D8%A3%D9%88%D8%B1%D9%88%D8%A8%D9%8A%D8%A9</t>
  </si>
  <si>
    <t>معلومات الألعاب الأوروبية</t>
  </si>
  <si>
    <t>نتائج سامسونج :  جالكسي اس 7 يقود الشركة للنمو مجدداً</t>
  </si>
  <si>
    <t>سامسونج جالكسي</t>
  </si>
  <si>
    <t>https://ar.wikipedia.org/wiki/%D8%B3%D8%A7%D9%85%D8%B3%D9%88%D9%86%D8%AC_%D8%AC%D8%A7%D9%84%D8%A7%D9%83%D8%B3%D9%8A</t>
  </si>
  <si>
    <t>جالكسي اس المطور</t>
  </si>
  <si>
    <t>https://ar.wikipedia.org/wiki/%D8%AC%D8%A7%D9%84%D9%83%D8%B3%D9%8A_%D8%A5%D8%B3_%D8%A7%D9%84%D9%85%D8%B7%D9%88%D8%B1</t>
  </si>
  <si>
    <t>مساعي القاهرة لضبط الدولار</t>
  </si>
  <si>
    <t>https://ar.wikipedia.org/w/index.php?title=%D8%A7%D9%84%D8%AF%D9%88%D9%84%D8%A7%D8%B1_%D8%A7%D9%84%D8%A3%D9%85%D8%B1%D9%8A%D9%83%D9%8A&amp;redirect=no</t>
  </si>
  <si>
    <t>الدولار الأمريكي</t>
  </si>
  <si>
    <t>مدينة القاهرة</t>
  </si>
  <si>
    <t>https://ar.wikipedia.org/w/index.php?title=%D9%85%D8%AF%D9%8A%D9%86%D8%A9_%D8%A7%D9%84%D9%82%D8%A7%D9%87%D8%B1%D8%A9&amp;redirect=no</t>
  </si>
  <si>
    <t>جماعة أبو سياف تخطف الملاكم العالمي باتشيكوا</t>
  </si>
  <si>
    <t>جماعة أبو سياف</t>
  </si>
  <si>
    <t>https://ar.wikipedia.org/wiki/%D8%AC%D9%85%D8%A7%D8%B9%D8%A9_%D8%A3%D8%A8%D9%88_%D8%B3%D9%8A%D8%A7%D9%81</t>
  </si>
  <si>
    <t>الأهلي يضمن الفوز بلقب الدوري الإماراتي بعد خسارة مطارده العين من الفجيرة 3 - 2</t>
  </si>
  <si>
    <t>https://ar.wikipedia.org/w/index.php?title=%D8%A7%D9%84%D8%A3%D9%87%D9%84%D9%8A_%D8%A7%D9%84%D8%A5%D9%85%D8%A7%D8%B1%D8%A7%D8%AA%D9%8A&amp;redirect=no</t>
  </si>
  <si>
    <t>الأهلي الإماراتي</t>
  </si>
  <si>
    <t>العين الإماراتي</t>
  </si>
  <si>
    <t>https://ar.wikipedia.org/w/index.php?title=%D8%A7%D9%84%D8%B9%D9%8A%D9%86_%D8%A7%D9%84%D8%A5%D9%85%D8%A7%D8%B1%D8%A7%D8%AA%D9%8A&amp;redirect=no</t>
  </si>
  <si>
    <t>جنوب السودان يعلن تشكيل حكومة وحدة وطنية جديدة</t>
  </si>
  <si>
    <t>المسيحية في جنوب السودان</t>
  </si>
  <si>
    <t>https://ar.wikipedia.org/wiki/%D8%A7%D9%84%D9%85%D8%B3%D9%8A%D8%AD%D9%8A%D8%A9_%D9%81%D9%8A_%D8%AC%D9%86%D9%88%D8%A8_%D8%A7%D9%84%D8%B3%D9%88%D8%AF%D8%A7%D9%86</t>
  </si>
  <si>
    <t>مُدافع دورتموند الألماني ماتس هوملز يطلب من ناديه السماح له بالرحيل حتى يتمكن من الانتقال لصفوف بايرن ميونيخ</t>
  </si>
  <si>
    <t>كأس السوبر الألماني</t>
  </si>
  <si>
    <t>https://ar.wikipedia.org/wiki/%D9%83%D8%A3%D8%B3_%D8%A7%D9%84%D8%B3%D9%88%D8%A8%D8%B1_%D8%A7%D9%84%D8%A3%D9%84%D9%85%D8%A7%D9%86%D9%8A</t>
  </si>
  <si>
    <t>نادي بايرن ميونيخ</t>
  </si>
  <si>
    <t>https://ar.wikipedia.org/w/index.php?title=%D9%86%D8%A7%D8%AF%D9%8A_%D8%A8%D8%A7%D9%8A%D8%B1%D9%86_%D9%85%D9%8A%D9%88%D9%86%D9%8A%D8%AE&amp;redirect=no</t>
  </si>
  <si>
    <t>ليفربول ملزم بدفع تعويض كبير</t>
  </si>
  <si>
    <t>ليفربول</t>
  </si>
  <si>
    <t>https://ar.wikipedia.org/wiki/%D9%84%D9%8A%D9%81%D8%B1%D8%A8%D9%88%D9%84</t>
  </si>
  <si>
    <t>https://ar.wikipedia.org/w/index.php?title=%D8%A8%D8%B7%D9%84_%D9%83%D8%A8%D9%8A%D8%B1_6_(%D9%81%D9%8A%D9%84%D9%85)&amp;redirect=no</t>
  </si>
  <si>
    <t>بطل كبير 6 (فيلم)</t>
  </si>
  <si>
    <t>تقويم قوقل على أندرويد يجلب ميزة العثور على موعد للإجتماعات</t>
  </si>
  <si>
    <t>مخترع تطبيقات أندرويد</t>
  </si>
  <si>
    <t>https://ar.wikipedia.org/wiki/%D9%85%D8%AE%D8%AA%D8%B1%D8%B9_%D8%AA%D8%B7%D8%A8%D9%8A%D9%82%D8%A7%D8%AA_%D8%A3%D9%86%D8%AF%D8%B1%D9%88%D9%8A%D8%AF</t>
  </si>
  <si>
    <t>زيدان يأمل في عودة رونالدو و بنزيمة أمام السيتي</t>
  </si>
  <si>
    <t>https://ar.wikipedia.org/w/index.php?title=%D9%83%D8%B1%D8%B3%D8%AA%D9%8A%D8%A7%D9%86%D9%88_%D8%B1%D9%88%D9%86%D8%A7%D9%84%D8%AF%D9%88&amp;redirect=no</t>
  </si>
  <si>
    <t>أنغيلا ميركل</t>
  </si>
  <si>
    <t>https://ar.wikipedia.org/wiki/%D8%A3%D9%86%D8%BA%D9%8A%D9%84%D8%A7_%D9%85%D9%8A%D8%B1%D9%83%D9%84</t>
  </si>
  <si>
    <t>تهدئة بريفي دمشق و اللاذقية تستثني حلب</t>
  </si>
  <si>
    <t>أيوبيو حلب</t>
  </si>
  <si>
    <t>https://ar.wikipedia.org/wiki/%D8%A3%D9%8A%D9%88%D8%A8%D9%8A%D9%88_%D8%AD%D9%84%D8%A8</t>
  </si>
  <si>
    <t>https://ar.wikipedia.org/w/index.php?title=%D8%AD%D8%B5%D8%A7%D8%B1_%D8%A7%D9%84%D9%84%D8%A7%D8%B0%D9%82%D9%8A%D8%A9_(2011)&amp;redirect=no</t>
  </si>
  <si>
    <t>حصار اللاذقية (2011)</t>
  </si>
  <si>
    <t>اتهام نائبة بريطانية بمعاداة السامية</t>
  </si>
  <si>
    <t>https://ar.wikipedia.org/wiki/%D9%85%D8%B9%D8%A7%D8%AF%D8%A7%D8%A9_%D8%A7%D9%84%D8%B3%D8%A7%D9%85%D9%8A%D8%A9</t>
  </si>
  <si>
    <t>معاداة السامية</t>
  </si>
  <si>
    <t>الإمبراطورية بريطانية</t>
  </si>
  <si>
    <t>https://ar.wikipedia.org/w/index.php?title=%D8%A7%D9%84%D8%A5%D9%85%D8%A8%D8%B1%D8%A7%D8%B7%D9%88%D8%B1%D9%8A%D8%A9_%D8%A8%D8%B1%D9%8A%D8%B7%D8%A7%D9%86%D9%8A%D8%A9&amp;redirect=no</t>
  </si>
  <si>
    <t>حلب_تحترق هاشتاغ يتصدر عالميًا موقع" تويتر " بأكثر من نصف مليون تغريدة  تضامنا واستنكارا لجرائم نظام الأسد في حلب</t>
  </si>
  <si>
    <t>دل بييرو :  سأخبر أحفادي عن ليستر</t>
  </si>
  <si>
    <t>ألساندرو دل بييرو</t>
  </si>
  <si>
    <t>https://ar.wikipedia.org/w/index.php?title=%D8%A3%D9%84%D8%B3%D8%A7%D9%86%D8%AF%D8%B1%D9%88_%D8%AF%D9%84_%D8%A8%D9%8A%D9%8A%D8%B1%D9%88&amp;redirect=no</t>
  </si>
  <si>
    <t>دراسة :  منتجات الألبان تقلل خطر الإصابة بالسكري</t>
  </si>
  <si>
    <t>منتجات_الألبان</t>
  </si>
  <si>
    <t>https://ar.wikipedia.org/wiki/%D9%85%D9%86%D8%AA%D8%AC%D8%A7%D8%AA_%D8%A7%D9%84%D8%A3%D9%84%D8%A8%D8%A7%D9%86</t>
  </si>
  <si>
    <t>المسيحيون الشرقيون يحيون الجمعة العظيمة في القدس</t>
  </si>
  <si>
    <t>الجمعة العظيمة</t>
  </si>
  <si>
    <t>https://ar.wikipedia.org/w/index.php?title=%D8%A7%D9%84%D8%AC%D9%85%D8%B9%D8%A9_%D8%A7%D9%84%D8%B9%D8%B8%D9%8A%D9%85%D8%A9&amp;redirect=no</t>
  </si>
  <si>
    <t>القدس في المسيحية</t>
  </si>
  <si>
    <t>https://ar.wikipedia.org/wiki/%D8%A7%D9%84%D9%82%D8%AF%D8%B3_%D9%81%D9%8A_%D8%A7%D9%84%D9%85%D8%B3%D9%8A%D8%AD%D9%8A%D8%A9</t>
  </si>
  <si>
    <t>توقف نادر لأشهر ساعة في العالم.. بيج بن تصمت بعد 160 عاماً من الرنين</t>
  </si>
  <si>
    <t>facebook</t>
  </si>
  <si>
    <t>ساعة بيج بن</t>
  </si>
  <si>
    <t>https://ar.wikipedia.org/w/index.php?title=%D8%B3%D8%A7%D8%B9%D8%A9_%D8%A8%D9%8A%D8%AC_%D8%A8%D9%86&amp;redirect=no</t>
  </si>
  <si>
    <t>بيج بن عدن</t>
  </si>
  <si>
    <t>https://ar.wikipedia.org/wiki/%D8%A8%D8%AC_%D8%A8%D9%86_%D8%B9%D8%AF%D9%86</t>
  </si>
  <si>
    <t xml:space="preserve"> تعرض قوات الاحتلال لإلقاء زجاجات حارقة قرب جبل المكبر في القدس المحتلة</t>
  </si>
  <si>
    <t>الاحتلال الإسرائيلي</t>
  </si>
  <si>
    <t>https://ar.wikipedia.org/w/index.php?title=%D8%A7%D9%84%D8%A7%D8%AD%D8%AA%D9%84%D8%A7%D9%84_%D8%A7%D9%84%D8%A5%D8%B3%D8%B1%D8%A7%D8%A6%D9%8A%D9%84%D9%8A&amp;redirect=no</t>
  </si>
  <si>
    <t>جبل المكبر</t>
  </si>
  <si>
    <t>https://ar.wikipedia.org/wiki/%D8%AC%D8%A8%D9%84_%D8%A7%D9%84%D9%85%D9%83%D8%A8%D8%B1</t>
  </si>
  <si>
    <t>مقاتلة روسية ناورت بشكل خطير قرب مقاتلة أميركية فوق بحر البلطيق</t>
  </si>
  <si>
    <t>مقاتلة الجيل الخامس</t>
  </si>
  <si>
    <t>https://ar.wikipedia.org/w/index.php?title=%D9%85%D9%82%D8%A7%D8%AA%D9%84%D8%A9_%D8%A7%D9%84%D8%AC%D9%8A%D9%84_%D8%A7%D9%84%D8%AE%D8%A7%D9%85%D8%B3&amp;redirect=no</t>
  </si>
  <si>
    <t>بحر البلطيق</t>
  </si>
  <si>
    <t>https://ar.wikipedia.org/wiki/%D8%A8%D8%AD%D8%B1_%D8%A7%D9%84%D8%A8%D9%84%D8%B7%D9%8A%D9%82</t>
  </si>
  <si>
    <t>مدن إتحادية روسية</t>
  </si>
  <si>
    <t>https://ar.wikipedia.org/w/index.php?title=%D9%85%D8%AF%D9%86_%D8%A5%D8%AA%D8%AD%D8%A7%D8%AF%D9%8A%D8%A9_%D8%B1%D9%88%D8%B3%D9%8A%D8%A9&amp;redirect=no</t>
  </si>
  <si>
    <t>الجينوم و تقنية النانو وتطور الروبوتات هي أبرز ثلاثة مجالات يمكن أن تحدد مستقبل البشرية خلال العقد المقبل</t>
  </si>
  <si>
    <t>https://ar.wikipedia.org/wiki/%D9%85%D8%B3%D8%AA%D9%82%D8%A8%D9%84_%D9%85%D8%A7%D9%86%D9%88%D8%B2</t>
  </si>
  <si>
    <t>مستقبل مانوز</t>
  </si>
  <si>
    <t>https://ar.wikipedia.org/w/index.php?title=%D9%85%D8%B3%D8%AA%D9%82%D8%A8%D9%84_%D8%A7%D9%84%D8%B1%D9%88%D8%A8%D9%88%D8%AA%D8%A7%D8%AA&amp;redirect=no</t>
  </si>
  <si>
    <t>مستقبل الروبوتات</t>
  </si>
  <si>
    <t>علم الجينوم البنيوي</t>
  </si>
  <si>
    <t>https://ar.wikipedia.org/wiki/%D8%B9%D9%84%D9%85_%D8%A7%D9%84%D8%AC%D9%8A%D9%86%D9%88%D9%85_%D8%A7%D9%84%D8%A8%D9%86%D9%8A%D9%88%D9%8A</t>
  </si>
  <si>
    <t>قائمة تطبيقات تقنية النانو</t>
  </si>
  <si>
    <t>https://ar.wikipedia.org/w/index.php?title=%D9%82%D8%A7%D8%A6%D9%85%D8%A9_%D8%AA%D8%B7%D8%A8%D9%8A%D9%82%D8%A7%D8%AA_%D8%AA%D9%82%D9%86%D9%8A%D8%A9_%D8%A7%D9%84%D9%86%D8%A7%D9%86%D9%88&amp;redirect=no</t>
  </si>
  <si>
    <t>انصار الصدر يحاولون اقتحام المنطقة الخضراء</t>
  </si>
  <si>
    <t>حصار مدينة الصدر</t>
  </si>
  <si>
    <t>https://ar.wikipedia.org/wiki/%D8%AD%D8%B5%D8%A7%D8%B1_%D9%85%D8%AF%D9%8A%D9%86%D8%A9_%D8%A7%D9%84%D8%B5%D8%AF%D8%B1</t>
  </si>
  <si>
    <t>المنطقة الخضراء</t>
  </si>
  <si>
    <t>https://ar.wikipedia.org/wiki/%D8%A7%D9%84%D9%85%D9%86%D8%B7%D9%82%D8%A9_%D8%A7%D9%84%D8%AE%D8%B6%D8%B1%D8%A7%D8%A1</t>
  </si>
  <si>
    <t>سبب تحطم مروحية روسية  في حمص أخطاء بشرية</t>
  </si>
  <si>
    <t>مروحية متعددة الأغراض</t>
  </si>
  <si>
    <t>https://ar.wikipedia.org/wiki/%D9%85%D8%B1%D9%88%D8%AD%D9%8A%D8%A9_%D9%85%D8%AA%D8%B9%D8%AF%D8%AF%D8%A9_%D8%A7%D9%84%D8%A3%D8%BA%D8%B1%D8%A7%D8%B6</t>
  </si>
  <si>
    <t xml:space="preserve">الحمض النووي من نقل الجينات البشرية إلى نقل البيانات ..  واقع أم مجرد خيال ؟ </t>
  </si>
  <si>
    <t>واقع معزز</t>
  </si>
  <si>
    <t>https://ar.wikipedia.org/wiki/%D9%88%D8%A7%D9%82%D8%B9_%D9%85%D8%B9%D8%B2%D8%B2</t>
  </si>
  <si>
    <t>نقل البيانات</t>
  </si>
  <si>
    <t>https://ar.wikipedia.org/wiki/%D9%86%D9%82%D9%84_%D8%A7%D9%84%D8%A8%D9%8A%D8%A7%D9%86%D8%A7%D8%AA</t>
  </si>
  <si>
    <t>نقل الجينات الأفقي</t>
  </si>
  <si>
    <t>https://ar.wikipedia.org/w/index.php?title=%D9%86%D9%82%D9%84_%D8%A7%D9%84%D8%AC%D9%8A%D9%86%D8%A7%D8%AA_%D8%A7%D9%84%D8%A3%D9%81%D9%82%D9%8A&amp;redirect=no</t>
  </si>
  <si>
    <t>مرسال الحمض النووي الريبي</t>
  </si>
  <si>
    <t>https://ar.wikipedia.org/w/index.php?title=%D9%85%D8%B1%D8%B3%D8%A7%D9%84_%D8%A7%D9%84%D8%AD%D9%85%D8%B6_%D8%A7%D9%84%D9%86%D9%88%D9%88%D9%8A_%D8%A7%D9%84%D8%B1%D9%8A%D8%A8%D9%8A&amp;redirect=no</t>
  </si>
  <si>
    <t>كاميرا داعش تسجّل معركة فاشلة ضد البشمركة</t>
  </si>
  <si>
    <t>معركة تلعفر 2014</t>
  </si>
  <si>
    <t>https://ar.wikipedia.org/wiki/%D9%85%D8%B9%D8%B1%D9%83%D8%A9_%D8%AA%D9%84%D8%B9%D9%81%D8%B1_2014</t>
  </si>
  <si>
    <t>البشمركة</t>
  </si>
  <si>
    <t>https://ar.wikipedia.org/w/index.php?title=%D8%A7%D9%84%D8%A8%D8%B4%D9%85%D8%B1%D9%83%D8%A9&amp;redirect=no</t>
  </si>
  <si>
    <t xml:space="preserve">مقال بمجلة نيوزويك الأميركية يتساءل عما فعله الرئيس باراك أوباما تجاه جرائم نظام الرئيس السوري بشار الأسد بحق شعبه وقال إن أوباما لم يحرك ساكنا </t>
  </si>
  <si>
    <t>الجامعة الأميركية</t>
  </si>
  <si>
    <t>https://ar.wikipedia.org/wiki/%D8%A7%D9%84%D8%AC%D8%A7%D9%85%D8%B9%D8%A9_%D8%A7%D9%84%D8%A3%D9%85%D9%8A%D8%B1%D9%83%D9%8A%D8%A9</t>
  </si>
  <si>
    <t>الرئيس الأمريكي</t>
  </si>
  <si>
    <t>https://ar.wikipedia.org/w/index.php?title=%D8%A7%D9%84%D8%B1%D8%A6%D9%8A%D8%B3_%D8%A7%D9%84%D8%A3%D9%85%D8%B1%D9%8A%D9%83%D9%8A&amp;redirect=no</t>
  </si>
  <si>
    <t>الكرملين :  بوتين سيلتقي رئيس الوزراء الياباني آبي في مدينة سوتشي في 6 مايو/أيار المقبل</t>
  </si>
  <si>
    <t>مدينة كيبيك</t>
  </si>
  <si>
    <t>https://ar.wikipedia.org/wiki/%D9%85%D8%AF%D9%8A%D9%86%D8%A9_%D9%83%D9%8A%D8%A8%D9%83</t>
  </si>
  <si>
    <t>فلاديمير بوتين</t>
  </si>
  <si>
    <t>https://ar.wikipedia.org/wiki/%D9%81%D9%84%D8%A7%D8%AF%D9%8A%D9%85%D9%8A%D8%B1_%D8%A8%D9%88%D8%AA%D9%8A%D9%86</t>
  </si>
  <si>
    <t>ماريك سوتشي</t>
  </si>
  <si>
    <t>https://ar.wikipedia.org/wiki/%D9%85%D8%A7%D8%B1%D9%8A%D9%83_%D8%B3%D9%88%D8%AA%D8%B4%D9%8A</t>
  </si>
  <si>
    <t>كأس الكرملين</t>
  </si>
  <si>
    <t>https://ar.wikipedia.org/wiki/%D9%83%D8%A3%D8%B3_%D8%A7%D9%84%D9%83%D8%B1%D9%85%D9%84%D9%8A%D9%86</t>
  </si>
  <si>
    <t xml:space="preserve">14 قتيلا بتفجير استهدف زوار شيعة ب العراق </t>
  </si>
  <si>
    <t>https://ar.wikipedia.org/wiki/%D8%B4%D9%8A%D8%B9%D8%A9_%D8%A7%D9%84%D8%B9%D8%B1%D8%A7%D9%82</t>
  </si>
  <si>
    <t>شيعة العراق</t>
  </si>
  <si>
    <t xml:space="preserve">المئات يتظاهرون تضامنا مع ‫حلب‬ في اسطنبول </t>
  </si>
  <si>
    <t>اسطنبول</t>
  </si>
  <si>
    <t>https://ar.wikipedia.org/wiki/%D8%A5%D8%B3%D8%B7%D9%86%D8%A8%D9%88%D9%84</t>
  </si>
  <si>
    <t>بشار الأسد</t>
  </si>
  <si>
    <t>https://ar.wikipedia.org/wiki/%D8%A8%D8%B4%D8%A7%D8%B1_%D8%A7%D9%84%D8%A3%D8%B3%D8%AF</t>
  </si>
  <si>
    <t>شعارات مقاطعات هولندا</t>
  </si>
  <si>
    <t>https://ar.wikipedia.org/wiki/%D8%B4%D8%B9%D8%A7%D8%B1%D8%A7%D8%AA_%D9%85%D9%82%D8%A7%D8%B7%D8%B9%D8%A7%D8%AA_%D9%87%D9%88%D9%84%D9%86%D8%AF%D8%A7</t>
  </si>
  <si>
    <t>مؤشر بورصة أمستردام</t>
  </si>
  <si>
    <t>https://ar.wikipedia.org/wiki/%D9%85%D8%A4%D8%B4%D8%B1_%D8%A8%D9%88%D8%B1%D8%B5%D8%A9_%D8%A3%D9%85%D8%B3%D8%AA%D8%B1%D8%AF%D8%A7%D9%85</t>
  </si>
  <si>
    <t>بوروسيا مونشنغلادباخ يؤجل تتويج بايرن ميونيخ بلقب الدوري الألماني بعد تعادلهما بهدف لمثله في الأسبوع 32</t>
  </si>
  <si>
    <t>نادي بوروسيا مونشنغلادباخ</t>
  </si>
  <si>
    <t>https://ar.wikipedia.org/w/index.php?title=%D9%86%D8%A7%D8%AF%D9%8A_%D8%A8%D9%88%D8%B1%D9%88%D8%B3%D9%8A%D8%A7_%D9%85%D9%88%D9%86%D8%B4%D9%86%D8%BA%D9%84%D8%A7%D8%AF%D8%A8%D8%A7%D8%AE&amp;redirect=no</t>
  </si>
  <si>
    <t>سندرلاند يبقي على آماله في البقاء بفرضه التعادل على مضيفه ستوك سيتي بهدف لمثله في الجولة36</t>
  </si>
  <si>
    <t>نادي سندرلاند</t>
  </si>
  <si>
    <t>https://ar.wikipedia.org/wiki/%D9%86%D8%A7%D8%AF%D9%8A_%D8%B3%D9%86%D8%AF%D8%B1%D9%84%D8%A7%D9%86%D8%AF</t>
  </si>
  <si>
    <t>https://ar.wikipedia.org/wiki/%D8%BA%D8%A7%D8%B1%D9%8A%D8%AB_%D8%A8%D9%8A%D9%84</t>
  </si>
  <si>
    <t xml:space="preserve"> رأسية الويلزي بيل في مرمى ريال سوسييداد التي وضعت ريال مدريد في صدارة الليغا مؤقتا</t>
  </si>
  <si>
    <t>غاريث بيل</t>
  </si>
  <si>
    <t>نادي ريال مدريد</t>
  </si>
  <si>
    <t>https://ar.wikipedia.org/w/index.php?title=%D9%86%D8%A7%D8%AF%D9%8A_%D8%B1%D9%8A%D8%A7%D9%84_%D9%85%D8%AF%D8%B1%D9%8A%D8%AF&amp;redirect=no</t>
  </si>
  <si>
    <t>الدوري الإنجليزي واتفورد يتغلب على ضيفه أستون فيلا بثلاثة أهداف لهدفين في الأسبوع 36 من المسابقة</t>
  </si>
  <si>
    <t>الدوري الإنجليزي الممتاز 2013-14</t>
  </si>
  <si>
    <t>https://ar.wikipedia.org/w/index.php?title=%D8%A7%D9%84%D8%AF%D9%88%D8%B1%D9%8A_%D8%A7%D9%84%D8%A5%D9%86%D8%AC%D9%84%D9%8A%D8%B2%D9%8A_%D8%A7%D9%84%D9%85%D9%85%D8%AA%D8%A7%D8%B2_2013-14&amp;redirect=no</t>
  </si>
  <si>
    <t>https://ar.wikipedia.org/w/index.php?title=%D9%86%D8%A7%D8%AF%D9%8A_%D8%A3%D8%B3%D8%AA%D9%88%D9%86_%D9%81%D9%8A%D9%84%D8%A7&amp;redirect=no</t>
  </si>
  <si>
    <t>نادي أستون فيلا</t>
  </si>
  <si>
    <t xml:space="preserve"> 60مليون هجوم إلكتروني على السعودية في عام واحد</t>
  </si>
  <si>
    <t>نظام حجز إلكتروني</t>
  </si>
  <si>
    <t>https://ar.wikipedia.org/wiki/%D9%86%D8%B8%D8%A7%D9%85_%D8%AD%D8%AC%D8%B2_%D8%A5%D9%84%D9%83%D8%AA%D8%B1%D9%88%D9%86%D9%8A</t>
  </si>
  <si>
    <t>شركة الإتصالات السعودية</t>
  </si>
  <si>
    <t>https://ar.wikipedia.org/w/index.php?title=%D8%B4%D8%B1%D9%83%D8%A9_%D8%A7%D9%84%D8%A5%D8%AA%D8%B5%D8%A7%D9%84%D8%A7%D8%AA_%D8%A7%D9%84%D8%B3%D8%B9%D9%88%D8%AF%D9%8A%D8%A9&amp;redirect=no</t>
  </si>
  <si>
    <t>‏ليون‬ يحافظ على ترتيبه ب الدوري الفرنسي</t>
  </si>
  <si>
    <t>الدوري الفرنسي</t>
  </si>
  <si>
    <t>https://ar.wikipedia.org/w/index.php?title=%D8%A7%D9%84%D8%AF%D9%88%D8%B1%D9%8A_%D8%A7%D9%84%D9%81%D8%B1%D9%86%D8%B3%D9%8A&amp;redirect=no</t>
  </si>
  <si>
    <t xml:space="preserve"> بدء اجتماع الرئاسات الثلاث في العراق بمنزل رئيس الجمهورية فؤاد معصوم</t>
  </si>
  <si>
    <t>فؤاد معصوم</t>
  </si>
  <si>
    <t>https://ar.wikipedia.org/wiki/%D9%81%D8%A4%D8%A7%D8%AF_%D9%85%D8%B9%D8%B5%D9%88%D9%85</t>
  </si>
  <si>
    <t>يوروفيجن تحظر رفع علم فلسطين</t>
  </si>
  <si>
    <t>https://ar.wikipedia.org/w/index.php?title=%D9%8A%D9%88%D8%B1%D9%88%D9%81%D9%8A%D8%AC%D9%86&amp;redirect=no</t>
  </si>
  <si>
    <t>يوروفيجن</t>
  </si>
  <si>
    <t>علم فلسطين</t>
  </si>
  <si>
    <t>https://ar.wikipedia.org/wiki/%D8%B9%D9%84%D9%85_%D9%81%D9%84%D8%B3%D8%B7%D9%8A%D9%86</t>
  </si>
  <si>
    <t>احتفالات ب عيد العمال في إسطنبول</t>
  </si>
  <si>
    <t>إسطنبول (محافظة)</t>
  </si>
  <si>
    <t>https://ar.wikipedia.org/wiki/%D8%A5%D8%B3%D8%B7%D9%86%D8%A8%D9%88%D9%84_(%D9%85%D8%AD%D8%A7%D9%81%D8%B8%D8%A9)</t>
  </si>
  <si>
    <t>عيد العمال العالمي</t>
  </si>
  <si>
    <t>https://ar.wikipedia.org/w/index.php?title=%D8%B9%D9%8A%D8%AF_%D8%A7%D9%84%D8%B9%D9%85%D8%A7%D9%84_%D8%A7%D9%84%D8%B9%D8%A7%D9%84%D9%85%D9%8A&amp;redirect=no</t>
  </si>
  <si>
    <t xml:space="preserve"> حتى شرب الماء أوشك أن يكون جريمة!</t>
  </si>
  <si>
    <t>https://ar.wikipedia.org/w/index.php?title=%D9%85%D9%8A%D8%A7%D9%87_%D8%B4%D8%B1%D8%A8&amp;redirect=no</t>
  </si>
  <si>
    <t>مياه شرب</t>
  </si>
  <si>
    <t>أقباط مصر يقيمون قداس عيد الفصح</t>
  </si>
  <si>
    <t>عيد الفصح المسيحي</t>
  </si>
  <si>
    <t>https://ar.wikipedia.org/w/index.php?title=%D8%B9%D9%8A%D8%AF_%D8%A7%D9%84%D9%81%D8%B5%D8%AD_%D8%A7%D9%84%D9%85%D8%B3%D9%8A%D8%AD%D9%8A&amp;redirect=no</t>
  </si>
  <si>
    <t>قداس</t>
  </si>
  <si>
    <t>https://ar.wikipedia.org/w/index.php?title=%D9%82%D8%AF%D8%A7%D8%B3&amp;redirect=no</t>
  </si>
  <si>
    <t>باعتباره الخليفة المحتمل للرئيس بوتفليقة .. هل يقوم الوزير السابق شكيب خليل بحملة انتخابية مبكرة</t>
  </si>
  <si>
    <t>خليل الوزير</t>
  </si>
  <si>
    <t>https://ar.wikipedia.org/wiki/%D8%AE%D9%84%D9%8A%D9%84_%D8%A7%D9%84%D9%88%D8%B2%D9%8A%D8%B1</t>
  </si>
  <si>
    <t>عبد العزيز بوتفليقة</t>
  </si>
  <si>
    <t>https://ar.wikipedia.org/wiki/%D8%B9%D8%A8%D8%AF_%D8%A7%D9%84%D8%B9%D8%B2%D9%8A%D8%B2_%D8%A8%D9%88%D8%AA%D9%81%D9%84%D9%8A%D9%82%D8%A9</t>
  </si>
  <si>
    <t>ساوثهامتون يقسو على مانشستر سيتي ويتغلب عليه بأربعة أهداف لهدفين في الأسبوع 36 و آرسنال ينفرد بالمركز الثالث</t>
  </si>
  <si>
    <t>https://ar.wikipedia.org/w/index.php?title=%D9%86%D8%A7%D8%AF%D9%8A_%D9%85%D8%A7%D9%86%D8%B4%D8%B3%D8%AA%D8%B1_%D8%B3%D9%8A%D8%AA%D9%8A&amp;redirect=no</t>
  </si>
  <si>
    <t>لوبان يتنبأ لابنته بالفشل في انتخابات الرئاسة</t>
  </si>
  <si>
    <t>مارين لوبان</t>
  </si>
  <si>
    <t>https://ar.wikipedia.org/wiki/%D9%85%D8%A7%D8%B1%D9%8A%D9%86_%D9%84%D9%88%D8%A8%D8%A7%D9%86</t>
  </si>
  <si>
    <t xml:space="preserve">سناب شات لمراقبة السائقين المخالفين في السعودية </t>
  </si>
  <si>
    <t>سناب شات</t>
  </si>
  <si>
    <t>https://ar.wikipedia.org/wiki/%D8%B3%D9%86%D8%A7%D8%A8_%D8%B4%D8%A7%D8%AA</t>
  </si>
  <si>
    <t>المملكة العربية السعودية</t>
  </si>
  <si>
    <t>https://ar.wikipedia.org/w/index.php?title=%D8%A7%D9%84%D9%85%D9%85%D9%84%D9%83%D8%A9_%D8%A7%D9%84%D8%B9%D8%B1%D8%A8%D9%8A%D8%A9_%D8%A7%D9%84%D8%B3%D8%B9%D9%88%D8%AF%D9%8A%D8%A9&amp;redirect=no</t>
  </si>
  <si>
    <t>تفجيرات الرياض</t>
  </si>
  <si>
    <t>https://ar.wikipedia.org/wiki/%D8%AA%D9%81%D8%AC%D9%8A%D8%B1%D8%A7%D8%AA_%D8%A7%D9%84%D8%B1%D9%8A%D8%A7%D8%B6</t>
  </si>
  <si>
    <r>
      <t xml:space="preserve">اللاجئون الفلسطينيون في </t>
    </r>
    <r>
      <rPr>
        <sz val="12"/>
        <color rgb="FF0000FF"/>
        <rFont val="Arial"/>
        <family val="2"/>
      </rPr>
      <t xml:space="preserve">مخيم اليرموك </t>
    </r>
    <r>
      <rPr>
        <sz val="12"/>
        <color rgb="FF292F33"/>
        <rFont val="Arial"/>
        <family val="2"/>
      </rPr>
      <t xml:space="preserve">بين مطرقة حصار النظام وسندان المواجهات بين </t>
    </r>
    <r>
      <rPr>
        <sz val="12"/>
        <color rgb="FF0000FF"/>
        <rFont val="Arial"/>
        <family val="2"/>
      </rPr>
      <t>تنظيم الدولة</t>
    </r>
    <r>
      <rPr>
        <sz val="12"/>
        <color rgb="FF292F33"/>
        <rFont val="Arial"/>
        <family val="2"/>
      </rPr>
      <t xml:space="preserve"> و جبهة النصرة</t>
    </r>
  </si>
  <si>
    <t>https://ar.wikipedia.org/wiki/%D9%85%D8%B7%D9%88%D8%B1%D9%88_%D8%A2%D8%A8%D9%84</t>
  </si>
  <si>
    <t>مطورو آبل</t>
  </si>
  <si>
    <t>https://ar.wikipedia.org/w/index.php?title=%D8%A7%D9%84%D9%85%D8%B9%D8%A7%D8%B1%D8%B6%D8%A9&amp;redirect=no</t>
  </si>
  <si>
    <t>المعارضة</t>
  </si>
  <si>
    <t>القاعدة في العراق</t>
  </si>
  <si>
    <t>https://ar.wikipedia.org/wiki/%D8%A7%D9%84%D9%82%D8%A7%D8%B9%D8%AF%D8%A9_%D9%81%D9%8A_%D8%A7%D9%84%D8%B9%D8%B1%D8%A7%D9%82</t>
  </si>
  <si>
    <t>الشيخ رائد صلاح</t>
  </si>
  <si>
    <t>https://ar.wikipedia.org/w/index.php?title=%D8%A7%D9%84%D8%B4%D9%8A%D8%AE_%D8%B1%D8%A7%D8%A6%D8%AF_%D8%B5%D9%84%D8%A7%D8%AD&amp;redirect=no</t>
  </si>
  <si>
    <t>التعليم في إسرائيل</t>
  </si>
  <si>
    <t>https://ar.wikipedia.org/wiki/%D8%A7%D9%84%D8%AA%D8%B9%D9%84%D9%8A%D9%85_%D9%81%D9%8A_%D8%A5%D8%B3%D8%B1%D8%A7%D8%A6%D9%8A%D9%84</t>
  </si>
  <si>
    <t>مانشستر سيتي</t>
  </si>
  <si>
    <t>https://ar.wikipedia.org/wiki/%D8%A7%D9%84%D9%88%D9%84%D8%A7%D9%8A%D8%A7%D8%AA_%D8%A7%D9%84%D9%85%D8%AA%D8%AD%D8%AF%D8%A9_%D8%A7%D9%84%D9%83%D9%88%D9%84%D9%88%D9%85%D8%A8%D9%8A%D8%A9</t>
  </si>
  <si>
    <t>الولايات المتحدة الكولومبية</t>
  </si>
  <si>
    <t>جبهة وطنية (كولومبيا)</t>
  </si>
  <si>
    <t>https://ar.wikipedia.org/wiki/%D8%AC%D8%A8%D9%87%D8%A9_%D9%88%D8%B7%D9%86%D9%8A%D8%A9_(%D9%83%D9%88%D9%84%D9%88%D9%85%D8%A8%D9%8A%D8%A7)</t>
  </si>
  <si>
    <t>فوز المدهون بالبوكر .. أسئلة النكبة و الهولوكوست</t>
  </si>
  <si>
    <t>محافظة شمال غزة</t>
  </si>
  <si>
    <t>https://ar.wikipedia.org/w/index.php?title=%D9%85%D8%AD%D8%A7%D9%81%D8%B8%D8%A9_%D8%B4%D9%85%D8%A7%D9%84_%D8%BA%D8%B2%D8%A9&amp;redirect=no</t>
  </si>
  <si>
    <t xml:space="preserve"> صافرات الإنذار تدوي في بلدات إسرائيلية  محاذية لقطاع غزة</t>
  </si>
  <si>
    <t>إطلاق فاشل ل صاروخ بالستي في  كوريا الشمالية</t>
  </si>
  <si>
    <t>صاروخ بالستي</t>
  </si>
  <si>
    <t>https://ar.wikipedia.org/w/index.php?title=%D8%B5%D8%A7%D8%B1%D9%88%D8%AE_%D8%A8%D8%A7%D9%84%D8%B3%D8%AA%D9%8A&amp;redirect=no</t>
  </si>
  <si>
    <t>إطلاق صاروخ</t>
  </si>
  <si>
    <t>https://ar.wikipedia.org/wiki/%D8%A5%D8%B7%D9%84%D8%A7%D9%82_%D8%B5%D8%A7%D8%B1%D9%88%D8%AE</t>
  </si>
  <si>
    <t>كريستال بالاس</t>
  </si>
  <si>
    <t>https://ar.wikipedia.org/wiki/%D9%83%D8%B1%D9%8A%D8%B3%D8%AA%D8%A7%D9%84_%D8%A8%D8%A7%D9%84%D8%A7%D8%B3</t>
  </si>
  <si>
    <t>https://ar.wikipedia.org/w/index.php?title=%D9%83%D8%A3%D8%B3_%D8%A5%D9%86%D8%AC%D9%84%D8%AA%D8%B1%D8%A7&amp;redirect=no</t>
  </si>
  <si>
    <t>كأس إنجلترا</t>
  </si>
  <si>
    <t>نادي الفجيرة</t>
  </si>
  <si>
    <t>https://ar.wikipedia.org/wiki/%D9%86%D8%A7%D8%AF%D9%8A_%D8%A7%D9%84%D9%81%D8%AC%D9%8A%D8%B1%D8%A9</t>
  </si>
  <si>
    <t>ماتس هوملز</t>
  </si>
  <si>
    <t>https://ar.wikipedia.org/wiki/%D9%85%D8%A7%D8%AA%D8%B3_%D9%87%D9%88%D9%85%D9%84%D8%B2</t>
  </si>
  <si>
    <t>موقف ميركل من علاقات الناتو و موسكو</t>
  </si>
  <si>
    <t>https://ar.wikipedia.org/w/index.php?title=%D8%A7%D9%84%D9%86%D8%A7%D8%AA%D9%88_(%D8%AD%D9%84%D9%81_%D8%B4%D9%85%D8%A7%D9%84_%D8%A7%D9%84%D8%A3%D8%B7%D9%84%D9%86%D8%B7%D9%8A)&amp;redirect=no</t>
  </si>
  <si>
    <t>الناتو (حلف شمال الأطلنطي)</t>
  </si>
  <si>
    <t>دمشق (محافظة)</t>
  </si>
  <si>
    <t>https://ar.wikipedia.org/w/index.php?title=%D8%AF%D9%85%D8%B4%D9%82_(%D9%85%D8%AD%D8%A7%D9%81%D8%B8%D8%A9)&amp;redirect=no</t>
  </si>
  <si>
    <t>هاشتاغ</t>
  </si>
  <si>
    <t>https://ar.wikipedia.org/w/index.php?title=%D9%87%D8%A7%D8%B4%D8%AA%D8%A7%D8%BA&amp;redirect=no</t>
  </si>
  <si>
    <t>تغريدة</t>
  </si>
  <si>
    <t>https://ar.wikipedia.org/w/index.php?title=%D8%AA%D8%BA%D8%B1%D9%8A%D8%AF%D8%A9&amp;redirect=no</t>
  </si>
  <si>
    <t>https://ar.wikipedia.org/wiki/%D9%85%D8%B9%D8%B1%D9%83%D8%A9_%D8%AD%D9%84%D8%A8_(2012%E2%80%93%D8%A7%D9%84%D8%A2%D9%86)</t>
  </si>
  <si>
    <t>معركة حلب (2012–الآن)</t>
  </si>
  <si>
    <t>المسيحيون في الناصرة</t>
  </si>
  <si>
    <t>https://ar.wikipedia.org/wiki/%D8%A7%D9%84%D9%85%D8%B3%D9%8A%D8%AD%D9%8A%D9%88%D9%86_%D9%81%D9%8A_%D8%A7%D9%84%D9%86%D8%A7%D8%B5%D8%B1%D8%A9</t>
  </si>
  <si>
    <t>https://ar.wikipedia.org/wiki/%D9%86%D9%8A%D9%88%D8%B2%D9%88%D9%8A%D9%83</t>
  </si>
  <si>
    <t>نيوزويك</t>
  </si>
  <si>
    <t>مقال</t>
  </si>
  <si>
    <t>https://ar.wikipedia.org/wiki/%D9%85%D9%82%D8%A7%D9%84</t>
  </si>
  <si>
    <t>الدوري الألماني الدرجة الأولى</t>
  </si>
  <si>
    <t>https://ar.wikipedia.org/w/index.php?title=%D8%A7%D9%84%D8%AF%D9%88%D8%B1%D9%8A_%D8%A7%D9%84%D8%A3%D9%84%D9%85%D8%A7%D9%86%D9%8A_%D8%A7%D9%84%D8%AF%D8%B1%D8%AC%D8%A9_%D8%A7%D9%84%D8%A3%D9%88%D9%84%D9%89&amp;redirect=no</t>
  </si>
  <si>
    <t>ستوك سيتي</t>
  </si>
  <si>
    <t>https://ar.wikipedia.org/wiki/%D8%B3%D8%AA%D9%88%D9%83_%D8%B3%D9%8A%D8%AA%D9%8A</t>
  </si>
  <si>
    <t>ريال سوسييداد</t>
  </si>
  <si>
    <t>https://ar.wikipedia.org/w/index.php?title=%D8%B1%D9%8A%D8%A7%D9%84_%D8%B3%D9%88%D8%B3%D9%8A%D9%8A%D8%AF%D8%A7%D8%AF&amp;redirect=no</t>
  </si>
  <si>
    <t>الليغا</t>
  </si>
  <si>
    <t>https://ar.wikipedia.org/w/index.php?title=%D8%A7%D9%84%D9%84%D9%8A%D8%BA%D8%A7&amp;redirect=no</t>
  </si>
  <si>
    <t>خصائص الماء</t>
  </si>
  <si>
    <t>https://ar.wikipedia.org/wiki/%D8%AE%D8%B5%D8%A7%D8%A6%D8%B5_%D8%A7%D9%84%D9%85%D8%A7%D8%A1</t>
  </si>
  <si>
    <t>شكيب خليل</t>
  </si>
  <si>
    <t>https://ar.wikipedia.org/wiki/%D8%B4%D9%83%D9%8A%D8%A8_%D8%AE%D9%84%D9%8A%D9%84</t>
  </si>
  <si>
    <t>https://ar.wikipedia.org/w/index.php?title=%D8%A2%D8%B1%D8%B3%D9%86%D8%A7%D9%84&amp;redirect=no</t>
  </si>
  <si>
    <t>آرسنال</t>
  </si>
  <si>
    <t>الدوري الإيطالي لاتسيو يتغلب على ضيفه انتر ميلان بهدفين نظيفين في الأسبوع 36 من المسابقة</t>
  </si>
  <si>
    <t>الدوري الإيطالي الممتاز</t>
  </si>
  <si>
    <t>https://ar.wikipedia.org/w/index.php?title=%D8%A7%D9%84%D8%AF%D9%88%D8%B1%D9%8A_%D8%A7%D9%84%D8%A5%D9%8A%D8%B7%D8%A7%D9%84%D9%8A_%D8%A7%D9%84%D9%85%D9%85%D8%AA%D8%A7%D8%B2&amp;redirect=no</t>
  </si>
  <si>
    <t>انتر ميلان</t>
  </si>
  <si>
    <t>https://ar.wikipedia.org/w/index.php?title=%D8%A7%D9%86%D8%AA%D8%B1_%D9%85%D9%8A%D9%84%D8%A7%D9%86&amp;redirect=no</t>
  </si>
  <si>
    <t>نادي لاتسيو</t>
  </si>
  <si>
    <t>https://ar.wikipedia.org/wiki/%D9%86%D8%A7%D8%AF%D9%8A_%D9%84%D8%A7%D8%AA%D8%B3%D9%8A%D9%88</t>
  </si>
  <si>
    <t>الحوثي</t>
  </si>
  <si>
    <t>https://ar.wikipedia.org/w/index.php?title=%D8%A7%D9%84%D8%AD%D9%88%D8%AB%D9%8A&amp;redirect=no</t>
  </si>
  <si>
    <t>https://ar.wikipedia.org/wiki/%D8%AA%D8%B9%D8%B2</t>
  </si>
  <si>
    <t>تعز</t>
  </si>
  <si>
    <t>إسرائيل</t>
  </si>
  <si>
    <t>https://ar.wikipedia.org/wiki/%D8%A5%D8%B3%D8%B1%D8%A7%D8%A6%D9%8A%D9%84</t>
  </si>
  <si>
    <t>https://ar.wikipedia.org/wiki/%D8%B1%D8%A7%D8%A6%D8%AF_%D8%B5%D9%84%D8%A7%D8%AD</t>
  </si>
  <si>
    <t>رائد صلاح</t>
  </si>
  <si>
    <t>https://ar.wikipedia.org/wiki/%D8%AF%D9%88%D8%B1%D9%8A_%D8%A3%D8%A8%D8%B7%D8%A7%D9%84_%D8%A3%D9%88%D8%B1%D9%88%D8%A8%D8%A7</t>
  </si>
  <si>
    <t>دوري أبطال أوروبا</t>
  </si>
  <si>
    <t>جبل الزاوية</t>
  </si>
  <si>
    <t>https://ar.wikipedia.org/wiki/%D8%AC%D8%A8%D9%84_%D8%A7%D9%84%D8%B2%D8%A7%D9%88%D9%8A%D8%A9</t>
  </si>
  <si>
    <t>https://ar.wikipedia.org/wiki/%D9%85%D8%AD%D8%A7%D9%81%D8%B8%D8%A9_%D8%A5%D8%AF%D9%84%D8%A8</t>
  </si>
  <si>
    <t>محافظة إدلب</t>
  </si>
  <si>
    <t>الولايات المتحدة</t>
  </si>
  <si>
    <t>https://ar.wikipedia.org/wiki/%D8%A7%D9%84%D9%88%D9%84%D8%A7%D9%8A%D8%A7%D8%AA_%D8%A7%D9%84%D9%85%D8%AA%D8%AD%D8%AF%D8%A9</t>
  </si>
  <si>
    <t>https://ar.wikipedia.org/wiki/%D8%AE%D9%8A%D8%B3%D9%8A_%D8%B1%D9%88%D8%AF%D8%B1%D9%8A%D8%BA%D9%8A%D8%B2</t>
  </si>
  <si>
    <t>خيسي رودريغيز</t>
  </si>
  <si>
    <t>الأولمبياد</t>
  </si>
  <si>
    <t>https://ar.wikipedia.org/w/index.php?title=%D8%A7%D9%84%D8%A3%D9%88%D9%84%D9%85%D8%A8%D9%8A%D8%A7%D8%AF&amp;redirect=no</t>
  </si>
  <si>
    <t>اليونان</t>
  </si>
  <si>
    <t>https://ar.wikipedia.org/wiki/%D8%A7%D9%84%D9%8A%D9%88%D9%86%D8%A7%D9%86</t>
  </si>
  <si>
    <t>تدمر</t>
  </si>
  <si>
    <t>https://ar.wikipedia.org/wiki/%D8%AA%D8%AF%D9%85%D8%B1</t>
  </si>
  <si>
    <t>https://ar.wikipedia.org/w/index.php?title=%D8%A8%D8%A7%D9%8A%D8%B1%D9%86_%D9%85%D9%8A%D9%88%D9%86%D9%8A%D8%AE&amp;redirect=no</t>
  </si>
  <si>
    <t>النكبة</t>
  </si>
  <si>
    <t>https://ar.wikipedia.org/wiki/%D8%A7%D9%84%D9%86%D9%83%D8%A8%D8%A9</t>
  </si>
  <si>
    <t>البرازيل</t>
  </si>
  <si>
    <t>https://ar.wikipedia.org/wiki/%D8%A7%D9%84%D8%A8%D8%B1%D8%A7%D8%B2%D9%8A%D9%84</t>
  </si>
  <si>
    <t>قطاع غزة</t>
  </si>
  <si>
    <t>https://ar.wikipedia.org/wiki/%D9%82%D8%B7%D8%A7%D8%B9_%D8%BA%D8%B2%D8%A9</t>
  </si>
  <si>
    <t>كوريا الشمالية</t>
  </si>
  <si>
    <t>https://ar.wikipedia.org/wiki/%D9%83%D9%88%D8%B1%D9%8A%D8%A7_%D8%A7%D9%84%D8%B4%D9%85%D8%A7%D9%84%D9%8A%D8%A9</t>
  </si>
  <si>
    <t>https://ar.wikipedia.org/wiki/%D9%86%D8%A7%D8%AF%D9%8A_%D9%88%D8%A7%D8%AA%D9%81%D9%88%D8%B1%D8%AF</t>
  </si>
  <si>
    <t>نادي واتفورد</t>
  </si>
  <si>
    <t>https://ar.wikipedia.org/wiki/%D8%A8%D9%84%D8%A7%D9%8A_%D8%B3%D8%AA%D9%8A%D8%B4%D9%86_4</t>
  </si>
  <si>
    <t>بلاي ستيشن 4</t>
  </si>
  <si>
    <t>سوني</t>
  </si>
  <si>
    <t>https://ar.wikipedia.org/wiki/%D8%B3%D9%88%D9%86%D9%8A</t>
  </si>
  <si>
    <t>جنوب السودان</t>
  </si>
  <si>
    <t>https://ar.wikipedia.org/wiki/%D8%AC%D9%86%D9%88%D8%A8_%D8%A7%D9%84%D8%B3%D9%88%D8%AF%D8%A7%D9%86</t>
  </si>
  <si>
    <t>https://ar.wikipedia.org/wiki/%D8%A8%D9%88%D8%B1%D9%88%D8%B3%D9%8A%D8%A7_%D8%AF%D9%88%D8%B1%D8%AA%D9%85%D9%88%D9%86%D8%AF</t>
  </si>
  <si>
    <t>بوروسيا دورتموند</t>
  </si>
  <si>
    <t>https://ar.wikipedia.org/wiki/%D9%85%D9%88%D8%B3%D9%83%D9%88</t>
  </si>
  <si>
    <t>موسكو</t>
  </si>
  <si>
    <t>دمشق</t>
  </si>
  <si>
    <t>https://ar.wikipedia.org/wiki/%D8%AF%D9%85%D8%B4%D9%82</t>
  </si>
  <si>
    <t>اللاذقية</t>
  </si>
  <si>
    <t>حلب</t>
  </si>
  <si>
    <t>https://ar.wikipedia.org/wiki/%D8%A7%D9%84%D9%84%D8%A7%D8%B0%D9%82%D9%8A%D8%A9</t>
  </si>
  <si>
    <t>https://ar.wikipedia.org/wiki/%D8%AD%D9%84%D8%A8</t>
  </si>
  <si>
    <t>القدس</t>
  </si>
  <si>
    <t>https://ar.wikipedia.org/wiki/%D8%A7%D9%84%D9%82%D8%AF%D8%B3</t>
  </si>
  <si>
    <t>القدس المحتلة</t>
  </si>
  <si>
    <t>https://ar.wikipedia.org/w/index.php?title=%D8%A7%D9%84%D9%82%D8%AF%D8%B3_%D8%A7%D9%84%D9%85%D8%AD%D8%AA%D9%84%D8%A9&amp;redirect=no</t>
  </si>
  <si>
    <t>https://ar.wikipedia.org/w/index.php?title=%D8%A7%D9%84%D8%AC%D9%8A%D9%86%D9%88%D9%85&amp;redirect=no</t>
  </si>
  <si>
    <t>الجينوم</t>
  </si>
  <si>
    <t>تقنية النانو</t>
  </si>
  <si>
    <t>الروبوتات</t>
  </si>
  <si>
    <t>https://ar.wikipedia.org/wiki/%D8%AA%D9%82%D9%86%D9%8A%D8%A9_%D8%A7%D9%84%D9%86%D8%A7%D9%86%D9%88</t>
  </si>
  <si>
    <t>https://ar.wikipedia.org/w/index.php?title=%D8%A7%D9%84%D8%B1%D9%88%D8%A8%D9%88%D8%AA%D8%A7%D8%AA&amp;redirect=no</t>
  </si>
  <si>
    <t>حمص</t>
  </si>
  <si>
    <t>https://ar.wikipedia.org/wiki/%D8%AD%D9%85%D8%B5</t>
  </si>
  <si>
    <t>الحمض النووي</t>
  </si>
  <si>
    <t>https://ar.wikipedia.org/w/index.php?title=%D8%A7%D9%84%D8%AD%D9%85%D8%B6_%D8%A7%D9%84%D9%86%D9%88%D9%88%D9%8A&amp;redirect=no</t>
  </si>
  <si>
    <t>الجينات</t>
  </si>
  <si>
    <t>https://ar.wikipedia.org/w/index.php?title=%D8%A7%D9%84%D8%AC%D9%8A%D9%86%D8%A7%D8%AA&amp;redirect=no</t>
  </si>
  <si>
    <t>الكرملين</t>
  </si>
  <si>
    <t>https://ar.wikipedia.org/w/index.php?title=%D8%A7%D9%84%D9%83%D8%B1%D9%85%D9%84%D9%8A%D9%86&amp;redirect=no</t>
  </si>
  <si>
    <t>شينزو آبي</t>
  </si>
  <si>
    <t>https://ar.wikipedia.org/wiki/%D8%B4%D9%8A%D9%86%D8%B2%D9%88_%D8%A2%D8%A8%D9%8A</t>
  </si>
  <si>
    <t>سوتشي</t>
  </si>
  <si>
    <t>https://ar.wikipedia.org/wiki/%D8%B3%D9%88%D8%AA%D8%B4%D9%8A</t>
  </si>
  <si>
    <t>الشيعة</t>
  </si>
  <si>
    <t>https://ar.wikipedia.org/wiki/%D8%A7%D9%84%D8%B4%D9%8A%D8%B9%D8%A9</t>
  </si>
  <si>
    <t>إسطنبول</t>
  </si>
  <si>
    <t>https://ar.wikipedia.org/w/index.php?title=%D8%A7%D8%B3%D8%B7%D9%86%D8%A8%D9%88%D9%84&amp;redirect=no</t>
  </si>
  <si>
    <t>أمستردام</t>
  </si>
  <si>
    <t>https://ar.wikipedia.org/wiki/%D8%A3%D9%85%D8%B3%D8%AA%D8%B1%D8%AF%D8%A7%D9%85</t>
  </si>
  <si>
    <t>هولندا</t>
  </si>
  <si>
    <t>https://ar.wikipedia.org/wiki/%D9%87%D9%88%D9%84%D9%86%D8%AF%D8%A7</t>
  </si>
  <si>
    <t>https://ar.wikipedia.org/wiki/%D8%A7%D9%84%D8%AF%D9%88%D8%B1%D9%8A_%D8%A7%D9%84%D8%A5%D9%86%D8%AC%D9%84%D9%8A%D8%B2%D9%8A_%D8%A7%D9%84%D9%85%D9%85%D8%AA%D8%A7%D8%B2</t>
  </si>
  <si>
    <t>الدوري الإنجليزي الممتاز</t>
  </si>
  <si>
    <t>https://ar.wikipedia.org/wiki/%D8%A7%D9%84%D8%B3%D8%B9%D9%88%D8%AF%D9%8A%D8%A9</t>
  </si>
  <si>
    <t>السعودية</t>
  </si>
  <si>
    <t>أولمبيك ليون</t>
  </si>
  <si>
    <t>https://ar.wikipedia.org/wiki/%D8%A3%D9%88%D9%84%D9%85%D8%A8%D9%8A%D9%83_%D9%84%D9%8A%D9%88%D9%86</t>
  </si>
  <si>
    <t>https://ar.wikipedia.org/w/index.php?title=%D8%A7%D9%84%D9%85%D8%A7%D8%A1&amp;redirect=no</t>
  </si>
  <si>
    <t>الماء</t>
  </si>
  <si>
    <t>اقباط</t>
  </si>
  <si>
    <t>https://ar.wikipedia.org/wiki/%D8%A3%D9%82%D8%A8%D8%A7%D8%B7</t>
  </si>
  <si>
    <t>عيد الفصح</t>
  </si>
  <si>
    <t>https://ar.wikipedia.org/w/index.php?title=%D8%B9%D9%8A%D8%AF_%D8%A7%D9%84%D9%81%D8%B5%D8%AD&amp;redirect=no</t>
  </si>
  <si>
    <t>https://ar.wikipedia.org/wiki/%D8%AC%D8%A7%D9%86_%D9%85%D8%A7%D8%B1%D9%8A_%D9%84%D9%88%D8%A8%D8%A7%D9%86</t>
  </si>
  <si>
    <t>جان ماري لوبان</t>
  </si>
  <si>
    <t>Source</t>
  </si>
  <si>
    <t>Term</t>
  </si>
  <si>
    <t>Text_no</t>
  </si>
  <si>
    <t>Precision</t>
  </si>
  <si>
    <t>Recall</t>
  </si>
  <si>
    <t>Average Recall</t>
  </si>
  <si>
    <t xml:space="preserve">Average Precision = </t>
  </si>
  <si>
    <t>3/(3+0)</t>
  </si>
  <si>
    <t>2/(2+0)</t>
  </si>
  <si>
    <t>1/(1+0)</t>
  </si>
  <si>
    <t>0/(0+1)</t>
  </si>
  <si>
    <t>2/(2+1)</t>
  </si>
  <si>
    <t>1/(1+1)</t>
  </si>
  <si>
    <t>4/(4+0)</t>
  </si>
  <si>
    <t>1/(1+2)</t>
  </si>
  <si>
    <t>3/(3+1)</t>
  </si>
  <si>
    <t>4/(4+1)</t>
  </si>
  <si>
    <t>2/2+0</t>
  </si>
  <si>
    <t>2/(2+2)</t>
  </si>
  <si>
    <t>2/(2+3)</t>
  </si>
  <si>
    <t>cal</t>
  </si>
  <si>
    <t>TextNo</t>
  </si>
  <si>
    <t>Time(seconds)</t>
  </si>
  <si>
    <t xml:space="preserve">standard deviation </t>
  </si>
  <si>
    <t>minimum</t>
  </si>
  <si>
    <t>maximum</t>
  </si>
  <si>
    <t>average</t>
  </si>
  <si>
    <t>Ambiguity</t>
  </si>
  <si>
    <t>Filtering</t>
  </si>
  <si>
    <t>إسبانيول برشلونة</t>
  </si>
  <si>
    <t>https://ar.wikipedia.org/wiki/%D8%A5%D8%B3%D8%A8%D8%A7%D9%86%D9%8A%D9%88%D9%84_%D8%A8%D8%B1%D8%B4%D9%84%D9%88%D9%86%D8%A9</t>
  </si>
  <si>
    <t>https://ar.wikipedia.org/wiki/%D8%A7%D9%84%D9%84%D9%8A%D8%BA%D8%A7</t>
  </si>
  <si>
    <t>0/(0+0)</t>
  </si>
  <si>
    <t>Mapping</t>
  </si>
  <si>
    <t>ambiguity error</t>
  </si>
  <si>
    <t>خمسة</t>
  </si>
  <si>
    <t>https://ar.wikipedia.org/wiki/%D8%AE%D9%85%D8%B3%D8%A9</t>
  </si>
  <si>
    <t>Error Type</t>
  </si>
  <si>
    <t>Accuracy</t>
  </si>
  <si>
    <t>Error rate</t>
  </si>
  <si>
    <t>0/(0+2)</t>
  </si>
  <si>
    <t>F-measure</t>
  </si>
  <si>
    <t>وقفة تضامنية مع ‫حلب‬ في أمستردام  -  هولندا رفضا للمجازر التي يرتكبها نظام بشار الأسد وحلفائه الروس</t>
  </si>
  <si>
    <t>amb</t>
  </si>
  <si>
    <t>fil</t>
  </si>
  <si>
    <t>map</t>
  </si>
  <si>
    <t>alpha</t>
  </si>
  <si>
    <t>beta</t>
  </si>
  <si>
    <t>Iteration 1</t>
  </si>
  <si>
    <t>Iteration 4</t>
  </si>
  <si>
    <t>#2</t>
  </si>
  <si>
    <t>#3</t>
  </si>
  <si>
    <t>#5</t>
  </si>
  <si>
    <t>threshold</t>
  </si>
  <si>
    <t>Threshold</t>
  </si>
  <si>
    <t>3/3+4</t>
  </si>
  <si>
    <t>سوريا</t>
  </si>
  <si>
    <t>https://ar.wikipedia.org/wiki/%D8%B3%D9%88%D8%B1%D9%8A%D8%A7</t>
  </si>
  <si>
    <t>3/(3+3)</t>
  </si>
  <si>
    <t>0/(0+3)</t>
  </si>
  <si>
    <t>semantic error</t>
  </si>
  <si>
    <t>filtering error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</si>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</sst>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292F33"/>
      <name val="Arial"/>
      <family val="2"/>
    </font>
    <font>
      <sz val="11"/>
      <color rgb="FF0084B4"/>
      <name val="Arial"/>
      <family val="2"/>
    </font>
    <font>
      <sz val="12"/>
      <color rgb="FF292F33"/>
      <name val="Arial"/>
      <family val="2"/>
    </font>
    <font>
      <sz val="12"/>
      <color rgb="FF0084B4"/>
      <name val="Arial"/>
      <family val="2"/>
    </font>
    <font>
      <sz val="10"/>
      <color rgb="FF292F33"/>
      <name val="Arial"/>
      <family val="2"/>
    </font>
    <font>
      <sz val="10"/>
      <color rgb="FF0084B4"/>
      <name val="Arial"/>
      <family val="2"/>
    </font>
    <font>
      <sz val="12"/>
      <color rgb="FF0000FF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2" fontId="0" fillId="0" borderId="0" xfId="0" applyNumberFormat="1"/>
    <xf numFmtId="0" fontId="1" fillId="0" borderId="1" xfId="0" applyFont="1" applyFill="1" applyBorder="1"/>
    <xf numFmtId="0" fontId="0" fillId="0" borderId="0" xfId="0" applyFill="1" applyBorder="1"/>
    <xf numFmtId="0" fontId="8" fillId="0" borderId="0" xfId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0" fontId="8" fillId="0" borderId="0" xfId="1"/>
    <xf numFmtId="166" fontId="0" fillId="6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Time!$B$3:$B$102</c:f>
              <c:numCache>
                <c:formatCode>General</c:formatCode>
                <c:ptCount val="100"/>
                <c:pt idx="0">
                  <c:v>44.555</c:v>
                </c:pt>
                <c:pt idx="1">
                  <c:v>13.586</c:v>
                </c:pt>
                <c:pt idx="2">
                  <c:v>55.694000000000003</c:v>
                </c:pt>
                <c:pt idx="3">
                  <c:v>49.825000000000003</c:v>
                </c:pt>
                <c:pt idx="4">
                  <c:v>52.52</c:v>
                </c:pt>
                <c:pt idx="5">
                  <c:v>45.52</c:v>
                </c:pt>
                <c:pt idx="6">
                  <c:v>82.674000000000007</c:v>
                </c:pt>
                <c:pt idx="7">
                  <c:v>19.100000000000001</c:v>
                </c:pt>
                <c:pt idx="8">
                  <c:v>14.031000000000001</c:v>
                </c:pt>
                <c:pt idx="9">
                  <c:v>26.763000000000002</c:v>
                </c:pt>
                <c:pt idx="10">
                  <c:v>39.994</c:v>
                </c:pt>
                <c:pt idx="11">
                  <c:v>45.872</c:v>
                </c:pt>
                <c:pt idx="12">
                  <c:v>19.393000000000001</c:v>
                </c:pt>
                <c:pt idx="13">
                  <c:v>27.777999999999999</c:v>
                </c:pt>
                <c:pt idx="14">
                  <c:v>17.23</c:v>
                </c:pt>
                <c:pt idx="15">
                  <c:v>61.954999999999998</c:v>
                </c:pt>
                <c:pt idx="16">
                  <c:v>24.521999999999998</c:v>
                </c:pt>
                <c:pt idx="17">
                  <c:v>10.859</c:v>
                </c:pt>
                <c:pt idx="18">
                  <c:v>76.665000000000006</c:v>
                </c:pt>
                <c:pt idx="19">
                  <c:v>21.855</c:v>
                </c:pt>
                <c:pt idx="20">
                  <c:v>5.9269999999999996</c:v>
                </c:pt>
                <c:pt idx="21">
                  <c:v>22.672999999999998</c:v>
                </c:pt>
                <c:pt idx="22">
                  <c:v>42.036999999999999</c:v>
                </c:pt>
                <c:pt idx="23">
                  <c:v>21.902000000000001</c:v>
                </c:pt>
                <c:pt idx="24">
                  <c:v>22.247</c:v>
                </c:pt>
                <c:pt idx="25">
                  <c:v>30.172000000000001</c:v>
                </c:pt>
                <c:pt idx="26">
                  <c:v>17.382000000000001</c:v>
                </c:pt>
                <c:pt idx="27">
                  <c:v>19.277000000000001</c:v>
                </c:pt>
                <c:pt idx="28">
                  <c:v>15.249000000000001</c:v>
                </c:pt>
                <c:pt idx="29">
                  <c:v>18.672999999999998</c:v>
                </c:pt>
                <c:pt idx="30">
                  <c:v>12.843999999999999</c:v>
                </c:pt>
                <c:pt idx="31">
                  <c:v>16.867999999999999</c:v>
                </c:pt>
                <c:pt idx="32">
                  <c:v>19.260999999999999</c:v>
                </c:pt>
                <c:pt idx="33">
                  <c:v>17.102</c:v>
                </c:pt>
                <c:pt idx="34">
                  <c:v>90.41</c:v>
                </c:pt>
                <c:pt idx="35">
                  <c:v>56.749000000000002</c:v>
                </c:pt>
                <c:pt idx="36">
                  <c:v>32.115000000000002</c:v>
                </c:pt>
                <c:pt idx="37">
                  <c:v>48.057000000000002</c:v>
                </c:pt>
                <c:pt idx="38">
                  <c:v>235.62700000000001</c:v>
                </c:pt>
                <c:pt idx="39">
                  <c:v>22.765000000000001</c:v>
                </c:pt>
                <c:pt idx="40">
                  <c:v>87.54</c:v>
                </c:pt>
                <c:pt idx="41">
                  <c:v>60.448</c:v>
                </c:pt>
                <c:pt idx="42">
                  <c:v>36.625</c:v>
                </c:pt>
                <c:pt idx="43">
                  <c:v>21.016999999999999</c:v>
                </c:pt>
                <c:pt idx="44">
                  <c:v>63.158000000000001</c:v>
                </c:pt>
                <c:pt idx="45">
                  <c:v>19.068000000000001</c:v>
                </c:pt>
                <c:pt idx="46">
                  <c:v>29.815000000000001</c:v>
                </c:pt>
                <c:pt idx="47">
                  <c:v>68.477999999999994</c:v>
                </c:pt>
                <c:pt idx="48">
                  <c:v>30.202999999999999</c:v>
                </c:pt>
                <c:pt idx="49">
                  <c:v>14.973000000000001</c:v>
                </c:pt>
                <c:pt idx="50">
                  <c:v>30.861000000000001</c:v>
                </c:pt>
                <c:pt idx="51">
                  <c:v>47.896000000000001</c:v>
                </c:pt>
                <c:pt idx="52">
                  <c:v>16.242999999999999</c:v>
                </c:pt>
                <c:pt idx="53">
                  <c:v>143.63</c:v>
                </c:pt>
                <c:pt idx="54">
                  <c:v>51.094000000000001</c:v>
                </c:pt>
                <c:pt idx="55">
                  <c:v>22.465</c:v>
                </c:pt>
                <c:pt idx="56">
                  <c:v>13.202</c:v>
                </c:pt>
                <c:pt idx="57">
                  <c:v>109.41</c:v>
                </c:pt>
                <c:pt idx="58">
                  <c:v>23.812000000000001</c:v>
                </c:pt>
                <c:pt idx="59">
                  <c:v>41.734000000000002</c:v>
                </c:pt>
                <c:pt idx="60">
                  <c:v>41.65</c:v>
                </c:pt>
                <c:pt idx="61">
                  <c:v>34.411000000000001</c:v>
                </c:pt>
                <c:pt idx="62">
                  <c:v>24.998999999999999</c:v>
                </c:pt>
                <c:pt idx="63">
                  <c:v>26.591999999999999</c:v>
                </c:pt>
                <c:pt idx="64">
                  <c:v>53.07</c:v>
                </c:pt>
                <c:pt idx="65">
                  <c:v>15.805</c:v>
                </c:pt>
                <c:pt idx="66">
                  <c:v>75.504000000000005</c:v>
                </c:pt>
                <c:pt idx="67">
                  <c:v>12.558999999999999</c:v>
                </c:pt>
                <c:pt idx="68">
                  <c:v>16.672000000000001</c:v>
                </c:pt>
                <c:pt idx="69">
                  <c:v>25.027999999999999</c:v>
                </c:pt>
                <c:pt idx="70">
                  <c:v>71.75</c:v>
                </c:pt>
                <c:pt idx="71">
                  <c:v>28.725000000000001</c:v>
                </c:pt>
                <c:pt idx="72">
                  <c:v>28.681999999999999</c:v>
                </c:pt>
                <c:pt idx="73">
                  <c:v>41.639000000000003</c:v>
                </c:pt>
                <c:pt idx="74">
                  <c:v>20.966999999999999</c:v>
                </c:pt>
                <c:pt idx="75">
                  <c:v>34.395000000000003</c:v>
                </c:pt>
                <c:pt idx="76">
                  <c:v>34.249000000000002</c:v>
                </c:pt>
                <c:pt idx="77">
                  <c:v>126.188</c:v>
                </c:pt>
                <c:pt idx="78">
                  <c:v>81.41</c:v>
                </c:pt>
                <c:pt idx="79">
                  <c:v>97.822999999999993</c:v>
                </c:pt>
                <c:pt idx="80">
                  <c:v>15.724</c:v>
                </c:pt>
                <c:pt idx="81">
                  <c:v>13.118</c:v>
                </c:pt>
                <c:pt idx="82">
                  <c:v>76.451999999999998</c:v>
                </c:pt>
                <c:pt idx="83">
                  <c:v>34.06</c:v>
                </c:pt>
                <c:pt idx="84">
                  <c:v>30.129000000000001</c:v>
                </c:pt>
                <c:pt idx="85">
                  <c:v>74.412000000000006</c:v>
                </c:pt>
                <c:pt idx="86">
                  <c:v>30.358000000000001</c:v>
                </c:pt>
                <c:pt idx="87">
                  <c:v>96.385000000000005</c:v>
                </c:pt>
                <c:pt idx="88">
                  <c:v>10.759</c:v>
                </c:pt>
                <c:pt idx="89">
                  <c:v>78.114999999999995</c:v>
                </c:pt>
                <c:pt idx="90">
                  <c:v>11.585000000000001</c:v>
                </c:pt>
                <c:pt idx="91">
                  <c:v>9.9960000000000004</c:v>
                </c:pt>
                <c:pt idx="92">
                  <c:v>26.047000000000001</c:v>
                </c:pt>
                <c:pt idx="93">
                  <c:v>13.284000000000001</c:v>
                </c:pt>
                <c:pt idx="94">
                  <c:v>37.273000000000003</c:v>
                </c:pt>
                <c:pt idx="95">
                  <c:v>34.453000000000003</c:v>
                </c:pt>
                <c:pt idx="96">
                  <c:v>17.327999999999999</c:v>
                </c:pt>
                <c:pt idx="97">
                  <c:v>27.61</c:v>
                </c:pt>
                <c:pt idx="98">
                  <c:v>29.131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78576"/>
        <c:axId val="259975440"/>
      </c:lineChart>
      <c:catAx>
        <c:axId val="2599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Number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5440"/>
        <c:crosses val="autoZero"/>
        <c:auto val="1"/>
        <c:lblAlgn val="ctr"/>
        <c:lblOffset val="100"/>
        <c:noMultiLvlLbl val="0"/>
      </c:catAx>
      <c:valAx>
        <c:axId val="259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85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 &amp; F-measure'!$D$26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&amp; F-measure'!$A$27:$A$30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0.9</c:v>
                </c:pt>
              </c:numCache>
            </c:numRef>
          </c:xVal>
          <c:yVal>
            <c:numRef>
              <c:f>'Alpha &amp; F-measure'!$D$27:$D$30</c:f>
              <c:numCache>
                <c:formatCode>0.00</c:formatCode>
                <c:ptCount val="4"/>
                <c:pt idx="0">
                  <c:v>0.63948840927258188</c:v>
                </c:pt>
                <c:pt idx="1">
                  <c:v>0.66045066045066048</c:v>
                </c:pt>
                <c:pt idx="2">
                  <c:v>0.79702298767046975</c:v>
                </c:pt>
                <c:pt idx="3">
                  <c:v>0.67178896145473177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33728"/>
        <c:axId val="262029416"/>
      </c:scatterChart>
      <c:valAx>
        <c:axId val="2620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α </a:t>
                </a:r>
                <a:endParaRPr lang="ar-S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29416"/>
        <c:crosses val="autoZero"/>
        <c:crossBetween val="midCat"/>
        <c:majorUnit val="0.1"/>
      </c:valAx>
      <c:valAx>
        <c:axId val="2620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F-measure</a:t>
                </a:r>
                <a:endParaRPr lang="ar-S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3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3092738407698"/>
          <c:y val="0.14351851851851852"/>
          <c:w val="0.8152941819772529"/>
          <c:h val="0.678926800816564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'Threshold &amp; F-measure'!$D$26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'Threshold &amp; F-measure'!$A$27:$A$31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'Threshold &amp; F-measure'!$D$27:$D$31</c:f>
              <c:numCache>
                <c:formatCode>0.00</c:formatCode>
                <c:ptCount val="5"/>
                <c:pt idx="0">
                  <c:v>0.6</c:v>
                </c:pt>
                <c:pt idx="1">
                  <c:v>0.76</c:v>
                </c:pt>
                <c:pt idx="2">
                  <c:v>0.82</c:v>
                </c:pt>
                <c:pt idx="3">
                  <c:v>0.41</c:v>
                </c:pt>
                <c:pt idx="4">
                  <c:v>0.21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32944"/>
        <c:axId val="262031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Precision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'Threshold &amp; F-measure'!$A$27:$A$31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'Threshold &amp; F-measure'!$B$27:$B$31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0.46</c:v>
                      </c:pt>
                      <c:pt idx="1">
                        <c:v>0.67</c:v>
                      </c:pt>
                      <c:pt idx="2">
                        <c:v>0.79</c:v>
                      </c:pt>
                      <c:pt idx="3">
                        <c:v>0.53</c:v>
                      </c:pt>
                      <c:pt idx="4">
                        <c:v>0.37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Recall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&amp; F-measure'!$A$27:$A$31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&amp; F-measure'!$C$27:$C$31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0.92</c:v>
                      </c:pt>
                      <c:pt idx="1">
                        <c:v>0.97</c:v>
                      </c:pt>
                      <c:pt idx="2">
                        <c:v>0.93</c:v>
                      </c:pt>
                      <c:pt idx="3">
                        <c:v>0.39</c:v>
                      </c:pt>
                      <c:pt idx="4">
                        <c:v>0.15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620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Threshold</a:t>
                </a:r>
                <a:endParaRPr lang="ar-SA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31376"/>
        <c:crosses val="autoZero"/>
        <c:crossBetween val="midCat"/>
      </c:valAx>
      <c:valAx>
        <c:axId val="2620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F-measure</a:t>
                </a:r>
                <a:endParaRPr lang="ar-SA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5277777777777773E-3"/>
              <c:y val="0.3480165500145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32944"/>
        <c:crosses val="autoZero"/>
        <c:crossBetween val="midCat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76200</xdr:rowOff>
    </xdr:from>
    <xdr:to>
      <xdr:col>20</xdr:col>
      <xdr:colOff>424813</xdr:colOff>
      <xdr:row>31</xdr:row>
      <xdr:rowOff>114300</xdr:rowOff>
    </xdr:to>
    <xdr:graphicFrame macro="">
      <xdr:nvGraphicFramePr>
        <xdr:cNvPr id="3" name="مخطط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24</xdr:row>
      <xdr:rowOff>142875</xdr:rowOff>
    </xdr:from>
    <xdr:to>
      <xdr:col>13</xdr:col>
      <xdr:colOff>390525</xdr:colOff>
      <xdr:row>39</xdr:row>
      <xdr:rowOff>28575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15</xdr:row>
      <xdr:rowOff>95250</xdr:rowOff>
    </xdr:from>
    <xdr:to>
      <xdr:col>19</xdr:col>
      <xdr:colOff>190500</xdr:colOff>
      <xdr:row>29</xdr:row>
      <xdr:rowOff>171450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r.wikipedia.org/wiki/%D9%88%D8%B2%D9%8A%D8%B1_%D8%A7%D9%84%D8%AE%D8%A7%D8%B1%D8%AC%D9%8A%D8%A9_%D8%A7%D9%84%D8%A3%D9%85%D8%B1%D9%8A%D9%83%D9%8A" TargetMode="External"/><Relationship Id="rId1" Type="http://schemas.openxmlformats.org/officeDocument/2006/relationships/hyperlink" Target="https://ar.wikipedia.org/wiki/%D8%A5%D8%AD%D8%B5%D8%A7%D8%A6%D9%8A%D8%A7%D8%AA_%D8%B1%D9%8A%D8%A7%D9%84_%D9%85%D8%AF%D8%B1%D9%8A%D8%A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r.wikipedia.org/wiki/%D9%81%D9%84%D8%A7%D8%AF%D9%8A%D9%85%D9%8A%D8%B1_%D8%A8%D9%88%D8%AA%D9%8A%D9%86" TargetMode="External"/><Relationship Id="rId1" Type="http://schemas.openxmlformats.org/officeDocument/2006/relationships/hyperlink" Target="https://ar.wikipedia.org/wiki/%D8%A7%D9%84%D9%84%D9%8A%D8%BA%D8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zoomScaleNormal="100" workbookViewId="0">
      <selection activeCell="B5" sqref="B5"/>
    </sheetView>
  </sheetViews>
  <sheetFormatPr defaultRowHeight="15" x14ac:dyDescent="0.25"/>
  <cols>
    <col min="2" max="2" width="108.5703125" bestFit="1" customWidth="1"/>
  </cols>
  <sheetData>
    <row r="1" spans="1:3" x14ac:dyDescent="0.25">
      <c r="A1" s="4" t="s">
        <v>34</v>
      </c>
      <c r="B1" s="4" t="s">
        <v>33</v>
      </c>
      <c r="C1" s="4" t="s">
        <v>679</v>
      </c>
    </row>
    <row r="2" spans="1:3" ht="15.75" x14ac:dyDescent="0.25">
      <c r="A2" s="5">
        <v>1</v>
      </c>
      <c r="B2" s="6" t="s">
        <v>32</v>
      </c>
      <c r="C2" s="4" t="s">
        <v>205</v>
      </c>
    </row>
    <row r="3" spans="1:3" x14ac:dyDescent="0.25">
      <c r="A3" s="5">
        <v>2</v>
      </c>
      <c r="B3" s="4" t="s">
        <v>31</v>
      </c>
      <c r="C3" s="4" t="s">
        <v>205</v>
      </c>
    </row>
    <row r="4" spans="1:3" x14ac:dyDescent="0.25">
      <c r="A4" s="5">
        <v>3</v>
      </c>
      <c r="B4" s="4" t="s">
        <v>30</v>
      </c>
      <c r="C4" s="4" t="s">
        <v>205</v>
      </c>
    </row>
    <row r="5" spans="1:3" ht="15.75" x14ac:dyDescent="0.25">
      <c r="A5" s="5">
        <v>4</v>
      </c>
      <c r="B5" s="6" t="s">
        <v>29</v>
      </c>
      <c r="C5" s="4" t="s">
        <v>205</v>
      </c>
    </row>
    <row r="6" spans="1:3" ht="15.75" x14ac:dyDescent="0.25">
      <c r="A6" s="5">
        <v>5</v>
      </c>
      <c r="B6" s="6" t="s">
        <v>513</v>
      </c>
      <c r="C6" s="4" t="s">
        <v>205</v>
      </c>
    </row>
    <row r="7" spans="1:3" ht="15.75" x14ac:dyDescent="0.25">
      <c r="A7" s="5">
        <v>6</v>
      </c>
      <c r="B7" s="7" t="s">
        <v>28</v>
      </c>
      <c r="C7" s="4" t="s">
        <v>205</v>
      </c>
    </row>
    <row r="8" spans="1:3" ht="15.75" x14ac:dyDescent="0.25">
      <c r="A8" s="5">
        <v>7</v>
      </c>
      <c r="B8" s="6" t="s">
        <v>27</v>
      </c>
      <c r="C8" s="4" t="s">
        <v>205</v>
      </c>
    </row>
    <row r="9" spans="1:3" x14ac:dyDescent="0.25">
      <c r="A9" s="5">
        <v>8</v>
      </c>
      <c r="B9" s="8" t="s">
        <v>26</v>
      </c>
      <c r="C9" s="4" t="s">
        <v>205</v>
      </c>
    </row>
    <row r="10" spans="1:3" ht="15.75" x14ac:dyDescent="0.25">
      <c r="A10" s="5">
        <v>9</v>
      </c>
      <c r="B10" s="9" t="s">
        <v>25</v>
      </c>
      <c r="C10" s="4" t="s">
        <v>205</v>
      </c>
    </row>
    <row r="11" spans="1:3" x14ac:dyDescent="0.25">
      <c r="A11" s="5">
        <v>10</v>
      </c>
      <c r="B11" s="4" t="s">
        <v>24</v>
      </c>
      <c r="C11" s="4" t="s">
        <v>205</v>
      </c>
    </row>
    <row r="12" spans="1:3" x14ac:dyDescent="0.25">
      <c r="A12" s="5">
        <v>11</v>
      </c>
      <c r="B12" s="10" t="s">
        <v>23</v>
      </c>
      <c r="C12" s="4" t="s">
        <v>205</v>
      </c>
    </row>
    <row r="13" spans="1:3" x14ac:dyDescent="0.25">
      <c r="A13" s="5">
        <v>12</v>
      </c>
      <c r="B13" s="4" t="s">
        <v>22</v>
      </c>
      <c r="C13" s="4" t="s">
        <v>205</v>
      </c>
    </row>
    <row r="14" spans="1:3" x14ac:dyDescent="0.25">
      <c r="A14" s="5">
        <v>13</v>
      </c>
      <c r="B14" s="4" t="s">
        <v>21</v>
      </c>
      <c r="C14" s="4" t="s">
        <v>205</v>
      </c>
    </row>
    <row r="15" spans="1:3" x14ac:dyDescent="0.25">
      <c r="A15" s="5">
        <v>14</v>
      </c>
      <c r="B15" s="11" t="s">
        <v>20</v>
      </c>
      <c r="C15" s="4" t="s">
        <v>205</v>
      </c>
    </row>
    <row r="16" spans="1:3" ht="15.75" x14ac:dyDescent="0.25">
      <c r="A16" s="5">
        <v>15</v>
      </c>
      <c r="B16" s="6" t="s">
        <v>19</v>
      </c>
      <c r="C16" s="4" t="s">
        <v>205</v>
      </c>
    </row>
    <row r="17" spans="1:3" x14ac:dyDescent="0.25">
      <c r="A17" s="5">
        <v>16</v>
      </c>
      <c r="B17" s="11" t="s">
        <v>18</v>
      </c>
      <c r="C17" s="4" t="s">
        <v>205</v>
      </c>
    </row>
    <row r="18" spans="1:3" x14ac:dyDescent="0.25">
      <c r="A18" s="5">
        <v>17</v>
      </c>
      <c r="B18" s="4" t="s">
        <v>17</v>
      </c>
      <c r="C18" s="4" t="s">
        <v>205</v>
      </c>
    </row>
    <row r="19" spans="1:3" x14ac:dyDescent="0.25">
      <c r="A19" s="5">
        <v>18</v>
      </c>
      <c r="B19" s="11" t="s">
        <v>16</v>
      </c>
      <c r="C19" s="4" t="s">
        <v>205</v>
      </c>
    </row>
    <row r="20" spans="1:3" x14ac:dyDescent="0.25">
      <c r="A20" s="5">
        <v>19</v>
      </c>
      <c r="B20" s="11" t="s">
        <v>15</v>
      </c>
      <c r="C20" s="4" t="s">
        <v>205</v>
      </c>
    </row>
    <row r="21" spans="1:3" x14ac:dyDescent="0.25">
      <c r="A21" s="5">
        <v>20</v>
      </c>
      <c r="B21" s="11" t="s">
        <v>14</v>
      </c>
      <c r="C21" s="4" t="s">
        <v>205</v>
      </c>
    </row>
    <row r="22" spans="1:3" x14ac:dyDescent="0.25">
      <c r="A22" s="5">
        <v>21</v>
      </c>
      <c r="B22" s="11" t="s">
        <v>13</v>
      </c>
      <c r="C22" s="4" t="s">
        <v>205</v>
      </c>
    </row>
    <row r="23" spans="1:3" x14ac:dyDescent="0.25">
      <c r="A23" s="5">
        <v>22</v>
      </c>
      <c r="B23" s="10" t="s">
        <v>12</v>
      </c>
      <c r="C23" s="4" t="s">
        <v>205</v>
      </c>
    </row>
    <row r="24" spans="1:3" x14ac:dyDescent="0.25">
      <c r="A24" s="5">
        <v>23</v>
      </c>
      <c r="B24" s="11" t="s">
        <v>11</v>
      </c>
      <c r="C24" s="4" t="s">
        <v>205</v>
      </c>
    </row>
    <row r="25" spans="1:3" x14ac:dyDescent="0.25">
      <c r="A25" s="5">
        <v>24</v>
      </c>
      <c r="B25" s="11" t="s">
        <v>10</v>
      </c>
      <c r="C25" s="4" t="s">
        <v>205</v>
      </c>
    </row>
    <row r="26" spans="1:3" x14ac:dyDescent="0.25">
      <c r="A26" s="5">
        <v>25</v>
      </c>
      <c r="B26" s="11" t="s">
        <v>9</v>
      </c>
      <c r="C26" s="4" t="s">
        <v>205</v>
      </c>
    </row>
    <row r="27" spans="1:3" x14ac:dyDescent="0.25">
      <c r="A27" s="5">
        <v>26</v>
      </c>
      <c r="B27" s="11" t="s">
        <v>8</v>
      </c>
      <c r="C27" s="4" t="s">
        <v>205</v>
      </c>
    </row>
    <row r="28" spans="1:3" x14ac:dyDescent="0.25">
      <c r="A28" s="5">
        <v>27</v>
      </c>
      <c r="B28" s="11" t="s">
        <v>7</v>
      </c>
      <c r="C28" s="4" t="s">
        <v>205</v>
      </c>
    </row>
    <row r="29" spans="1:3" x14ac:dyDescent="0.25">
      <c r="A29" s="5">
        <v>28</v>
      </c>
      <c r="B29" s="4" t="s">
        <v>6</v>
      </c>
      <c r="C29" s="4" t="s">
        <v>205</v>
      </c>
    </row>
    <row r="30" spans="1:3" x14ac:dyDescent="0.25">
      <c r="A30" s="5">
        <v>29</v>
      </c>
      <c r="B30" s="4" t="s">
        <v>5</v>
      </c>
      <c r="C30" s="4" t="s">
        <v>205</v>
      </c>
    </row>
    <row r="31" spans="1:3" x14ac:dyDescent="0.25">
      <c r="A31" s="5">
        <v>30</v>
      </c>
      <c r="B31" s="4" t="s">
        <v>4</v>
      </c>
      <c r="C31" s="4" t="s">
        <v>205</v>
      </c>
    </row>
    <row r="32" spans="1:3" x14ac:dyDescent="0.25">
      <c r="A32" s="5">
        <v>31</v>
      </c>
      <c r="B32" s="4" t="s">
        <v>3</v>
      </c>
      <c r="C32" s="4" t="s">
        <v>205</v>
      </c>
    </row>
    <row r="33" spans="1:3" x14ac:dyDescent="0.25">
      <c r="A33" s="5">
        <v>32</v>
      </c>
      <c r="B33" s="4" t="s">
        <v>2</v>
      </c>
      <c r="C33" s="4" t="s">
        <v>205</v>
      </c>
    </row>
    <row r="34" spans="1:3" x14ac:dyDescent="0.25">
      <c r="A34" s="5">
        <v>33</v>
      </c>
      <c r="B34" s="4" t="s">
        <v>1</v>
      </c>
      <c r="C34" s="4" t="s">
        <v>205</v>
      </c>
    </row>
    <row r="35" spans="1:3" x14ac:dyDescent="0.25">
      <c r="A35" s="5">
        <v>34</v>
      </c>
      <c r="B35" s="4" t="s">
        <v>0</v>
      </c>
      <c r="C35" s="4" t="s">
        <v>205</v>
      </c>
    </row>
    <row r="36" spans="1:3" x14ac:dyDescent="0.25">
      <c r="A36" s="5">
        <v>35</v>
      </c>
      <c r="B36" s="4" t="s">
        <v>204</v>
      </c>
      <c r="C36" s="4" t="s">
        <v>205</v>
      </c>
    </row>
    <row r="37" spans="1:3" x14ac:dyDescent="0.25">
      <c r="A37" s="5">
        <v>36</v>
      </c>
      <c r="B37" s="4" t="s">
        <v>206</v>
      </c>
      <c r="C37" s="4" t="s">
        <v>207</v>
      </c>
    </row>
    <row r="38" spans="1:3" x14ac:dyDescent="0.25">
      <c r="A38" s="5">
        <v>37</v>
      </c>
      <c r="B38" s="4" t="s">
        <v>212</v>
      </c>
      <c r="C38" s="4" t="s">
        <v>207</v>
      </c>
    </row>
    <row r="39" spans="1:3" x14ac:dyDescent="0.25">
      <c r="A39" s="5">
        <v>38</v>
      </c>
      <c r="B39" s="4" t="s">
        <v>216</v>
      </c>
      <c r="C39" s="4" t="s">
        <v>207</v>
      </c>
    </row>
    <row r="40" spans="1:3" x14ac:dyDescent="0.25">
      <c r="A40" s="5">
        <v>39</v>
      </c>
      <c r="B40" s="4" t="s">
        <v>222</v>
      </c>
      <c r="C40" s="4" t="s">
        <v>207</v>
      </c>
    </row>
    <row r="41" spans="1:3" x14ac:dyDescent="0.25">
      <c r="A41" s="5">
        <v>40</v>
      </c>
      <c r="B41" s="4" t="s">
        <v>227</v>
      </c>
      <c r="C41" s="4" t="s">
        <v>205</v>
      </c>
    </row>
    <row r="42" spans="1:3" x14ac:dyDescent="0.25">
      <c r="A42" s="5">
        <v>41</v>
      </c>
      <c r="B42" s="4" t="s">
        <v>232</v>
      </c>
      <c r="C42" s="4" t="s">
        <v>207</v>
      </c>
    </row>
    <row r="43" spans="1:3" x14ac:dyDescent="0.25">
      <c r="A43" s="5">
        <v>42</v>
      </c>
      <c r="B43" s="4" t="s">
        <v>241</v>
      </c>
      <c r="C43" s="4" t="s">
        <v>207</v>
      </c>
    </row>
    <row r="44" spans="1:3" x14ac:dyDescent="0.25">
      <c r="A44" s="5">
        <v>43</v>
      </c>
      <c r="B44" s="4" t="s">
        <v>248</v>
      </c>
      <c r="C44" s="4" t="s">
        <v>207</v>
      </c>
    </row>
    <row r="45" spans="1:3" x14ac:dyDescent="0.25">
      <c r="A45" s="5">
        <v>44</v>
      </c>
      <c r="B45" s="4" t="s">
        <v>251</v>
      </c>
      <c r="C45" s="4" t="s">
        <v>207</v>
      </c>
    </row>
    <row r="46" spans="1:3" x14ac:dyDescent="0.25">
      <c r="A46" s="5">
        <v>45</v>
      </c>
      <c r="B46" s="4" t="s">
        <v>258</v>
      </c>
      <c r="C46" s="4" t="s">
        <v>205</v>
      </c>
    </row>
    <row r="47" spans="1:3" x14ac:dyDescent="0.25">
      <c r="A47" s="5">
        <v>46</v>
      </c>
      <c r="B47" s="4" t="s">
        <v>263</v>
      </c>
      <c r="C47" s="4" t="s">
        <v>207</v>
      </c>
    </row>
    <row r="48" spans="1:3" x14ac:dyDescent="0.25">
      <c r="A48" s="5">
        <v>47</v>
      </c>
      <c r="B48" s="4" t="s">
        <v>529</v>
      </c>
      <c r="C48" s="4" t="s">
        <v>205</v>
      </c>
    </row>
    <row r="49" spans="1:3" x14ac:dyDescent="0.25">
      <c r="A49" s="5">
        <v>48</v>
      </c>
      <c r="B49" s="4" t="s">
        <v>273</v>
      </c>
      <c r="C49" s="4" t="s">
        <v>207</v>
      </c>
    </row>
    <row r="50" spans="1:3" x14ac:dyDescent="0.25">
      <c r="A50" s="5">
        <v>49</v>
      </c>
      <c r="B50" s="4" t="s">
        <v>276</v>
      </c>
      <c r="C50" s="4" t="s">
        <v>205</v>
      </c>
    </row>
    <row r="51" spans="1:3" x14ac:dyDescent="0.25">
      <c r="A51" s="5">
        <v>50</v>
      </c>
      <c r="B51" s="4" t="s">
        <v>532</v>
      </c>
      <c r="C51" s="4" t="s">
        <v>205</v>
      </c>
    </row>
    <row r="52" spans="1:3" x14ac:dyDescent="0.25">
      <c r="A52" s="5">
        <v>51</v>
      </c>
      <c r="B52" s="4" t="s">
        <v>533</v>
      </c>
      <c r="C52" s="4" t="s">
        <v>205</v>
      </c>
    </row>
    <row r="53" spans="1:3" x14ac:dyDescent="0.25">
      <c r="A53" s="5">
        <v>52</v>
      </c>
      <c r="B53" s="4" t="s">
        <v>295</v>
      </c>
      <c r="C53" s="4" t="s">
        <v>207</v>
      </c>
    </row>
    <row r="54" spans="1:3" x14ac:dyDescent="0.25">
      <c r="A54" s="5">
        <v>53</v>
      </c>
      <c r="B54" s="4" t="s">
        <v>297</v>
      </c>
      <c r="C54" s="4" t="s">
        <v>205</v>
      </c>
    </row>
    <row r="55" spans="1:3" x14ac:dyDescent="0.25">
      <c r="A55" s="5">
        <v>54</v>
      </c>
      <c r="B55" s="4" t="s">
        <v>306</v>
      </c>
      <c r="C55" s="4" t="s">
        <v>205</v>
      </c>
    </row>
    <row r="56" spans="1:3" x14ac:dyDescent="0.25">
      <c r="A56" s="5">
        <v>55</v>
      </c>
      <c r="B56" s="4" t="s">
        <v>309</v>
      </c>
      <c r="C56" s="4" t="s">
        <v>205</v>
      </c>
    </row>
    <row r="57" spans="1:3" x14ac:dyDescent="0.25">
      <c r="A57" s="5">
        <v>56</v>
      </c>
      <c r="B57" s="4" t="s">
        <v>316</v>
      </c>
      <c r="C57" s="4" t="s">
        <v>205</v>
      </c>
    </row>
    <row r="58" spans="1:3" x14ac:dyDescent="0.25">
      <c r="A58" s="5">
        <v>57</v>
      </c>
      <c r="B58" s="4" t="s">
        <v>321</v>
      </c>
      <c r="C58" s="4" t="s">
        <v>205</v>
      </c>
    </row>
    <row r="59" spans="1:3" x14ac:dyDescent="0.25">
      <c r="A59" s="5">
        <v>58</v>
      </c>
      <c r="B59" s="4" t="s">
        <v>326</v>
      </c>
      <c r="C59" s="4" t="s">
        <v>205</v>
      </c>
    </row>
    <row r="60" spans="1:3" x14ac:dyDescent="0.25">
      <c r="A60" s="5">
        <v>59</v>
      </c>
      <c r="B60" s="4" t="s">
        <v>329</v>
      </c>
      <c r="C60" s="4" t="s">
        <v>205</v>
      </c>
    </row>
    <row r="61" spans="1:3" x14ac:dyDescent="0.25">
      <c r="A61" s="5">
        <v>60</v>
      </c>
      <c r="B61" s="4" t="s">
        <v>334</v>
      </c>
      <c r="C61" s="4" t="s">
        <v>205</v>
      </c>
    </row>
    <row r="62" spans="1:3" x14ac:dyDescent="0.25">
      <c r="A62" s="5">
        <v>61</v>
      </c>
      <c r="B62" s="4" t="s">
        <v>337</v>
      </c>
      <c r="C62" s="4" t="s">
        <v>207</v>
      </c>
    </row>
    <row r="63" spans="1:3" x14ac:dyDescent="0.25">
      <c r="A63" s="5">
        <v>62</v>
      </c>
      <c r="B63" s="4" t="s">
        <v>342</v>
      </c>
      <c r="C63" s="4" t="s">
        <v>205</v>
      </c>
    </row>
    <row r="64" spans="1:3" x14ac:dyDescent="0.25">
      <c r="A64" s="5">
        <v>63</v>
      </c>
      <c r="B64" s="4" t="s">
        <v>347</v>
      </c>
      <c r="C64" s="4" t="s">
        <v>205</v>
      </c>
    </row>
    <row r="65" spans="1:3" x14ac:dyDescent="0.25">
      <c r="A65" s="5">
        <v>64</v>
      </c>
      <c r="B65" s="4" t="s">
        <v>350</v>
      </c>
      <c r="C65" s="4" t="s">
        <v>205</v>
      </c>
    </row>
    <row r="66" spans="1:3" x14ac:dyDescent="0.25">
      <c r="A66" s="5">
        <v>65</v>
      </c>
      <c r="B66" s="12" t="s">
        <v>546</v>
      </c>
      <c r="C66" s="4" t="s">
        <v>205</v>
      </c>
    </row>
    <row r="67" spans="1:3" x14ac:dyDescent="0.25">
      <c r="A67" s="5">
        <v>66</v>
      </c>
      <c r="B67" s="4" t="s">
        <v>354</v>
      </c>
      <c r="C67" s="4" t="s">
        <v>205</v>
      </c>
    </row>
    <row r="68" spans="1:3" x14ac:dyDescent="0.25">
      <c r="A68" s="5">
        <v>67</v>
      </c>
      <c r="B68" s="4" t="s">
        <v>359</v>
      </c>
      <c r="C68" s="4" t="s">
        <v>205</v>
      </c>
    </row>
    <row r="69" spans="1:3" x14ac:dyDescent="0.25">
      <c r="A69" s="5">
        <v>68</v>
      </c>
      <c r="B69" s="4" t="s">
        <v>364</v>
      </c>
      <c r="C69" s="4" t="s">
        <v>205</v>
      </c>
    </row>
    <row r="70" spans="1:3" x14ac:dyDescent="0.25">
      <c r="A70" s="5">
        <v>69</v>
      </c>
      <c r="B70" s="4" t="s">
        <v>365</v>
      </c>
      <c r="C70" s="4" t="s">
        <v>205</v>
      </c>
    </row>
    <row r="71" spans="1:3" x14ac:dyDescent="0.25">
      <c r="A71" s="5">
        <v>70</v>
      </c>
      <c r="B71" s="4" t="s">
        <v>368</v>
      </c>
      <c r="C71" s="4" t="s">
        <v>205</v>
      </c>
    </row>
    <row r="72" spans="1:3" x14ac:dyDescent="0.25">
      <c r="A72" s="5">
        <v>71</v>
      </c>
      <c r="B72" s="4" t="s">
        <v>371</v>
      </c>
      <c r="C72" s="4" t="s">
        <v>205</v>
      </c>
    </row>
    <row r="73" spans="1:3" x14ac:dyDescent="0.25">
      <c r="A73" s="5">
        <v>72</v>
      </c>
      <c r="B73" s="4" t="s">
        <v>376</v>
      </c>
      <c r="C73" s="4" t="s">
        <v>377</v>
      </c>
    </row>
    <row r="74" spans="1:3" x14ac:dyDescent="0.25">
      <c r="A74" s="5">
        <v>73</v>
      </c>
      <c r="B74" s="4" t="s">
        <v>382</v>
      </c>
      <c r="C74" s="4" t="s">
        <v>377</v>
      </c>
    </row>
    <row r="75" spans="1:3" x14ac:dyDescent="0.25">
      <c r="A75" s="5">
        <v>74</v>
      </c>
      <c r="B75" s="4" t="s">
        <v>387</v>
      </c>
      <c r="C75" s="4" t="s">
        <v>377</v>
      </c>
    </row>
    <row r="76" spans="1:3" x14ac:dyDescent="0.25">
      <c r="A76" s="5">
        <v>75</v>
      </c>
      <c r="B76" s="4" t="s">
        <v>394</v>
      </c>
      <c r="C76" s="4" t="s">
        <v>377</v>
      </c>
    </row>
    <row r="77" spans="1:3" x14ac:dyDescent="0.25">
      <c r="A77" s="5">
        <v>76</v>
      </c>
      <c r="B77" s="4" t="s">
        <v>403</v>
      </c>
      <c r="C77" s="4" t="s">
        <v>205</v>
      </c>
    </row>
    <row r="78" spans="1:3" x14ac:dyDescent="0.25">
      <c r="A78" s="5">
        <v>77</v>
      </c>
      <c r="B78" s="4" t="s">
        <v>408</v>
      </c>
      <c r="C78" s="4" t="s">
        <v>205</v>
      </c>
    </row>
    <row r="79" spans="1:3" x14ac:dyDescent="0.25">
      <c r="A79" s="5">
        <v>78</v>
      </c>
      <c r="B79" s="4" t="s">
        <v>411</v>
      </c>
      <c r="C79" s="4" t="s">
        <v>377</v>
      </c>
    </row>
    <row r="80" spans="1:3" x14ac:dyDescent="0.25">
      <c r="A80" s="5">
        <v>79</v>
      </c>
      <c r="B80" s="4" t="s">
        <v>420</v>
      </c>
      <c r="C80" s="4" t="s">
        <v>207</v>
      </c>
    </row>
    <row r="81" spans="1:3" x14ac:dyDescent="0.25">
      <c r="A81" s="5">
        <v>80</v>
      </c>
      <c r="B81" s="4" t="s">
        <v>425</v>
      </c>
      <c r="C81" s="4" t="s">
        <v>377</v>
      </c>
    </row>
    <row r="82" spans="1:3" x14ac:dyDescent="0.25">
      <c r="A82" s="5">
        <v>81</v>
      </c>
      <c r="B82" s="4" t="s">
        <v>430</v>
      </c>
      <c r="C82" s="4" t="s">
        <v>205</v>
      </c>
    </row>
    <row r="83" spans="1:3" x14ac:dyDescent="0.25">
      <c r="A83" s="5">
        <v>82</v>
      </c>
      <c r="B83" s="4" t="s">
        <v>439</v>
      </c>
      <c r="C83" s="4" t="s">
        <v>207</v>
      </c>
    </row>
    <row r="84" spans="1:3" x14ac:dyDescent="0.25">
      <c r="A84" s="5">
        <v>83</v>
      </c>
      <c r="B84" s="4" t="s">
        <v>442</v>
      </c>
      <c r="C84" s="4" t="s">
        <v>377</v>
      </c>
    </row>
    <row r="85" spans="1:3" x14ac:dyDescent="0.25">
      <c r="A85" s="5">
        <v>84</v>
      </c>
      <c r="B85" s="4" t="s">
        <v>721</v>
      </c>
      <c r="C85" s="4" t="s">
        <v>377</v>
      </c>
    </row>
    <row r="86" spans="1:3" x14ac:dyDescent="0.25">
      <c r="A86" s="5">
        <v>85</v>
      </c>
      <c r="B86" s="4" t="s">
        <v>451</v>
      </c>
      <c r="C86" s="4" t="s">
        <v>207</v>
      </c>
    </row>
    <row r="87" spans="1:3" x14ac:dyDescent="0.25">
      <c r="A87" s="5">
        <v>86</v>
      </c>
      <c r="B87" s="4" t="s">
        <v>454</v>
      </c>
      <c r="C87" s="4" t="s">
        <v>207</v>
      </c>
    </row>
    <row r="88" spans="1:3" x14ac:dyDescent="0.25">
      <c r="A88" s="5">
        <v>87</v>
      </c>
      <c r="B88" s="4" t="s">
        <v>458</v>
      </c>
      <c r="C88" s="4" t="s">
        <v>207</v>
      </c>
    </row>
    <row r="89" spans="1:3" x14ac:dyDescent="0.25">
      <c r="A89" s="5">
        <v>88</v>
      </c>
      <c r="B89" s="4" t="s">
        <v>462</v>
      </c>
      <c r="C89" s="4" t="s">
        <v>207</v>
      </c>
    </row>
    <row r="90" spans="1:3" x14ac:dyDescent="0.25">
      <c r="A90" s="5">
        <v>89</v>
      </c>
      <c r="B90" s="4" t="s">
        <v>467</v>
      </c>
      <c r="C90" s="4" t="s">
        <v>205</v>
      </c>
    </row>
    <row r="91" spans="1:3" x14ac:dyDescent="0.25">
      <c r="A91" s="5">
        <v>90</v>
      </c>
      <c r="B91" s="4" t="s">
        <v>472</v>
      </c>
      <c r="C91" s="4" t="s">
        <v>377</v>
      </c>
    </row>
    <row r="92" spans="1:3" x14ac:dyDescent="0.25">
      <c r="A92" s="5">
        <v>91</v>
      </c>
      <c r="B92" s="4" t="s">
        <v>475</v>
      </c>
      <c r="C92" s="4" t="s">
        <v>205</v>
      </c>
    </row>
    <row r="93" spans="1:3" x14ac:dyDescent="0.25">
      <c r="A93" s="5">
        <v>92</v>
      </c>
      <c r="B93" s="11" t="s">
        <v>478</v>
      </c>
      <c r="C93" s="4" t="s">
        <v>205</v>
      </c>
    </row>
    <row r="94" spans="1:3" x14ac:dyDescent="0.25">
      <c r="A94" s="5">
        <v>93</v>
      </c>
      <c r="B94" s="4" t="s">
        <v>483</v>
      </c>
      <c r="C94" s="4" t="s">
        <v>205</v>
      </c>
    </row>
    <row r="95" spans="1:3" x14ac:dyDescent="0.25">
      <c r="A95" s="5">
        <v>94</v>
      </c>
      <c r="B95" s="4" t="s">
        <v>488</v>
      </c>
      <c r="C95" s="4" t="s">
        <v>205</v>
      </c>
    </row>
    <row r="96" spans="1:3" x14ac:dyDescent="0.25">
      <c r="A96" s="5">
        <v>95</v>
      </c>
      <c r="B96" s="4" t="s">
        <v>491</v>
      </c>
      <c r="C96" s="4" t="s">
        <v>205</v>
      </c>
    </row>
    <row r="97" spans="1:3" x14ac:dyDescent="0.25">
      <c r="A97" s="5">
        <v>96</v>
      </c>
      <c r="B97" s="4" t="s">
        <v>496</v>
      </c>
      <c r="C97" s="4" t="s">
        <v>205</v>
      </c>
    </row>
    <row r="98" spans="1:3" x14ac:dyDescent="0.25">
      <c r="A98" s="5">
        <v>97</v>
      </c>
      <c r="B98" s="4" t="s">
        <v>501</v>
      </c>
      <c r="C98" s="4" t="s">
        <v>207</v>
      </c>
    </row>
    <row r="99" spans="1:3" x14ac:dyDescent="0.25">
      <c r="A99" s="5">
        <v>98</v>
      </c>
      <c r="B99" s="4" t="s">
        <v>503</v>
      </c>
      <c r="C99" s="4" t="s">
        <v>205</v>
      </c>
    </row>
    <row r="100" spans="1:3" x14ac:dyDescent="0.25">
      <c r="A100" s="5">
        <v>99</v>
      </c>
      <c r="B100" s="4" t="s">
        <v>506</v>
      </c>
      <c r="C100" s="4" t="s">
        <v>207</v>
      </c>
    </row>
    <row r="101" spans="1:3" x14ac:dyDescent="0.25">
      <c r="A101" s="5">
        <v>100</v>
      </c>
      <c r="B101" s="4" t="s">
        <v>577</v>
      </c>
      <c r="C101" s="4" t="s">
        <v>207</v>
      </c>
    </row>
  </sheetData>
  <autoFilter ref="A1:C10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40"/>
  <sheetViews>
    <sheetView topLeftCell="A211" zoomScaleNormal="100" workbookViewId="0">
      <selection activeCell="B196" sqref="B196"/>
    </sheetView>
  </sheetViews>
  <sheetFormatPr defaultRowHeight="15" x14ac:dyDescent="0.25"/>
  <cols>
    <col min="1" max="1" width="9.5703125" style="1" bestFit="1" customWidth="1"/>
    <col min="2" max="2" width="36" style="1" bestFit="1" customWidth="1"/>
    <col min="3" max="3" width="255.7109375" style="1" bestFit="1" customWidth="1"/>
    <col min="4" max="4" width="54.28515625" style="1" bestFit="1" customWidth="1"/>
    <col min="5" max="5" width="46.28515625" style="1" bestFit="1" customWidth="1"/>
    <col min="6" max="422" width="9.140625" style="1"/>
  </cols>
  <sheetData>
    <row r="1" spans="1:422" x14ac:dyDescent="0.25">
      <c r="A1" s="1" t="s">
        <v>681</v>
      </c>
      <c r="B1" s="1" t="s">
        <v>680</v>
      </c>
      <c r="C1" s="1" t="s">
        <v>155</v>
      </c>
      <c r="D1" s="1" t="s">
        <v>156</v>
      </c>
      <c r="E1" s="1" t="s">
        <v>716</v>
      </c>
    </row>
    <row r="2" spans="1:422" s="3" customFormat="1" x14ac:dyDescent="0.25">
      <c r="A2" s="1">
        <v>1</v>
      </c>
      <c r="B2" s="1" t="s">
        <v>76</v>
      </c>
      <c r="C2" s="1" t="s">
        <v>75</v>
      </c>
      <c r="D2" s="1" t="s">
        <v>157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</row>
    <row r="3" spans="1:422" s="3" customFormat="1" x14ac:dyDescent="0.25">
      <c r="A3" s="1">
        <v>1</v>
      </c>
      <c r="B3" s="1" t="s">
        <v>154</v>
      </c>
      <c r="C3" s="1" t="s">
        <v>153</v>
      </c>
      <c r="D3" s="1" t="s">
        <v>157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</row>
    <row r="4" spans="1:422" s="2" customFormat="1" x14ac:dyDescent="0.25">
      <c r="A4" s="1">
        <v>2</v>
      </c>
      <c r="B4" s="1" t="s">
        <v>152</v>
      </c>
      <c r="C4" s="1" t="s">
        <v>151</v>
      </c>
      <c r="D4" s="1" t="s">
        <v>157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</row>
    <row r="5" spans="1:422" s="3" customFormat="1" x14ac:dyDescent="0.25">
      <c r="A5" s="5">
        <v>2</v>
      </c>
      <c r="B5" s="5" t="s">
        <v>150</v>
      </c>
      <c r="C5" s="5" t="s">
        <v>149</v>
      </c>
      <c r="D5" s="1" t="s">
        <v>158</v>
      </c>
      <c r="E5" s="1" t="s">
        <v>713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</row>
    <row r="6" spans="1:422" s="3" customFormat="1" x14ac:dyDescent="0.25">
      <c r="A6" s="5">
        <v>2</v>
      </c>
      <c r="B6" s="5" t="s">
        <v>148</v>
      </c>
      <c r="C6" s="5" t="s">
        <v>147</v>
      </c>
      <c r="D6" s="1" t="s">
        <v>158</v>
      </c>
      <c r="E6" s="1" t="s">
        <v>740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</row>
    <row r="7" spans="1:422" s="2" customFormat="1" x14ac:dyDescent="0.25">
      <c r="A7" s="1">
        <v>2</v>
      </c>
      <c r="B7" s="1" t="s">
        <v>146</v>
      </c>
      <c r="C7" s="1" t="s">
        <v>145</v>
      </c>
      <c r="D7" s="1" t="s">
        <v>157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</row>
    <row r="8" spans="1:422" x14ac:dyDescent="0.25">
      <c r="A8" s="1">
        <v>2</v>
      </c>
      <c r="B8" s="1" t="s">
        <v>144</v>
      </c>
      <c r="C8" s="1" t="s">
        <v>143</v>
      </c>
      <c r="D8" s="1" t="s">
        <v>158</v>
      </c>
      <c r="E8" s="1" t="s">
        <v>740</v>
      </c>
    </row>
    <row r="9" spans="1:422" x14ac:dyDescent="0.25">
      <c r="A9" s="1">
        <v>3</v>
      </c>
      <c r="B9" s="1" t="s">
        <v>142</v>
      </c>
      <c r="C9" s="1" t="s">
        <v>141</v>
      </c>
      <c r="D9" s="1" t="s">
        <v>157</v>
      </c>
    </row>
    <row r="10" spans="1:422" x14ac:dyDescent="0.25">
      <c r="A10" s="1">
        <v>3</v>
      </c>
      <c r="B10" s="1" t="s">
        <v>140</v>
      </c>
      <c r="C10" s="1" t="s">
        <v>139</v>
      </c>
      <c r="D10" s="1" t="s">
        <v>157</v>
      </c>
    </row>
    <row r="11" spans="1:422" x14ac:dyDescent="0.25">
      <c r="A11" s="1">
        <v>4</v>
      </c>
      <c r="B11" s="1" t="s">
        <v>78</v>
      </c>
      <c r="C11" s="1" t="s">
        <v>77</v>
      </c>
      <c r="D11" s="1" t="s">
        <v>157</v>
      </c>
    </row>
    <row r="12" spans="1:422" x14ac:dyDescent="0.25">
      <c r="A12" s="1">
        <v>4</v>
      </c>
      <c r="B12" s="1" t="s">
        <v>138</v>
      </c>
      <c r="C12" s="1" t="s">
        <v>137</v>
      </c>
      <c r="D12" s="1" t="s">
        <v>157</v>
      </c>
    </row>
    <row r="13" spans="1:422" x14ac:dyDescent="0.25">
      <c r="A13" s="16">
        <v>4</v>
      </c>
      <c r="B13" s="1" t="s">
        <v>136</v>
      </c>
      <c r="C13" s="1" t="s">
        <v>135</v>
      </c>
      <c r="D13" s="1" t="s">
        <v>158</v>
      </c>
      <c r="E13" s="1" t="s">
        <v>740</v>
      </c>
    </row>
    <row r="14" spans="1:422" x14ac:dyDescent="0.25">
      <c r="A14" s="16">
        <v>5</v>
      </c>
      <c r="B14" s="1" t="s">
        <v>134</v>
      </c>
      <c r="C14" s="1" t="s">
        <v>133</v>
      </c>
      <c r="D14" s="1" t="s">
        <v>157</v>
      </c>
    </row>
    <row r="15" spans="1:422" x14ac:dyDescent="0.25">
      <c r="A15" s="16">
        <v>5</v>
      </c>
      <c r="B15" s="1" t="s">
        <v>132</v>
      </c>
      <c r="C15" s="1" t="s">
        <v>131</v>
      </c>
      <c r="D15" s="1" t="s">
        <v>158</v>
      </c>
      <c r="E15" s="1" t="s">
        <v>713</v>
      </c>
    </row>
    <row r="16" spans="1:422" x14ac:dyDescent="0.25">
      <c r="A16" s="16">
        <v>5</v>
      </c>
      <c r="B16" s="1" t="s">
        <v>130</v>
      </c>
      <c r="C16" s="1" t="s">
        <v>129</v>
      </c>
      <c r="D16" s="1" t="s">
        <v>157</v>
      </c>
    </row>
    <row r="17" spans="1:422" x14ac:dyDescent="0.25">
      <c r="A17" s="16">
        <v>5</v>
      </c>
      <c r="B17" s="1" t="s">
        <v>170</v>
      </c>
      <c r="C17" s="1" t="s">
        <v>171</v>
      </c>
      <c r="D17" s="1" t="s">
        <v>157</v>
      </c>
    </row>
    <row r="18" spans="1:422" x14ac:dyDescent="0.25">
      <c r="A18" s="16">
        <v>5</v>
      </c>
      <c r="B18" s="1" t="s">
        <v>128</v>
      </c>
      <c r="C18" s="1" t="s">
        <v>127</v>
      </c>
      <c r="D18" s="1" t="s">
        <v>157</v>
      </c>
    </row>
    <row r="19" spans="1:422" x14ac:dyDescent="0.25">
      <c r="A19" s="16">
        <v>6</v>
      </c>
      <c r="B19" s="1" t="s">
        <v>126</v>
      </c>
      <c r="C19" s="1" t="s">
        <v>125</v>
      </c>
      <c r="D19" s="1" t="s">
        <v>157</v>
      </c>
    </row>
    <row r="20" spans="1:422" x14ac:dyDescent="0.25">
      <c r="A20" s="16">
        <v>7</v>
      </c>
      <c r="B20" s="1" t="s">
        <v>124</v>
      </c>
      <c r="C20" s="1" t="s">
        <v>123</v>
      </c>
      <c r="D20" s="1" t="s">
        <v>157</v>
      </c>
    </row>
    <row r="21" spans="1:422" s="2" customFormat="1" x14ac:dyDescent="0.25">
      <c r="A21" s="16">
        <v>7</v>
      </c>
      <c r="B21" s="1" t="s">
        <v>122</v>
      </c>
      <c r="C21" s="1" t="s">
        <v>121</v>
      </c>
      <c r="D21" s="1" t="s">
        <v>157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</row>
    <row r="22" spans="1:422" x14ac:dyDescent="0.25">
      <c r="A22" s="16">
        <v>7</v>
      </c>
      <c r="B22" s="1" t="s">
        <v>708</v>
      </c>
      <c r="C22" s="1" t="s">
        <v>709</v>
      </c>
      <c r="D22" s="16" t="s">
        <v>158</v>
      </c>
      <c r="E22" s="1" t="s">
        <v>713</v>
      </c>
    </row>
    <row r="23" spans="1:422" s="2" customFormat="1" x14ac:dyDescent="0.25">
      <c r="A23" s="16">
        <v>7</v>
      </c>
      <c r="B23" s="1" t="s">
        <v>569</v>
      </c>
      <c r="C23" s="1" t="s">
        <v>710</v>
      </c>
      <c r="D23" s="1" t="s">
        <v>157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</row>
    <row r="24" spans="1:422" x14ac:dyDescent="0.25">
      <c r="A24" s="16">
        <v>9</v>
      </c>
      <c r="B24" s="1" t="s">
        <v>120</v>
      </c>
      <c r="C24" s="1" t="s">
        <v>119</v>
      </c>
      <c r="D24" s="1" t="s">
        <v>157</v>
      </c>
    </row>
    <row r="25" spans="1:422" x14ac:dyDescent="0.25">
      <c r="A25" s="16">
        <v>10</v>
      </c>
      <c r="B25" s="1" t="s">
        <v>118</v>
      </c>
      <c r="C25" s="1" t="s">
        <v>117</v>
      </c>
      <c r="D25" s="1" t="s">
        <v>157</v>
      </c>
    </row>
    <row r="26" spans="1:422" x14ac:dyDescent="0.25">
      <c r="A26" s="16">
        <v>11</v>
      </c>
      <c r="B26" s="1" t="s">
        <v>116</v>
      </c>
      <c r="C26" s="1" t="s">
        <v>115</v>
      </c>
      <c r="D26" s="1" t="s">
        <v>157</v>
      </c>
    </row>
    <row r="27" spans="1:422" x14ac:dyDescent="0.25">
      <c r="A27" s="16">
        <v>12</v>
      </c>
      <c r="B27" s="1" t="s">
        <v>114</v>
      </c>
      <c r="C27" s="1" t="s">
        <v>113</v>
      </c>
      <c r="D27" s="1" t="s">
        <v>157</v>
      </c>
    </row>
    <row r="28" spans="1:422" x14ac:dyDescent="0.25">
      <c r="A28" s="16">
        <v>12</v>
      </c>
      <c r="B28" s="1" t="s">
        <v>112</v>
      </c>
      <c r="C28" s="1" t="s">
        <v>111</v>
      </c>
      <c r="D28" s="1" t="s">
        <v>157</v>
      </c>
    </row>
    <row r="29" spans="1:422" x14ac:dyDescent="0.25">
      <c r="A29" s="1">
        <v>13</v>
      </c>
      <c r="B29" s="1" t="s">
        <v>511</v>
      </c>
      <c r="C29" s="1" t="s">
        <v>512</v>
      </c>
      <c r="D29" s="1" t="s">
        <v>158</v>
      </c>
      <c r="E29" s="1" t="s">
        <v>713</v>
      </c>
    </row>
    <row r="30" spans="1:422" x14ac:dyDescent="0.25">
      <c r="A30" s="16">
        <v>13</v>
      </c>
      <c r="B30" s="16" t="s">
        <v>714</v>
      </c>
      <c r="C30" s="16" t="s">
        <v>715</v>
      </c>
      <c r="D30" s="1" t="s">
        <v>158</v>
      </c>
      <c r="E30" s="1" t="s">
        <v>740</v>
      </c>
    </row>
    <row r="31" spans="1:422" x14ac:dyDescent="0.25">
      <c r="A31" s="16">
        <v>13</v>
      </c>
      <c r="B31" s="16" t="s">
        <v>110</v>
      </c>
      <c r="C31" s="16" t="s">
        <v>109</v>
      </c>
      <c r="D31" s="1" t="s">
        <v>157</v>
      </c>
    </row>
    <row r="32" spans="1:422" s="2" customFormat="1" x14ac:dyDescent="0.25">
      <c r="A32" s="16">
        <v>14</v>
      </c>
      <c r="B32" s="1" t="s">
        <v>108</v>
      </c>
      <c r="C32" s="1" t="s">
        <v>107</v>
      </c>
      <c r="D32" s="1" t="s">
        <v>157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</row>
    <row r="33" spans="1:16381" x14ac:dyDescent="0.25">
      <c r="A33" s="16">
        <v>15</v>
      </c>
      <c r="B33" s="16" t="s">
        <v>106</v>
      </c>
      <c r="C33" s="16" t="s">
        <v>105</v>
      </c>
      <c r="D33" s="1" t="s">
        <v>158</v>
      </c>
      <c r="E33" s="1" t="s">
        <v>740</v>
      </c>
    </row>
    <row r="34" spans="1:16381" x14ac:dyDescent="0.25">
      <c r="A34" s="16">
        <v>15</v>
      </c>
      <c r="B34" s="16" t="s">
        <v>104</v>
      </c>
      <c r="C34" s="16" t="s">
        <v>103</v>
      </c>
      <c r="D34" s="16" t="s">
        <v>158</v>
      </c>
      <c r="E34" s="1" t="s">
        <v>713</v>
      </c>
    </row>
    <row r="35" spans="1:16381" x14ac:dyDescent="0.25">
      <c r="A35" s="16">
        <v>15</v>
      </c>
      <c r="B35" s="1" t="s">
        <v>102</v>
      </c>
      <c r="C35" s="1" t="s">
        <v>101</v>
      </c>
      <c r="D35" s="1" t="s">
        <v>157</v>
      </c>
    </row>
    <row r="36" spans="1:16381" x14ac:dyDescent="0.25">
      <c r="A36" s="16">
        <v>15</v>
      </c>
      <c r="B36" s="1" t="s">
        <v>515</v>
      </c>
      <c r="C36" s="1" t="s">
        <v>514</v>
      </c>
      <c r="D36" s="1" t="s">
        <v>157</v>
      </c>
    </row>
    <row r="37" spans="1:16381" x14ac:dyDescent="0.25">
      <c r="A37" s="16">
        <v>16</v>
      </c>
      <c r="B37" s="1" t="s">
        <v>90</v>
      </c>
      <c r="C37" s="1" t="s">
        <v>89</v>
      </c>
      <c r="D37" s="1" t="s">
        <v>157</v>
      </c>
    </row>
    <row r="38" spans="1:16381" x14ac:dyDescent="0.25">
      <c r="A38" s="16">
        <v>17</v>
      </c>
      <c r="B38" s="1" t="s">
        <v>100</v>
      </c>
      <c r="C38" s="1" t="s">
        <v>99</v>
      </c>
      <c r="D38" s="1" t="s">
        <v>158</v>
      </c>
      <c r="E38" s="1" t="s">
        <v>740</v>
      </c>
    </row>
    <row r="39" spans="1:16381" x14ac:dyDescent="0.25">
      <c r="A39" s="16">
        <v>18</v>
      </c>
      <c r="B39" s="1" t="s">
        <v>98</v>
      </c>
      <c r="C39" s="1" t="s">
        <v>97</v>
      </c>
      <c r="D39" s="1" t="s">
        <v>157</v>
      </c>
    </row>
    <row r="40" spans="1:16381" x14ac:dyDescent="0.25">
      <c r="A40" s="16">
        <v>18</v>
      </c>
      <c r="B40" s="1" t="s">
        <v>96</v>
      </c>
      <c r="C40" s="1" t="s">
        <v>95</v>
      </c>
      <c r="D40" s="1" t="s">
        <v>157</v>
      </c>
    </row>
    <row r="41" spans="1:16381" x14ac:dyDescent="0.25">
      <c r="A41" s="16">
        <v>18</v>
      </c>
      <c r="B41" s="16" t="s">
        <v>94</v>
      </c>
      <c r="C41" s="16" t="s">
        <v>93</v>
      </c>
      <c r="D41" s="1" t="s">
        <v>157</v>
      </c>
    </row>
    <row r="42" spans="1:16381" x14ac:dyDescent="0.25">
      <c r="A42" s="16">
        <v>19</v>
      </c>
      <c r="B42" s="1" t="s">
        <v>92</v>
      </c>
      <c r="C42" s="1" t="s">
        <v>91</v>
      </c>
      <c r="D42" s="1" t="s">
        <v>157</v>
      </c>
    </row>
    <row r="43" spans="1:16381" x14ac:dyDescent="0.25">
      <c r="A43" s="16">
        <v>19</v>
      </c>
      <c r="B43" s="1" t="s">
        <v>90</v>
      </c>
      <c r="C43" s="1" t="s">
        <v>89</v>
      </c>
      <c r="D43" s="1" t="s">
        <v>157</v>
      </c>
    </row>
    <row r="44" spans="1:16381" x14ac:dyDescent="0.25">
      <c r="A44" s="16">
        <v>20</v>
      </c>
      <c r="B44" s="1" t="s">
        <v>88</v>
      </c>
      <c r="C44" s="1" t="s">
        <v>87</v>
      </c>
      <c r="D44" s="1" t="s">
        <v>158</v>
      </c>
      <c r="E44" s="1" t="s">
        <v>740</v>
      </c>
    </row>
    <row r="45" spans="1:16381" x14ac:dyDescent="0.25">
      <c r="A45" s="16">
        <v>20</v>
      </c>
      <c r="B45" s="1" t="s">
        <v>517</v>
      </c>
      <c r="C45" s="1" t="s">
        <v>516</v>
      </c>
      <c r="D45" s="1" t="s">
        <v>158</v>
      </c>
      <c r="E45" s="1" t="s">
        <v>740</v>
      </c>
    </row>
    <row r="46" spans="1:16381" x14ac:dyDescent="0.25">
      <c r="A46" s="16">
        <v>20</v>
      </c>
      <c r="B46" s="1" t="s">
        <v>86</v>
      </c>
      <c r="C46" s="1" t="s">
        <v>85</v>
      </c>
      <c r="D46" s="1" t="s">
        <v>157</v>
      </c>
    </row>
    <row r="47" spans="1:16381" x14ac:dyDescent="0.25">
      <c r="A47" s="1">
        <v>20</v>
      </c>
      <c r="B47" s="1" t="s">
        <v>84</v>
      </c>
      <c r="C47" s="1" t="s">
        <v>83</v>
      </c>
      <c r="D47" s="1" t="s">
        <v>157</v>
      </c>
    </row>
    <row r="48" spans="1:16381" x14ac:dyDescent="0.25">
      <c r="A48" s="1">
        <v>20</v>
      </c>
      <c r="B48" s="1" t="s">
        <v>190</v>
      </c>
      <c r="C48" s="1" t="s">
        <v>191</v>
      </c>
      <c r="D48" s="15" t="s">
        <v>157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  <c r="AMK48" s="11"/>
      <c r="AML48" s="11"/>
      <c r="AMM48" s="11"/>
      <c r="AMN48" s="11"/>
      <c r="AMO48" s="11"/>
      <c r="AMP48" s="11"/>
      <c r="AMQ48" s="11"/>
      <c r="AMR48" s="11"/>
      <c r="AMS48" s="11"/>
      <c r="AMT48" s="11"/>
      <c r="AMU48" s="11"/>
      <c r="AMV48" s="11"/>
      <c r="AMW48" s="11"/>
      <c r="AMX48" s="11"/>
      <c r="AMY48" s="11"/>
      <c r="AMZ48" s="11"/>
      <c r="ANA48" s="11"/>
      <c r="ANB48" s="11"/>
      <c r="ANC48" s="11"/>
      <c r="AND48" s="11"/>
      <c r="ANE48" s="11"/>
      <c r="ANF48" s="11"/>
      <c r="ANG48" s="11"/>
      <c r="ANH48" s="11"/>
      <c r="ANI48" s="11"/>
      <c r="ANJ48" s="11"/>
      <c r="ANK48" s="11"/>
      <c r="ANL48" s="11"/>
      <c r="ANM48" s="11"/>
      <c r="ANN48" s="11"/>
      <c r="ANO48" s="11"/>
      <c r="ANP48" s="11"/>
      <c r="ANQ48" s="11"/>
      <c r="ANR48" s="11"/>
      <c r="ANS48" s="11"/>
      <c r="ANT48" s="11"/>
      <c r="ANU48" s="11"/>
      <c r="ANV48" s="11"/>
      <c r="ANW48" s="11"/>
      <c r="ANX48" s="11"/>
      <c r="ANY48" s="11"/>
      <c r="ANZ48" s="11"/>
      <c r="AOA48" s="11"/>
      <c r="AOB48" s="11"/>
      <c r="AOC48" s="11"/>
      <c r="AOD48" s="11"/>
      <c r="AOE48" s="11"/>
      <c r="AOF48" s="11"/>
      <c r="AOG48" s="11"/>
      <c r="AOH48" s="11"/>
      <c r="AOI48" s="11"/>
      <c r="AOJ48" s="11"/>
      <c r="AOK48" s="11"/>
      <c r="AOL48" s="11"/>
      <c r="AOM48" s="11"/>
      <c r="AON48" s="11"/>
      <c r="AOO48" s="11"/>
      <c r="AOP48" s="11"/>
      <c r="AOQ48" s="11"/>
      <c r="AOR48" s="11"/>
      <c r="AOS48" s="11"/>
      <c r="AOT48" s="11"/>
      <c r="AOU48" s="11"/>
      <c r="AOV48" s="11"/>
      <c r="AOW48" s="11"/>
      <c r="AOX48" s="11"/>
      <c r="AOY48" s="11"/>
      <c r="AOZ48" s="11"/>
      <c r="APA48" s="11"/>
      <c r="APB48" s="11"/>
      <c r="APC48" s="11"/>
      <c r="APD48" s="11"/>
      <c r="APE48" s="11"/>
      <c r="APF48" s="11"/>
      <c r="APG48" s="11"/>
      <c r="APH48" s="11"/>
      <c r="API48" s="11"/>
      <c r="APJ48" s="11"/>
      <c r="APK48" s="11"/>
      <c r="APL48" s="11"/>
      <c r="APM48" s="11"/>
      <c r="APN48" s="11"/>
      <c r="APO48" s="11"/>
      <c r="APP48" s="11"/>
      <c r="APQ48" s="11"/>
      <c r="APR48" s="11"/>
      <c r="APS48" s="11"/>
      <c r="APT48" s="11"/>
      <c r="APU48" s="11"/>
      <c r="APV48" s="11"/>
      <c r="APW48" s="11"/>
      <c r="APX48" s="11"/>
      <c r="APY48" s="11"/>
      <c r="APZ48" s="11"/>
      <c r="AQA48" s="11"/>
      <c r="AQB48" s="11"/>
      <c r="AQC48" s="11"/>
      <c r="AQD48" s="11"/>
      <c r="AQE48" s="11"/>
      <c r="AQF48" s="11"/>
      <c r="AQG48" s="11"/>
      <c r="AQH48" s="11"/>
      <c r="AQI48" s="11"/>
      <c r="AQJ48" s="11"/>
      <c r="AQK48" s="11"/>
      <c r="AQL48" s="11"/>
      <c r="AQM48" s="11"/>
      <c r="AQN48" s="11"/>
      <c r="AQO48" s="11"/>
      <c r="AQP48" s="11"/>
      <c r="AQQ48" s="11"/>
      <c r="AQR48" s="11"/>
      <c r="AQS48" s="11"/>
      <c r="AQT48" s="11"/>
      <c r="AQU48" s="11"/>
      <c r="AQV48" s="11"/>
      <c r="AQW48" s="11"/>
      <c r="AQX48" s="11"/>
      <c r="AQY48" s="11"/>
      <c r="AQZ48" s="11"/>
      <c r="ARA48" s="11"/>
      <c r="ARB48" s="11"/>
      <c r="ARC48" s="11"/>
      <c r="ARD48" s="11"/>
      <c r="ARE48" s="11"/>
      <c r="ARF48" s="11"/>
      <c r="ARG48" s="11"/>
      <c r="ARH48" s="11"/>
      <c r="ARI48" s="11"/>
      <c r="ARJ48" s="11"/>
      <c r="ARK48" s="11"/>
      <c r="ARL48" s="11"/>
      <c r="ARM48" s="11"/>
      <c r="ARN48" s="11"/>
      <c r="ARO48" s="11"/>
      <c r="ARP48" s="11"/>
      <c r="ARQ48" s="11"/>
      <c r="ARR48" s="11"/>
      <c r="ARS48" s="11"/>
      <c r="ART48" s="11"/>
      <c r="ARU48" s="11"/>
      <c r="ARV48" s="11"/>
      <c r="ARW48" s="11"/>
      <c r="ARX48" s="11"/>
      <c r="ARY48" s="11"/>
      <c r="ARZ48" s="11"/>
      <c r="ASA48" s="11"/>
      <c r="ASB48" s="11"/>
      <c r="ASC48" s="11"/>
      <c r="ASD48" s="11"/>
      <c r="ASE48" s="11"/>
      <c r="ASF48" s="11"/>
      <c r="ASG48" s="11"/>
      <c r="ASH48" s="11"/>
      <c r="ASI48" s="11"/>
      <c r="ASJ48" s="11"/>
      <c r="ASK48" s="11"/>
      <c r="ASL48" s="11"/>
      <c r="ASM48" s="11"/>
      <c r="ASN48" s="11"/>
      <c r="ASO48" s="11"/>
      <c r="ASP48" s="11"/>
      <c r="ASQ48" s="11"/>
      <c r="ASR48" s="11"/>
      <c r="ASS48" s="11"/>
      <c r="AST48" s="11"/>
      <c r="ASU48" s="11"/>
      <c r="ASV48" s="11"/>
      <c r="ASW48" s="11"/>
      <c r="ASX48" s="11"/>
      <c r="ASY48" s="11"/>
      <c r="ASZ48" s="11"/>
      <c r="ATA48" s="11"/>
      <c r="ATB48" s="11"/>
      <c r="ATC48" s="11"/>
      <c r="ATD48" s="11"/>
      <c r="ATE48" s="11"/>
      <c r="ATF48" s="11"/>
      <c r="ATG48" s="11"/>
      <c r="ATH48" s="11"/>
      <c r="ATI48" s="11"/>
      <c r="ATJ48" s="11"/>
      <c r="ATK48" s="11"/>
      <c r="ATL48" s="11"/>
      <c r="ATM48" s="11"/>
      <c r="ATN48" s="11"/>
      <c r="ATO48" s="11"/>
      <c r="ATP48" s="11"/>
      <c r="ATQ48" s="11"/>
      <c r="ATR48" s="11"/>
      <c r="ATS48" s="11"/>
      <c r="ATT48" s="11"/>
      <c r="ATU48" s="11"/>
      <c r="ATV48" s="11"/>
      <c r="ATW48" s="11"/>
      <c r="ATX48" s="11"/>
      <c r="ATY48" s="11"/>
      <c r="ATZ48" s="11"/>
      <c r="AUA48" s="11"/>
      <c r="AUB48" s="11"/>
      <c r="AUC48" s="11"/>
      <c r="AUD48" s="11"/>
      <c r="AUE48" s="11"/>
      <c r="AUF48" s="11"/>
      <c r="AUG48" s="11"/>
      <c r="AUH48" s="11"/>
      <c r="AUI48" s="11"/>
      <c r="AUJ48" s="11"/>
      <c r="AUK48" s="11"/>
      <c r="AUL48" s="11"/>
      <c r="AUM48" s="11"/>
      <c r="AUN48" s="11"/>
      <c r="AUO48" s="11"/>
      <c r="AUP48" s="11"/>
      <c r="AUQ48" s="11"/>
      <c r="AUR48" s="11"/>
      <c r="AUS48" s="11"/>
      <c r="AUT48" s="11"/>
      <c r="AUU48" s="11"/>
      <c r="AUV48" s="11"/>
      <c r="AUW48" s="11"/>
      <c r="AUX48" s="11"/>
      <c r="AUY48" s="11"/>
      <c r="AUZ48" s="11"/>
      <c r="AVA48" s="11"/>
      <c r="AVB48" s="11"/>
      <c r="AVC48" s="11"/>
      <c r="AVD48" s="11"/>
      <c r="AVE48" s="11"/>
      <c r="AVF48" s="11"/>
      <c r="AVG48" s="11"/>
      <c r="AVH48" s="11"/>
      <c r="AVI48" s="11"/>
      <c r="AVJ48" s="11"/>
      <c r="AVK48" s="11"/>
      <c r="AVL48" s="11"/>
      <c r="AVM48" s="11"/>
      <c r="AVN48" s="11"/>
      <c r="AVO48" s="11"/>
      <c r="AVP48" s="11"/>
      <c r="AVQ48" s="11"/>
      <c r="AVR48" s="11"/>
      <c r="AVS48" s="11"/>
      <c r="AVT48" s="11"/>
      <c r="AVU48" s="11"/>
      <c r="AVV48" s="11"/>
      <c r="AVW48" s="11"/>
      <c r="AVX48" s="11"/>
      <c r="AVY48" s="11"/>
      <c r="AVZ48" s="11"/>
      <c r="AWA48" s="11"/>
      <c r="AWB48" s="11"/>
      <c r="AWC48" s="11"/>
      <c r="AWD48" s="11"/>
      <c r="AWE48" s="11"/>
      <c r="AWF48" s="11"/>
      <c r="AWG48" s="11"/>
      <c r="AWH48" s="11"/>
      <c r="AWI48" s="11"/>
      <c r="AWJ48" s="11"/>
      <c r="AWK48" s="11"/>
      <c r="AWL48" s="11"/>
      <c r="AWM48" s="11"/>
      <c r="AWN48" s="11"/>
      <c r="AWO48" s="11"/>
      <c r="AWP48" s="11"/>
      <c r="AWQ48" s="11"/>
      <c r="AWR48" s="11"/>
      <c r="AWS48" s="11"/>
      <c r="AWT48" s="11"/>
      <c r="AWU48" s="11"/>
      <c r="AWV48" s="11"/>
      <c r="AWW48" s="11"/>
      <c r="AWX48" s="11"/>
      <c r="AWY48" s="11"/>
      <c r="AWZ48" s="11"/>
      <c r="AXA48" s="11"/>
      <c r="AXB48" s="11"/>
      <c r="AXC48" s="11"/>
      <c r="AXD48" s="11"/>
      <c r="AXE48" s="11"/>
      <c r="AXF48" s="11"/>
      <c r="AXG48" s="11"/>
      <c r="AXH48" s="11"/>
      <c r="AXI48" s="11"/>
      <c r="AXJ48" s="11"/>
      <c r="AXK48" s="11"/>
      <c r="AXL48" s="11"/>
      <c r="AXM48" s="11"/>
      <c r="AXN48" s="11"/>
      <c r="AXO48" s="11"/>
      <c r="AXP48" s="11"/>
      <c r="AXQ48" s="11"/>
      <c r="AXR48" s="11"/>
      <c r="AXS48" s="11"/>
      <c r="AXT48" s="11"/>
      <c r="AXU48" s="11"/>
      <c r="AXV48" s="11"/>
      <c r="AXW48" s="11"/>
      <c r="AXX48" s="11"/>
      <c r="AXY48" s="11"/>
      <c r="AXZ48" s="11"/>
      <c r="AYA48" s="11"/>
      <c r="AYB48" s="11"/>
      <c r="AYC48" s="11"/>
      <c r="AYD48" s="11"/>
      <c r="AYE48" s="11"/>
      <c r="AYF48" s="11"/>
      <c r="AYG48" s="11"/>
      <c r="AYH48" s="11"/>
      <c r="AYI48" s="11"/>
      <c r="AYJ48" s="11"/>
      <c r="AYK48" s="11"/>
      <c r="AYL48" s="11"/>
      <c r="AYM48" s="11"/>
      <c r="AYN48" s="11"/>
      <c r="AYO48" s="11"/>
      <c r="AYP48" s="11"/>
      <c r="AYQ48" s="11"/>
      <c r="AYR48" s="11"/>
      <c r="AYS48" s="11"/>
      <c r="AYT48" s="11"/>
      <c r="AYU48" s="11"/>
      <c r="AYV48" s="11"/>
      <c r="AYW48" s="11"/>
      <c r="AYX48" s="11"/>
      <c r="AYY48" s="11"/>
      <c r="AYZ48" s="11"/>
      <c r="AZA48" s="11"/>
      <c r="AZB48" s="11"/>
      <c r="AZC48" s="11"/>
      <c r="AZD48" s="11"/>
      <c r="AZE48" s="11"/>
      <c r="AZF48" s="11"/>
      <c r="AZG48" s="11"/>
      <c r="AZH48" s="11"/>
      <c r="AZI48" s="11"/>
      <c r="AZJ48" s="11"/>
      <c r="AZK48" s="11"/>
      <c r="AZL48" s="11"/>
      <c r="AZM48" s="11"/>
      <c r="AZN48" s="11"/>
      <c r="AZO48" s="11"/>
      <c r="AZP48" s="11"/>
      <c r="AZQ48" s="11"/>
      <c r="AZR48" s="11"/>
      <c r="AZS48" s="11"/>
      <c r="AZT48" s="11"/>
      <c r="AZU48" s="11"/>
      <c r="AZV48" s="11"/>
      <c r="AZW48" s="11"/>
      <c r="AZX48" s="11"/>
      <c r="AZY48" s="11"/>
      <c r="AZZ48" s="11"/>
      <c r="BAA48" s="11"/>
      <c r="BAB48" s="11"/>
      <c r="BAC48" s="11"/>
      <c r="BAD48" s="11"/>
      <c r="BAE48" s="11"/>
      <c r="BAF48" s="11"/>
      <c r="BAG48" s="11"/>
      <c r="BAH48" s="11"/>
      <c r="BAI48" s="11"/>
      <c r="BAJ48" s="11"/>
      <c r="BAK48" s="11"/>
      <c r="BAL48" s="11"/>
      <c r="BAM48" s="11"/>
      <c r="BAN48" s="11"/>
      <c r="BAO48" s="11"/>
      <c r="BAP48" s="11"/>
      <c r="BAQ48" s="11"/>
      <c r="BAR48" s="11"/>
      <c r="BAS48" s="11"/>
      <c r="BAT48" s="11"/>
      <c r="BAU48" s="11"/>
      <c r="BAV48" s="11"/>
      <c r="BAW48" s="11"/>
      <c r="BAX48" s="11"/>
      <c r="BAY48" s="11"/>
      <c r="BAZ48" s="11"/>
      <c r="BBA48" s="11"/>
      <c r="BBB48" s="11"/>
      <c r="BBC48" s="11"/>
      <c r="BBD48" s="11"/>
      <c r="BBE48" s="11"/>
      <c r="BBF48" s="11"/>
      <c r="BBG48" s="11"/>
      <c r="BBH48" s="11"/>
      <c r="BBI48" s="11"/>
      <c r="BBJ48" s="11"/>
      <c r="BBK48" s="11"/>
      <c r="BBL48" s="11"/>
      <c r="BBM48" s="11"/>
      <c r="BBN48" s="11"/>
      <c r="BBO48" s="11"/>
      <c r="BBP48" s="11"/>
      <c r="BBQ48" s="11"/>
      <c r="BBR48" s="11"/>
      <c r="BBS48" s="11"/>
      <c r="BBT48" s="11"/>
      <c r="BBU48" s="11"/>
      <c r="BBV48" s="11"/>
      <c r="BBW48" s="11"/>
      <c r="BBX48" s="11"/>
      <c r="BBY48" s="11"/>
      <c r="BBZ48" s="11"/>
      <c r="BCA48" s="11"/>
      <c r="BCB48" s="11"/>
      <c r="BCC48" s="11"/>
      <c r="BCD48" s="11"/>
      <c r="BCE48" s="11"/>
      <c r="BCF48" s="11"/>
      <c r="BCG48" s="11"/>
      <c r="BCH48" s="11"/>
      <c r="BCI48" s="11"/>
      <c r="BCJ48" s="11"/>
      <c r="BCK48" s="11"/>
      <c r="BCL48" s="11"/>
      <c r="BCM48" s="11"/>
      <c r="BCN48" s="11"/>
      <c r="BCO48" s="11"/>
      <c r="BCP48" s="11"/>
      <c r="BCQ48" s="11"/>
      <c r="BCR48" s="11"/>
      <c r="BCS48" s="11"/>
      <c r="BCT48" s="11"/>
      <c r="BCU48" s="11"/>
      <c r="BCV48" s="11"/>
      <c r="BCW48" s="11"/>
      <c r="BCX48" s="11"/>
      <c r="BCY48" s="11"/>
      <c r="BCZ48" s="11"/>
      <c r="BDA48" s="11"/>
      <c r="BDB48" s="11"/>
      <c r="BDC48" s="11"/>
      <c r="BDD48" s="11"/>
      <c r="BDE48" s="11"/>
      <c r="BDF48" s="11"/>
      <c r="BDG48" s="11"/>
      <c r="BDH48" s="11"/>
      <c r="BDI48" s="11"/>
      <c r="BDJ48" s="11"/>
      <c r="BDK48" s="11"/>
      <c r="BDL48" s="11"/>
      <c r="BDM48" s="11"/>
      <c r="BDN48" s="11"/>
      <c r="BDO48" s="11"/>
      <c r="BDP48" s="11"/>
      <c r="BDQ48" s="11"/>
      <c r="BDR48" s="11"/>
      <c r="BDS48" s="11"/>
      <c r="BDT48" s="11"/>
      <c r="BDU48" s="11"/>
      <c r="BDV48" s="11"/>
      <c r="BDW48" s="11"/>
      <c r="BDX48" s="11"/>
      <c r="BDY48" s="11"/>
      <c r="BDZ48" s="11"/>
      <c r="BEA48" s="11"/>
      <c r="BEB48" s="11"/>
      <c r="BEC48" s="11"/>
      <c r="BED48" s="11"/>
      <c r="BEE48" s="11"/>
      <c r="BEF48" s="11"/>
      <c r="BEG48" s="11"/>
      <c r="BEH48" s="11"/>
      <c r="BEI48" s="11"/>
      <c r="BEJ48" s="11"/>
      <c r="BEK48" s="11"/>
      <c r="BEL48" s="11"/>
      <c r="BEM48" s="11"/>
      <c r="BEN48" s="11"/>
      <c r="BEO48" s="11"/>
      <c r="BEP48" s="11"/>
      <c r="BEQ48" s="11"/>
      <c r="BER48" s="11"/>
      <c r="BES48" s="11"/>
      <c r="BET48" s="11"/>
      <c r="BEU48" s="11"/>
      <c r="BEV48" s="11"/>
      <c r="BEW48" s="11"/>
      <c r="BEX48" s="11"/>
      <c r="BEY48" s="11"/>
      <c r="BEZ48" s="11"/>
      <c r="BFA48" s="11"/>
      <c r="BFB48" s="11"/>
      <c r="BFC48" s="11"/>
      <c r="BFD48" s="11"/>
      <c r="BFE48" s="11"/>
      <c r="BFF48" s="11"/>
      <c r="BFG48" s="11"/>
      <c r="BFH48" s="11"/>
      <c r="BFI48" s="11"/>
      <c r="BFJ48" s="11"/>
      <c r="BFK48" s="11"/>
      <c r="BFL48" s="11"/>
      <c r="BFM48" s="11"/>
      <c r="BFN48" s="11"/>
      <c r="BFO48" s="11"/>
      <c r="BFP48" s="11"/>
      <c r="BFQ48" s="11"/>
      <c r="BFR48" s="11"/>
      <c r="BFS48" s="11"/>
      <c r="BFT48" s="11"/>
      <c r="BFU48" s="11"/>
      <c r="BFV48" s="11"/>
      <c r="BFW48" s="11"/>
      <c r="BFX48" s="11"/>
      <c r="BFY48" s="11"/>
      <c r="BFZ48" s="11"/>
      <c r="BGA48" s="11"/>
      <c r="BGB48" s="11"/>
      <c r="BGC48" s="11"/>
      <c r="BGD48" s="11"/>
      <c r="BGE48" s="11"/>
      <c r="BGF48" s="11"/>
      <c r="BGG48" s="11"/>
      <c r="BGH48" s="11"/>
      <c r="BGI48" s="11"/>
      <c r="BGJ48" s="11"/>
      <c r="BGK48" s="11"/>
      <c r="BGL48" s="11"/>
      <c r="BGM48" s="11"/>
      <c r="BGN48" s="11"/>
      <c r="BGO48" s="11"/>
      <c r="BGP48" s="11"/>
      <c r="BGQ48" s="11"/>
      <c r="BGR48" s="11"/>
      <c r="BGS48" s="11"/>
      <c r="BGT48" s="11"/>
      <c r="BGU48" s="11"/>
      <c r="BGV48" s="11"/>
      <c r="BGW48" s="11"/>
      <c r="BGX48" s="11"/>
      <c r="BGY48" s="11"/>
      <c r="BGZ48" s="11"/>
      <c r="BHA48" s="11"/>
      <c r="BHB48" s="11"/>
      <c r="BHC48" s="11"/>
      <c r="BHD48" s="11"/>
      <c r="BHE48" s="11"/>
      <c r="BHF48" s="11"/>
      <c r="BHG48" s="11"/>
      <c r="BHH48" s="11"/>
      <c r="BHI48" s="11"/>
      <c r="BHJ48" s="11"/>
      <c r="BHK48" s="11"/>
      <c r="BHL48" s="11"/>
      <c r="BHM48" s="11"/>
      <c r="BHN48" s="11"/>
      <c r="BHO48" s="11"/>
      <c r="BHP48" s="11"/>
      <c r="BHQ48" s="11"/>
      <c r="BHR48" s="11"/>
      <c r="BHS48" s="11"/>
      <c r="BHT48" s="11"/>
      <c r="BHU48" s="11"/>
      <c r="BHV48" s="11"/>
      <c r="BHW48" s="11"/>
      <c r="BHX48" s="11"/>
      <c r="BHY48" s="11"/>
      <c r="BHZ48" s="11"/>
      <c r="BIA48" s="11"/>
      <c r="BIB48" s="11"/>
      <c r="BIC48" s="11"/>
      <c r="BID48" s="11"/>
      <c r="BIE48" s="11"/>
      <c r="BIF48" s="11"/>
      <c r="BIG48" s="11"/>
      <c r="BIH48" s="11"/>
      <c r="BII48" s="11"/>
      <c r="BIJ48" s="11"/>
      <c r="BIK48" s="11"/>
      <c r="BIL48" s="11"/>
      <c r="BIM48" s="11"/>
      <c r="BIN48" s="11"/>
      <c r="BIO48" s="11"/>
      <c r="BIP48" s="11"/>
      <c r="BIQ48" s="11"/>
      <c r="BIR48" s="11"/>
      <c r="BIS48" s="11"/>
      <c r="BIT48" s="11"/>
      <c r="BIU48" s="11"/>
      <c r="BIV48" s="11"/>
      <c r="BIW48" s="11"/>
      <c r="BIX48" s="11"/>
      <c r="BIY48" s="11"/>
      <c r="BIZ48" s="11"/>
      <c r="BJA48" s="11"/>
      <c r="BJB48" s="11"/>
      <c r="BJC48" s="11"/>
      <c r="BJD48" s="11"/>
      <c r="BJE48" s="11"/>
      <c r="BJF48" s="11"/>
      <c r="BJG48" s="11"/>
      <c r="BJH48" s="11"/>
      <c r="BJI48" s="11"/>
      <c r="BJJ48" s="11"/>
      <c r="BJK48" s="11"/>
      <c r="BJL48" s="11"/>
      <c r="BJM48" s="11"/>
      <c r="BJN48" s="11"/>
      <c r="BJO48" s="11"/>
      <c r="BJP48" s="11"/>
      <c r="BJQ48" s="11"/>
      <c r="BJR48" s="11"/>
      <c r="BJS48" s="11"/>
      <c r="BJT48" s="11"/>
      <c r="BJU48" s="11"/>
      <c r="BJV48" s="11"/>
      <c r="BJW48" s="11"/>
      <c r="BJX48" s="11"/>
      <c r="BJY48" s="11"/>
      <c r="BJZ48" s="11"/>
      <c r="BKA48" s="11"/>
      <c r="BKB48" s="11"/>
      <c r="BKC48" s="11"/>
      <c r="BKD48" s="11"/>
      <c r="BKE48" s="11"/>
      <c r="BKF48" s="11"/>
      <c r="BKG48" s="11"/>
      <c r="BKH48" s="11"/>
      <c r="BKI48" s="11"/>
      <c r="BKJ48" s="11"/>
      <c r="BKK48" s="11"/>
      <c r="BKL48" s="11"/>
      <c r="BKM48" s="11"/>
      <c r="BKN48" s="11"/>
      <c r="BKO48" s="11"/>
      <c r="BKP48" s="11"/>
      <c r="BKQ48" s="11"/>
      <c r="BKR48" s="11"/>
      <c r="BKS48" s="11"/>
      <c r="BKT48" s="11"/>
      <c r="BKU48" s="11"/>
      <c r="BKV48" s="11"/>
      <c r="BKW48" s="11"/>
      <c r="BKX48" s="11"/>
      <c r="BKY48" s="11"/>
      <c r="BKZ48" s="11"/>
      <c r="BLA48" s="11"/>
      <c r="BLB48" s="11"/>
      <c r="BLC48" s="11"/>
      <c r="BLD48" s="11"/>
      <c r="BLE48" s="11"/>
      <c r="BLF48" s="11"/>
      <c r="BLG48" s="11"/>
      <c r="BLH48" s="11"/>
      <c r="BLI48" s="11"/>
      <c r="BLJ48" s="11"/>
      <c r="BLK48" s="11"/>
      <c r="BLL48" s="11"/>
      <c r="BLM48" s="11"/>
      <c r="BLN48" s="11"/>
      <c r="BLO48" s="11"/>
      <c r="BLP48" s="11"/>
      <c r="BLQ48" s="11"/>
      <c r="BLR48" s="11"/>
      <c r="BLS48" s="11"/>
      <c r="BLT48" s="11"/>
      <c r="BLU48" s="11"/>
      <c r="BLV48" s="11"/>
      <c r="BLW48" s="11"/>
      <c r="BLX48" s="11"/>
      <c r="BLY48" s="11"/>
      <c r="BLZ48" s="11"/>
      <c r="BMA48" s="11"/>
      <c r="BMB48" s="11"/>
      <c r="BMC48" s="11"/>
      <c r="BMD48" s="11"/>
      <c r="BME48" s="11"/>
      <c r="BMF48" s="11"/>
      <c r="BMG48" s="11"/>
      <c r="BMH48" s="11"/>
      <c r="BMI48" s="11"/>
      <c r="BMJ48" s="11"/>
      <c r="BMK48" s="11"/>
      <c r="BML48" s="11"/>
      <c r="BMM48" s="11"/>
      <c r="BMN48" s="11"/>
      <c r="BMO48" s="11"/>
      <c r="BMP48" s="11"/>
      <c r="BMQ48" s="11"/>
      <c r="BMR48" s="11"/>
      <c r="BMS48" s="11"/>
      <c r="BMT48" s="11"/>
      <c r="BMU48" s="11"/>
      <c r="BMV48" s="11"/>
      <c r="BMW48" s="11"/>
      <c r="BMX48" s="11"/>
      <c r="BMY48" s="11"/>
      <c r="BMZ48" s="11"/>
      <c r="BNA48" s="11"/>
      <c r="BNB48" s="11"/>
      <c r="BNC48" s="11"/>
      <c r="BND48" s="11"/>
      <c r="BNE48" s="11"/>
      <c r="BNF48" s="11"/>
      <c r="BNG48" s="11"/>
      <c r="BNH48" s="11"/>
      <c r="BNI48" s="11"/>
      <c r="BNJ48" s="11"/>
      <c r="BNK48" s="11"/>
      <c r="BNL48" s="11"/>
      <c r="BNM48" s="11"/>
      <c r="BNN48" s="11"/>
      <c r="BNO48" s="11"/>
      <c r="BNP48" s="11"/>
      <c r="BNQ48" s="11"/>
      <c r="BNR48" s="11"/>
      <c r="BNS48" s="11"/>
      <c r="BNT48" s="11"/>
      <c r="BNU48" s="11"/>
      <c r="BNV48" s="11"/>
      <c r="BNW48" s="11"/>
      <c r="BNX48" s="11"/>
      <c r="BNY48" s="11"/>
      <c r="BNZ48" s="11"/>
      <c r="BOA48" s="11"/>
      <c r="BOB48" s="11"/>
      <c r="BOC48" s="11"/>
      <c r="BOD48" s="11"/>
      <c r="BOE48" s="11"/>
      <c r="BOF48" s="11"/>
      <c r="BOG48" s="11"/>
      <c r="BOH48" s="11"/>
      <c r="BOI48" s="11"/>
      <c r="BOJ48" s="11"/>
      <c r="BOK48" s="11"/>
      <c r="BOL48" s="11"/>
      <c r="BOM48" s="11"/>
      <c r="BON48" s="11"/>
      <c r="BOO48" s="11"/>
      <c r="BOP48" s="11"/>
      <c r="BOQ48" s="11"/>
      <c r="BOR48" s="11"/>
      <c r="BOS48" s="11"/>
      <c r="BOT48" s="11"/>
      <c r="BOU48" s="11"/>
      <c r="BOV48" s="11"/>
      <c r="BOW48" s="11"/>
      <c r="BOX48" s="11"/>
      <c r="BOY48" s="11"/>
      <c r="BOZ48" s="11"/>
      <c r="BPA48" s="11"/>
      <c r="BPB48" s="11"/>
      <c r="BPC48" s="11"/>
      <c r="BPD48" s="11"/>
      <c r="BPE48" s="11"/>
      <c r="BPF48" s="11"/>
      <c r="BPG48" s="11"/>
      <c r="BPH48" s="11"/>
      <c r="BPI48" s="11"/>
      <c r="BPJ48" s="11"/>
      <c r="BPK48" s="11"/>
      <c r="BPL48" s="11"/>
      <c r="BPM48" s="11"/>
      <c r="BPN48" s="11"/>
      <c r="BPO48" s="11"/>
      <c r="BPP48" s="11"/>
      <c r="BPQ48" s="11"/>
      <c r="BPR48" s="11"/>
      <c r="BPS48" s="11"/>
      <c r="BPT48" s="11"/>
      <c r="BPU48" s="11"/>
      <c r="BPV48" s="11"/>
      <c r="BPW48" s="11"/>
      <c r="BPX48" s="11"/>
      <c r="BPY48" s="11"/>
      <c r="BPZ48" s="11"/>
      <c r="BQA48" s="11"/>
      <c r="BQB48" s="11"/>
      <c r="BQC48" s="11"/>
      <c r="BQD48" s="11"/>
      <c r="BQE48" s="11"/>
      <c r="BQF48" s="11"/>
      <c r="BQG48" s="11"/>
      <c r="BQH48" s="11"/>
      <c r="BQI48" s="11"/>
      <c r="BQJ48" s="11"/>
      <c r="BQK48" s="11"/>
      <c r="BQL48" s="11"/>
      <c r="BQM48" s="11"/>
      <c r="BQN48" s="11"/>
      <c r="BQO48" s="11"/>
      <c r="BQP48" s="11"/>
      <c r="BQQ48" s="11"/>
      <c r="BQR48" s="11"/>
      <c r="BQS48" s="11"/>
      <c r="BQT48" s="11"/>
      <c r="BQU48" s="11"/>
      <c r="BQV48" s="11"/>
      <c r="BQW48" s="11"/>
      <c r="BQX48" s="11"/>
      <c r="BQY48" s="11"/>
      <c r="BQZ48" s="11"/>
      <c r="BRA48" s="11"/>
      <c r="BRB48" s="11"/>
      <c r="BRC48" s="11"/>
      <c r="BRD48" s="11"/>
      <c r="BRE48" s="11"/>
      <c r="BRF48" s="11"/>
      <c r="BRG48" s="11"/>
      <c r="BRH48" s="11"/>
      <c r="BRI48" s="11"/>
      <c r="BRJ48" s="11"/>
      <c r="BRK48" s="11"/>
      <c r="BRL48" s="11"/>
      <c r="BRM48" s="11"/>
      <c r="BRN48" s="11"/>
      <c r="BRO48" s="11"/>
      <c r="BRP48" s="11"/>
      <c r="BRQ48" s="11"/>
      <c r="BRR48" s="11"/>
      <c r="BRS48" s="11"/>
      <c r="BRT48" s="11"/>
      <c r="BRU48" s="11"/>
      <c r="BRV48" s="11"/>
      <c r="BRW48" s="11"/>
      <c r="BRX48" s="11"/>
      <c r="BRY48" s="11"/>
      <c r="BRZ48" s="11"/>
      <c r="BSA48" s="11"/>
      <c r="BSB48" s="11"/>
      <c r="BSC48" s="11"/>
      <c r="BSD48" s="11"/>
      <c r="BSE48" s="11"/>
      <c r="BSF48" s="11"/>
      <c r="BSG48" s="11"/>
      <c r="BSH48" s="11"/>
      <c r="BSI48" s="11"/>
      <c r="BSJ48" s="11"/>
      <c r="BSK48" s="11"/>
      <c r="BSL48" s="11"/>
      <c r="BSM48" s="11"/>
      <c r="BSN48" s="11"/>
      <c r="BSO48" s="11"/>
      <c r="BSP48" s="11"/>
      <c r="BSQ48" s="11"/>
      <c r="BSR48" s="11"/>
      <c r="BSS48" s="11"/>
      <c r="BST48" s="11"/>
      <c r="BSU48" s="11"/>
      <c r="BSV48" s="11"/>
      <c r="BSW48" s="11"/>
      <c r="BSX48" s="11"/>
      <c r="BSY48" s="11"/>
      <c r="BSZ48" s="11"/>
      <c r="BTA48" s="11"/>
      <c r="BTB48" s="11"/>
      <c r="BTC48" s="11"/>
      <c r="BTD48" s="11"/>
      <c r="BTE48" s="11"/>
      <c r="BTF48" s="11"/>
      <c r="BTG48" s="11"/>
      <c r="BTH48" s="11"/>
      <c r="BTI48" s="11"/>
      <c r="BTJ48" s="11"/>
      <c r="BTK48" s="11"/>
      <c r="BTL48" s="11"/>
      <c r="BTM48" s="11"/>
      <c r="BTN48" s="11"/>
      <c r="BTO48" s="11"/>
      <c r="BTP48" s="11"/>
      <c r="BTQ48" s="11"/>
      <c r="BTR48" s="11"/>
      <c r="BTS48" s="11"/>
      <c r="BTT48" s="11"/>
      <c r="BTU48" s="11"/>
      <c r="BTV48" s="11"/>
      <c r="BTW48" s="11"/>
      <c r="BTX48" s="11"/>
      <c r="BTY48" s="11"/>
      <c r="BTZ48" s="11"/>
      <c r="BUA48" s="11"/>
      <c r="BUB48" s="11"/>
      <c r="BUC48" s="11"/>
      <c r="BUD48" s="11"/>
      <c r="BUE48" s="11"/>
      <c r="BUF48" s="11"/>
      <c r="BUG48" s="11"/>
      <c r="BUH48" s="11"/>
      <c r="BUI48" s="11"/>
      <c r="BUJ48" s="11"/>
      <c r="BUK48" s="11"/>
      <c r="BUL48" s="11"/>
      <c r="BUM48" s="11"/>
      <c r="BUN48" s="11"/>
      <c r="BUO48" s="11"/>
      <c r="BUP48" s="11"/>
      <c r="BUQ48" s="11"/>
      <c r="BUR48" s="11"/>
      <c r="BUS48" s="11"/>
      <c r="BUT48" s="11"/>
      <c r="BUU48" s="11"/>
      <c r="BUV48" s="11"/>
      <c r="BUW48" s="11"/>
      <c r="BUX48" s="11"/>
      <c r="BUY48" s="11"/>
      <c r="BUZ48" s="11"/>
      <c r="BVA48" s="11"/>
      <c r="BVB48" s="11"/>
      <c r="BVC48" s="11"/>
      <c r="BVD48" s="11"/>
      <c r="BVE48" s="11"/>
      <c r="BVF48" s="11"/>
      <c r="BVG48" s="11"/>
      <c r="BVH48" s="11"/>
      <c r="BVI48" s="11"/>
      <c r="BVJ48" s="11"/>
      <c r="BVK48" s="11"/>
      <c r="BVL48" s="11"/>
      <c r="BVM48" s="11"/>
      <c r="BVN48" s="11"/>
      <c r="BVO48" s="11"/>
      <c r="BVP48" s="11"/>
      <c r="BVQ48" s="11"/>
      <c r="BVR48" s="11"/>
      <c r="BVS48" s="11"/>
      <c r="BVT48" s="11"/>
      <c r="BVU48" s="11"/>
      <c r="BVV48" s="11"/>
      <c r="BVW48" s="11"/>
      <c r="BVX48" s="11"/>
      <c r="BVY48" s="11"/>
      <c r="BVZ48" s="11"/>
      <c r="BWA48" s="11"/>
      <c r="BWB48" s="11"/>
      <c r="BWC48" s="11"/>
      <c r="BWD48" s="11"/>
      <c r="BWE48" s="11"/>
      <c r="BWF48" s="11"/>
      <c r="BWG48" s="11"/>
      <c r="BWH48" s="11"/>
      <c r="BWI48" s="11"/>
      <c r="BWJ48" s="11"/>
      <c r="BWK48" s="11"/>
      <c r="BWL48" s="11"/>
      <c r="BWM48" s="11"/>
      <c r="BWN48" s="11"/>
      <c r="BWO48" s="11"/>
      <c r="BWP48" s="11"/>
      <c r="BWQ48" s="11"/>
      <c r="BWR48" s="11"/>
      <c r="BWS48" s="11"/>
      <c r="BWT48" s="11"/>
      <c r="BWU48" s="11"/>
      <c r="BWV48" s="11"/>
      <c r="BWW48" s="11"/>
      <c r="BWX48" s="11"/>
      <c r="BWY48" s="11"/>
      <c r="BWZ48" s="11"/>
      <c r="BXA48" s="11"/>
      <c r="BXB48" s="11"/>
      <c r="BXC48" s="11"/>
      <c r="BXD48" s="11"/>
      <c r="BXE48" s="11"/>
      <c r="BXF48" s="11"/>
      <c r="BXG48" s="11"/>
      <c r="BXH48" s="11"/>
      <c r="BXI48" s="11"/>
      <c r="BXJ48" s="11"/>
      <c r="BXK48" s="11"/>
      <c r="BXL48" s="11"/>
      <c r="BXM48" s="11"/>
      <c r="BXN48" s="11"/>
      <c r="BXO48" s="11"/>
      <c r="BXP48" s="11"/>
      <c r="BXQ48" s="11"/>
      <c r="BXR48" s="11"/>
      <c r="BXS48" s="11"/>
      <c r="BXT48" s="11"/>
      <c r="BXU48" s="11"/>
      <c r="BXV48" s="11"/>
      <c r="BXW48" s="11"/>
      <c r="BXX48" s="11"/>
      <c r="BXY48" s="11"/>
      <c r="BXZ48" s="11"/>
      <c r="BYA48" s="11"/>
      <c r="BYB48" s="11"/>
      <c r="BYC48" s="11"/>
      <c r="BYD48" s="11"/>
      <c r="BYE48" s="11"/>
      <c r="BYF48" s="11"/>
      <c r="BYG48" s="11"/>
      <c r="BYH48" s="11"/>
      <c r="BYI48" s="11"/>
      <c r="BYJ48" s="11"/>
      <c r="BYK48" s="11"/>
      <c r="BYL48" s="11"/>
      <c r="BYM48" s="11"/>
      <c r="BYN48" s="11"/>
      <c r="BYO48" s="11"/>
      <c r="BYP48" s="11"/>
      <c r="BYQ48" s="11"/>
      <c r="BYR48" s="11"/>
      <c r="BYS48" s="11"/>
      <c r="BYT48" s="11"/>
      <c r="BYU48" s="11"/>
      <c r="BYV48" s="11"/>
      <c r="BYW48" s="11"/>
      <c r="BYX48" s="11"/>
      <c r="BYY48" s="11"/>
      <c r="BYZ48" s="11"/>
      <c r="BZA48" s="11"/>
      <c r="BZB48" s="11"/>
      <c r="BZC48" s="11"/>
      <c r="BZD48" s="11"/>
      <c r="BZE48" s="11"/>
      <c r="BZF48" s="11"/>
      <c r="BZG48" s="11"/>
      <c r="BZH48" s="11"/>
      <c r="BZI48" s="11"/>
      <c r="BZJ48" s="11"/>
      <c r="BZK48" s="11"/>
      <c r="BZL48" s="11"/>
      <c r="BZM48" s="11"/>
      <c r="BZN48" s="11"/>
      <c r="BZO48" s="11"/>
      <c r="BZP48" s="11"/>
      <c r="BZQ48" s="11"/>
      <c r="BZR48" s="11"/>
      <c r="BZS48" s="11"/>
      <c r="BZT48" s="11"/>
      <c r="BZU48" s="11"/>
      <c r="BZV48" s="11"/>
      <c r="BZW48" s="11"/>
      <c r="BZX48" s="11"/>
      <c r="BZY48" s="11"/>
      <c r="BZZ48" s="11"/>
      <c r="CAA48" s="11"/>
      <c r="CAB48" s="11"/>
      <c r="CAC48" s="11"/>
      <c r="CAD48" s="11"/>
      <c r="CAE48" s="11"/>
      <c r="CAF48" s="11"/>
      <c r="CAG48" s="11"/>
      <c r="CAH48" s="11"/>
      <c r="CAI48" s="11"/>
      <c r="CAJ48" s="11"/>
      <c r="CAK48" s="11"/>
      <c r="CAL48" s="11"/>
      <c r="CAM48" s="11"/>
      <c r="CAN48" s="11"/>
      <c r="CAO48" s="11"/>
      <c r="CAP48" s="11"/>
      <c r="CAQ48" s="11"/>
      <c r="CAR48" s="11"/>
      <c r="CAS48" s="11"/>
      <c r="CAT48" s="11"/>
      <c r="CAU48" s="11"/>
      <c r="CAV48" s="11"/>
      <c r="CAW48" s="11"/>
      <c r="CAX48" s="11"/>
      <c r="CAY48" s="11"/>
      <c r="CAZ48" s="11"/>
      <c r="CBA48" s="11"/>
      <c r="CBB48" s="11"/>
      <c r="CBC48" s="11"/>
      <c r="CBD48" s="11"/>
      <c r="CBE48" s="11"/>
      <c r="CBF48" s="11"/>
      <c r="CBG48" s="11"/>
      <c r="CBH48" s="11"/>
      <c r="CBI48" s="11"/>
      <c r="CBJ48" s="11"/>
      <c r="CBK48" s="11"/>
      <c r="CBL48" s="11"/>
      <c r="CBM48" s="11"/>
      <c r="CBN48" s="11"/>
      <c r="CBO48" s="11"/>
      <c r="CBP48" s="11"/>
      <c r="CBQ48" s="11"/>
      <c r="CBR48" s="11"/>
      <c r="CBS48" s="11"/>
      <c r="CBT48" s="11"/>
      <c r="CBU48" s="11"/>
      <c r="CBV48" s="11"/>
      <c r="CBW48" s="11"/>
      <c r="CBX48" s="11"/>
      <c r="CBY48" s="11"/>
      <c r="CBZ48" s="11"/>
      <c r="CCA48" s="11"/>
      <c r="CCB48" s="11"/>
      <c r="CCC48" s="11"/>
      <c r="CCD48" s="11"/>
      <c r="CCE48" s="11"/>
      <c r="CCF48" s="11"/>
      <c r="CCG48" s="11"/>
      <c r="CCH48" s="11"/>
      <c r="CCI48" s="11"/>
      <c r="CCJ48" s="11"/>
      <c r="CCK48" s="11"/>
      <c r="CCL48" s="11"/>
      <c r="CCM48" s="11"/>
      <c r="CCN48" s="11"/>
      <c r="CCO48" s="11"/>
      <c r="CCP48" s="11"/>
      <c r="CCQ48" s="11"/>
      <c r="CCR48" s="11"/>
      <c r="CCS48" s="11"/>
      <c r="CCT48" s="11"/>
      <c r="CCU48" s="11"/>
      <c r="CCV48" s="11"/>
      <c r="CCW48" s="11"/>
      <c r="CCX48" s="11"/>
      <c r="CCY48" s="11"/>
      <c r="CCZ48" s="11"/>
      <c r="CDA48" s="11"/>
      <c r="CDB48" s="11"/>
      <c r="CDC48" s="11"/>
      <c r="CDD48" s="11"/>
      <c r="CDE48" s="11"/>
      <c r="CDF48" s="11"/>
      <c r="CDG48" s="11"/>
      <c r="CDH48" s="11"/>
      <c r="CDI48" s="11"/>
      <c r="CDJ48" s="11"/>
      <c r="CDK48" s="11"/>
      <c r="CDL48" s="11"/>
      <c r="CDM48" s="11"/>
      <c r="CDN48" s="11"/>
      <c r="CDO48" s="11"/>
      <c r="CDP48" s="11"/>
      <c r="CDQ48" s="11"/>
      <c r="CDR48" s="11"/>
      <c r="CDS48" s="11"/>
      <c r="CDT48" s="11"/>
      <c r="CDU48" s="11"/>
      <c r="CDV48" s="11"/>
      <c r="CDW48" s="11"/>
      <c r="CDX48" s="11"/>
      <c r="CDY48" s="11"/>
      <c r="CDZ48" s="11"/>
      <c r="CEA48" s="11"/>
      <c r="CEB48" s="11"/>
      <c r="CEC48" s="11"/>
      <c r="CED48" s="11"/>
      <c r="CEE48" s="11"/>
      <c r="CEF48" s="11"/>
      <c r="CEG48" s="11"/>
      <c r="CEH48" s="11"/>
      <c r="CEI48" s="11"/>
      <c r="CEJ48" s="11"/>
      <c r="CEK48" s="11"/>
      <c r="CEL48" s="11"/>
      <c r="CEM48" s="11"/>
      <c r="CEN48" s="11"/>
      <c r="CEO48" s="11"/>
      <c r="CEP48" s="11"/>
      <c r="CEQ48" s="11"/>
      <c r="CER48" s="11"/>
      <c r="CES48" s="11"/>
      <c r="CET48" s="11"/>
      <c r="CEU48" s="11"/>
      <c r="CEV48" s="11"/>
      <c r="CEW48" s="11"/>
      <c r="CEX48" s="11"/>
      <c r="CEY48" s="11"/>
      <c r="CEZ48" s="11"/>
      <c r="CFA48" s="11"/>
      <c r="CFB48" s="11"/>
      <c r="CFC48" s="11"/>
      <c r="CFD48" s="11"/>
      <c r="CFE48" s="11"/>
      <c r="CFF48" s="11"/>
      <c r="CFG48" s="11"/>
      <c r="CFH48" s="11"/>
      <c r="CFI48" s="11"/>
      <c r="CFJ48" s="11"/>
      <c r="CFK48" s="11"/>
      <c r="CFL48" s="11"/>
      <c r="CFM48" s="11"/>
      <c r="CFN48" s="11"/>
      <c r="CFO48" s="11"/>
      <c r="CFP48" s="11"/>
      <c r="CFQ48" s="11"/>
      <c r="CFR48" s="11"/>
      <c r="CFS48" s="11"/>
      <c r="CFT48" s="11"/>
      <c r="CFU48" s="11"/>
      <c r="CFV48" s="11"/>
      <c r="CFW48" s="11"/>
      <c r="CFX48" s="11"/>
      <c r="CFY48" s="11"/>
      <c r="CFZ48" s="11"/>
      <c r="CGA48" s="11"/>
      <c r="CGB48" s="11"/>
      <c r="CGC48" s="11"/>
      <c r="CGD48" s="11"/>
      <c r="CGE48" s="11"/>
      <c r="CGF48" s="11"/>
      <c r="CGG48" s="11"/>
      <c r="CGH48" s="11"/>
      <c r="CGI48" s="11"/>
      <c r="CGJ48" s="11"/>
      <c r="CGK48" s="11"/>
      <c r="CGL48" s="11"/>
      <c r="CGM48" s="11"/>
      <c r="CGN48" s="11"/>
      <c r="CGO48" s="11"/>
      <c r="CGP48" s="11"/>
      <c r="CGQ48" s="11"/>
      <c r="CGR48" s="11"/>
      <c r="CGS48" s="11"/>
      <c r="CGT48" s="11"/>
      <c r="CGU48" s="11"/>
      <c r="CGV48" s="11"/>
      <c r="CGW48" s="11"/>
      <c r="CGX48" s="11"/>
      <c r="CGY48" s="11"/>
      <c r="CGZ48" s="11"/>
      <c r="CHA48" s="11"/>
      <c r="CHB48" s="11"/>
      <c r="CHC48" s="11"/>
      <c r="CHD48" s="11"/>
      <c r="CHE48" s="11"/>
      <c r="CHF48" s="11"/>
      <c r="CHG48" s="11"/>
      <c r="CHH48" s="11"/>
      <c r="CHI48" s="11"/>
      <c r="CHJ48" s="11"/>
      <c r="CHK48" s="11"/>
      <c r="CHL48" s="11"/>
      <c r="CHM48" s="11"/>
      <c r="CHN48" s="11"/>
      <c r="CHO48" s="11"/>
      <c r="CHP48" s="11"/>
      <c r="CHQ48" s="11"/>
      <c r="CHR48" s="11"/>
      <c r="CHS48" s="11"/>
      <c r="CHT48" s="11"/>
      <c r="CHU48" s="11"/>
      <c r="CHV48" s="11"/>
      <c r="CHW48" s="11"/>
      <c r="CHX48" s="11"/>
      <c r="CHY48" s="11"/>
      <c r="CHZ48" s="11"/>
      <c r="CIA48" s="11"/>
      <c r="CIB48" s="11"/>
      <c r="CIC48" s="11"/>
      <c r="CID48" s="11"/>
      <c r="CIE48" s="11"/>
      <c r="CIF48" s="11"/>
      <c r="CIG48" s="11"/>
      <c r="CIH48" s="11"/>
      <c r="CII48" s="11"/>
      <c r="CIJ48" s="11"/>
      <c r="CIK48" s="11"/>
      <c r="CIL48" s="11"/>
      <c r="CIM48" s="11"/>
      <c r="CIN48" s="11"/>
      <c r="CIO48" s="11"/>
      <c r="CIP48" s="11"/>
      <c r="CIQ48" s="11"/>
      <c r="CIR48" s="11"/>
      <c r="CIS48" s="11"/>
      <c r="CIT48" s="11"/>
      <c r="CIU48" s="11"/>
      <c r="CIV48" s="11"/>
      <c r="CIW48" s="11"/>
      <c r="CIX48" s="11"/>
      <c r="CIY48" s="11"/>
      <c r="CIZ48" s="11"/>
      <c r="CJA48" s="11"/>
      <c r="CJB48" s="11"/>
      <c r="CJC48" s="11"/>
      <c r="CJD48" s="11"/>
      <c r="CJE48" s="11"/>
      <c r="CJF48" s="11"/>
      <c r="CJG48" s="11"/>
      <c r="CJH48" s="11"/>
      <c r="CJI48" s="11"/>
      <c r="CJJ48" s="11"/>
      <c r="CJK48" s="11"/>
      <c r="CJL48" s="11"/>
      <c r="CJM48" s="11"/>
      <c r="CJN48" s="11"/>
      <c r="CJO48" s="11"/>
      <c r="CJP48" s="11"/>
      <c r="CJQ48" s="11"/>
      <c r="CJR48" s="11"/>
      <c r="CJS48" s="11"/>
      <c r="CJT48" s="11"/>
      <c r="CJU48" s="11"/>
      <c r="CJV48" s="11"/>
      <c r="CJW48" s="11"/>
      <c r="CJX48" s="11"/>
      <c r="CJY48" s="11"/>
      <c r="CJZ48" s="11"/>
      <c r="CKA48" s="11"/>
      <c r="CKB48" s="11"/>
      <c r="CKC48" s="11"/>
      <c r="CKD48" s="11"/>
      <c r="CKE48" s="11"/>
      <c r="CKF48" s="11"/>
      <c r="CKG48" s="11"/>
      <c r="CKH48" s="11"/>
      <c r="CKI48" s="11"/>
      <c r="CKJ48" s="11"/>
      <c r="CKK48" s="11"/>
      <c r="CKL48" s="11"/>
      <c r="CKM48" s="11"/>
      <c r="CKN48" s="11"/>
      <c r="CKO48" s="11"/>
      <c r="CKP48" s="11"/>
      <c r="CKQ48" s="11"/>
      <c r="CKR48" s="11"/>
      <c r="CKS48" s="11"/>
      <c r="CKT48" s="11"/>
      <c r="CKU48" s="11"/>
      <c r="CKV48" s="11"/>
      <c r="CKW48" s="11"/>
      <c r="CKX48" s="11"/>
      <c r="CKY48" s="11"/>
      <c r="CKZ48" s="11"/>
      <c r="CLA48" s="11"/>
      <c r="CLB48" s="11"/>
      <c r="CLC48" s="11"/>
      <c r="CLD48" s="11"/>
      <c r="CLE48" s="11"/>
      <c r="CLF48" s="11"/>
      <c r="CLG48" s="11"/>
      <c r="CLH48" s="11"/>
      <c r="CLI48" s="11"/>
      <c r="CLJ48" s="11"/>
      <c r="CLK48" s="11"/>
      <c r="CLL48" s="11"/>
      <c r="CLM48" s="11"/>
      <c r="CLN48" s="11"/>
      <c r="CLO48" s="11"/>
      <c r="CLP48" s="11"/>
      <c r="CLQ48" s="11"/>
      <c r="CLR48" s="11"/>
      <c r="CLS48" s="11"/>
      <c r="CLT48" s="11"/>
      <c r="CLU48" s="11"/>
      <c r="CLV48" s="11"/>
      <c r="CLW48" s="11"/>
      <c r="CLX48" s="11"/>
      <c r="CLY48" s="11"/>
      <c r="CLZ48" s="11"/>
      <c r="CMA48" s="11"/>
      <c r="CMB48" s="11"/>
      <c r="CMC48" s="11"/>
      <c r="CMD48" s="11"/>
      <c r="CME48" s="11"/>
      <c r="CMF48" s="11"/>
      <c r="CMG48" s="11"/>
      <c r="CMH48" s="11"/>
      <c r="CMI48" s="11"/>
      <c r="CMJ48" s="11"/>
      <c r="CMK48" s="11"/>
      <c r="CML48" s="11"/>
      <c r="CMM48" s="11"/>
      <c r="CMN48" s="11"/>
      <c r="CMO48" s="11"/>
      <c r="CMP48" s="11"/>
      <c r="CMQ48" s="11"/>
      <c r="CMR48" s="11"/>
      <c r="CMS48" s="11"/>
      <c r="CMT48" s="11"/>
      <c r="CMU48" s="11"/>
      <c r="CMV48" s="11"/>
      <c r="CMW48" s="11"/>
      <c r="CMX48" s="11"/>
      <c r="CMY48" s="11"/>
      <c r="CMZ48" s="11"/>
      <c r="CNA48" s="11"/>
      <c r="CNB48" s="11"/>
      <c r="CNC48" s="11"/>
      <c r="CND48" s="11"/>
      <c r="CNE48" s="11"/>
      <c r="CNF48" s="11"/>
      <c r="CNG48" s="11"/>
      <c r="CNH48" s="11"/>
      <c r="CNI48" s="11"/>
      <c r="CNJ48" s="11"/>
      <c r="CNK48" s="11"/>
      <c r="CNL48" s="11"/>
      <c r="CNM48" s="11"/>
      <c r="CNN48" s="11"/>
      <c r="CNO48" s="11"/>
      <c r="CNP48" s="11"/>
      <c r="CNQ48" s="11"/>
      <c r="CNR48" s="11"/>
      <c r="CNS48" s="11"/>
      <c r="CNT48" s="11"/>
      <c r="CNU48" s="11"/>
      <c r="CNV48" s="11"/>
      <c r="CNW48" s="11"/>
      <c r="CNX48" s="11"/>
      <c r="CNY48" s="11"/>
      <c r="CNZ48" s="11"/>
      <c r="COA48" s="11"/>
      <c r="COB48" s="11"/>
      <c r="COC48" s="11"/>
      <c r="COD48" s="11"/>
      <c r="COE48" s="11"/>
      <c r="COF48" s="11"/>
      <c r="COG48" s="11"/>
      <c r="COH48" s="11"/>
      <c r="COI48" s="11"/>
      <c r="COJ48" s="11"/>
      <c r="COK48" s="11"/>
      <c r="COL48" s="11"/>
      <c r="COM48" s="11"/>
      <c r="CON48" s="11"/>
      <c r="COO48" s="11"/>
      <c r="COP48" s="11"/>
      <c r="COQ48" s="11"/>
      <c r="COR48" s="11"/>
      <c r="COS48" s="11"/>
      <c r="COT48" s="11"/>
      <c r="COU48" s="11"/>
      <c r="COV48" s="11"/>
      <c r="COW48" s="11"/>
      <c r="COX48" s="11"/>
      <c r="COY48" s="11"/>
      <c r="COZ48" s="11"/>
      <c r="CPA48" s="11"/>
      <c r="CPB48" s="11"/>
      <c r="CPC48" s="11"/>
      <c r="CPD48" s="11"/>
      <c r="CPE48" s="11"/>
      <c r="CPF48" s="11"/>
      <c r="CPG48" s="11"/>
      <c r="CPH48" s="11"/>
      <c r="CPI48" s="11"/>
      <c r="CPJ48" s="11"/>
      <c r="CPK48" s="11"/>
      <c r="CPL48" s="11"/>
      <c r="CPM48" s="11"/>
      <c r="CPN48" s="11"/>
      <c r="CPO48" s="11"/>
      <c r="CPP48" s="11"/>
      <c r="CPQ48" s="11"/>
      <c r="CPR48" s="11"/>
      <c r="CPS48" s="11"/>
      <c r="CPT48" s="11"/>
      <c r="CPU48" s="11"/>
      <c r="CPV48" s="11"/>
      <c r="CPW48" s="11"/>
      <c r="CPX48" s="11"/>
      <c r="CPY48" s="11"/>
      <c r="CPZ48" s="11"/>
      <c r="CQA48" s="11"/>
      <c r="CQB48" s="11"/>
      <c r="CQC48" s="11"/>
      <c r="CQD48" s="11"/>
      <c r="CQE48" s="11"/>
      <c r="CQF48" s="11"/>
      <c r="CQG48" s="11"/>
      <c r="CQH48" s="11"/>
      <c r="CQI48" s="11"/>
      <c r="CQJ48" s="11"/>
      <c r="CQK48" s="11"/>
      <c r="CQL48" s="11"/>
      <c r="CQM48" s="11"/>
      <c r="CQN48" s="11"/>
      <c r="CQO48" s="11"/>
      <c r="CQP48" s="11"/>
      <c r="CQQ48" s="11"/>
      <c r="CQR48" s="11"/>
      <c r="CQS48" s="11"/>
      <c r="CQT48" s="11"/>
      <c r="CQU48" s="11"/>
      <c r="CQV48" s="11"/>
      <c r="CQW48" s="11"/>
      <c r="CQX48" s="11"/>
      <c r="CQY48" s="11"/>
      <c r="CQZ48" s="11"/>
      <c r="CRA48" s="11"/>
      <c r="CRB48" s="11"/>
      <c r="CRC48" s="11"/>
      <c r="CRD48" s="11"/>
      <c r="CRE48" s="11"/>
      <c r="CRF48" s="11"/>
      <c r="CRG48" s="11"/>
      <c r="CRH48" s="11"/>
      <c r="CRI48" s="11"/>
      <c r="CRJ48" s="11"/>
      <c r="CRK48" s="11"/>
      <c r="CRL48" s="11"/>
      <c r="CRM48" s="11"/>
      <c r="CRN48" s="11"/>
      <c r="CRO48" s="11"/>
      <c r="CRP48" s="11"/>
      <c r="CRQ48" s="11"/>
      <c r="CRR48" s="11"/>
      <c r="CRS48" s="11"/>
      <c r="CRT48" s="11"/>
      <c r="CRU48" s="11"/>
      <c r="CRV48" s="11"/>
      <c r="CRW48" s="11"/>
      <c r="CRX48" s="11"/>
      <c r="CRY48" s="11"/>
      <c r="CRZ48" s="11"/>
      <c r="CSA48" s="11"/>
      <c r="CSB48" s="11"/>
      <c r="CSC48" s="11"/>
      <c r="CSD48" s="11"/>
      <c r="CSE48" s="11"/>
      <c r="CSF48" s="11"/>
      <c r="CSG48" s="11"/>
      <c r="CSH48" s="11"/>
      <c r="CSI48" s="11"/>
      <c r="CSJ48" s="11"/>
      <c r="CSK48" s="11"/>
      <c r="CSL48" s="11"/>
      <c r="CSM48" s="11"/>
      <c r="CSN48" s="11"/>
      <c r="CSO48" s="11"/>
      <c r="CSP48" s="11"/>
      <c r="CSQ48" s="11"/>
      <c r="CSR48" s="11"/>
      <c r="CSS48" s="11"/>
      <c r="CST48" s="11"/>
      <c r="CSU48" s="11"/>
      <c r="CSV48" s="11"/>
      <c r="CSW48" s="11"/>
      <c r="CSX48" s="11"/>
      <c r="CSY48" s="11"/>
      <c r="CSZ48" s="11"/>
      <c r="CTA48" s="11"/>
      <c r="CTB48" s="11"/>
      <c r="CTC48" s="11"/>
      <c r="CTD48" s="11"/>
      <c r="CTE48" s="11"/>
      <c r="CTF48" s="11"/>
      <c r="CTG48" s="11"/>
      <c r="CTH48" s="11"/>
      <c r="CTI48" s="11"/>
      <c r="CTJ48" s="11"/>
      <c r="CTK48" s="11"/>
      <c r="CTL48" s="11"/>
      <c r="CTM48" s="11"/>
      <c r="CTN48" s="11"/>
      <c r="CTO48" s="11"/>
      <c r="CTP48" s="11"/>
      <c r="CTQ48" s="11"/>
      <c r="CTR48" s="11"/>
      <c r="CTS48" s="11"/>
      <c r="CTT48" s="11"/>
      <c r="CTU48" s="11"/>
      <c r="CTV48" s="11"/>
      <c r="CTW48" s="11"/>
      <c r="CTX48" s="11"/>
      <c r="CTY48" s="11"/>
      <c r="CTZ48" s="11"/>
      <c r="CUA48" s="11"/>
      <c r="CUB48" s="11"/>
      <c r="CUC48" s="11"/>
      <c r="CUD48" s="11"/>
      <c r="CUE48" s="11"/>
      <c r="CUF48" s="11"/>
      <c r="CUG48" s="11"/>
      <c r="CUH48" s="11"/>
      <c r="CUI48" s="11"/>
      <c r="CUJ48" s="11"/>
      <c r="CUK48" s="11"/>
      <c r="CUL48" s="11"/>
      <c r="CUM48" s="11"/>
      <c r="CUN48" s="11"/>
      <c r="CUO48" s="11"/>
      <c r="CUP48" s="11"/>
      <c r="CUQ48" s="11"/>
      <c r="CUR48" s="11"/>
      <c r="CUS48" s="11"/>
      <c r="CUT48" s="11"/>
      <c r="CUU48" s="11"/>
      <c r="CUV48" s="11"/>
      <c r="CUW48" s="11"/>
      <c r="CUX48" s="11"/>
      <c r="CUY48" s="11"/>
      <c r="CUZ48" s="11"/>
      <c r="CVA48" s="11"/>
      <c r="CVB48" s="11"/>
      <c r="CVC48" s="11"/>
      <c r="CVD48" s="11"/>
      <c r="CVE48" s="11"/>
      <c r="CVF48" s="11"/>
      <c r="CVG48" s="11"/>
      <c r="CVH48" s="11"/>
      <c r="CVI48" s="11"/>
      <c r="CVJ48" s="11"/>
      <c r="CVK48" s="11"/>
      <c r="CVL48" s="11"/>
      <c r="CVM48" s="11"/>
      <c r="CVN48" s="11"/>
      <c r="CVO48" s="11"/>
      <c r="CVP48" s="11"/>
      <c r="CVQ48" s="11"/>
      <c r="CVR48" s="11"/>
      <c r="CVS48" s="11"/>
      <c r="CVT48" s="11"/>
      <c r="CVU48" s="11"/>
      <c r="CVV48" s="11"/>
      <c r="CVW48" s="11"/>
      <c r="CVX48" s="11"/>
      <c r="CVY48" s="11"/>
      <c r="CVZ48" s="11"/>
      <c r="CWA48" s="11"/>
      <c r="CWB48" s="11"/>
      <c r="CWC48" s="11"/>
      <c r="CWD48" s="11"/>
      <c r="CWE48" s="11"/>
      <c r="CWF48" s="11"/>
      <c r="CWG48" s="11"/>
      <c r="CWH48" s="11"/>
      <c r="CWI48" s="11"/>
      <c r="CWJ48" s="11"/>
      <c r="CWK48" s="11"/>
      <c r="CWL48" s="11"/>
      <c r="CWM48" s="11"/>
      <c r="CWN48" s="11"/>
      <c r="CWO48" s="11"/>
      <c r="CWP48" s="11"/>
      <c r="CWQ48" s="11"/>
      <c r="CWR48" s="11"/>
      <c r="CWS48" s="11"/>
      <c r="CWT48" s="11"/>
      <c r="CWU48" s="11"/>
      <c r="CWV48" s="11"/>
      <c r="CWW48" s="11"/>
      <c r="CWX48" s="11"/>
      <c r="CWY48" s="11"/>
      <c r="CWZ48" s="11"/>
      <c r="CXA48" s="11"/>
      <c r="CXB48" s="11"/>
      <c r="CXC48" s="11"/>
      <c r="CXD48" s="11"/>
      <c r="CXE48" s="11"/>
      <c r="CXF48" s="11"/>
      <c r="CXG48" s="11"/>
      <c r="CXH48" s="11"/>
      <c r="CXI48" s="11"/>
      <c r="CXJ48" s="11"/>
      <c r="CXK48" s="11"/>
      <c r="CXL48" s="11"/>
      <c r="CXM48" s="11"/>
      <c r="CXN48" s="11"/>
      <c r="CXO48" s="11"/>
      <c r="CXP48" s="11"/>
      <c r="CXQ48" s="11"/>
      <c r="CXR48" s="11"/>
      <c r="CXS48" s="11"/>
      <c r="CXT48" s="11"/>
      <c r="CXU48" s="11"/>
      <c r="CXV48" s="11"/>
      <c r="CXW48" s="11"/>
      <c r="CXX48" s="11"/>
      <c r="CXY48" s="11"/>
      <c r="CXZ48" s="11"/>
      <c r="CYA48" s="11"/>
      <c r="CYB48" s="11"/>
      <c r="CYC48" s="11"/>
      <c r="CYD48" s="11"/>
      <c r="CYE48" s="11"/>
      <c r="CYF48" s="11"/>
      <c r="CYG48" s="11"/>
      <c r="CYH48" s="11"/>
      <c r="CYI48" s="11"/>
      <c r="CYJ48" s="11"/>
      <c r="CYK48" s="11"/>
      <c r="CYL48" s="11"/>
      <c r="CYM48" s="11"/>
      <c r="CYN48" s="11"/>
      <c r="CYO48" s="11"/>
      <c r="CYP48" s="11"/>
      <c r="CYQ48" s="11"/>
      <c r="CYR48" s="11"/>
      <c r="CYS48" s="11"/>
      <c r="CYT48" s="11"/>
      <c r="CYU48" s="11"/>
      <c r="CYV48" s="11"/>
      <c r="CYW48" s="11"/>
      <c r="CYX48" s="11"/>
      <c r="CYY48" s="11"/>
      <c r="CYZ48" s="11"/>
      <c r="CZA48" s="11"/>
      <c r="CZB48" s="11"/>
      <c r="CZC48" s="11"/>
      <c r="CZD48" s="11"/>
      <c r="CZE48" s="11"/>
      <c r="CZF48" s="11"/>
      <c r="CZG48" s="11"/>
      <c r="CZH48" s="11"/>
      <c r="CZI48" s="11"/>
      <c r="CZJ48" s="11"/>
      <c r="CZK48" s="11"/>
      <c r="CZL48" s="11"/>
      <c r="CZM48" s="11"/>
      <c r="CZN48" s="11"/>
      <c r="CZO48" s="11"/>
      <c r="CZP48" s="11"/>
      <c r="CZQ48" s="11"/>
      <c r="CZR48" s="11"/>
      <c r="CZS48" s="11"/>
      <c r="CZT48" s="11"/>
      <c r="CZU48" s="11"/>
      <c r="CZV48" s="11"/>
      <c r="CZW48" s="11"/>
      <c r="CZX48" s="11"/>
      <c r="CZY48" s="11"/>
      <c r="CZZ48" s="11"/>
      <c r="DAA48" s="11"/>
      <c r="DAB48" s="11"/>
      <c r="DAC48" s="11"/>
      <c r="DAD48" s="11"/>
      <c r="DAE48" s="11"/>
      <c r="DAF48" s="11"/>
      <c r="DAG48" s="11"/>
      <c r="DAH48" s="11"/>
      <c r="DAI48" s="11"/>
      <c r="DAJ48" s="11"/>
      <c r="DAK48" s="11"/>
      <c r="DAL48" s="11"/>
      <c r="DAM48" s="11"/>
      <c r="DAN48" s="11"/>
      <c r="DAO48" s="11"/>
      <c r="DAP48" s="11"/>
      <c r="DAQ48" s="11"/>
      <c r="DAR48" s="11"/>
      <c r="DAS48" s="11"/>
      <c r="DAT48" s="11"/>
      <c r="DAU48" s="11"/>
      <c r="DAV48" s="11"/>
      <c r="DAW48" s="11"/>
      <c r="DAX48" s="11"/>
      <c r="DAY48" s="11"/>
      <c r="DAZ48" s="11"/>
      <c r="DBA48" s="11"/>
      <c r="DBB48" s="11"/>
      <c r="DBC48" s="11"/>
      <c r="DBD48" s="11"/>
      <c r="DBE48" s="11"/>
      <c r="DBF48" s="11"/>
      <c r="DBG48" s="11"/>
      <c r="DBH48" s="11"/>
      <c r="DBI48" s="11"/>
      <c r="DBJ48" s="11"/>
      <c r="DBK48" s="11"/>
      <c r="DBL48" s="11"/>
      <c r="DBM48" s="11"/>
      <c r="DBN48" s="11"/>
      <c r="DBO48" s="11"/>
      <c r="DBP48" s="11"/>
      <c r="DBQ48" s="11"/>
      <c r="DBR48" s="11"/>
      <c r="DBS48" s="11"/>
      <c r="DBT48" s="11"/>
      <c r="DBU48" s="11"/>
      <c r="DBV48" s="11"/>
      <c r="DBW48" s="11"/>
      <c r="DBX48" s="11"/>
      <c r="DBY48" s="11"/>
      <c r="DBZ48" s="11"/>
      <c r="DCA48" s="11"/>
      <c r="DCB48" s="11"/>
      <c r="DCC48" s="11"/>
      <c r="DCD48" s="11"/>
      <c r="DCE48" s="11"/>
      <c r="DCF48" s="11"/>
      <c r="DCG48" s="11"/>
      <c r="DCH48" s="11"/>
      <c r="DCI48" s="11"/>
      <c r="DCJ48" s="11"/>
      <c r="DCK48" s="11"/>
      <c r="DCL48" s="11"/>
      <c r="DCM48" s="11"/>
      <c r="DCN48" s="11"/>
      <c r="DCO48" s="11"/>
      <c r="DCP48" s="11"/>
      <c r="DCQ48" s="11"/>
      <c r="DCR48" s="11"/>
      <c r="DCS48" s="11"/>
      <c r="DCT48" s="11"/>
      <c r="DCU48" s="11"/>
      <c r="DCV48" s="11"/>
      <c r="DCW48" s="11"/>
      <c r="DCX48" s="11"/>
      <c r="DCY48" s="11"/>
      <c r="DCZ48" s="11"/>
      <c r="DDA48" s="11"/>
      <c r="DDB48" s="11"/>
      <c r="DDC48" s="11"/>
      <c r="DDD48" s="11"/>
      <c r="DDE48" s="11"/>
      <c r="DDF48" s="11"/>
      <c r="DDG48" s="11"/>
      <c r="DDH48" s="11"/>
      <c r="DDI48" s="11"/>
      <c r="DDJ48" s="11"/>
      <c r="DDK48" s="11"/>
      <c r="DDL48" s="11"/>
      <c r="DDM48" s="11"/>
      <c r="DDN48" s="11"/>
      <c r="DDO48" s="11"/>
      <c r="DDP48" s="11"/>
      <c r="DDQ48" s="11"/>
      <c r="DDR48" s="11"/>
      <c r="DDS48" s="11"/>
      <c r="DDT48" s="11"/>
      <c r="DDU48" s="11"/>
      <c r="DDV48" s="11"/>
      <c r="DDW48" s="11"/>
      <c r="DDX48" s="11"/>
      <c r="DDY48" s="11"/>
      <c r="DDZ48" s="11"/>
      <c r="DEA48" s="11"/>
      <c r="DEB48" s="11"/>
      <c r="DEC48" s="11"/>
      <c r="DED48" s="11"/>
      <c r="DEE48" s="11"/>
      <c r="DEF48" s="11"/>
      <c r="DEG48" s="11"/>
      <c r="DEH48" s="11"/>
      <c r="DEI48" s="11"/>
      <c r="DEJ48" s="11"/>
      <c r="DEK48" s="11"/>
      <c r="DEL48" s="11"/>
      <c r="DEM48" s="11"/>
      <c r="DEN48" s="11"/>
      <c r="DEO48" s="11"/>
      <c r="DEP48" s="11"/>
      <c r="DEQ48" s="11"/>
      <c r="DER48" s="11"/>
      <c r="DES48" s="11"/>
      <c r="DET48" s="11"/>
      <c r="DEU48" s="11"/>
      <c r="DEV48" s="11"/>
      <c r="DEW48" s="11"/>
      <c r="DEX48" s="11"/>
      <c r="DEY48" s="11"/>
      <c r="DEZ48" s="11"/>
      <c r="DFA48" s="11"/>
      <c r="DFB48" s="11"/>
      <c r="DFC48" s="11"/>
      <c r="DFD48" s="11"/>
      <c r="DFE48" s="11"/>
      <c r="DFF48" s="11"/>
      <c r="DFG48" s="11"/>
      <c r="DFH48" s="11"/>
      <c r="DFI48" s="11"/>
      <c r="DFJ48" s="11"/>
      <c r="DFK48" s="11"/>
      <c r="DFL48" s="11"/>
      <c r="DFM48" s="11"/>
      <c r="DFN48" s="11"/>
      <c r="DFO48" s="11"/>
      <c r="DFP48" s="11"/>
      <c r="DFQ48" s="11"/>
      <c r="DFR48" s="11"/>
      <c r="DFS48" s="11"/>
      <c r="DFT48" s="11"/>
      <c r="DFU48" s="11"/>
      <c r="DFV48" s="11"/>
      <c r="DFW48" s="11"/>
      <c r="DFX48" s="11"/>
      <c r="DFY48" s="11"/>
      <c r="DFZ48" s="11"/>
      <c r="DGA48" s="11"/>
      <c r="DGB48" s="11"/>
      <c r="DGC48" s="11"/>
      <c r="DGD48" s="11"/>
      <c r="DGE48" s="11"/>
      <c r="DGF48" s="11"/>
      <c r="DGG48" s="11"/>
      <c r="DGH48" s="11"/>
      <c r="DGI48" s="11"/>
      <c r="DGJ48" s="11"/>
      <c r="DGK48" s="11"/>
      <c r="DGL48" s="11"/>
      <c r="DGM48" s="11"/>
      <c r="DGN48" s="11"/>
      <c r="DGO48" s="11"/>
      <c r="DGP48" s="11"/>
      <c r="DGQ48" s="11"/>
      <c r="DGR48" s="11"/>
      <c r="DGS48" s="11"/>
      <c r="DGT48" s="11"/>
      <c r="DGU48" s="11"/>
      <c r="DGV48" s="11"/>
      <c r="DGW48" s="11"/>
      <c r="DGX48" s="11"/>
      <c r="DGY48" s="11"/>
      <c r="DGZ48" s="11"/>
      <c r="DHA48" s="11"/>
      <c r="DHB48" s="11"/>
      <c r="DHC48" s="11"/>
      <c r="DHD48" s="11"/>
      <c r="DHE48" s="11"/>
      <c r="DHF48" s="11"/>
      <c r="DHG48" s="11"/>
      <c r="DHH48" s="11"/>
      <c r="DHI48" s="11"/>
      <c r="DHJ48" s="11"/>
      <c r="DHK48" s="11"/>
      <c r="DHL48" s="11"/>
      <c r="DHM48" s="11"/>
      <c r="DHN48" s="11"/>
      <c r="DHO48" s="11"/>
      <c r="DHP48" s="11"/>
      <c r="DHQ48" s="11"/>
      <c r="DHR48" s="11"/>
      <c r="DHS48" s="11"/>
      <c r="DHT48" s="11"/>
      <c r="DHU48" s="11"/>
      <c r="DHV48" s="11"/>
      <c r="DHW48" s="11"/>
      <c r="DHX48" s="11"/>
      <c r="DHY48" s="11"/>
      <c r="DHZ48" s="11"/>
      <c r="DIA48" s="11"/>
      <c r="DIB48" s="11"/>
      <c r="DIC48" s="11"/>
      <c r="DID48" s="11"/>
      <c r="DIE48" s="11"/>
      <c r="DIF48" s="11"/>
      <c r="DIG48" s="11"/>
      <c r="DIH48" s="11"/>
      <c r="DII48" s="11"/>
      <c r="DIJ48" s="11"/>
      <c r="DIK48" s="11"/>
      <c r="DIL48" s="11"/>
      <c r="DIM48" s="11"/>
      <c r="DIN48" s="11"/>
      <c r="DIO48" s="11"/>
      <c r="DIP48" s="11"/>
      <c r="DIQ48" s="11"/>
      <c r="DIR48" s="11"/>
      <c r="DIS48" s="11"/>
      <c r="DIT48" s="11"/>
      <c r="DIU48" s="11"/>
      <c r="DIV48" s="11"/>
      <c r="DIW48" s="11"/>
      <c r="DIX48" s="11"/>
      <c r="DIY48" s="11"/>
      <c r="DIZ48" s="11"/>
      <c r="DJA48" s="11"/>
      <c r="DJB48" s="11"/>
      <c r="DJC48" s="11"/>
      <c r="DJD48" s="11"/>
      <c r="DJE48" s="11"/>
      <c r="DJF48" s="11"/>
      <c r="DJG48" s="11"/>
      <c r="DJH48" s="11"/>
      <c r="DJI48" s="11"/>
      <c r="DJJ48" s="11"/>
      <c r="DJK48" s="11"/>
      <c r="DJL48" s="11"/>
      <c r="DJM48" s="11"/>
      <c r="DJN48" s="11"/>
      <c r="DJO48" s="11"/>
      <c r="DJP48" s="11"/>
      <c r="DJQ48" s="11"/>
      <c r="DJR48" s="11"/>
      <c r="DJS48" s="11"/>
      <c r="DJT48" s="11"/>
      <c r="DJU48" s="11"/>
      <c r="DJV48" s="11"/>
      <c r="DJW48" s="11"/>
      <c r="DJX48" s="11"/>
      <c r="DJY48" s="11"/>
      <c r="DJZ48" s="11"/>
      <c r="DKA48" s="11"/>
      <c r="DKB48" s="11"/>
      <c r="DKC48" s="11"/>
      <c r="DKD48" s="11"/>
      <c r="DKE48" s="11"/>
      <c r="DKF48" s="11"/>
      <c r="DKG48" s="11"/>
      <c r="DKH48" s="11"/>
      <c r="DKI48" s="11"/>
      <c r="DKJ48" s="11"/>
      <c r="DKK48" s="11"/>
      <c r="DKL48" s="11"/>
      <c r="DKM48" s="11"/>
      <c r="DKN48" s="11"/>
      <c r="DKO48" s="11"/>
      <c r="DKP48" s="11"/>
      <c r="DKQ48" s="11"/>
      <c r="DKR48" s="11"/>
      <c r="DKS48" s="11"/>
      <c r="DKT48" s="11"/>
      <c r="DKU48" s="11"/>
      <c r="DKV48" s="11"/>
      <c r="DKW48" s="11"/>
      <c r="DKX48" s="11"/>
      <c r="DKY48" s="11"/>
      <c r="DKZ48" s="11"/>
      <c r="DLA48" s="11"/>
      <c r="DLB48" s="11"/>
      <c r="DLC48" s="11"/>
      <c r="DLD48" s="11"/>
      <c r="DLE48" s="11"/>
      <c r="DLF48" s="11"/>
      <c r="DLG48" s="11"/>
      <c r="DLH48" s="11"/>
      <c r="DLI48" s="11"/>
      <c r="DLJ48" s="11"/>
      <c r="DLK48" s="11"/>
      <c r="DLL48" s="11"/>
      <c r="DLM48" s="11"/>
      <c r="DLN48" s="11"/>
      <c r="DLO48" s="11"/>
      <c r="DLP48" s="11"/>
      <c r="DLQ48" s="11"/>
      <c r="DLR48" s="11"/>
      <c r="DLS48" s="11"/>
      <c r="DLT48" s="11"/>
      <c r="DLU48" s="11"/>
      <c r="DLV48" s="11"/>
      <c r="DLW48" s="11"/>
      <c r="DLX48" s="11"/>
      <c r="DLY48" s="11"/>
      <c r="DLZ48" s="11"/>
      <c r="DMA48" s="11"/>
      <c r="DMB48" s="11"/>
      <c r="DMC48" s="11"/>
      <c r="DMD48" s="11"/>
      <c r="DME48" s="11"/>
      <c r="DMF48" s="11"/>
      <c r="DMG48" s="11"/>
      <c r="DMH48" s="11"/>
      <c r="DMI48" s="11"/>
      <c r="DMJ48" s="11"/>
      <c r="DMK48" s="11"/>
      <c r="DML48" s="11"/>
      <c r="DMM48" s="11"/>
      <c r="DMN48" s="11"/>
      <c r="DMO48" s="11"/>
      <c r="DMP48" s="11"/>
      <c r="DMQ48" s="11"/>
      <c r="DMR48" s="11"/>
      <c r="DMS48" s="11"/>
      <c r="DMT48" s="11"/>
      <c r="DMU48" s="11"/>
      <c r="DMV48" s="11"/>
      <c r="DMW48" s="11"/>
      <c r="DMX48" s="11"/>
      <c r="DMY48" s="11"/>
      <c r="DMZ48" s="11"/>
      <c r="DNA48" s="11"/>
      <c r="DNB48" s="11"/>
      <c r="DNC48" s="11"/>
      <c r="DND48" s="11"/>
      <c r="DNE48" s="11"/>
      <c r="DNF48" s="11"/>
      <c r="DNG48" s="11"/>
      <c r="DNH48" s="11"/>
      <c r="DNI48" s="11"/>
      <c r="DNJ48" s="11"/>
      <c r="DNK48" s="11"/>
      <c r="DNL48" s="11"/>
      <c r="DNM48" s="11"/>
      <c r="DNN48" s="11"/>
      <c r="DNO48" s="11"/>
      <c r="DNP48" s="11"/>
      <c r="DNQ48" s="11"/>
      <c r="DNR48" s="11"/>
      <c r="DNS48" s="11"/>
      <c r="DNT48" s="11"/>
      <c r="DNU48" s="11"/>
      <c r="DNV48" s="11"/>
      <c r="DNW48" s="11"/>
      <c r="DNX48" s="11"/>
      <c r="DNY48" s="11"/>
      <c r="DNZ48" s="11"/>
      <c r="DOA48" s="11"/>
      <c r="DOB48" s="11"/>
      <c r="DOC48" s="11"/>
      <c r="DOD48" s="11"/>
      <c r="DOE48" s="11"/>
      <c r="DOF48" s="11"/>
      <c r="DOG48" s="11"/>
      <c r="DOH48" s="11"/>
      <c r="DOI48" s="11"/>
      <c r="DOJ48" s="11"/>
      <c r="DOK48" s="11"/>
      <c r="DOL48" s="11"/>
      <c r="DOM48" s="11"/>
      <c r="DON48" s="11"/>
      <c r="DOO48" s="11"/>
      <c r="DOP48" s="11"/>
      <c r="DOQ48" s="11"/>
      <c r="DOR48" s="11"/>
      <c r="DOS48" s="11"/>
      <c r="DOT48" s="11"/>
      <c r="DOU48" s="11"/>
      <c r="DOV48" s="11"/>
      <c r="DOW48" s="11"/>
      <c r="DOX48" s="11"/>
      <c r="DOY48" s="11"/>
      <c r="DOZ48" s="11"/>
      <c r="DPA48" s="11"/>
      <c r="DPB48" s="11"/>
      <c r="DPC48" s="11"/>
      <c r="DPD48" s="11"/>
      <c r="DPE48" s="11"/>
      <c r="DPF48" s="11"/>
      <c r="DPG48" s="11"/>
      <c r="DPH48" s="11"/>
      <c r="DPI48" s="11"/>
      <c r="DPJ48" s="11"/>
      <c r="DPK48" s="11"/>
      <c r="DPL48" s="11"/>
      <c r="DPM48" s="11"/>
      <c r="DPN48" s="11"/>
      <c r="DPO48" s="11"/>
      <c r="DPP48" s="11"/>
      <c r="DPQ48" s="11"/>
      <c r="DPR48" s="11"/>
      <c r="DPS48" s="11"/>
      <c r="DPT48" s="11"/>
      <c r="DPU48" s="11"/>
      <c r="DPV48" s="11"/>
      <c r="DPW48" s="11"/>
      <c r="DPX48" s="11"/>
      <c r="DPY48" s="11"/>
      <c r="DPZ48" s="11"/>
      <c r="DQA48" s="11"/>
      <c r="DQB48" s="11"/>
      <c r="DQC48" s="11"/>
      <c r="DQD48" s="11"/>
      <c r="DQE48" s="11"/>
      <c r="DQF48" s="11"/>
      <c r="DQG48" s="11"/>
      <c r="DQH48" s="11"/>
      <c r="DQI48" s="11"/>
      <c r="DQJ48" s="11"/>
      <c r="DQK48" s="11"/>
      <c r="DQL48" s="11"/>
      <c r="DQM48" s="11"/>
      <c r="DQN48" s="11"/>
      <c r="DQO48" s="11"/>
      <c r="DQP48" s="11"/>
      <c r="DQQ48" s="11"/>
      <c r="DQR48" s="11"/>
      <c r="DQS48" s="11"/>
      <c r="DQT48" s="11"/>
      <c r="DQU48" s="11"/>
      <c r="DQV48" s="11"/>
      <c r="DQW48" s="11"/>
      <c r="DQX48" s="11"/>
      <c r="DQY48" s="11"/>
      <c r="DQZ48" s="11"/>
      <c r="DRA48" s="11"/>
      <c r="DRB48" s="11"/>
      <c r="DRC48" s="11"/>
      <c r="DRD48" s="11"/>
      <c r="DRE48" s="11"/>
      <c r="DRF48" s="11"/>
      <c r="DRG48" s="11"/>
      <c r="DRH48" s="11"/>
      <c r="DRI48" s="11"/>
      <c r="DRJ48" s="11"/>
      <c r="DRK48" s="11"/>
      <c r="DRL48" s="11"/>
      <c r="DRM48" s="11"/>
      <c r="DRN48" s="11"/>
      <c r="DRO48" s="11"/>
      <c r="DRP48" s="11"/>
      <c r="DRQ48" s="11"/>
      <c r="DRR48" s="11"/>
      <c r="DRS48" s="11"/>
      <c r="DRT48" s="11"/>
      <c r="DRU48" s="11"/>
      <c r="DRV48" s="11"/>
      <c r="DRW48" s="11"/>
      <c r="DRX48" s="11"/>
      <c r="DRY48" s="11"/>
      <c r="DRZ48" s="11"/>
      <c r="DSA48" s="11"/>
      <c r="DSB48" s="11"/>
      <c r="DSC48" s="11"/>
      <c r="DSD48" s="11"/>
      <c r="DSE48" s="11"/>
      <c r="DSF48" s="11"/>
      <c r="DSG48" s="11"/>
      <c r="DSH48" s="11"/>
      <c r="DSI48" s="11"/>
      <c r="DSJ48" s="11"/>
      <c r="DSK48" s="11"/>
      <c r="DSL48" s="11"/>
      <c r="DSM48" s="11"/>
      <c r="DSN48" s="11"/>
      <c r="DSO48" s="11"/>
      <c r="DSP48" s="11"/>
      <c r="DSQ48" s="11"/>
      <c r="DSR48" s="11"/>
      <c r="DSS48" s="11"/>
      <c r="DST48" s="11"/>
      <c r="DSU48" s="11"/>
      <c r="DSV48" s="11"/>
      <c r="DSW48" s="11"/>
      <c r="DSX48" s="11"/>
      <c r="DSY48" s="11"/>
      <c r="DSZ48" s="11"/>
      <c r="DTA48" s="11"/>
      <c r="DTB48" s="11"/>
      <c r="DTC48" s="11"/>
      <c r="DTD48" s="11"/>
      <c r="DTE48" s="11"/>
      <c r="DTF48" s="11"/>
      <c r="DTG48" s="11"/>
      <c r="DTH48" s="11"/>
      <c r="DTI48" s="11"/>
      <c r="DTJ48" s="11"/>
      <c r="DTK48" s="11"/>
      <c r="DTL48" s="11"/>
      <c r="DTM48" s="11"/>
      <c r="DTN48" s="11"/>
      <c r="DTO48" s="11"/>
      <c r="DTP48" s="11"/>
      <c r="DTQ48" s="11"/>
      <c r="DTR48" s="11"/>
      <c r="DTS48" s="11"/>
      <c r="DTT48" s="11"/>
      <c r="DTU48" s="11"/>
      <c r="DTV48" s="11"/>
      <c r="DTW48" s="11"/>
      <c r="DTX48" s="11"/>
      <c r="DTY48" s="11"/>
      <c r="DTZ48" s="11"/>
      <c r="DUA48" s="11"/>
      <c r="DUB48" s="11"/>
      <c r="DUC48" s="11"/>
      <c r="DUD48" s="11"/>
      <c r="DUE48" s="11"/>
      <c r="DUF48" s="11"/>
      <c r="DUG48" s="11"/>
      <c r="DUH48" s="11"/>
      <c r="DUI48" s="11"/>
      <c r="DUJ48" s="11"/>
      <c r="DUK48" s="11"/>
      <c r="DUL48" s="11"/>
      <c r="DUM48" s="11"/>
      <c r="DUN48" s="11"/>
      <c r="DUO48" s="11"/>
      <c r="DUP48" s="11"/>
      <c r="DUQ48" s="11"/>
      <c r="DUR48" s="11"/>
      <c r="DUS48" s="11"/>
      <c r="DUT48" s="11"/>
      <c r="DUU48" s="11"/>
      <c r="DUV48" s="11"/>
      <c r="DUW48" s="11"/>
      <c r="DUX48" s="11"/>
      <c r="DUY48" s="11"/>
      <c r="DUZ48" s="11"/>
      <c r="DVA48" s="11"/>
      <c r="DVB48" s="11"/>
      <c r="DVC48" s="11"/>
      <c r="DVD48" s="11"/>
      <c r="DVE48" s="11"/>
      <c r="DVF48" s="11"/>
      <c r="DVG48" s="11"/>
      <c r="DVH48" s="11"/>
      <c r="DVI48" s="11"/>
      <c r="DVJ48" s="11"/>
      <c r="DVK48" s="11"/>
      <c r="DVL48" s="11"/>
      <c r="DVM48" s="11"/>
      <c r="DVN48" s="11"/>
      <c r="DVO48" s="11"/>
      <c r="DVP48" s="11"/>
      <c r="DVQ48" s="11"/>
      <c r="DVR48" s="11"/>
      <c r="DVS48" s="11"/>
      <c r="DVT48" s="11"/>
      <c r="DVU48" s="11"/>
      <c r="DVV48" s="11"/>
      <c r="DVW48" s="11"/>
      <c r="DVX48" s="11"/>
      <c r="DVY48" s="11"/>
      <c r="DVZ48" s="11"/>
      <c r="DWA48" s="11"/>
      <c r="DWB48" s="11"/>
      <c r="DWC48" s="11"/>
      <c r="DWD48" s="11"/>
      <c r="DWE48" s="11"/>
      <c r="DWF48" s="11"/>
      <c r="DWG48" s="11"/>
      <c r="DWH48" s="11"/>
      <c r="DWI48" s="11"/>
      <c r="DWJ48" s="11"/>
      <c r="DWK48" s="11"/>
      <c r="DWL48" s="11"/>
      <c r="DWM48" s="11"/>
      <c r="DWN48" s="11"/>
      <c r="DWO48" s="11"/>
      <c r="DWP48" s="11"/>
      <c r="DWQ48" s="11"/>
      <c r="DWR48" s="11"/>
      <c r="DWS48" s="11"/>
      <c r="DWT48" s="11"/>
      <c r="DWU48" s="11"/>
      <c r="DWV48" s="11"/>
      <c r="DWW48" s="11"/>
      <c r="DWX48" s="11"/>
      <c r="DWY48" s="11"/>
      <c r="DWZ48" s="11"/>
      <c r="DXA48" s="11"/>
      <c r="DXB48" s="11"/>
      <c r="DXC48" s="11"/>
      <c r="DXD48" s="11"/>
      <c r="DXE48" s="11"/>
      <c r="DXF48" s="11"/>
      <c r="DXG48" s="11"/>
      <c r="DXH48" s="11"/>
      <c r="DXI48" s="11"/>
      <c r="DXJ48" s="11"/>
      <c r="DXK48" s="11"/>
      <c r="DXL48" s="11"/>
      <c r="DXM48" s="11"/>
      <c r="DXN48" s="11"/>
      <c r="DXO48" s="11"/>
      <c r="DXP48" s="11"/>
      <c r="DXQ48" s="11"/>
      <c r="DXR48" s="11"/>
      <c r="DXS48" s="11"/>
      <c r="DXT48" s="11"/>
      <c r="DXU48" s="11"/>
      <c r="DXV48" s="11"/>
      <c r="DXW48" s="11"/>
      <c r="DXX48" s="11"/>
      <c r="DXY48" s="11"/>
      <c r="DXZ48" s="11"/>
      <c r="DYA48" s="11"/>
      <c r="DYB48" s="11"/>
      <c r="DYC48" s="11"/>
      <c r="DYD48" s="11"/>
      <c r="DYE48" s="11"/>
      <c r="DYF48" s="11"/>
      <c r="DYG48" s="11"/>
      <c r="DYH48" s="11"/>
      <c r="DYI48" s="11"/>
      <c r="DYJ48" s="11"/>
      <c r="DYK48" s="11"/>
      <c r="DYL48" s="11"/>
      <c r="DYM48" s="11"/>
      <c r="DYN48" s="11"/>
      <c r="DYO48" s="11"/>
      <c r="DYP48" s="11"/>
      <c r="DYQ48" s="11"/>
      <c r="DYR48" s="11"/>
      <c r="DYS48" s="11"/>
      <c r="DYT48" s="11"/>
      <c r="DYU48" s="11"/>
      <c r="DYV48" s="11"/>
      <c r="DYW48" s="11"/>
      <c r="DYX48" s="11"/>
      <c r="DYY48" s="11"/>
      <c r="DYZ48" s="11"/>
      <c r="DZA48" s="11"/>
      <c r="DZB48" s="11"/>
      <c r="DZC48" s="11"/>
      <c r="DZD48" s="11"/>
      <c r="DZE48" s="11"/>
      <c r="DZF48" s="11"/>
      <c r="DZG48" s="11"/>
      <c r="DZH48" s="11"/>
      <c r="DZI48" s="11"/>
      <c r="DZJ48" s="11"/>
      <c r="DZK48" s="11"/>
      <c r="DZL48" s="11"/>
      <c r="DZM48" s="11"/>
      <c r="DZN48" s="11"/>
      <c r="DZO48" s="11"/>
      <c r="DZP48" s="11"/>
      <c r="DZQ48" s="11"/>
      <c r="DZR48" s="11"/>
      <c r="DZS48" s="11"/>
      <c r="DZT48" s="11"/>
      <c r="DZU48" s="11"/>
      <c r="DZV48" s="11"/>
      <c r="DZW48" s="11"/>
      <c r="DZX48" s="11"/>
      <c r="DZY48" s="11"/>
      <c r="DZZ48" s="11"/>
      <c r="EAA48" s="11"/>
      <c r="EAB48" s="11"/>
      <c r="EAC48" s="11"/>
      <c r="EAD48" s="11"/>
      <c r="EAE48" s="11"/>
      <c r="EAF48" s="11"/>
      <c r="EAG48" s="11"/>
      <c r="EAH48" s="11"/>
      <c r="EAI48" s="11"/>
      <c r="EAJ48" s="11"/>
      <c r="EAK48" s="11"/>
      <c r="EAL48" s="11"/>
      <c r="EAM48" s="11"/>
      <c r="EAN48" s="11"/>
      <c r="EAO48" s="11"/>
      <c r="EAP48" s="11"/>
      <c r="EAQ48" s="11"/>
      <c r="EAR48" s="11"/>
      <c r="EAS48" s="11"/>
      <c r="EAT48" s="11"/>
      <c r="EAU48" s="11"/>
      <c r="EAV48" s="11"/>
      <c r="EAW48" s="11"/>
      <c r="EAX48" s="11"/>
      <c r="EAY48" s="11"/>
      <c r="EAZ48" s="11"/>
      <c r="EBA48" s="11"/>
      <c r="EBB48" s="11"/>
      <c r="EBC48" s="11"/>
      <c r="EBD48" s="11"/>
      <c r="EBE48" s="11"/>
      <c r="EBF48" s="11"/>
      <c r="EBG48" s="11"/>
      <c r="EBH48" s="11"/>
      <c r="EBI48" s="11"/>
      <c r="EBJ48" s="11"/>
      <c r="EBK48" s="11"/>
      <c r="EBL48" s="11"/>
      <c r="EBM48" s="11"/>
      <c r="EBN48" s="11"/>
      <c r="EBO48" s="11"/>
      <c r="EBP48" s="11"/>
      <c r="EBQ48" s="11"/>
      <c r="EBR48" s="11"/>
      <c r="EBS48" s="11"/>
      <c r="EBT48" s="11"/>
      <c r="EBU48" s="11"/>
      <c r="EBV48" s="11"/>
      <c r="EBW48" s="11"/>
      <c r="EBX48" s="11"/>
      <c r="EBY48" s="11"/>
      <c r="EBZ48" s="11"/>
      <c r="ECA48" s="11"/>
      <c r="ECB48" s="11"/>
      <c r="ECC48" s="11"/>
      <c r="ECD48" s="11"/>
      <c r="ECE48" s="11"/>
      <c r="ECF48" s="11"/>
      <c r="ECG48" s="11"/>
      <c r="ECH48" s="11"/>
      <c r="ECI48" s="11"/>
      <c r="ECJ48" s="11"/>
      <c r="ECK48" s="11"/>
      <c r="ECL48" s="11"/>
      <c r="ECM48" s="11"/>
      <c r="ECN48" s="11"/>
      <c r="ECO48" s="11"/>
      <c r="ECP48" s="11"/>
      <c r="ECQ48" s="11"/>
      <c r="ECR48" s="11"/>
      <c r="ECS48" s="11"/>
      <c r="ECT48" s="11"/>
      <c r="ECU48" s="11"/>
      <c r="ECV48" s="11"/>
      <c r="ECW48" s="11"/>
      <c r="ECX48" s="11"/>
      <c r="ECY48" s="11"/>
      <c r="ECZ48" s="11"/>
      <c r="EDA48" s="11"/>
      <c r="EDB48" s="11"/>
      <c r="EDC48" s="11"/>
      <c r="EDD48" s="11"/>
      <c r="EDE48" s="11"/>
      <c r="EDF48" s="11"/>
      <c r="EDG48" s="11"/>
      <c r="EDH48" s="11"/>
      <c r="EDI48" s="11"/>
      <c r="EDJ48" s="11"/>
      <c r="EDK48" s="11"/>
      <c r="EDL48" s="11"/>
      <c r="EDM48" s="11"/>
      <c r="EDN48" s="11"/>
      <c r="EDO48" s="11"/>
      <c r="EDP48" s="11"/>
      <c r="EDQ48" s="11"/>
      <c r="EDR48" s="11"/>
      <c r="EDS48" s="11"/>
      <c r="EDT48" s="11"/>
      <c r="EDU48" s="11"/>
      <c r="EDV48" s="11"/>
      <c r="EDW48" s="11"/>
      <c r="EDX48" s="11"/>
      <c r="EDY48" s="11"/>
      <c r="EDZ48" s="11"/>
      <c r="EEA48" s="11"/>
      <c r="EEB48" s="11"/>
      <c r="EEC48" s="11"/>
      <c r="EED48" s="11"/>
      <c r="EEE48" s="11"/>
      <c r="EEF48" s="11"/>
      <c r="EEG48" s="11"/>
      <c r="EEH48" s="11"/>
      <c r="EEI48" s="11"/>
      <c r="EEJ48" s="11"/>
      <c r="EEK48" s="11"/>
      <c r="EEL48" s="11"/>
      <c r="EEM48" s="11"/>
      <c r="EEN48" s="11"/>
      <c r="EEO48" s="11"/>
      <c r="EEP48" s="11"/>
      <c r="EEQ48" s="11"/>
      <c r="EER48" s="11"/>
      <c r="EES48" s="11"/>
      <c r="EET48" s="11"/>
      <c r="EEU48" s="11"/>
      <c r="EEV48" s="11"/>
      <c r="EEW48" s="11"/>
      <c r="EEX48" s="11"/>
      <c r="EEY48" s="11"/>
      <c r="EEZ48" s="11"/>
      <c r="EFA48" s="11"/>
      <c r="EFB48" s="11"/>
      <c r="EFC48" s="11"/>
      <c r="EFD48" s="11"/>
      <c r="EFE48" s="11"/>
      <c r="EFF48" s="11"/>
      <c r="EFG48" s="11"/>
      <c r="EFH48" s="11"/>
      <c r="EFI48" s="11"/>
      <c r="EFJ48" s="11"/>
      <c r="EFK48" s="11"/>
      <c r="EFL48" s="11"/>
      <c r="EFM48" s="11"/>
      <c r="EFN48" s="11"/>
      <c r="EFO48" s="11"/>
      <c r="EFP48" s="11"/>
      <c r="EFQ48" s="11"/>
      <c r="EFR48" s="11"/>
      <c r="EFS48" s="11"/>
      <c r="EFT48" s="11"/>
      <c r="EFU48" s="11"/>
      <c r="EFV48" s="11"/>
      <c r="EFW48" s="11"/>
      <c r="EFX48" s="11"/>
      <c r="EFY48" s="11"/>
      <c r="EFZ48" s="11"/>
      <c r="EGA48" s="11"/>
      <c r="EGB48" s="11"/>
      <c r="EGC48" s="11"/>
      <c r="EGD48" s="11"/>
      <c r="EGE48" s="11"/>
      <c r="EGF48" s="11"/>
      <c r="EGG48" s="11"/>
      <c r="EGH48" s="11"/>
      <c r="EGI48" s="11"/>
      <c r="EGJ48" s="11"/>
      <c r="EGK48" s="11"/>
      <c r="EGL48" s="11"/>
      <c r="EGM48" s="11"/>
      <c r="EGN48" s="11"/>
      <c r="EGO48" s="11"/>
      <c r="EGP48" s="11"/>
      <c r="EGQ48" s="11"/>
      <c r="EGR48" s="11"/>
      <c r="EGS48" s="11"/>
      <c r="EGT48" s="11"/>
      <c r="EGU48" s="11"/>
      <c r="EGV48" s="11"/>
      <c r="EGW48" s="11"/>
      <c r="EGX48" s="11"/>
      <c r="EGY48" s="11"/>
      <c r="EGZ48" s="11"/>
      <c r="EHA48" s="11"/>
      <c r="EHB48" s="11"/>
      <c r="EHC48" s="11"/>
      <c r="EHD48" s="11"/>
      <c r="EHE48" s="11"/>
      <c r="EHF48" s="11"/>
      <c r="EHG48" s="11"/>
      <c r="EHH48" s="11"/>
      <c r="EHI48" s="11"/>
      <c r="EHJ48" s="11"/>
      <c r="EHK48" s="11"/>
      <c r="EHL48" s="11"/>
      <c r="EHM48" s="11"/>
      <c r="EHN48" s="11"/>
      <c r="EHO48" s="11"/>
      <c r="EHP48" s="11"/>
      <c r="EHQ48" s="11"/>
      <c r="EHR48" s="11"/>
      <c r="EHS48" s="11"/>
      <c r="EHT48" s="11"/>
      <c r="EHU48" s="11"/>
      <c r="EHV48" s="11"/>
      <c r="EHW48" s="11"/>
      <c r="EHX48" s="11"/>
      <c r="EHY48" s="11"/>
      <c r="EHZ48" s="11"/>
      <c r="EIA48" s="11"/>
      <c r="EIB48" s="11"/>
      <c r="EIC48" s="11"/>
      <c r="EID48" s="11"/>
      <c r="EIE48" s="11"/>
      <c r="EIF48" s="11"/>
      <c r="EIG48" s="11"/>
      <c r="EIH48" s="11"/>
      <c r="EII48" s="11"/>
      <c r="EIJ48" s="11"/>
      <c r="EIK48" s="11"/>
      <c r="EIL48" s="11"/>
      <c r="EIM48" s="11"/>
      <c r="EIN48" s="11"/>
      <c r="EIO48" s="11"/>
      <c r="EIP48" s="11"/>
      <c r="EIQ48" s="11"/>
      <c r="EIR48" s="11"/>
      <c r="EIS48" s="11"/>
      <c r="EIT48" s="11"/>
      <c r="EIU48" s="11"/>
      <c r="EIV48" s="11"/>
      <c r="EIW48" s="11"/>
      <c r="EIX48" s="11"/>
      <c r="EIY48" s="11"/>
      <c r="EIZ48" s="11"/>
      <c r="EJA48" s="11"/>
      <c r="EJB48" s="11"/>
      <c r="EJC48" s="11"/>
      <c r="EJD48" s="11"/>
      <c r="EJE48" s="11"/>
      <c r="EJF48" s="11"/>
      <c r="EJG48" s="11"/>
      <c r="EJH48" s="11"/>
      <c r="EJI48" s="11"/>
      <c r="EJJ48" s="11"/>
      <c r="EJK48" s="11"/>
      <c r="EJL48" s="11"/>
      <c r="EJM48" s="11"/>
      <c r="EJN48" s="11"/>
      <c r="EJO48" s="11"/>
      <c r="EJP48" s="11"/>
      <c r="EJQ48" s="11"/>
      <c r="EJR48" s="11"/>
      <c r="EJS48" s="11"/>
      <c r="EJT48" s="11"/>
      <c r="EJU48" s="11"/>
      <c r="EJV48" s="11"/>
      <c r="EJW48" s="11"/>
      <c r="EJX48" s="11"/>
      <c r="EJY48" s="11"/>
      <c r="EJZ48" s="11"/>
      <c r="EKA48" s="11"/>
      <c r="EKB48" s="11"/>
      <c r="EKC48" s="11"/>
      <c r="EKD48" s="11"/>
      <c r="EKE48" s="11"/>
      <c r="EKF48" s="11"/>
      <c r="EKG48" s="11"/>
      <c r="EKH48" s="11"/>
      <c r="EKI48" s="11"/>
      <c r="EKJ48" s="11"/>
      <c r="EKK48" s="11"/>
      <c r="EKL48" s="11"/>
      <c r="EKM48" s="11"/>
      <c r="EKN48" s="11"/>
      <c r="EKO48" s="11"/>
      <c r="EKP48" s="11"/>
      <c r="EKQ48" s="11"/>
      <c r="EKR48" s="11"/>
      <c r="EKS48" s="11"/>
      <c r="EKT48" s="11"/>
      <c r="EKU48" s="11"/>
      <c r="EKV48" s="11"/>
      <c r="EKW48" s="11"/>
      <c r="EKX48" s="11"/>
      <c r="EKY48" s="11"/>
      <c r="EKZ48" s="11"/>
      <c r="ELA48" s="11"/>
      <c r="ELB48" s="11"/>
      <c r="ELC48" s="11"/>
      <c r="ELD48" s="11"/>
      <c r="ELE48" s="11"/>
      <c r="ELF48" s="11"/>
      <c r="ELG48" s="11"/>
      <c r="ELH48" s="11"/>
      <c r="ELI48" s="11"/>
      <c r="ELJ48" s="11"/>
      <c r="ELK48" s="11"/>
      <c r="ELL48" s="11"/>
      <c r="ELM48" s="11"/>
      <c r="ELN48" s="11"/>
      <c r="ELO48" s="11"/>
      <c r="ELP48" s="11"/>
      <c r="ELQ48" s="11"/>
      <c r="ELR48" s="11"/>
      <c r="ELS48" s="11"/>
      <c r="ELT48" s="11"/>
      <c r="ELU48" s="11"/>
      <c r="ELV48" s="11"/>
      <c r="ELW48" s="11"/>
      <c r="ELX48" s="11"/>
      <c r="ELY48" s="11"/>
      <c r="ELZ48" s="11"/>
      <c r="EMA48" s="11"/>
      <c r="EMB48" s="11"/>
      <c r="EMC48" s="11"/>
      <c r="EMD48" s="11"/>
      <c r="EME48" s="11"/>
      <c r="EMF48" s="11"/>
      <c r="EMG48" s="11"/>
      <c r="EMH48" s="11"/>
      <c r="EMI48" s="11"/>
      <c r="EMJ48" s="11"/>
      <c r="EMK48" s="11"/>
      <c r="EML48" s="11"/>
      <c r="EMM48" s="11"/>
      <c r="EMN48" s="11"/>
      <c r="EMO48" s="11"/>
      <c r="EMP48" s="11"/>
      <c r="EMQ48" s="11"/>
      <c r="EMR48" s="11"/>
      <c r="EMS48" s="11"/>
      <c r="EMT48" s="11"/>
      <c r="EMU48" s="11"/>
      <c r="EMV48" s="11"/>
      <c r="EMW48" s="11"/>
      <c r="EMX48" s="11"/>
      <c r="EMY48" s="11"/>
      <c r="EMZ48" s="11"/>
      <c r="ENA48" s="11"/>
      <c r="ENB48" s="11"/>
      <c r="ENC48" s="11"/>
      <c r="END48" s="11"/>
      <c r="ENE48" s="11"/>
      <c r="ENF48" s="11"/>
      <c r="ENG48" s="11"/>
      <c r="ENH48" s="11"/>
      <c r="ENI48" s="11"/>
      <c r="ENJ48" s="11"/>
      <c r="ENK48" s="11"/>
      <c r="ENL48" s="11"/>
      <c r="ENM48" s="11"/>
      <c r="ENN48" s="11"/>
      <c r="ENO48" s="11"/>
      <c r="ENP48" s="11"/>
      <c r="ENQ48" s="11"/>
      <c r="ENR48" s="11"/>
      <c r="ENS48" s="11"/>
      <c r="ENT48" s="11"/>
      <c r="ENU48" s="11"/>
      <c r="ENV48" s="11"/>
      <c r="ENW48" s="11"/>
      <c r="ENX48" s="11"/>
      <c r="ENY48" s="11"/>
      <c r="ENZ48" s="11"/>
      <c r="EOA48" s="11"/>
      <c r="EOB48" s="11"/>
      <c r="EOC48" s="11"/>
      <c r="EOD48" s="11"/>
      <c r="EOE48" s="11"/>
      <c r="EOF48" s="11"/>
      <c r="EOG48" s="11"/>
      <c r="EOH48" s="11"/>
      <c r="EOI48" s="11"/>
      <c r="EOJ48" s="11"/>
      <c r="EOK48" s="11"/>
      <c r="EOL48" s="11"/>
      <c r="EOM48" s="11"/>
      <c r="EON48" s="11"/>
      <c r="EOO48" s="11"/>
      <c r="EOP48" s="11"/>
      <c r="EOQ48" s="11"/>
      <c r="EOR48" s="11"/>
      <c r="EOS48" s="11"/>
      <c r="EOT48" s="11"/>
      <c r="EOU48" s="11"/>
      <c r="EOV48" s="11"/>
      <c r="EOW48" s="11"/>
      <c r="EOX48" s="11"/>
      <c r="EOY48" s="11"/>
      <c r="EOZ48" s="11"/>
      <c r="EPA48" s="11"/>
      <c r="EPB48" s="11"/>
      <c r="EPC48" s="11"/>
      <c r="EPD48" s="11"/>
      <c r="EPE48" s="11"/>
      <c r="EPF48" s="11"/>
      <c r="EPG48" s="11"/>
      <c r="EPH48" s="11"/>
      <c r="EPI48" s="11"/>
      <c r="EPJ48" s="11"/>
      <c r="EPK48" s="11"/>
      <c r="EPL48" s="11"/>
      <c r="EPM48" s="11"/>
      <c r="EPN48" s="11"/>
      <c r="EPO48" s="11"/>
      <c r="EPP48" s="11"/>
      <c r="EPQ48" s="11"/>
      <c r="EPR48" s="11"/>
      <c r="EPS48" s="11"/>
      <c r="EPT48" s="11"/>
      <c r="EPU48" s="11"/>
      <c r="EPV48" s="11"/>
      <c r="EPW48" s="11"/>
      <c r="EPX48" s="11"/>
      <c r="EPY48" s="11"/>
      <c r="EPZ48" s="11"/>
      <c r="EQA48" s="11"/>
      <c r="EQB48" s="11"/>
      <c r="EQC48" s="11"/>
      <c r="EQD48" s="11"/>
      <c r="EQE48" s="11"/>
      <c r="EQF48" s="11"/>
      <c r="EQG48" s="11"/>
      <c r="EQH48" s="11"/>
      <c r="EQI48" s="11"/>
      <c r="EQJ48" s="11"/>
      <c r="EQK48" s="11"/>
      <c r="EQL48" s="11"/>
      <c r="EQM48" s="11"/>
      <c r="EQN48" s="11"/>
      <c r="EQO48" s="11"/>
      <c r="EQP48" s="11"/>
      <c r="EQQ48" s="11"/>
      <c r="EQR48" s="11"/>
      <c r="EQS48" s="11"/>
      <c r="EQT48" s="11"/>
      <c r="EQU48" s="11"/>
      <c r="EQV48" s="11"/>
      <c r="EQW48" s="11"/>
      <c r="EQX48" s="11"/>
      <c r="EQY48" s="11"/>
      <c r="EQZ48" s="11"/>
      <c r="ERA48" s="11"/>
      <c r="ERB48" s="11"/>
      <c r="ERC48" s="11"/>
      <c r="ERD48" s="11"/>
      <c r="ERE48" s="11"/>
      <c r="ERF48" s="11"/>
      <c r="ERG48" s="11"/>
      <c r="ERH48" s="11"/>
      <c r="ERI48" s="11"/>
      <c r="ERJ48" s="11"/>
      <c r="ERK48" s="11"/>
      <c r="ERL48" s="11"/>
      <c r="ERM48" s="11"/>
      <c r="ERN48" s="11"/>
      <c r="ERO48" s="11"/>
      <c r="ERP48" s="11"/>
      <c r="ERQ48" s="11"/>
      <c r="ERR48" s="11"/>
      <c r="ERS48" s="11"/>
      <c r="ERT48" s="11"/>
      <c r="ERU48" s="11"/>
      <c r="ERV48" s="11"/>
      <c r="ERW48" s="11"/>
      <c r="ERX48" s="11"/>
      <c r="ERY48" s="11"/>
      <c r="ERZ48" s="11"/>
      <c r="ESA48" s="11"/>
      <c r="ESB48" s="11"/>
      <c r="ESC48" s="11"/>
      <c r="ESD48" s="11"/>
      <c r="ESE48" s="11"/>
      <c r="ESF48" s="11"/>
      <c r="ESG48" s="11"/>
      <c r="ESH48" s="11"/>
      <c r="ESI48" s="11"/>
      <c r="ESJ48" s="11"/>
      <c r="ESK48" s="11"/>
      <c r="ESL48" s="11"/>
      <c r="ESM48" s="11"/>
      <c r="ESN48" s="11"/>
      <c r="ESO48" s="11"/>
      <c r="ESP48" s="11"/>
      <c r="ESQ48" s="11"/>
      <c r="ESR48" s="11"/>
      <c r="ESS48" s="11"/>
      <c r="EST48" s="11"/>
      <c r="ESU48" s="11"/>
      <c r="ESV48" s="11"/>
      <c r="ESW48" s="11"/>
      <c r="ESX48" s="11"/>
      <c r="ESY48" s="11"/>
      <c r="ESZ48" s="11"/>
      <c r="ETA48" s="11"/>
      <c r="ETB48" s="11"/>
      <c r="ETC48" s="11"/>
      <c r="ETD48" s="11"/>
      <c r="ETE48" s="11"/>
      <c r="ETF48" s="11"/>
      <c r="ETG48" s="11"/>
      <c r="ETH48" s="11"/>
      <c r="ETI48" s="11"/>
      <c r="ETJ48" s="11"/>
      <c r="ETK48" s="11"/>
      <c r="ETL48" s="11"/>
      <c r="ETM48" s="11"/>
      <c r="ETN48" s="11"/>
      <c r="ETO48" s="11"/>
      <c r="ETP48" s="11"/>
      <c r="ETQ48" s="11"/>
      <c r="ETR48" s="11"/>
      <c r="ETS48" s="11"/>
      <c r="ETT48" s="11"/>
      <c r="ETU48" s="11"/>
      <c r="ETV48" s="11"/>
      <c r="ETW48" s="11"/>
      <c r="ETX48" s="11"/>
      <c r="ETY48" s="11"/>
      <c r="ETZ48" s="11"/>
      <c r="EUA48" s="11"/>
      <c r="EUB48" s="11"/>
      <c r="EUC48" s="11"/>
      <c r="EUD48" s="11"/>
      <c r="EUE48" s="11"/>
      <c r="EUF48" s="11"/>
      <c r="EUG48" s="11"/>
      <c r="EUH48" s="11"/>
      <c r="EUI48" s="11"/>
      <c r="EUJ48" s="11"/>
      <c r="EUK48" s="11"/>
      <c r="EUL48" s="11"/>
      <c r="EUM48" s="11"/>
      <c r="EUN48" s="11"/>
      <c r="EUO48" s="11"/>
      <c r="EUP48" s="11"/>
      <c r="EUQ48" s="11"/>
      <c r="EUR48" s="11"/>
      <c r="EUS48" s="11"/>
      <c r="EUT48" s="11"/>
      <c r="EUU48" s="11"/>
      <c r="EUV48" s="11"/>
      <c r="EUW48" s="11"/>
      <c r="EUX48" s="11"/>
      <c r="EUY48" s="11"/>
      <c r="EUZ48" s="11"/>
      <c r="EVA48" s="11"/>
      <c r="EVB48" s="11"/>
      <c r="EVC48" s="11"/>
      <c r="EVD48" s="11"/>
      <c r="EVE48" s="11"/>
      <c r="EVF48" s="11"/>
      <c r="EVG48" s="11"/>
      <c r="EVH48" s="11"/>
      <c r="EVI48" s="11"/>
      <c r="EVJ48" s="11"/>
      <c r="EVK48" s="11"/>
      <c r="EVL48" s="11"/>
      <c r="EVM48" s="11"/>
      <c r="EVN48" s="11"/>
      <c r="EVO48" s="11"/>
      <c r="EVP48" s="11"/>
      <c r="EVQ48" s="11"/>
      <c r="EVR48" s="11"/>
      <c r="EVS48" s="11"/>
      <c r="EVT48" s="11"/>
      <c r="EVU48" s="11"/>
      <c r="EVV48" s="11"/>
      <c r="EVW48" s="11"/>
      <c r="EVX48" s="11"/>
      <c r="EVY48" s="11"/>
      <c r="EVZ48" s="11"/>
      <c r="EWA48" s="11"/>
      <c r="EWB48" s="11"/>
      <c r="EWC48" s="11"/>
      <c r="EWD48" s="11"/>
      <c r="EWE48" s="11"/>
      <c r="EWF48" s="11"/>
      <c r="EWG48" s="11"/>
      <c r="EWH48" s="11"/>
      <c r="EWI48" s="11"/>
      <c r="EWJ48" s="11"/>
      <c r="EWK48" s="11"/>
      <c r="EWL48" s="11"/>
      <c r="EWM48" s="11"/>
      <c r="EWN48" s="11"/>
      <c r="EWO48" s="11"/>
      <c r="EWP48" s="11"/>
      <c r="EWQ48" s="11"/>
      <c r="EWR48" s="11"/>
      <c r="EWS48" s="11"/>
      <c r="EWT48" s="11"/>
      <c r="EWU48" s="11"/>
      <c r="EWV48" s="11"/>
      <c r="EWW48" s="11"/>
      <c r="EWX48" s="11"/>
      <c r="EWY48" s="11"/>
      <c r="EWZ48" s="11"/>
      <c r="EXA48" s="11"/>
      <c r="EXB48" s="11"/>
      <c r="EXC48" s="11"/>
      <c r="EXD48" s="11"/>
      <c r="EXE48" s="11"/>
      <c r="EXF48" s="11"/>
      <c r="EXG48" s="11"/>
      <c r="EXH48" s="11"/>
      <c r="EXI48" s="11"/>
      <c r="EXJ48" s="11"/>
      <c r="EXK48" s="11"/>
      <c r="EXL48" s="11"/>
      <c r="EXM48" s="11"/>
      <c r="EXN48" s="11"/>
      <c r="EXO48" s="11"/>
      <c r="EXP48" s="11"/>
      <c r="EXQ48" s="11"/>
      <c r="EXR48" s="11"/>
      <c r="EXS48" s="11"/>
      <c r="EXT48" s="11"/>
      <c r="EXU48" s="11"/>
      <c r="EXV48" s="11"/>
      <c r="EXW48" s="11"/>
      <c r="EXX48" s="11"/>
      <c r="EXY48" s="11"/>
      <c r="EXZ48" s="11"/>
      <c r="EYA48" s="11"/>
      <c r="EYB48" s="11"/>
      <c r="EYC48" s="11"/>
      <c r="EYD48" s="11"/>
      <c r="EYE48" s="11"/>
      <c r="EYF48" s="11"/>
      <c r="EYG48" s="11"/>
      <c r="EYH48" s="11"/>
      <c r="EYI48" s="11"/>
      <c r="EYJ48" s="11"/>
      <c r="EYK48" s="11"/>
      <c r="EYL48" s="11"/>
      <c r="EYM48" s="11"/>
      <c r="EYN48" s="11"/>
      <c r="EYO48" s="11"/>
      <c r="EYP48" s="11"/>
      <c r="EYQ48" s="11"/>
      <c r="EYR48" s="11"/>
      <c r="EYS48" s="11"/>
      <c r="EYT48" s="11"/>
      <c r="EYU48" s="11"/>
      <c r="EYV48" s="11"/>
      <c r="EYW48" s="11"/>
      <c r="EYX48" s="11"/>
      <c r="EYY48" s="11"/>
      <c r="EYZ48" s="11"/>
      <c r="EZA48" s="11"/>
      <c r="EZB48" s="11"/>
      <c r="EZC48" s="11"/>
      <c r="EZD48" s="11"/>
      <c r="EZE48" s="11"/>
      <c r="EZF48" s="11"/>
      <c r="EZG48" s="11"/>
      <c r="EZH48" s="11"/>
      <c r="EZI48" s="11"/>
      <c r="EZJ48" s="11"/>
      <c r="EZK48" s="11"/>
      <c r="EZL48" s="11"/>
      <c r="EZM48" s="11"/>
      <c r="EZN48" s="11"/>
      <c r="EZO48" s="11"/>
      <c r="EZP48" s="11"/>
      <c r="EZQ48" s="11"/>
      <c r="EZR48" s="11"/>
      <c r="EZS48" s="11"/>
      <c r="EZT48" s="11"/>
      <c r="EZU48" s="11"/>
      <c r="EZV48" s="11"/>
      <c r="EZW48" s="11"/>
      <c r="EZX48" s="11"/>
      <c r="EZY48" s="11"/>
      <c r="EZZ48" s="11"/>
      <c r="FAA48" s="11"/>
      <c r="FAB48" s="11"/>
      <c r="FAC48" s="11"/>
      <c r="FAD48" s="11"/>
      <c r="FAE48" s="11"/>
      <c r="FAF48" s="11"/>
      <c r="FAG48" s="11"/>
      <c r="FAH48" s="11"/>
      <c r="FAI48" s="11"/>
      <c r="FAJ48" s="11"/>
      <c r="FAK48" s="11"/>
      <c r="FAL48" s="11"/>
      <c r="FAM48" s="11"/>
      <c r="FAN48" s="11"/>
      <c r="FAO48" s="11"/>
      <c r="FAP48" s="11"/>
      <c r="FAQ48" s="11"/>
      <c r="FAR48" s="11"/>
      <c r="FAS48" s="11"/>
      <c r="FAT48" s="11"/>
      <c r="FAU48" s="11"/>
      <c r="FAV48" s="11"/>
      <c r="FAW48" s="11"/>
      <c r="FAX48" s="11"/>
      <c r="FAY48" s="11"/>
      <c r="FAZ48" s="11"/>
      <c r="FBA48" s="11"/>
      <c r="FBB48" s="11"/>
      <c r="FBC48" s="11"/>
      <c r="FBD48" s="11"/>
      <c r="FBE48" s="11"/>
      <c r="FBF48" s="11"/>
      <c r="FBG48" s="11"/>
      <c r="FBH48" s="11"/>
      <c r="FBI48" s="11"/>
      <c r="FBJ48" s="11"/>
      <c r="FBK48" s="11"/>
      <c r="FBL48" s="11"/>
      <c r="FBM48" s="11"/>
      <c r="FBN48" s="11"/>
      <c r="FBO48" s="11"/>
      <c r="FBP48" s="11"/>
      <c r="FBQ48" s="11"/>
      <c r="FBR48" s="11"/>
      <c r="FBS48" s="11"/>
      <c r="FBT48" s="11"/>
      <c r="FBU48" s="11"/>
      <c r="FBV48" s="11"/>
      <c r="FBW48" s="11"/>
      <c r="FBX48" s="11"/>
      <c r="FBY48" s="11"/>
      <c r="FBZ48" s="11"/>
      <c r="FCA48" s="11"/>
      <c r="FCB48" s="11"/>
      <c r="FCC48" s="11"/>
      <c r="FCD48" s="11"/>
      <c r="FCE48" s="11"/>
      <c r="FCF48" s="11"/>
      <c r="FCG48" s="11"/>
      <c r="FCH48" s="11"/>
      <c r="FCI48" s="11"/>
      <c r="FCJ48" s="11"/>
      <c r="FCK48" s="11"/>
      <c r="FCL48" s="11"/>
      <c r="FCM48" s="11"/>
      <c r="FCN48" s="11"/>
      <c r="FCO48" s="11"/>
      <c r="FCP48" s="11"/>
      <c r="FCQ48" s="11"/>
      <c r="FCR48" s="11"/>
      <c r="FCS48" s="11"/>
      <c r="FCT48" s="11"/>
      <c r="FCU48" s="11"/>
      <c r="FCV48" s="11"/>
      <c r="FCW48" s="11"/>
      <c r="FCX48" s="11"/>
      <c r="FCY48" s="11"/>
      <c r="FCZ48" s="11"/>
      <c r="FDA48" s="11"/>
      <c r="FDB48" s="11"/>
      <c r="FDC48" s="11"/>
      <c r="FDD48" s="11"/>
      <c r="FDE48" s="11"/>
      <c r="FDF48" s="11"/>
      <c r="FDG48" s="11"/>
      <c r="FDH48" s="11"/>
      <c r="FDI48" s="11"/>
      <c r="FDJ48" s="11"/>
      <c r="FDK48" s="11"/>
      <c r="FDL48" s="11"/>
      <c r="FDM48" s="11"/>
      <c r="FDN48" s="11"/>
      <c r="FDO48" s="11"/>
      <c r="FDP48" s="11"/>
      <c r="FDQ48" s="11"/>
      <c r="FDR48" s="11"/>
      <c r="FDS48" s="11"/>
      <c r="FDT48" s="11"/>
      <c r="FDU48" s="11"/>
      <c r="FDV48" s="11"/>
      <c r="FDW48" s="11"/>
      <c r="FDX48" s="11"/>
      <c r="FDY48" s="11"/>
      <c r="FDZ48" s="11"/>
      <c r="FEA48" s="11"/>
      <c r="FEB48" s="11"/>
      <c r="FEC48" s="11"/>
      <c r="FED48" s="11"/>
      <c r="FEE48" s="11"/>
      <c r="FEF48" s="11"/>
      <c r="FEG48" s="11"/>
      <c r="FEH48" s="11"/>
      <c r="FEI48" s="11"/>
      <c r="FEJ48" s="11"/>
      <c r="FEK48" s="11"/>
      <c r="FEL48" s="11"/>
      <c r="FEM48" s="11"/>
      <c r="FEN48" s="11"/>
      <c r="FEO48" s="11"/>
      <c r="FEP48" s="11"/>
      <c r="FEQ48" s="11"/>
      <c r="FER48" s="11"/>
      <c r="FES48" s="11"/>
      <c r="FET48" s="11"/>
      <c r="FEU48" s="11"/>
      <c r="FEV48" s="11"/>
      <c r="FEW48" s="11"/>
      <c r="FEX48" s="11"/>
      <c r="FEY48" s="11"/>
      <c r="FEZ48" s="11"/>
      <c r="FFA48" s="11"/>
      <c r="FFB48" s="11"/>
      <c r="FFC48" s="11"/>
      <c r="FFD48" s="11"/>
      <c r="FFE48" s="11"/>
      <c r="FFF48" s="11"/>
      <c r="FFG48" s="11"/>
      <c r="FFH48" s="11"/>
      <c r="FFI48" s="11"/>
      <c r="FFJ48" s="11"/>
      <c r="FFK48" s="11"/>
      <c r="FFL48" s="11"/>
      <c r="FFM48" s="11"/>
      <c r="FFN48" s="11"/>
      <c r="FFO48" s="11"/>
      <c r="FFP48" s="11"/>
      <c r="FFQ48" s="11"/>
      <c r="FFR48" s="11"/>
      <c r="FFS48" s="11"/>
      <c r="FFT48" s="11"/>
      <c r="FFU48" s="11"/>
      <c r="FFV48" s="11"/>
      <c r="FFW48" s="11"/>
      <c r="FFX48" s="11"/>
      <c r="FFY48" s="11"/>
      <c r="FFZ48" s="11"/>
      <c r="FGA48" s="11"/>
      <c r="FGB48" s="11"/>
      <c r="FGC48" s="11"/>
      <c r="FGD48" s="11"/>
      <c r="FGE48" s="11"/>
      <c r="FGF48" s="11"/>
      <c r="FGG48" s="11"/>
      <c r="FGH48" s="11"/>
      <c r="FGI48" s="11"/>
      <c r="FGJ48" s="11"/>
      <c r="FGK48" s="11"/>
      <c r="FGL48" s="11"/>
      <c r="FGM48" s="11"/>
      <c r="FGN48" s="11"/>
      <c r="FGO48" s="11"/>
      <c r="FGP48" s="11"/>
      <c r="FGQ48" s="11"/>
      <c r="FGR48" s="11"/>
      <c r="FGS48" s="11"/>
      <c r="FGT48" s="11"/>
      <c r="FGU48" s="11"/>
      <c r="FGV48" s="11"/>
      <c r="FGW48" s="11"/>
      <c r="FGX48" s="11"/>
      <c r="FGY48" s="11"/>
      <c r="FGZ48" s="11"/>
      <c r="FHA48" s="11"/>
      <c r="FHB48" s="11"/>
      <c r="FHC48" s="11"/>
      <c r="FHD48" s="11"/>
      <c r="FHE48" s="11"/>
      <c r="FHF48" s="11"/>
      <c r="FHG48" s="11"/>
      <c r="FHH48" s="11"/>
      <c r="FHI48" s="11"/>
      <c r="FHJ48" s="11"/>
      <c r="FHK48" s="11"/>
      <c r="FHL48" s="11"/>
      <c r="FHM48" s="11"/>
      <c r="FHN48" s="11"/>
      <c r="FHO48" s="11"/>
      <c r="FHP48" s="11"/>
      <c r="FHQ48" s="11"/>
      <c r="FHR48" s="11"/>
      <c r="FHS48" s="11"/>
      <c r="FHT48" s="11"/>
      <c r="FHU48" s="11"/>
      <c r="FHV48" s="11"/>
      <c r="FHW48" s="11"/>
      <c r="FHX48" s="11"/>
      <c r="FHY48" s="11"/>
      <c r="FHZ48" s="11"/>
      <c r="FIA48" s="11"/>
      <c r="FIB48" s="11"/>
      <c r="FIC48" s="11"/>
      <c r="FID48" s="11"/>
      <c r="FIE48" s="11"/>
      <c r="FIF48" s="11"/>
      <c r="FIG48" s="11"/>
      <c r="FIH48" s="11"/>
      <c r="FII48" s="11"/>
      <c r="FIJ48" s="11"/>
      <c r="FIK48" s="11"/>
      <c r="FIL48" s="11"/>
      <c r="FIM48" s="11"/>
      <c r="FIN48" s="11"/>
      <c r="FIO48" s="11"/>
      <c r="FIP48" s="11"/>
      <c r="FIQ48" s="11"/>
      <c r="FIR48" s="11"/>
      <c r="FIS48" s="11"/>
      <c r="FIT48" s="11"/>
      <c r="FIU48" s="11"/>
      <c r="FIV48" s="11"/>
      <c r="FIW48" s="11"/>
      <c r="FIX48" s="11"/>
      <c r="FIY48" s="11"/>
      <c r="FIZ48" s="11"/>
      <c r="FJA48" s="11"/>
      <c r="FJB48" s="11"/>
      <c r="FJC48" s="11"/>
      <c r="FJD48" s="11"/>
      <c r="FJE48" s="11"/>
      <c r="FJF48" s="11"/>
      <c r="FJG48" s="11"/>
      <c r="FJH48" s="11"/>
      <c r="FJI48" s="11"/>
      <c r="FJJ48" s="11"/>
      <c r="FJK48" s="11"/>
      <c r="FJL48" s="11"/>
      <c r="FJM48" s="11"/>
      <c r="FJN48" s="11"/>
      <c r="FJO48" s="11"/>
      <c r="FJP48" s="11"/>
      <c r="FJQ48" s="11"/>
      <c r="FJR48" s="11"/>
      <c r="FJS48" s="11"/>
      <c r="FJT48" s="11"/>
      <c r="FJU48" s="11"/>
      <c r="FJV48" s="11"/>
      <c r="FJW48" s="11"/>
      <c r="FJX48" s="11"/>
      <c r="FJY48" s="11"/>
      <c r="FJZ48" s="11"/>
      <c r="FKA48" s="11"/>
      <c r="FKB48" s="11"/>
      <c r="FKC48" s="11"/>
      <c r="FKD48" s="11"/>
      <c r="FKE48" s="11"/>
      <c r="FKF48" s="11"/>
      <c r="FKG48" s="11"/>
      <c r="FKH48" s="11"/>
      <c r="FKI48" s="11"/>
      <c r="FKJ48" s="11"/>
      <c r="FKK48" s="11"/>
      <c r="FKL48" s="11"/>
      <c r="FKM48" s="11"/>
      <c r="FKN48" s="11"/>
      <c r="FKO48" s="11"/>
      <c r="FKP48" s="11"/>
      <c r="FKQ48" s="11"/>
      <c r="FKR48" s="11"/>
      <c r="FKS48" s="11"/>
      <c r="FKT48" s="11"/>
      <c r="FKU48" s="11"/>
      <c r="FKV48" s="11"/>
      <c r="FKW48" s="11"/>
      <c r="FKX48" s="11"/>
      <c r="FKY48" s="11"/>
      <c r="FKZ48" s="11"/>
      <c r="FLA48" s="11"/>
      <c r="FLB48" s="11"/>
      <c r="FLC48" s="11"/>
      <c r="FLD48" s="11"/>
      <c r="FLE48" s="11"/>
      <c r="FLF48" s="11"/>
      <c r="FLG48" s="11"/>
      <c r="FLH48" s="11"/>
      <c r="FLI48" s="11"/>
      <c r="FLJ48" s="11"/>
      <c r="FLK48" s="11"/>
      <c r="FLL48" s="11"/>
      <c r="FLM48" s="11"/>
      <c r="FLN48" s="11"/>
      <c r="FLO48" s="11"/>
      <c r="FLP48" s="11"/>
      <c r="FLQ48" s="11"/>
      <c r="FLR48" s="11"/>
      <c r="FLS48" s="11"/>
      <c r="FLT48" s="11"/>
      <c r="FLU48" s="11"/>
      <c r="FLV48" s="11"/>
      <c r="FLW48" s="11"/>
      <c r="FLX48" s="11"/>
      <c r="FLY48" s="11"/>
      <c r="FLZ48" s="11"/>
      <c r="FMA48" s="11"/>
      <c r="FMB48" s="11"/>
      <c r="FMC48" s="11"/>
      <c r="FMD48" s="11"/>
      <c r="FME48" s="11"/>
      <c r="FMF48" s="11"/>
      <c r="FMG48" s="11"/>
      <c r="FMH48" s="11"/>
      <c r="FMI48" s="11"/>
      <c r="FMJ48" s="11"/>
      <c r="FMK48" s="11"/>
      <c r="FML48" s="11"/>
      <c r="FMM48" s="11"/>
      <c r="FMN48" s="11"/>
      <c r="FMO48" s="11"/>
      <c r="FMP48" s="11"/>
      <c r="FMQ48" s="11"/>
      <c r="FMR48" s="11"/>
      <c r="FMS48" s="11"/>
      <c r="FMT48" s="11"/>
      <c r="FMU48" s="11"/>
      <c r="FMV48" s="11"/>
      <c r="FMW48" s="11"/>
      <c r="FMX48" s="11"/>
      <c r="FMY48" s="11"/>
      <c r="FMZ48" s="11"/>
      <c r="FNA48" s="11"/>
      <c r="FNB48" s="11"/>
      <c r="FNC48" s="11"/>
      <c r="FND48" s="11"/>
      <c r="FNE48" s="11"/>
      <c r="FNF48" s="11"/>
      <c r="FNG48" s="11"/>
      <c r="FNH48" s="11"/>
      <c r="FNI48" s="11"/>
      <c r="FNJ48" s="11"/>
      <c r="FNK48" s="11"/>
      <c r="FNL48" s="11"/>
      <c r="FNM48" s="11"/>
      <c r="FNN48" s="11"/>
      <c r="FNO48" s="11"/>
      <c r="FNP48" s="11"/>
      <c r="FNQ48" s="11"/>
      <c r="FNR48" s="11"/>
      <c r="FNS48" s="11"/>
      <c r="FNT48" s="11"/>
      <c r="FNU48" s="11"/>
      <c r="FNV48" s="11"/>
      <c r="FNW48" s="11"/>
      <c r="FNX48" s="11"/>
      <c r="FNY48" s="11"/>
      <c r="FNZ48" s="11"/>
      <c r="FOA48" s="11"/>
      <c r="FOB48" s="11"/>
      <c r="FOC48" s="11"/>
      <c r="FOD48" s="11"/>
      <c r="FOE48" s="11"/>
      <c r="FOF48" s="11"/>
      <c r="FOG48" s="11"/>
      <c r="FOH48" s="11"/>
      <c r="FOI48" s="11"/>
      <c r="FOJ48" s="11"/>
      <c r="FOK48" s="11"/>
      <c r="FOL48" s="11"/>
      <c r="FOM48" s="11"/>
      <c r="FON48" s="11"/>
      <c r="FOO48" s="11"/>
      <c r="FOP48" s="11"/>
      <c r="FOQ48" s="11"/>
      <c r="FOR48" s="11"/>
      <c r="FOS48" s="11"/>
      <c r="FOT48" s="11"/>
      <c r="FOU48" s="11"/>
      <c r="FOV48" s="11"/>
      <c r="FOW48" s="11"/>
      <c r="FOX48" s="11"/>
      <c r="FOY48" s="11"/>
      <c r="FOZ48" s="11"/>
      <c r="FPA48" s="11"/>
      <c r="FPB48" s="11"/>
      <c r="FPC48" s="11"/>
      <c r="FPD48" s="11"/>
      <c r="FPE48" s="11"/>
      <c r="FPF48" s="11"/>
      <c r="FPG48" s="11"/>
      <c r="FPH48" s="11"/>
      <c r="FPI48" s="11"/>
      <c r="FPJ48" s="11"/>
      <c r="FPK48" s="11"/>
      <c r="FPL48" s="11"/>
      <c r="FPM48" s="11"/>
      <c r="FPN48" s="11"/>
      <c r="FPO48" s="11"/>
      <c r="FPP48" s="11"/>
      <c r="FPQ48" s="11"/>
      <c r="FPR48" s="11"/>
      <c r="FPS48" s="11"/>
      <c r="FPT48" s="11"/>
      <c r="FPU48" s="11"/>
      <c r="FPV48" s="11"/>
      <c r="FPW48" s="11"/>
      <c r="FPX48" s="11"/>
      <c r="FPY48" s="11"/>
      <c r="FPZ48" s="11"/>
      <c r="FQA48" s="11"/>
      <c r="FQB48" s="11"/>
      <c r="FQC48" s="11"/>
      <c r="FQD48" s="11"/>
      <c r="FQE48" s="11"/>
      <c r="FQF48" s="11"/>
      <c r="FQG48" s="11"/>
      <c r="FQH48" s="11"/>
      <c r="FQI48" s="11"/>
      <c r="FQJ48" s="11"/>
      <c r="FQK48" s="11"/>
      <c r="FQL48" s="11"/>
      <c r="FQM48" s="11"/>
      <c r="FQN48" s="11"/>
      <c r="FQO48" s="11"/>
      <c r="FQP48" s="11"/>
      <c r="FQQ48" s="11"/>
      <c r="FQR48" s="11"/>
      <c r="FQS48" s="11"/>
      <c r="FQT48" s="11"/>
      <c r="FQU48" s="11"/>
      <c r="FQV48" s="11"/>
      <c r="FQW48" s="11"/>
      <c r="FQX48" s="11"/>
      <c r="FQY48" s="11"/>
      <c r="FQZ48" s="11"/>
      <c r="FRA48" s="11"/>
      <c r="FRB48" s="11"/>
      <c r="FRC48" s="11"/>
      <c r="FRD48" s="11"/>
      <c r="FRE48" s="11"/>
      <c r="FRF48" s="11"/>
      <c r="FRG48" s="11"/>
      <c r="FRH48" s="11"/>
      <c r="FRI48" s="11"/>
      <c r="FRJ48" s="11"/>
      <c r="FRK48" s="11"/>
      <c r="FRL48" s="11"/>
      <c r="FRM48" s="11"/>
      <c r="FRN48" s="11"/>
      <c r="FRO48" s="11"/>
      <c r="FRP48" s="11"/>
      <c r="FRQ48" s="11"/>
      <c r="FRR48" s="11"/>
      <c r="FRS48" s="11"/>
      <c r="FRT48" s="11"/>
      <c r="FRU48" s="11"/>
      <c r="FRV48" s="11"/>
      <c r="FRW48" s="11"/>
      <c r="FRX48" s="11"/>
      <c r="FRY48" s="11"/>
      <c r="FRZ48" s="11"/>
      <c r="FSA48" s="11"/>
      <c r="FSB48" s="11"/>
      <c r="FSC48" s="11"/>
      <c r="FSD48" s="11"/>
      <c r="FSE48" s="11"/>
      <c r="FSF48" s="11"/>
      <c r="FSG48" s="11"/>
      <c r="FSH48" s="11"/>
      <c r="FSI48" s="11"/>
      <c r="FSJ48" s="11"/>
      <c r="FSK48" s="11"/>
      <c r="FSL48" s="11"/>
      <c r="FSM48" s="11"/>
      <c r="FSN48" s="11"/>
      <c r="FSO48" s="11"/>
      <c r="FSP48" s="11"/>
      <c r="FSQ48" s="11"/>
      <c r="FSR48" s="11"/>
      <c r="FSS48" s="11"/>
      <c r="FST48" s="11"/>
      <c r="FSU48" s="11"/>
      <c r="FSV48" s="11"/>
      <c r="FSW48" s="11"/>
      <c r="FSX48" s="11"/>
      <c r="FSY48" s="11"/>
      <c r="FSZ48" s="11"/>
      <c r="FTA48" s="11"/>
      <c r="FTB48" s="11"/>
      <c r="FTC48" s="11"/>
      <c r="FTD48" s="11"/>
      <c r="FTE48" s="11"/>
      <c r="FTF48" s="11"/>
      <c r="FTG48" s="11"/>
      <c r="FTH48" s="11"/>
      <c r="FTI48" s="11"/>
      <c r="FTJ48" s="11"/>
      <c r="FTK48" s="11"/>
      <c r="FTL48" s="11"/>
      <c r="FTM48" s="11"/>
      <c r="FTN48" s="11"/>
      <c r="FTO48" s="11"/>
      <c r="FTP48" s="11"/>
      <c r="FTQ48" s="11"/>
      <c r="FTR48" s="11"/>
      <c r="FTS48" s="11"/>
      <c r="FTT48" s="11"/>
      <c r="FTU48" s="11"/>
      <c r="FTV48" s="11"/>
      <c r="FTW48" s="11"/>
      <c r="FTX48" s="11"/>
      <c r="FTY48" s="11"/>
      <c r="FTZ48" s="11"/>
      <c r="FUA48" s="11"/>
      <c r="FUB48" s="11"/>
      <c r="FUC48" s="11"/>
      <c r="FUD48" s="11"/>
      <c r="FUE48" s="11"/>
      <c r="FUF48" s="11"/>
      <c r="FUG48" s="11"/>
      <c r="FUH48" s="11"/>
      <c r="FUI48" s="11"/>
      <c r="FUJ48" s="11"/>
      <c r="FUK48" s="11"/>
      <c r="FUL48" s="11"/>
      <c r="FUM48" s="11"/>
      <c r="FUN48" s="11"/>
      <c r="FUO48" s="11"/>
      <c r="FUP48" s="11"/>
      <c r="FUQ48" s="11"/>
      <c r="FUR48" s="11"/>
      <c r="FUS48" s="11"/>
      <c r="FUT48" s="11"/>
      <c r="FUU48" s="11"/>
      <c r="FUV48" s="11"/>
      <c r="FUW48" s="11"/>
      <c r="FUX48" s="11"/>
      <c r="FUY48" s="11"/>
      <c r="FUZ48" s="11"/>
      <c r="FVA48" s="11"/>
      <c r="FVB48" s="11"/>
      <c r="FVC48" s="11"/>
      <c r="FVD48" s="11"/>
      <c r="FVE48" s="11"/>
      <c r="FVF48" s="11"/>
      <c r="FVG48" s="11"/>
      <c r="FVH48" s="11"/>
      <c r="FVI48" s="11"/>
      <c r="FVJ48" s="11"/>
      <c r="FVK48" s="11"/>
      <c r="FVL48" s="11"/>
      <c r="FVM48" s="11"/>
      <c r="FVN48" s="11"/>
      <c r="FVO48" s="11"/>
      <c r="FVP48" s="11"/>
      <c r="FVQ48" s="11"/>
      <c r="FVR48" s="11"/>
      <c r="FVS48" s="11"/>
      <c r="FVT48" s="11"/>
      <c r="FVU48" s="11"/>
      <c r="FVV48" s="11"/>
      <c r="FVW48" s="11"/>
      <c r="FVX48" s="11"/>
      <c r="FVY48" s="11"/>
      <c r="FVZ48" s="11"/>
      <c r="FWA48" s="11"/>
      <c r="FWB48" s="11"/>
      <c r="FWC48" s="11"/>
      <c r="FWD48" s="11"/>
      <c r="FWE48" s="11"/>
      <c r="FWF48" s="11"/>
      <c r="FWG48" s="11"/>
      <c r="FWH48" s="11"/>
      <c r="FWI48" s="11"/>
      <c r="FWJ48" s="11"/>
      <c r="FWK48" s="11"/>
      <c r="FWL48" s="11"/>
      <c r="FWM48" s="11"/>
      <c r="FWN48" s="11"/>
      <c r="FWO48" s="11"/>
      <c r="FWP48" s="11"/>
      <c r="FWQ48" s="11"/>
      <c r="FWR48" s="11"/>
      <c r="FWS48" s="11"/>
      <c r="FWT48" s="11"/>
      <c r="FWU48" s="11"/>
      <c r="FWV48" s="11"/>
      <c r="FWW48" s="11"/>
      <c r="FWX48" s="11"/>
      <c r="FWY48" s="11"/>
      <c r="FWZ48" s="11"/>
      <c r="FXA48" s="11"/>
      <c r="FXB48" s="11"/>
      <c r="FXC48" s="11"/>
      <c r="FXD48" s="11"/>
      <c r="FXE48" s="11"/>
      <c r="FXF48" s="11"/>
      <c r="FXG48" s="11"/>
      <c r="FXH48" s="11"/>
      <c r="FXI48" s="11"/>
      <c r="FXJ48" s="11"/>
      <c r="FXK48" s="11"/>
      <c r="FXL48" s="11"/>
      <c r="FXM48" s="11"/>
      <c r="FXN48" s="11"/>
      <c r="FXO48" s="11"/>
      <c r="FXP48" s="11"/>
      <c r="FXQ48" s="11"/>
      <c r="FXR48" s="11"/>
      <c r="FXS48" s="11"/>
      <c r="FXT48" s="11"/>
      <c r="FXU48" s="11"/>
      <c r="FXV48" s="11"/>
      <c r="FXW48" s="11"/>
      <c r="FXX48" s="11"/>
      <c r="FXY48" s="11"/>
      <c r="FXZ48" s="11"/>
      <c r="FYA48" s="11"/>
      <c r="FYB48" s="11"/>
      <c r="FYC48" s="11"/>
      <c r="FYD48" s="11"/>
      <c r="FYE48" s="11"/>
      <c r="FYF48" s="11"/>
      <c r="FYG48" s="11"/>
      <c r="FYH48" s="11"/>
      <c r="FYI48" s="11"/>
      <c r="FYJ48" s="11"/>
      <c r="FYK48" s="11"/>
      <c r="FYL48" s="11"/>
      <c r="FYM48" s="11"/>
      <c r="FYN48" s="11"/>
      <c r="FYO48" s="11"/>
      <c r="FYP48" s="11"/>
      <c r="FYQ48" s="11"/>
      <c r="FYR48" s="11"/>
      <c r="FYS48" s="11"/>
      <c r="FYT48" s="11"/>
      <c r="FYU48" s="11"/>
      <c r="FYV48" s="11"/>
      <c r="FYW48" s="11"/>
      <c r="FYX48" s="11"/>
      <c r="FYY48" s="11"/>
      <c r="FYZ48" s="11"/>
      <c r="FZA48" s="11"/>
      <c r="FZB48" s="11"/>
      <c r="FZC48" s="11"/>
      <c r="FZD48" s="11"/>
      <c r="FZE48" s="11"/>
      <c r="FZF48" s="11"/>
      <c r="FZG48" s="11"/>
      <c r="FZH48" s="11"/>
      <c r="FZI48" s="11"/>
      <c r="FZJ48" s="11"/>
      <c r="FZK48" s="11"/>
      <c r="FZL48" s="11"/>
      <c r="FZM48" s="11"/>
      <c r="FZN48" s="11"/>
      <c r="FZO48" s="11"/>
      <c r="FZP48" s="11"/>
      <c r="FZQ48" s="11"/>
      <c r="FZR48" s="11"/>
      <c r="FZS48" s="11"/>
      <c r="FZT48" s="11"/>
      <c r="FZU48" s="11"/>
      <c r="FZV48" s="11"/>
      <c r="FZW48" s="11"/>
      <c r="FZX48" s="11"/>
      <c r="FZY48" s="11"/>
      <c r="FZZ48" s="11"/>
      <c r="GAA48" s="11"/>
      <c r="GAB48" s="11"/>
      <c r="GAC48" s="11"/>
      <c r="GAD48" s="11"/>
      <c r="GAE48" s="11"/>
      <c r="GAF48" s="11"/>
      <c r="GAG48" s="11"/>
      <c r="GAH48" s="11"/>
      <c r="GAI48" s="11"/>
      <c r="GAJ48" s="11"/>
      <c r="GAK48" s="11"/>
      <c r="GAL48" s="11"/>
      <c r="GAM48" s="11"/>
      <c r="GAN48" s="11"/>
      <c r="GAO48" s="11"/>
      <c r="GAP48" s="11"/>
      <c r="GAQ48" s="11"/>
      <c r="GAR48" s="11"/>
      <c r="GAS48" s="11"/>
      <c r="GAT48" s="11"/>
      <c r="GAU48" s="11"/>
      <c r="GAV48" s="11"/>
      <c r="GAW48" s="11"/>
      <c r="GAX48" s="11"/>
      <c r="GAY48" s="11"/>
      <c r="GAZ48" s="11"/>
      <c r="GBA48" s="11"/>
      <c r="GBB48" s="11"/>
      <c r="GBC48" s="11"/>
      <c r="GBD48" s="11"/>
      <c r="GBE48" s="11"/>
      <c r="GBF48" s="11"/>
      <c r="GBG48" s="11"/>
      <c r="GBH48" s="11"/>
      <c r="GBI48" s="11"/>
      <c r="GBJ48" s="11"/>
      <c r="GBK48" s="11"/>
      <c r="GBL48" s="11"/>
      <c r="GBM48" s="11"/>
      <c r="GBN48" s="11"/>
      <c r="GBO48" s="11"/>
      <c r="GBP48" s="11"/>
      <c r="GBQ48" s="11"/>
      <c r="GBR48" s="11"/>
      <c r="GBS48" s="11"/>
      <c r="GBT48" s="11"/>
      <c r="GBU48" s="11"/>
      <c r="GBV48" s="11"/>
      <c r="GBW48" s="11"/>
      <c r="GBX48" s="11"/>
      <c r="GBY48" s="11"/>
      <c r="GBZ48" s="11"/>
      <c r="GCA48" s="11"/>
      <c r="GCB48" s="11"/>
      <c r="GCC48" s="11"/>
      <c r="GCD48" s="11"/>
      <c r="GCE48" s="11"/>
      <c r="GCF48" s="11"/>
      <c r="GCG48" s="11"/>
      <c r="GCH48" s="11"/>
      <c r="GCI48" s="11"/>
      <c r="GCJ48" s="11"/>
      <c r="GCK48" s="11"/>
      <c r="GCL48" s="11"/>
      <c r="GCM48" s="11"/>
      <c r="GCN48" s="11"/>
      <c r="GCO48" s="11"/>
      <c r="GCP48" s="11"/>
      <c r="GCQ48" s="11"/>
      <c r="GCR48" s="11"/>
      <c r="GCS48" s="11"/>
      <c r="GCT48" s="11"/>
      <c r="GCU48" s="11"/>
      <c r="GCV48" s="11"/>
      <c r="GCW48" s="11"/>
      <c r="GCX48" s="11"/>
      <c r="GCY48" s="11"/>
      <c r="GCZ48" s="11"/>
      <c r="GDA48" s="11"/>
      <c r="GDB48" s="11"/>
      <c r="GDC48" s="11"/>
      <c r="GDD48" s="11"/>
      <c r="GDE48" s="11"/>
      <c r="GDF48" s="11"/>
      <c r="GDG48" s="11"/>
      <c r="GDH48" s="11"/>
      <c r="GDI48" s="11"/>
      <c r="GDJ48" s="11"/>
      <c r="GDK48" s="11"/>
      <c r="GDL48" s="11"/>
      <c r="GDM48" s="11"/>
      <c r="GDN48" s="11"/>
      <c r="GDO48" s="11"/>
      <c r="GDP48" s="11"/>
      <c r="GDQ48" s="11"/>
      <c r="GDR48" s="11"/>
      <c r="GDS48" s="11"/>
      <c r="GDT48" s="11"/>
      <c r="GDU48" s="11"/>
      <c r="GDV48" s="11"/>
      <c r="GDW48" s="11"/>
      <c r="GDX48" s="11"/>
      <c r="GDY48" s="11"/>
      <c r="GDZ48" s="11"/>
      <c r="GEA48" s="11"/>
      <c r="GEB48" s="11"/>
      <c r="GEC48" s="11"/>
      <c r="GED48" s="11"/>
      <c r="GEE48" s="11"/>
      <c r="GEF48" s="11"/>
      <c r="GEG48" s="11"/>
      <c r="GEH48" s="11"/>
      <c r="GEI48" s="11"/>
      <c r="GEJ48" s="11"/>
      <c r="GEK48" s="11"/>
      <c r="GEL48" s="11"/>
      <c r="GEM48" s="11"/>
      <c r="GEN48" s="11"/>
      <c r="GEO48" s="11"/>
      <c r="GEP48" s="11"/>
      <c r="GEQ48" s="11"/>
      <c r="GER48" s="11"/>
      <c r="GES48" s="11"/>
      <c r="GET48" s="11"/>
      <c r="GEU48" s="11"/>
      <c r="GEV48" s="11"/>
      <c r="GEW48" s="11"/>
      <c r="GEX48" s="11"/>
      <c r="GEY48" s="11"/>
      <c r="GEZ48" s="11"/>
      <c r="GFA48" s="11"/>
      <c r="GFB48" s="11"/>
      <c r="GFC48" s="11"/>
      <c r="GFD48" s="11"/>
      <c r="GFE48" s="11"/>
      <c r="GFF48" s="11"/>
      <c r="GFG48" s="11"/>
      <c r="GFH48" s="11"/>
      <c r="GFI48" s="11"/>
      <c r="GFJ48" s="11"/>
      <c r="GFK48" s="11"/>
      <c r="GFL48" s="11"/>
      <c r="GFM48" s="11"/>
      <c r="GFN48" s="11"/>
      <c r="GFO48" s="11"/>
      <c r="GFP48" s="11"/>
      <c r="GFQ48" s="11"/>
      <c r="GFR48" s="11"/>
      <c r="GFS48" s="11"/>
      <c r="GFT48" s="11"/>
      <c r="GFU48" s="11"/>
      <c r="GFV48" s="11"/>
      <c r="GFW48" s="11"/>
      <c r="GFX48" s="11"/>
      <c r="GFY48" s="11"/>
      <c r="GFZ48" s="11"/>
      <c r="GGA48" s="11"/>
      <c r="GGB48" s="11"/>
      <c r="GGC48" s="11"/>
      <c r="GGD48" s="11"/>
      <c r="GGE48" s="11"/>
      <c r="GGF48" s="11"/>
      <c r="GGG48" s="11"/>
      <c r="GGH48" s="11"/>
      <c r="GGI48" s="11"/>
      <c r="GGJ48" s="11"/>
      <c r="GGK48" s="11"/>
      <c r="GGL48" s="11"/>
      <c r="GGM48" s="11"/>
      <c r="GGN48" s="11"/>
      <c r="GGO48" s="11"/>
      <c r="GGP48" s="11"/>
      <c r="GGQ48" s="11"/>
      <c r="GGR48" s="11"/>
      <c r="GGS48" s="11"/>
      <c r="GGT48" s="11"/>
      <c r="GGU48" s="11"/>
      <c r="GGV48" s="11"/>
      <c r="GGW48" s="11"/>
      <c r="GGX48" s="11"/>
      <c r="GGY48" s="11"/>
      <c r="GGZ48" s="11"/>
      <c r="GHA48" s="11"/>
      <c r="GHB48" s="11"/>
      <c r="GHC48" s="11"/>
      <c r="GHD48" s="11"/>
      <c r="GHE48" s="11"/>
      <c r="GHF48" s="11"/>
      <c r="GHG48" s="11"/>
      <c r="GHH48" s="11"/>
      <c r="GHI48" s="11"/>
      <c r="GHJ48" s="11"/>
      <c r="GHK48" s="11"/>
      <c r="GHL48" s="11"/>
      <c r="GHM48" s="11"/>
      <c r="GHN48" s="11"/>
      <c r="GHO48" s="11"/>
      <c r="GHP48" s="11"/>
      <c r="GHQ48" s="11"/>
      <c r="GHR48" s="11"/>
      <c r="GHS48" s="11"/>
      <c r="GHT48" s="11"/>
      <c r="GHU48" s="11"/>
      <c r="GHV48" s="11"/>
      <c r="GHW48" s="11"/>
      <c r="GHX48" s="11"/>
      <c r="GHY48" s="11"/>
      <c r="GHZ48" s="11"/>
      <c r="GIA48" s="11"/>
      <c r="GIB48" s="11"/>
      <c r="GIC48" s="11"/>
      <c r="GID48" s="11"/>
      <c r="GIE48" s="11"/>
      <c r="GIF48" s="11"/>
      <c r="GIG48" s="11"/>
      <c r="GIH48" s="11"/>
      <c r="GII48" s="11"/>
      <c r="GIJ48" s="11"/>
      <c r="GIK48" s="11"/>
      <c r="GIL48" s="11"/>
      <c r="GIM48" s="11"/>
      <c r="GIN48" s="11"/>
      <c r="GIO48" s="11"/>
      <c r="GIP48" s="11"/>
      <c r="GIQ48" s="11"/>
      <c r="GIR48" s="11"/>
      <c r="GIS48" s="11"/>
      <c r="GIT48" s="11"/>
      <c r="GIU48" s="11"/>
      <c r="GIV48" s="11"/>
      <c r="GIW48" s="11"/>
      <c r="GIX48" s="11"/>
      <c r="GIY48" s="11"/>
      <c r="GIZ48" s="11"/>
      <c r="GJA48" s="11"/>
      <c r="GJB48" s="11"/>
      <c r="GJC48" s="11"/>
      <c r="GJD48" s="11"/>
      <c r="GJE48" s="11"/>
      <c r="GJF48" s="11"/>
      <c r="GJG48" s="11"/>
      <c r="GJH48" s="11"/>
      <c r="GJI48" s="11"/>
      <c r="GJJ48" s="11"/>
      <c r="GJK48" s="11"/>
      <c r="GJL48" s="11"/>
      <c r="GJM48" s="11"/>
      <c r="GJN48" s="11"/>
      <c r="GJO48" s="11"/>
      <c r="GJP48" s="11"/>
      <c r="GJQ48" s="11"/>
      <c r="GJR48" s="11"/>
      <c r="GJS48" s="11"/>
      <c r="GJT48" s="11"/>
      <c r="GJU48" s="11"/>
      <c r="GJV48" s="11"/>
      <c r="GJW48" s="11"/>
      <c r="GJX48" s="11"/>
      <c r="GJY48" s="11"/>
      <c r="GJZ48" s="11"/>
      <c r="GKA48" s="11"/>
      <c r="GKB48" s="11"/>
      <c r="GKC48" s="11"/>
      <c r="GKD48" s="11"/>
      <c r="GKE48" s="11"/>
      <c r="GKF48" s="11"/>
      <c r="GKG48" s="11"/>
      <c r="GKH48" s="11"/>
      <c r="GKI48" s="11"/>
      <c r="GKJ48" s="11"/>
      <c r="GKK48" s="11"/>
      <c r="GKL48" s="11"/>
      <c r="GKM48" s="11"/>
      <c r="GKN48" s="11"/>
      <c r="GKO48" s="11"/>
      <c r="GKP48" s="11"/>
      <c r="GKQ48" s="11"/>
      <c r="GKR48" s="11"/>
      <c r="GKS48" s="11"/>
      <c r="GKT48" s="11"/>
      <c r="GKU48" s="11"/>
      <c r="GKV48" s="11"/>
      <c r="GKW48" s="11"/>
      <c r="GKX48" s="11"/>
      <c r="GKY48" s="11"/>
      <c r="GKZ48" s="11"/>
      <c r="GLA48" s="11"/>
      <c r="GLB48" s="11"/>
      <c r="GLC48" s="11"/>
      <c r="GLD48" s="11"/>
      <c r="GLE48" s="11"/>
      <c r="GLF48" s="11"/>
      <c r="GLG48" s="11"/>
      <c r="GLH48" s="11"/>
      <c r="GLI48" s="11"/>
      <c r="GLJ48" s="11"/>
      <c r="GLK48" s="11"/>
      <c r="GLL48" s="11"/>
      <c r="GLM48" s="11"/>
      <c r="GLN48" s="11"/>
      <c r="GLO48" s="11"/>
      <c r="GLP48" s="11"/>
      <c r="GLQ48" s="11"/>
      <c r="GLR48" s="11"/>
      <c r="GLS48" s="11"/>
      <c r="GLT48" s="11"/>
      <c r="GLU48" s="11"/>
      <c r="GLV48" s="11"/>
      <c r="GLW48" s="11"/>
      <c r="GLX48" s="11"/>
      <c r="GLY48" s="11"/>
      <c r="GLZ48" s="11"/>
      <c r="GMA48" s="11"/>
      <c r="GMB48" s="11"/>
      <c r="GMC48" s="11"/>
      <c r="GMD48" s="11"/>
      <c r="GME48" s="11"/>
      <c r="GMF48" s="11"/>
      <c r="GMG48" s="11"/>
      <c r="GMH48" s="11"/>
      <c r="GMI48" s="11"/>
      <c r="GMJ48" s="11"/>
      <c r="GMK48" s="11"/>
      <c r="GML48" s="11"/>
      <c r="GMM48" s="11"/>
      <c r="GMN48" s="11"/>
      <c r="GMO48" s="11"/>
      <c r="GMP48" s="11"/>
      <c r="GMQ48" s="11"/>
      <c r="GMR48" s="11"/>
      <c r="GMS48" s="11"/>
      <c r="GMT48" s="11"/>
      <c r="GMU48" s="11"/>
      <c r="GMV48" s="11"/>
      <c r="GMW48" s="11"/>
      <c r="GMX48" s="11"/>
      <c r="GMY48" s="11"/>
      <c r="GMZ48" s="11"/>
      <c r="GNA48" s="11"/>
      <c r="GNB48" s="11"/>
      <c r="GNC48" s="11"/>
      <c r="GND48" s="11"/>
      <c r="GNE48" s="11"/>
      <c r="GNF48" s="11"/>
      <c r="GNG48" s="11"/>
      <c r="GNH48" s="11"/>
      <c r="GNI48" s="11"/>
      <c r="GNJ48" s="11"/>
      <c r="GNK48" s="11"/>
      <c r="GNL48" s="11"/>
      <c r="GNM48" s="11"/>
      <c r="GNN48" s="11"/>
      <c r="GNO48" s="11"/>
      <c r="GNP48" s="11"/>
      <c r="GNQ48" s="11"/>
      <c r="GNR48" s="11"/>
      <c r="GNS48" s="11"/>
      <c r="GNT48" s="11"/>
      <c r="GNU48" s="11"/>
      <c r="GNV48" s="11"/>
      <c r="GNW48" s="11"/>
      <c r="GNX48" s="11"/>
      <c r="GNY48" s="11"/>
      <c r="GNZ48" s="11"/>
      <c r="GOA48" s="11"/>
      <c r="GOB48" s="11"/>
      <c r="GOC48" s="11"/>
      <c r="GOD48" s="11"/>
      <c r="GOE48" s="11"/>
      <c r="GOF48" s="11"/>
      <c r="GOG48" s="11"/>
      <c r="GOH48" s="11"/>
      <c r="GOI48" s="11"/>
      <c r="GOJ48" s="11"/>
      <c r="GOK48" s="11"/>
      <c r="GOL48" s="11"/>
      <c r="GOM48" s="11"/>
      <c r="GON48" s="11"/>
      <c r="GOO48" s="11"/>
      <c r="GOP48" s="11"/>
      <c r="GOQ48" s="11"/>
      <c r="GOR48" s="11"/>
      <c r="GOS48" s="11"/>
      <c r="GOT48" s="11"/>
      <c r="GOU48" s="11"/>
      <c r="GOV48" s="11"/>
      <c r="GOW48" s="11"/>
      <c r="GOX48" s="11"/>
      <c r="GOY48" s="11"/>
      <c r="GOZ48" s="11"/>
      <c r="GPA48" s="11"/>
      <c r="GPB48" s="11"/>
      <c r="GPC48" s="11"/>
      <c r="GPD48" s="11"/>
      <c r="GPE48" s="11"/>
      <c r="GPF48" s="11"/>
      <c r="GPG48" s="11"/>
      <c r="GPH48" s="11"/>
      <c r="GPI48" s="11"/>
      <c r="GPJ48" s="11"/>
      <c r="GPK48" s="11"/>
      <c r="GPL48" s="11"/>
      <c r="GPM48" s="11"/>
      <c r="GPN48" s="11"/>
      <c r="GPO48" s="11"/>
      <c r="GPP48" s="11"/>
      <c r="GPQ48" s="11"/>
      <c r="GPR48" s="11"/>
      <c r="GPS48" s="11"/>
      <c r="GPT48" s="11"/>
      <c r="GPU48" s="11"/>
      <c r="GPV48" s="11"/>
      <c r="GPW48" s="11"/>
      <c r="GPX48" s="11"/>
      <c r="GPY48" s="11"/>
      <c r="GPZ48" s="11"/>
      <c r="GQA48" s="11"/>
      <c r="GQB48" s="11"/>
      <c r="GQC48" s="11"/>
      <c r="GQD48" s="11"/>
      <c r="GQE48" s="11"/>
      <c r="GQF48" s="11"/>
      <c r="GQG48" s="11"/>
      <c r="GQH48" s="11"/>
      <c r="GQI48" s="11"/>
      <c r="GQJ48" s="11"/>
      <c r="GQK48" s="11"/>
      <c r="GQL48" s="11"/>
      <c r="GQM48" s="11"/>
      <c r="GQN48" s="11"/>
      <c r="GQO48" s="11"/>
      <c r="GQP48" s="11"/>
      <c r="GQQ48" s="11"/>
      <c r="GQR48" s="11"/>
      <c r="GQS48" s="11"/>
      <c r="GQT48" s="11"/>
      <c r="GQU48" s="11"/>
      <c r="GQV48" s="11"/>
      <c r="GQW48" s="11"/>
      <c r="GQX48" s="11"/>
      <c r="GQY48" s="11"/>
      <c r="GQZ48" s="11"/>
      <c r="GRA48" s="11"/>
      <c r="GRB48" s="11"/>
      <c r="GRC48" s="11"/>
      <c r="GRD48" s="11"/>
      <c r="GRE48" s="11"/>
      <c r="GRF48" s="11"/>
      <c r="GRG48" s="11"/>
      <c r="GRH48" s="11"/>
      <c r="GRI48" s="11"/>
      <c r="GRJ48" s="11"/>
      <c r="GRK48" s="11"/>
      <c r="GRL48" s="11"/>
      <c r="GRM48" s="11"/>
      <c r="GRN48" s="11"/>
      <c r="GRO48" s="11"/>
      <c r="GRP48" s="11"/>
      <c r="GRQ48" s="11"/>
      <c r="GRR48" s="11"/>
      <c r="GRS48" s="11"/>
      <c r="GRT48" s="11"/>
      <c r="GRU48" s="11"/>
      <c r="GRV48" s="11"/>
      <c r="GRW48" s="11"/>
      <c r="GRX48" s="11"/>
      <c r="GRY48" s="11"/>
      <c r="GRZ48" s="11"/>
      <c r="GSA48" s="11"/>
      <c r="GSB48" s="11"/>
      <c r="GSC48" s="11"/>
      <c r="GSD48" s="11"/>
      <c r="GSE48" s="11"/>
      <c r="GSF48" s="11"/>
      <c r="GSG48" s="11"/>
      <c r="GSH48" s="11"/>
      <c r="GSI48" s="11"/>
      <c r="GSJ48" s="11"/>
      <c r="GSK48" s="11"/>
      <c r="GSL48" s="11"/>
      <c r="GSM48" s="11"/>
      <c r="GSN48" s="11"/>
      <c r="GSO48" s="11"/>
      <c r="GSP48" s="11"/>
      <c r="GSQ48" s="11"/>
      <c r="GSR48" s="11"/>
      <c r="GSS48" s="11"/>
      <c r="GST48" s="11"/>
      <c r="GSU48" s="11"/>
      <c r="GSV48" s="11"/>
      <c r="GSW48" s="11"/>
      <c r="GSX48" s="11"/>
      <c r="GSY48" s="11"/>
      <c r="GSZ48" s="11"/>
      <c r="GTA48" s="11"/>
      <c r="GTB48" s="11"/>
      <c r="GTC48" s="11"/>
      <c r="GTD48" s="11"/>
      <c r="GTE48" s="11"/>
      <c r="GTF48" s="11"/>
      <c r="GTG48" s="11"/>
      <c r="GTH48" s="11"/>
      <c r="GTI48" s="11"/>
      <c r="GTJ48" s="11"/>
      <c r="GTK48" s="11"/>
      <c r="GTL48" s="11"/>
      <c r="GTM48" s="11"/>
      <c r="GTN48" s="11"/>
      <c r="GTO48" s="11"/>
      <c r="GTP48" s="11"/>
      <c r="GTQ48" s="11"/>
      <c r="GTR48" s="11"/>
      <c r="GTS48" s="11"/>
      <c r="GTT48" s="11"/>
      <c r="GTU48" s="11"/>
      <c r="GTV48" s="11"/>
      <c r="GTW48" s="11"/>
      <c r="GTX48" s="11"/>
      <c r="GTY48" s="11"/>
      <c r="GTZ48" s="11"/>
      <c r="GUA48" s="11"/>
      <c r="GUB48" s="11"/>
      <c r="GUC48" s="11"/>
      <c r="GUD48" s="11"/>
      <c r="GUE48" s="11"/>
      <c r="GUF48" s="11"/>
      <c r="GUG48" s="11"/>
      <c r="GUH48" s="11"/>
      <c r="GUI48" s="11"/>
      <c r="GUJ48" s="11"/>
      <c r="GUK48" s="11"/>
      <c r="GUL48" s="11"/>
      <c r="GUM48" s="11"/>
      <c r="GUN48" s="11"/>
      <c r="GUO48" s="11"/>
      <c r="GUP48" s="11"/>
      <c r="GUQ48" s="11"/>
      <c r="GUR48" s="11"/>
      <c r="GUS48" s="11"/>
      <c r="GUT48" s="11"/>
      <c r="GUU48" s="11"/>
      <c r="GUV48" s="11"/>
      <c r="GUW48" s="11"/>
      <c r="GUX48" s="11"/>
      <c r="GUY48" s="11"/>
      <c r="GUZ48" s="11"/>
      <c r="GVA48" s="11"/>
      <c r="GVB48" s="11"/>
      <c r="GVC48" s="11"/>
      <c r="GVD48" s="11"/>
      <c r="GVE48" s="11"/>
      <c r="GVF48" s="11"/>
      <c r="GVG48" s="11"/>
      <c r="GVH48" s="11"/>
      <c r="GVI48" s="11"/>
      <c r="GVJ48" s="11"/>
      <c r="GVK48" s="11"/>
      <c r="GVL48" s="11"/>
      <c r="GVM48" s="11"/>
      <c r="GVN48" s="11"/>
      <c r="GVO48" s="11"/>
      <c r="GVP48" s="11"/>
      <c r="GVQ48" s="11"/>
      <c r="GVR48" s="11"/>
      <c r="GVS48" s="11"/>
      <c r="GVT48" s="11"/>
      <c r="GVU48" s="11"/>
      <c r="GVV48" s="11"/>
      <c r="GVW48" s="11"/>
      <c r="GVX48" s="11"/>
      <c r="GVY48" s="11"/>
      <c r="GVZ48" s="11"/>
      <c r="GWA48" s="11"/>
      <c r="GWB48" s="11"/>
      <c r="GWC48" s="11"/>
      <c r="GWD48" s="11"/>
      <c r="GWE48" s="11"/>
      <c r="GWF48" s="11"/>
      <c r="GWG48" s="11"/>
      <c r="GWH48" s="11"/>
      <c r="GWI48" s="11"/>
      <c r="GWJ48" s="11"/>
      <c r="GWK48" s="11"/>
      <c r="GWL48" s="11"/>
      <c r="GWM48" s="11"/>
      <c r="GWN48" s="11"/>
      <c r="GWO48" s="11"/>
      <c r="GWP48" s="11"/>
      <c r="GWQ48" s="11"/>
      <c r="GWR48" s="11"/>
      <c r="GWS48" s="11"/>
      <c r="GWT48" s="11"/>
      <c r="GWU48" s="11"/>
      <c r="GWV48" s="11"/>
      <c r="GWW48" s="11"/>
      <c r="GWX48" s="11"/>
      <c r="GWY48" s="11"/>
      <c r="GWZ48" s="11"/>
      <c r="GXA48" s="11"/>
      <c r="GXB48" s="11"/>
      <c r="GXC48" s="11"/>
      <c r="GXD48" s="11"/>
      <c r="GXE48" s="11"/>
      <c r="GXF48" s="11"/>
      <c r="GXG48" s="11"/>
      <c r="GXH48" s="11"/>
      <c r="GXI48" s="11"/>
      <c r="GXJ48" s="11"/>
      <c r="GXK48" s="11"/>
      <c r="GXL48" s="11"/>
      <c r="GXM48" s="11"/>
      <c r="GXN48" s="11"/>
      <c r="GXO48" s="11"/>
      <c r="GXP48" s="11"/>
      <c r="GXQ48" s="11"/>
      <c r="GXR48" s="11"/>
      <c r="GXS48" s="11"/>
      <c r="GXT48" s="11"/>
      <c r="GXU48" s="11"/>
      <c r="GXV48" s="11"/>
      <c r="GXW48" s="11"/>
      <c r="GXX48" s="11"/>
      <c r="GXY48" s="11"/>
      <c r="GXZ48" s="11"/>
      <c r="GYA48" s="11"/>
      <c r="GYB48" s="11"/>
      <c r="GYC48" s="11"/>
      <c r="GYD48" s="11"/>
      <c r="GYE48" s="11"/>
      <c r="GYF48" s="11"/>
      <c r="GYG48" s="11"/>
      <c r="GYH48" s="11"/>
      <c r="GYI48" s="11"/>
      <c r="GYJ48" s="11"/>
      <c r="GYK48" s="11"/>
      <c r="GYL48" s="11"/>
      <c r="GYM48" s="11"/>
      <c r="GYN48" s="11"/>
      <c r="GYO48" s="11"/>
      <c r="GYP48" s="11"/>
      <c r="GYQ48" s="11"/>
      <c r="GYR48" s="11"/>
      <c r="GYS48" s="11"/>
      <c r="GYT48" s="11"/>
      <c r="GYU48" s="11"/>
      <c r="GYV48" s="11"/>
      <c r="GYW48" s="11"/>
      <c r="GYX48" s="11"/>
      <c r="GYY48" s="11"/>
      <c r="GYZ48" s="11"/>
      <c r="GZA48" s="11"/>
      <c r="GZB48" s="11"/>
      <c r="GZC48" s="11"/>
      <c r="GZD48" s="11"/>
      <c r="GZE48" s="11"/>
      <c r="GZF48" s="11"/>
      <c r="GZG48" s="11"/>
      <c r="GZH48" s="11"/>
      <c r="GZI48" s="11"/>
      <c r="GZJ48" s="11"/>
      <c r="GZK48" s="11"/>
      <c r="GZL48" s="11"/>
      <c r="GZM48" s="11"/>
      <c r="GZN48" s="11"/>
      <c r="GZO48" s="11"/>
      <c r="GZP48" s="11"/>
      <c r="GZQ48" s="11"/>
      <c r="GZR48" s="11"/>
      <c r="GZS48" s="11"/>
      <c r="GZT48" s="11"/>
      <c r="GZU48" s="11"/>
      <c r="GZV48" s="11"/>
      <c r="GZW48" s="11"/>
      <c r="GZX48" s="11"/>
      <c r="GZY48" s="11"/>
      <c r="GZZ48" s="11"/>
      <c r="HAA48" s="11"/>
      <c r="HAB48" s="11"/>
      <c r="HAC48" s="11"/>
      <c r="HAD48" s="11"/>
      <c r="HAE48" s="11"/>
      <c r="HAF48" s="11"/>
      <c r="HAG48" s="11"/>
      <c r="HAH48" s="11"/>
      <c r="HAI48" s="11"/>
      <c r="HAJ48" s="11"/>
      <c r="HAK48" s="11"/>
      <c r="HAL48" s="11"/>
      <c r="HAM48" s="11"/>
      <c r="HAN48" s="11"/>
      <c r="HAO48" s="11"/>
      <c r="HAP48" s="11"/>
      <c r="HAQ48" s="11"/>
      <c r="HAR48" s="11"/>
      <c r="HAS48" s="11"/>
      <c r="HAT48" s="11"/>
      <c r="HAU48" s="11"/>
      <c r="HAV48" s="11"/>
      <c r="HAW48" s="11"/>
      <c r="HAX48" s="11"/>
      <c r="HAY48" s="11"/>
      <c r="HAZ48" s="11"/>
      <c r="HBA48" s="11"/>
      <c r="HBB48" s="11"/>
      <c r="HBC48" s="11"/>
      <c r="HBD48" s="11"/>
      <c r="HBE48" s="11"/>
      <c r="HBF48" s="11"/>
      <c r="HBG48" s="11"/>
      <c r="HBH48" s="11"/>
      <c r="HBI48" s="11"/>
      <c r="HBJ48" s="11"/>
      <c r="HBK48" s="11"/>
      <c r="HBL48" s="11"/>
      <c r="HBM48" s="11"/>
      <c r="HBN48" s="11"/>
      <c r="HBO48" s="11"/>
      <c r="HBP48" s="11"/>
      <c r="HBQ48" s="11"/>
      <c r="HBR48" s="11"/>
      <c r="HBS48" s="11"/>
      <c r="HBT48" s="11"/>
      <c r="HBU48" s="11"/>
      <c r="HBV48" s="11"/>
      <c r="HBW48" s="11"/>
      <c r="HBX48" s="11"/>
      <c r="HBY48" s="11"/>
      <c r="HBZ48" s="11"/>
      <c r="HCA48" s="11"/>
      <c r="HCB48" s="11"/>
      <c r="HCC48" s="11"/>
      <c r="HCD48" s="11"/>
      <c r="HCE48" s="11"/>
      <c r="HCF48" s="11"/>
      <c r="HCG48" s="11"/>
      <c r="HCH48" s="11"/>
      <c r="HCI48" s="11"/>
      <c r="HCJ48" s="11"/>
      <c r="HCK48" s="11"/>
      <c r="HCL48" s="11"/>
      <c r="HCM48" s="11"/>
      <c r="HCN48" s="11"/>
      <c r="HCO48" s="11"/>
      <c r="HCP48" s="11"/>
      <c r="HCQ48" s="11"/>
      <c r="HCR48" s="11"/>
      <c r="HCS48" s="11"/>
      <c r="HCT48" s="11"/>
      <c r="HCU48" s="11"/>
      <c r="HCV48" s="11"/>
      <c r="HCW48" s="11"/>
      <c r="HCX48" s="11"/>
      <c r="HCY48" s="11"/>
      <c r="HCZ48" s="11"/>
      <c r="HDA48" s="11"/>
      <c r="HDB48" s="11"/>
      <c r="HDC48" s="11"/>
      <c r="HDD48" s="11"/>
      <c r="HDE48" s="11"/>
      <c r="HDF48" s="11"/>
      <c r="HDG48" s="11"/>
      <c r="HDH48" s="11"/>
      <c r="HDI48" s="11"/>
      <c r="HDJ48" s="11"/>
      <c r="HDK48" s="11"/>
      <c r="HDL48" s="11"/>
      <c r="HDM48" s="11"/>
      <c r="HDN48" s="11"/>
      <c r="HDO48" s="11"/>
      <c r="HDP48" s="11"/>
      <c r="HDQ48" s="11"/>
      <c r="HDR48" s="11"/>
      <c r="HDS48" s="11"/>
      <c r="HDT48" s="11"/>
      <c r="HDU48" s="11"/>
      <c r="HDV48" s="11"/>
      <c r="HDW48" s="11"/>
      <c r="HDX48" s="11"/>
      <c r="HDY48" s="11"/>
      <c r="HDZ48" s="11"/>
      <c r="HEA48" s="11"/>
      <c r="HEB48" s="11"/>
      <c r="HEC48" s="11"/>
      <c r="HED48" s="11"/>
      <c r="HEE48" s="11"/>
      <c r="HEF48" s="11"/>
      <c r="HEG48" s="11"/>
      <c r="HEH48" s="11"/>
      <c r="HEI48" s="11"/>
      <c r="HEJ48" s="11"/>
      <c r="HEK48" s="11"/>
      <c r="HEL48" s="11"/>
      <c r="HEM48" s="11"/>
      <c r="HEN48" s="11"/>
      <c r="HEO48" s="11"/>
      <c r="HEP48" s="11"/>
      <c r="HEQ48" s="11"/>
      <c r="HER48" s="11"/>
      <c r="HES48" s="11"/>
      <c r="HET48" s="11"/>
      <c r="HEU48" s="11"/>
      <c r="HEV48" s="11"/>
      <c r="HEW48" s="11"/>
      <c r="HEX48" s="11"/>
      <c r="HEY48" s="11"/>
      <c r="HEZ48" s="11"/>
      <c r="HFA48" s="11"/>
      <c r="HFB48" s="11"/>
      <c r="HFC48" s="11"/>
      <c r="HFD48" s="11"/>
      <c r="HFE48" s="11"/>
      <c r="HFF48" s="11"/>
      <c r="HFG48" s="11"/>
      <c r="HFH48" s="11"/>
      <c r="HFI48" s="11"/>
      <c r="HFJ48" s="11"/>
      <c r="HFK48" s="11"/>
      <c r="HFL48" s="11"/>
      <c r="HFM48" s="11"/>
      <c r="HFN48" s="11"/>
      <c r="HFO48" s="11"/>
      <c r="HFP48" s="11"/>
      <c r="HFQ48" s="11"/>
      <c r="HFR48" s="11"/>
      <c r="HFS48" s="11"/>
      <c r="HFT48" s="11"/>
      <c r="HFU48" s="11"/>
      <c r="HFV48" s="11"/>
      <c r="HFW48" s="11"/>
      <c r="HFX48" s="11"/>
      <c r="HFY48" s="11"/>
      <c r="HFZ48" s="11"/>
      <c r="HGA48" s="11"/>
      <c r="HGB48" s="11"/>
      <c r="HGC48" s="11"/>
      <c r="HGD48" s="11"/>
      <c r="HGE48" s="11"/>
      <c r="HGF48" s="11"/>
      <c r="HGG48" s="11"/>
      <c r="HGH48" s="11"/>
      <c r="HGI48" s="11"/>
      <c r="HGJ48" s="11"/>
      <c r="HGK48" s="11"/>
      <c r="HGL48" s="11"/>
      <c r="HGM48" s="11"/>
      <c r="HGN48" s="11"/>
      <c r="HGO48" s="11"/>
      <c r="HGP48" s="11"/>
      <c r="HGQ48" s="11"/>
      <c r="HGR48" s="11"/>
      <c r="HGS48" s="11"/>
      <c r="HGT48" s="11"/>
      <c r="HGU48" s="11"/>
      <c r="HGV48" s="11"/>
      <c r="HGW48" s="11"/>
      <c r="HGX48" s="11"/>
      <c r="HGY48" s="11"/>
      <c r="HGZ48" s="11"/>
      <c r="HHA48" s="11"/>
      <c r="HHB48" s="11"/>
      <c r="HHC48" s="11"/>
      <c r="HHD48" s="11"/>
      <c r="HHE48" s="11"/>
      <c r="HHF48" s="11"/>
      <c r="HHG48" s="11"/>
      <c r="HHH48" s="11"/>
      <c r="HHI48" s="11"/>
      <c r="HHJ48" s="11"/>
      <c r="HHK48" s="11"/>
      <c r="HHL48" s="11"/>
      <c r="HHM48" s="11"/>
      <c r="HHN48" s="11"/>
      <c r="HHO48" s="11"/>
      <c r="HHP48" s="11"/>
      <c r="HHQ48" s="11"/>
      <c r="HHR48" s="11"/>
      <c r="HHS48" s="11"/>
      <c r="HHT48" s="11"/>
      <c r="HHU48" s="11"/>
      <c r="HHV48" s="11"/>
      <c r="HHW48" s="11"/>
      <c r="HHX48" s="11"/>
      <c r="HHY48" s="11"/>
      <c r="HHZ48" s="11"/>
      <c r="HIA48" s="11"/>
      <c r="HIB48" s="11"/>
      <c r="HIC48" s="11"/>
      <c r="HID48" s="11"/>
      <c r="HIE48" s="11"/>
      <c r="HIF48" s="11"/>
      <c r="HIG48" s="11"/>
      <c r="HIH48" s="11"/>
      <c r="HII48" s="11"/>
      <c r="HIJ48" s="11"/>
      <c r="HIK48" s="11"/>
      <c r="HIL48" s="11"/>
      <c r="HIM48" s="11"/>
      <c r="HIN48" s="11"/>
      <c r="HIO48" s="11"/>
      <c r="HIP48" s="11"/>
      <c r="HIQ48" s="11"/>
      <c r="HIR48" s="11"/>
      <c r="HIS48" s="11"/>
      <c r="HIT48" s="11"/>
      <c r="HIU48" s="11"/>
      <c r="HIV48" s="11"/>
      <c r="HIW48" s="11"/>
      <c r="HIX48" s="11"/>
      <c r="HIY48" s="11"/>
      <c r="HIZ48" s="11"/>
      <c r="HJA48" s="11"/>
      <c r="HJB48" s="11"/>
      <c r="HJC48" s="11"/>
      <c r="HJD48" s="11"/>
      <c r="HJE48" s="11"/>
      <c r="HJF48" s="11"/>
      <c r="HJG48" s="11"/>
      <c r="HJH48" s="11"/>
      <c r="HJI48" s="11"/>
      <c r="HJJ48" s="11"/>
      <c r="HJK48" s="11"/>
      <c r="HJL48" s="11"/>
      <c r="HJM48" s="11"/>
      <c r="HJN48" s="11"/>
      <c r="HJO48" s="11"/>
      <c r="HJP48" s="11"/>
      <c r="HJQ48" s="11"/>
      <c r="HJR48" s="11"/>
      <c r="HJS48" s="11"/>
      <c r="HJT48" s="11"/>
      <c r="HJU48" s="11"/>
      <c r="HJV48" s="11"/>
      <c r="HJW48" s="11"/>
      <c r="HJX48" s="11"/>
      <c r="HJY48" s="11"/>
      <c r="HJZ48" s="11"/>
      <c r="HKA48" s="11"/>
      <c r="HKB48" s="11"/>
      <c r="HKC48" s="11"/>
      <c r="HKD48" s="11"/>
      <c r="HKE48" s="11"/>
      <c r="HKF48" s="11"/>
      <c r="HKG48" s="11"/>
      <c r="HKH48" s="11"/>
      <c r="HKI48" s="11"/>
      <c r="HKJ48" s="11"/>
      <c r="HKK48" s="11"/>
      <c r="HKL48" s="11"/>
      <c r="HKM48" s="11"/>
      <c r="HKN48" s="11"/>
      <c r="HKO48" s="11"/>
      <c r="HKP48" s="11"/>
      <c r="HKQ48" s="11"/>
      <c r="HKR48" s="11"/>
      <c r="HKS48" s="11"/>
      <c r="HKT48" s="11"/>
      <c r="HKU48" s="11"/>
      <c r="HKV48" s="11"/>
      <c r="HKW48" s="11"/>
      <c r="HKX48" s="11"/>
      <c r="HKY48" s="11"/>
      <c r="HKZ48" s="11"/>
      <c r="HLA48" s="11"/>
      <c r="HLB48" s="11"/>
      <c r="HLC48" s="11"/>
      <c r="HLD48" s="11"/>
      <c r="HLE48" s="11"/>
      <c r="HLF48" s="11"/>
      <c r="HLG48" s="11"/>
      <c r="HLH48" s="11"/>
      <c r="HLI48" s="11"/>
      <c r="HLJ48" s="11"/>
      <c r="HLK48" s="11"/>
      <c r="HLL48" s="11"/>
      <c r="HLM48" s="11"/>
      <c r="HLN48" s="11"/>
      <c r="HLO48" s="11"/>
      <c r="HLP48" s="11"/>
      <c r="HLQ48" s="11"/>
      <c r="HLR48" s="11"/>
      <c r="HLS48" s="11"/>
      <c r="HLT48" s="11"/>
      <c r="HLU48" s="11"/>
      <c r="HLV48" s="11"/>
      <c r="HLW48" s="11"/>
      <c r="HLX48" s="11"/>
      <c r="HLY48" s="11"/>
      <c r="HLZ48" s="11"/>
      <c r="HMA48" s="11"/>
      <c r="HMB48" s="11"/>
      <c r="HMC48" s="11"/>
      <c r="HMD48" s="11"/>
      <c r="HME48" s="11"/>
      <c r="HMF48" s="11"/>
      <c r="HMG48" s="11"/>
      <c r="HMH48" s="11"/>
      <c r="HMI48" s="11"/>
      <c r="HMJ48" s="11"/>
      <c r="HMK48" s="11"/>
      <c r="HML48" s="11"/>
      <c r="HMM48" s="11"/>
      <c r="HMN48" s="11"/>
      <c r="HMO48" s="11"/>
      <c r="HMP48" s="11"/>
      <c r="HMQ48" s="11"/>
      <c r="HMR48" s="11"/>
      <c r="HMS48" s="11"/>
      <c r="HMT48" s="11"/>
      <c r="HMU48" s="11"/>
      <c r="HMV48" s="11"/>
      <c r="HMW48" s="11"/>
      <c r="HMX48" s="11"/>
      <c r="HMY48" s="11"/>
      <c r="HMZ48" s="11"/>
      <c r="HNA48" s="11"/>
      <c r="HNB48" s="11"/>
      <c r="HNC48" s="11"/>
      <c r="HND48" s="11"/>
      <c r="HNE48" s="11"/>
      <c r="HNF48" s="11"/>
      <c r="HNG48" s="11"/>
      <c r="HNH48" s="11"/>
      <c r="HNI48" s="11"/>
      <c r="HNJ48" s="11"/>
      <c r="HNK48" s="11"/>
      <c r="HNL48" s="11"/>
      <c r="HNM48" s="11"/>
      <c r="HNN48" s="11"/>
      <c r="HNO48" s="11"/>
      <c r="HNP48" s="11"/>
      <c r="HNQ48" s="11"/>
      <c r="HNR48" s="11"/>
      <c r="HNS48" s="11"/>
      <c r="HNT48" s="11"/>
      <c r="HNU48" s="11"/>
      <c r="HNV48" s="11"/>
      <c r="HNW48" s="11"/>
      <c r="HNX48" s="11"/>
      <c r="HNY48" s="11"/>
      <c r="HNZ48" s="11"/>
      <c r="HOA48" s="11"/>
      <c r="HOB48" s="11"/>
      <c r="HOC48" s="11"/>
      <c r="HOD48" s="11"/>
      <c r="HOE48" s="11"/>
      <c r="HOF48" s="11"/>
      <c r="HOG48" s="11"/>
      <c r="HOH48" s="11"/>
      <c r="HOI48" s="11"/>
      <c r="HOJ48" s="11"/>
      <c r="HOK48" s="11"/>
      <c r="HOL48" s="11"/>
      <c r="HOM48" s="11"/>
      <c r="HON48" s="11"/>
      <c r="HOO48" s="11"/>
      <c r="HOP48" s="11"/>
      <c r="HOQ48" s="11"/>
      <c r="HOR48" s="11"/>
      <c r="HOS48" s="11"/>
      <c r="HOT48" s="11"/>
      <c r="HOU48" s="11"/>
      <c r="HOV48" s="11"/>
      <c r="HOW48" s="11"/>
      <c r="HOX48" s="11"/>
      <c r="HOY48" s="11"/>
      <c r="HOZ48" s="11"/>
      <c r="HPA48" s="11"/>
      <c r="HPB48" s="11"/>
      <c r="HPC48" s="11"/>
      <c r="HPD48" s="11"/>
      <c r="HPE48" s="11"/>
      <c r="HPF48" s="11"/>
      <c r="HPG48" s="11"/>
      <c r="HPH48" s="11"/>
      <c r="HPI48" s="11"/>
      <c r="HPJ48" s="11"/>
      <c r="HPK48" s="11"/>
      <c r="HPL48" s="11"/>
      <c r="HPM48" s="11"/>
      <c r="HPN48" s="11"/>
      <c r="HPO48" s="11"/>
      <c r="HPP48" s="11"/>
      <c r="HPQ48" s="11"/>
      <c r="HPR48" s="11"/>
      <c r="HPS48" s="11"/>
      <c r="HPT48" s="11"/>
      <c r="HPU48" s="11"/>
      <c r="HPV48" s="11"/>
      <c r="HPW48" s="11"/>
      <c r="HPX48" s="11"/>
      <c r="HPY48" s="11"/>
      <c r="HPZ48" s="11"/>
      <c r="HQA48" s="11"/>
      <c r="HQB48" s="11"/>
      <c r="HQC48" s="11"/>
      <c r="HQD48" s="11"/>
      <c r="HQE48" s="11"/>
      <c r="HQF48" s="11"/>
      <c r="HQG48" s="11"/>
      <c r="HQH48" s="11"/>
      <c r="HQI48" s="11"/>
      <c r="HQJ48" s="11"/>
      <c r="HQK48" s="11"/>
      <c r="HQL48" s="11"/>
      <c r="HQM48" s="11"/>
      <c r="HQN48" s="11"/>
      <c r="HQO48" s="11"/>
      <c r="HQP48" s="11"/>
      <c r="HQQ48" s="11"/>
      <c r="HQR48" s="11"/>
      <c r="HQS48" s="11"/>
      <c r="HQT48" s="11"/>
      <c r="HQU48" s="11"/>
      <c r="HQV48" s="11"/>
      <c r="HQW48" s="11"/>
      <c r="HQX48" s="11"/>
      <c r="HQY48" s="11"/>
      <c r="HQZ48" s="11"/>
      <c r="HRA48" s="11"/>
      <c r="HRB48" s="11"/>
      <c r="HRC48" s="11"/>
      <c r="HRD48" s="11"/>
      <c r="HRE48" s="11"/>
      <c r="HRF48" s="11"/>
      <c r="HRG48" s="11"/>
      <c r="HRH48" s="11"/>
      <c r="HRI48" s="11"/>
      <c r="HRJ48" s="11"/>
      <c r="HRK48" s="11"/>
      <c r="HRL48" s="11"/>
      <c r="HRM48" s="11"/>
      <c r="HRN48" s="11"/>
      <c r="HRO48" s="11"/>
      <c r="HRP48" s="11"/>
      <c r="HRQ48" s="11"/>
      <c r="HRR48" s="11"/>
      <c r="HRS48" s="11"/>
      <c r="HRT48" s="11"/>
      <c r="HRU48" s="11"/>
      <c r="HRV48" s="11"/>
      <c r="HRW48" s="11"/>
      <c r="HRX48" s="11"/>
      <c r="HRY48" s="11"/>
      <c r="HRZ48" s="11"/>
      <c r="HSA48" s="11"/>
      <c r="HSB48" s="11"/>
      <c r="HSC48" s="11"/>
      <c r="HSD48" s="11"/>
      <c r="HSE48" s="11"/>
      <c r="HSF48" s="11"/>
      <c r="HSG48" s="11"/>
      <c r="HSH48" s="11"/>
      <c r="HSI48" s="11"/>
      <c r="HSJ48" s="11"/>
      <c r="HSK48" s="11"/>
      <c r="HSL48" s="11"/>
      <c r="HSM48" s="11"/>
      <c r="HSN48" s="11"/>
      <c r="HSO48" s="11"/>
      <c r="HSP48" s="11"/>
      <c r="HSQ48" s="11"/>
      <c r="HSR48" s="11"/>
      <c r="HSS48" s="11"/>
      <c r="HST48" s="11"/>
      <c r="HSU48" s="11"/>
      <c r="HSV48" s="11"/>
      <c r="HSW48" s="11"/>
      <c r="HSX48" s="11"/>
      <c r="HSY48" s="11"/>
      <c r="HSZ48" s="11"/>
      <c r="HTA48" s="11"/>
      <c r="HTB48" s="11"/>
      <c r="HTC48" s="11"/>
      <c r="HTD48" s="11"/>
      <c r="HTE48" s="11"/>
      <c r="HTF48" s="11"/>
      <c r="HTG48" s="11"/>
      <c r="HTH48" s="11"/>
      <c r="HTI48" s="11"/>
      <c r="HTJ48" s="11"/>
      <c r="HTK48" s="11"/>
      <c r="HTL48" s="11"/>
      <c r="HTM48" s="11"/>
      <c r="HTN48" s="11"/>
      <c r="HTO48" s="11"/>
      <c r="HTP48" s="11"/>
      <c r="HTQ48" s="11"/>
      <c r="HTR48" s="11"/>
      <c r="HTS48" s="11"/>
      <c r="HTT48" s="11"/>
      <c r="HTU48" s="11"/>
      <c r="HTV48" s="11"/>
      <c r="HTW48" s="11"/>
      <c r="HTX48" s="11"/>
      <c r="HTY48" s="11"/>
      <c r="HTZ48" s="11"/>
      <c r="HUA48" s="11"/>
      <c r="HUB48" s="11"/>
      <c r="HUC48" s="11"/>
      <c r="HUD48" s="11"/>
      <c r="HUE48" s="11"/>
      <c r="HUF48" s="11"/>
      <c r="HUG48" s="11"/>
      <c r="HUH48" s="11"/>
      <c r="HUI48" s="11"/>
      <c r="HUJ48" s="11"/>
      <c r="HUK48" s="11"/>
      <c r="HUL48" s="11"/>
      <c r="HUM48" s="11"/>
      <c r="HUN48" s="11"/>
      <c r="HUO48" s="11"/>
      <c r="HUP48" s="11"/>
      <c r="HUQ48" s="11"/>
      <c r="HUR48" s="11"/>
      <c r="HUS48" s="11"/>
      <c r="HUT48" s="11"/>
      <c r="HUU48" s="11"/>
      <c r="HUV48" s="11"/>
      <c r="HUW48" s="11"/>
      <c r="HUX48" s="11"/>
      <c r="HUY48" s="11"/>
      <c r="HUZ48" s="11"/>
      <c r="HVA48" s="11"/>
      <c r="HVB48" s="11"/>
      <c r="HVC48" s="11"/>
      <c r="HVD48" s="11"/>
      <c r="HVE48" s="11"/>
      <c r="HVF48" s="11"/>
      <c r="HVG48" s="11"/>
      <c r="HVH48" s="11"/>
      <c r="HVI48" s="11"/>
      <c r="HVJ48" s="11"/>
      <c r="HVK48" s="11"/>
      <c r="HVL48" s="11"/>
      <c r="HVM48" s="11"/>
      <c r="HVN48" s="11"/>
      <c r="HVO48" s="11"/>
      <c r="HVP48" s="11"/>
      <c r="HVQ48" s="11"/>
      <c r="HVR48" s="11"/>
      <c r="HVS48" s="11"/>
      <c r="HVT48" s="11"/>
      <c r="HVU48" s="11"/>
      <c r="HVV48" s="11"/>
      <c r="HVW48" s="11"/>
      <c r="HVX48" s="11"/>
      <c r="HVY48" s="11"/>
      <c r="HVZ48" s="11"/>
      <c r="HWA48" s="11"/>
      <c r="HWB48" s="11"/>
      <c r="HWC48" s="11"/>
      <c r="HWD48" s="11"/>
      <c r="HWE48" s="11"/>
      <c r="HWF48" s="11"/>
      <c r="HWG48" s="11"/>
      <c r="HWH48" s="11"/>
      <c r="HWI48" s="11"/>
      <c r="HWJ48" s="11"/>
      <c r="HWK48" s="11"/>
      <c r="HWL48" s="11"/>
      <c r="HWM48" s="11"/>
      <c r="HWN48" s="11"/>
      <c r="HWO48" s="11"/>
      <c r="HWP48" s="11"/>
      <c r="HWQ48" s="11"/>
      <c r="HWR48" s="11"/>
      <c r="HWS48" s="11"/>
      <c r="HWT48" s="11"/>
      <c r="HWU48" s="11"/>
      <c r="HWV48" s="11"/>
      <c r="HWW48" s="11"/>
      <c r="HWX48" s="11"/>
      <c r="HWY48" s="11"/>
      <c r="HWZ48" s="11"/>
      <c r="HXA48" s="11"/>
      <c r="HXB48" s="11"/>
      <c r="HXC48" s="11"/>
      <c r="HXD48" s="11"/>
      <c r="HXE48" s="11"/>
      <c r="HXF48" s="11"/>
      <c r="HXG48" s="11"/>
      <c r="HXH48" s="11"/>
      <c r="HXI48" s="11"/>
      <c r="HXJ48" s="11"/>
      <c r="HXK48" s="11"/>
      <c r="HXL48" s="11"/>
      <c r="HXM48" s="11"/>
      <c r="HXN48" s="11"/>
      <c r="HXO48" s="11"/>
      <c r="HXP48" s="11"/>
      <c r="HXQ48" s="11"/>
      <c r="HXR48" s="11"/>
      <c r="HXS48" s="11"/>
      <c r="HXT48" s="11"/>
      <c r="HXU48" s="11"/>
      <c r="HXV48" s="11"/>
      <c r="HXW48" s="11"/>
      <c r="HXX48" s="11"/>
      <c r="HXY48" s="11"/>
      <c r="HXZ48" s="11"/>
      <c r="HYA48" s="11"/>
      <c r="HYB48" s="11"/>
      <c r="HYC48" s="11"/>
      <c r="HYD48" s="11"/>
      <c r="HYE48" s="11"/>
      <c r="HYF48" s="11"/>
      <c r="HYG48" s="11"/>
      <c r="HYH48" s="11"/>
      <c r="HYI48" s="11"/>
      <c r="HYJ48" s="11"/>
      <c r="HYK48" s="11"/>
      <c r="HYL48" s="11"/>
      <c r="HYM48" s="11"/>
      <c r="HYN48" s="11"/>
      <c r="HYO48" s="11"/>
      <c r="HYP48" s="11"/>
      <c r="HYQ48" s="11"/>
      <c r="HYR48" s="11"/>
      <c r="HYS48" s="11"/>
      <c r="HYT48" s="11"/>
      <c r="HYU48" s="11"/>
      <c r="HYV48" s="11"/>
      <c r="HYW48" s="11"/>
      <c r="HYX48" s="11"/>
      <c r="HYY48" s="11"/>
      <c r="HYZ48" s="11"/>
      <c r="HZA48" s="11"/>
      <c r="HZB48" s="11"/>
      <c r="HZC48" s="11"/>
      <c r="HZD48" s="11"/>
      <c r="HZE48" s="11"/>
      <c r="HZF48" s="11"/>
      <c r="HZG48" s="11"/>
      <c r="HZH48" s="11"/>
      <c r="HZI48" s="11"/>
      <c r="HZJ48" s="11"/>
      <c r="HZK48" s="11"/>
      <c r="HZL48" s="11"/>
      <c r="HZM48" s="11"/>
      <c r="HZN48" s="11"/>
      <c r="HZO48" s="11"/>
      <c r="HZP48" s="11"/>
      <c r="HZQ48" s="11"/>
      <c r="HZR48" s="11"/>
      <c r="HZS48" s="11"/>
      <c r="HZT48" s="11"/>
      <c r="HZU48" s="11"/>
      <c r="HZV48" s="11"/>
      <c r="HZW48" s="11"/>
      <c r="HZX48" s="11"/>
      <c r="HZY48" s="11"/>
      <c r="HZZ48" s="11"/>
      <c r="IAA48" s="11"/>
      <c r="IAB48" s="11"/>
      <c r="IAC48" s="11"/>
      <c r="IAD48" s="11"/>
      <c r="IAE48" s="11"/>
      <c r="IAF48" s="11"/>
      <c r="IAG48" s="11"/>
      <c r="IAH48" s="11"/>
      <c r="IAI48" s="11"/>
      <c r="IAJ48" s="11"/>
      <c r="IAK48" s="11"/>
      <c r="IAL48" s="11"/>
      <c r="IAM48" s="11"/>
      <c r="IAN48" s="11"/>
      <c r="IAO48" s="11"/>
      <c r="IAP48" s="11"/>
      <c r="IAQ48" s="11"/>
      <c r="IAR48" s="11"/>
      <c r="IAS48" s="11"/>
      <c r="IAT48" s="11"/>
      <c r="IAU48" s="11"/>
      <c r="IAV48" s="11"/>
      <c r="IAW48" s="11"/>
      <c r="IAX48" s="11"/>
      <c r="IAY48" s="11"/>
      <c r="IAZ48" s="11"/>
      <c r="IBA48" s="11"/>
      <c r="IBB48" s="11"/>
      <c r="IBC48" s="11"/>
      <c r="IBD48" s="11"/>
      <c r="IBE48" s="11"/>
      <c r="IBF48" s="11"/>
      <c r="IBG48" s="11"/>
      <c r="IBH48" s="11"/>
      <c r="IBI48" s="11"/>
      <c r="IBJ48" s="11"/>
      <c r="IBK48" s="11"/>
      <c r="IBL48" s="11"/>
      <c r="IBM48" s="11"/>
      <c r="IBN48" s="11"/>
      <c r="IBO48" s="11"/>
      <c r="IBP48" s="11"/>
      <c r="IBQ48" s="11"/>
      <c r="IBR48" s="11"/>
      <c r="IBS48" s="11"/>
      <c r="IBT48" s="11"/>
      <c r="IBU48" s="11"/>
      <c r="IBV48" s="11"/>
      <c r="IBW48" s="11"/>
      <c r="IBX48" s="11"/>
      <c r="IBY48" s="11"/>
      <c r="IBZ48" s="11"/>
      <c r="ICA48" s="11"/>
      <c r="ICB48" s="11"/>
      <c r="ICC48" s="11"/>
      <c r="ICD48" s="11"/>
      <c r="ICE48" s="11"/>
      <c r="ICF48" s="11"/>
      <c r="ICG48" s="11"/>
      <c r="ICH48" s="11"/>
      <c r="ICI48" s="11"/>
      <c r="ICJ48" s="11"/>
      <c r="ICK48" s="11"/>
      <c r="ICL48" s="11"/>
      <c r="ICM48" s="11"/>
      <c r="ICN48" s="11"/>
      <c r="ICO48" s="11"/>
      <c r="ICP48" s="11"/>
      <c r="ICQ48" s="11"/>
      <c r="ICR48" s="11"/>
      <c r="ICS48" s="11"/>
      <c r="ICT48" s="11"/>
      <c r="ICU48" s="11"/>
      <c r="ICV48" s="11"/>
      <c r="ICW48" s="11"/>
      <c r="ICX48" s="11"/>
      <c r="ICY48" s="11"/>
      <c r="ICZ48" s="11"/>
      <c r="IDA48" s="11"/>
      <c r="IDB48" s="11"/>
      <c r="IDC48" s="11"/>
      <c r="IDD48" s="11"/>
      <c r="IDE48" s="11"/>
      <c r="IDF48" s="11"/>
      <c r="IDG48" s="11"/>
      <c r="IDH48" s="11"/>
      <c r="IDI48" s="11"/>
      <c r="IDJ48" s="11"/>
      <c r="IDK48" s="11"/>
      <c r="IDL48" s="11"/>
      <c r="IDM48" s="11"/>
      <c r="IDN48" s="11"/>
      <c r="IDO48" s="11"/>
      <c r="IDP48" s="11"/>
      <c r="IDQ48" s="11"/>
      <c r="IDR48" s="11"/>
      <c r="IDS48" s="11"/>
      <c r="IDT48" s="11"/>
      <c r="IDU48" s="11"/>
      <c r="IDV48" s="11"/>
      <c r="IDW48" s="11"/>
      <c r="IDX48" s="11"/>
      <c r="IDY48" s="11"/>
      <c r="IDZ48" s="11"/>
      <c r="IEA48" s="11"/>
      <c r="IEB48" s="11"/>
      <c r="IEC48" s="11"/>
      <c r="IED48" s="11"/>
      <c r="IEE48" s="11"/>
      <c r="IEF48" s="11"/>
      <c r="IEG48" s="11"/>
      <c r="IEH48" s="11"/>
      <c r="IEI48" s="11"/>
      <c r="IEJ48" s="11"/>
      <c r="IEK48" s="11"/>
      <c r="IEL48" s="11"/>
      <c r="IEM48" s="11"/>
      <c r="IEN48" s="11"/>
      <c r="IEO48" s="11"/>
      <c r="IEP48" s="11"/>
      <c r="IEQ48" s="11"/>
      <c r="IER48" s="11"/>
      <c r="IES48" s="11"/>
      <c r="IET48" s="11"/>
      <c r="IEU48" s="11"/>
      <c r="IEV48" s="11"/>
      <c r="IEW48" s="11"/>
      <c r="IEX48" s="11"/>
      <c r="IEY48" s="11"/>
      <c r="IEZ48" s="11"/>
      <c r="IFA48" s="11"/>
      <c r="IFB48" s="11"/>
      <c r="IFC48" s="11"/>
      <c r="IFD48" s="11"/>
      <c r="IFE48" s="11"/>
      <c r="IFF48" s="11"/>
      <c r="IFG48" s="11"/>
      <c r="IFH48" s="11"/>
      <c r="IFI48" s="11"/>
      <c r="IFJ48" s="11"/>
      <c r="IFK48" s="11"/>
      <c r="IFL48" s="11"/>
      <c r="IFM48" s="11"/>
      <c r="IFN48" s="11"/>
      <c r="IFO48" s="11"/>
      <c r="IFP48" s="11"/>
      <c r="IFQ48" s="11"/>
      <c r="IFR48" s="11"/>
      <c r="IFS48" s="11"/>
      <c r="IFT48" s="11"/>
      <c r="IFU48" s="11"/>
      <c r="IFV48" s="11"/>
      <c r="IFW48" s="11"/>
      <c r="IFX48" s="11"/>
      <c r="IFY48" s="11"/>
      <c r="IFZ48" s="11"/>
      <c r="IGA48" s="11"/>
      <c r="IGB48" s="11"/>
      <c r="IGC48" s="11"/>
      <c r="IGD48" s="11"/>
      <c r="IGE48" s="11"/>
      <c r="IGF48" s="11"/>
      <c r="IGG48" s="11"/>
      <c r="IGH48" s="11"/>
      <c r="IGI48" s="11"/>
      <c r="IGJ48" s="11"/>
      <c r="IGK48" s="11"/>
      <c r="IGL48" s="11"/>
      <c r="IGM48" s="11"/>
      <c r="IGN48" s="11"/>
      <c r="IGO48" s="11"/>
      <c r="IGP48" s="11"/>
      <c r="IGQ48" s="11"/>
      <c r="IGR48" s="11"/>
      <c r="IGS48" s="11"/>
      <c r="IGT48" s="11"/>
      <c r="IGU48" s="11"/>
      <c r="IGV48" s="11"/>
      <c r="IGW48" s="11"/>
      <c r="IGX48" s="11"/>
      <c r="IGY48" s="11"/>
      <c r="IGZ48" s="11"/>
      <c r="IHA48" s="11"/>
      <c r="IHB48" s="11"/>
      <c r="IHC48" s="11"/>
      <c r="IHD48" s="11"/>
      <c r="IHE48" s="11"/>
      <c r="IHF48" s="11"/>
      <c r="IHG48" s="11"/>
      <c r="IHH48" s="11"/>
      <c r="IHI48" s="11"/>
      <c r="IHJ48" s="11"/>
      <c r="IHK48" s="11"/>
      <c r="IHL48" s="11"/>
      <c r="IHM48" s="11"/>
      <c r="IHN48" s="11"/>
      <c r="IHO48" s="11"/>
      <c r="IHP48" s="11"/>
      <c r="IHQ48" s="11"/>
      <c r="IHR48" s="11"/>
      <c r="IHS48" s="11"/>
      <c r="IHT48" s="11"/>
      <c r="IHU48" s="11"/>
      <c r="IHV48" s="11"/>
      <c r="IHW48" s="11"/>
      <c r="IHX48" s="11"/>
      <c r="IHY48" s="11"/>
      <c r="IHZ48" s="11"/>
      <c r="IIA48" s="11"/>
      <c r="IIB48" s="11"/>
      <c r="IIC48" s="11"/>
      <c r="IID48" s="11"/>
      <c r="IIE48" s="11"/>
      <c r="IIF48" s="11"/>
      <c r="IIG48" s="11"/>
      <c r="IIH48" s="11"/>
      <c r="III48" s="11"/>
      <c r="IIJ48" s="11"/>
      <c r="IIK48" s="11"/>
      <c r="IIL48" s="11"/>
      <c r="IIM48" s="11"/>
      <c r="IIN48" s="11"/>
      <c r="IIO48" s="11"/>
      <c r="IIP48" s="11"/>
      <c r="IIQ48" s="11"/>
      <c r="IIR48" s="11"/>
      <c r="IIS48" s="11"/>
      <c r="IIT48" s="11"/>
      <c r="IIU48" s="11"/>
      <c r="IIV48" s="11"/>
      <c r="IIW48" s="11"/>
      <c r="IIX48" s="11"/>
      <c r="IIY48" s="11"/>
      <c r="IIZ48" s="11"/>
      <c r="IJA48" s="11"/>
      <c r="IJB48" s="11"/>
      <c r="IJC48" s="11"/>
      <c r="IJD48" s="11"/>
      <c r="IJE48" s="11"/>
      <c r="IJF48" s="11"/>
      <c r="IJG48" s="11"/>
      <c r="IJH48" s="11"/>
      <c r="IJI48" s="11"/>
      <c r="IJJ48" s="11"/>
      <c r="IJK48" s="11"/>
      <c r="IJL48" s="11"/>
      <c r="IJM48" s="11"/>
      <c r="IJN48" s="11"/>
      <c r="IJO48" s="11"/>
      <c r="IJP48" s="11"/>
      <c r="IJQ48" s="11"/>
      <c r="IJR48" s="11"/>
      <c r="IJS48" s="11"/>
      <c r="IJT48" s="11"/>
      <c r="IJU48" s="11"/>
      <c r="IJV48" s="11"/>
      <c r="IJW48" s="11"/>
      <c r="IJX48" s="11"/>
      <c r="IJY48" s="11"/>
      <c r="IJZ48" s="11"/>
      <c r="IKA48" s="11"/>
      <c r="IKB48" s="11"/>
      <c r="IKC48" s="11"/>
      <c r="IKD48" s="11"/>
      <c r="IKE48" s="11"/>
      <c r="IKF48" s="11"/>
      <c r="IKG48" s="11"/>
      <c r="IKH48" s="11"/>
      <c r="IKI48" s="11"/>
      <c r="IKJ48" s="11"/>
      <c r="IKK48" s="11"/>
      <c r="IKL48" s="11"/>
      <c r="IKM48" s="11"/>
      <c r="IKN48" s="11"/>
      <c r="IKO48" s="11"/>
      <c r="IKP48" s="11"/>
      <c r="IKQ48" s="11"/>
      <c r="IKR48" s="11"/>
      <c r="IKS48" s="11"/>
      <c r="IKT48" s="11"/>
      <c r="IKU48" s="11"/>
      <c r="IKV48" s="11"/>
      <c r="IKW48" s="11"/>
      <c r="IKX48" s="11"/>
      <c r="IKY48" s="11"/>
      <c r="IKZ48" s="11"/>
      <c r="ILA48" s="11"/>
      <c r="ILB48" s="11"/>
      <c r="ILC48" s="11"/>
      <c r="ILD48" s="11"/>
      <c r="ILE48" s="11"/>
      <c r="ILF48" s="11"/>
      <c r="ILG48" s="11"/>
      <c r="ILH48" s="11"/>
      <c r="ILI48" s="11"/>
      <c r="ILJ48" s="11"/>
      <c r="ILK48" s="11"/>
      <c r="ILL48" s="11"/>
      <c r="ILM48" s="11"/>
      <c r="ILN48" s="11"/>
      <c r="ILO48" s="11"/>
      <c r="ILP48" s="11"/>
      <c r="ILQ48" s="11"/>
      <c r="ILR48" s="11"/>
      <c r="ILS48" s="11"/>
      <c r="ILT48" s="11"/>
      <c r="ILU48" s="11"/>
      <c r="ILV48" s="11"/>
      <c r="ILW48" s="11"/>
      <c r="ILX48" s="11"/>
      <c r="ILY48" s="11"/>
      <c r="ILZ48" s="11"/>
      <c r="IMA48" s="11"/>
      <c r="IMB48" s="11"/>
      <c r="IMC48" s="11"/>
      <c r="IMD48" s="11"/>
      <c r="IME48" s="11"/>
      <c r="IMF48" s="11"/>
      <c r="IMG48" s="11"/>
      <c r="IMH48" s="11"/>
      <c r="IMI48" s="11"/>
      <c r="IMJ48" s="11"/>
      <c r="IMK48" s="11"/>
      <c r="IML48" s="11"/>
      <c r="IMM48" s="11"/>
      <c r="IMN48" s="11"/>
      <c r="IMO48" s="11"/>
      <c r="IMP48" s="11"/>
      <c r="IMQ48" s="11"/>
      <c r="IMR48" s="11"/>
      <c r="IMS48" s="11"/>
      <c r="IMT48" s="11"/>
      <c r="IMU48" s="11"/>
      <c r="IMV48" s="11"/>
      <c r="IMW48" s="11"/>
      <c r="IMX48" s="11"/>
      <c r="IMY48" s="11"/>
      <c r="IMZ48" s="11"/>
      <c r="INA48" s="11"/>
      <c r="INB48" s="11"/>
      <c r="INC48" s="11"/>
      <c r="IND48" s="11"/>
      <c r="INE48" s="11"/>
      <c r="INF48" s="11"/>
      <c r="ING48" s="11"/>
      <c r="INH48" s="11"/>
      <c r="INI48" s="11"/>
      <c r="INJ48" s="11"/>
      <c r="INK48" s="11"/>
      <c r="INL48" s="11"/>
      <c r="INM48" s="11"/>
      <c r="INN48" s="11"/>
      <c r="INO48" s="11"/>
      <c r="INP48" s="11"/>
      <c r="INQ48" s="11"/>
      <c r="INR48" s="11"/>
      <c r="INS48" s="11"/>
      <c r="INT48" s="11"/>
      <c r="INU48" s="11"/>
      <c r="INV48" s="11"/>
      <c r="INW48" s="11"/>
      <c r="INX48" s="11"/>
      <c r="INY48" s="11"/>
      <c r="INZ48" s="11"/>
      <c r="IOA48" s="11"/>
      <c r="IOB48" s="11"/>
      <c r="IOC48" s="11"/>
      <c r="IOD48" s="11"/>
      <c r="IOE48" s="11"/>
      <c r="IOF48" s="11"/>
      <c r="IOG48" s="11"/>
      <c r="IOH48" s="11"/>
      <c r="IOI48" s="11"/>
      <c r="IOJ48" s="11"/>
      <c r="IOK48" s="11"/>
      <c r="IOL48" s="11"/>
      <c r="IOM48" s="11"/>
      <c r="ION48" s="11"/>
      <c r="IOO48" s="11"/>
      <c r="IOP48" s="11"/>
      <c r="IOQ48" s="11"/>
      <c r="IOR48" s="11"/>
      <c r="IOS48" s="11"/>
      <c r="IOT48" s="11"/>
      <c r="IOU48" s="11"/>
      <c r="IOV48" s="11"/>
      <c r="IOW48" s="11"/>
      <c r="IOX48" s="11"/>
      <c r="IOY48" s="11"/>
      <c r="IOZ48" s="11"/>
      <c r="IPA48" s="11"/>
      <c r="IPB48" s="11"/>
      <c r="IPC48" s="11"/>
      <c r="IPD48" s="11"/>
      <c r="IPE48" s="11"/>
      <c r="IPF48" s="11"/>
      <c r="IPG48" s="11"/>
      <c r="IPH48" s="11"/>
      <c r="IPI48" s="11"/>
      <c r="IPJ48" s="11"/>
      <c r="IPK48" s="11"/>
      <c r="IPL48" s="11"/>
      <c r="IPM48" s="11"/>
      <c r="IPN48" s="11"/>
      <c r="IPO48" s="11"/>
      <c r="IPP48" s="11"/>
      <c r="IPQ48" s="11"/>
      <c r="IPR48" s="11"/>
      <c r="IPS48" s="11"/>
      <c r="IPT48" s="11"/>
      <c r="IPU48" s="11"/>
      <c r="IPV48" s="11"/>
      <c r="IPW48" s="11"/>
      <c r="IPX48" s="11"/>
      <c r="IPY48" s="11"/>
      <c r="IPZ48" s="11"/>
      <c r="IQA48" s="11"/>
      <c r="IQB48" s="11"/>
      <c r="IQC48" s="11"/>
      <c r="IQD48" s="11"/>
      <c r="IQE48" s="11"/>
      <c r="IQF48" s="11"/>
      <c r="IQG48" s="11"/>
      <c r="IQH48" s="11"/>
      <c r="IQI48" s="11"/>
      <c r="IQJ48" s="11"/>
      <c r="IQK48" s="11"/>
      <c r="IQL48" s="11"/>
      <c r="IQM48" s="11"/>
      <c r="IQN48" s="11"/>
      <c r="IQO48" s="11"/>
      <c r="IQP48" s="11"/>
      <c r="IQQ48" s="11"/>
      <c r="IQR48" s="11"/>
      <c r="IQS48" s="11"/>
      <c r="IQT48" s="11"/>
      <c r="IQU48" s="11"/>
      <c r="IQV48" s="11"/>
      <c r="IQW48" s="11"/>
      <c r="IQX48" s="11"/>
      <c r="IQY48" s="11"/>
      <c r="IQZ48" s="11"/>
      <c r="IRA48" s="11"/>
      <c r="IRB48" s="11"/>
      <c r="IRC48" s="11"/>
      <c r="IRD48" s="11"/>
      <c r="IRE48" s="11"/>
      <c r="IRF48" s="11"/>
      <c r="IRG48" s="11"/>
      <c r="IRH48" s="11"/>
      <c r="IRI48" s="11"/>
      <c r="IRJ48" s="11"/>
      <c r="IRK48" s="11"/>
      <c r="IRL48" s="11"/>
      <c r="IRM48" s="11"/>
      <c r="IRN48" s="11"/>
      <c r="IRO48" s="11"/>
      <c r="IRP48" s="11"/>
      <c r="IRQ48" s="11"/>
      <c r="IRR48" s="11"/>
      <c r="IRS48" s="11"/>
      <c r="IRT48" s="11"/>
      <c r="IRU48" s="11"/>
      <c r="IRV48" s="11"/>
      <c r="IRW48" s="11"/>
      <c r="IRX48" s="11"/>
      <c r="IRY48" s="11"/>
      <c r="IRZ48" s="11"/>
      <c r="ISA48" s="11"/>
      <c r="ISB48" s="11"/>
      <c r="ISC48" s="11"/>
      <c r="ISD48" s="11"/>
      <c r="ISE48" s="11"/>
      <c r="ISF48" s="11"/>
      <c r="ISG48" s="11"/>
      <c r="ISH48" s="11"/>
      <c r="ISI48" s="11"/>
      <c r="ISJ48" s="11"/>
      <c r="ISK48" s="11"/>
      <c r="ISL48" s="11"/>
      <c r="ISM48" s="11"/>
      <c r="ISN48" s="11"/>
      <c r="ISO48" s="11"/>
      <c r="ISP48" s="11"/>
      <c r="ISQ48" s="11"/>
      <c r="ISR48" s="11"/>
      <c r="ISS48" s="11"/>
      <c r="IST48" s="11"/>
      <c r="ISU48" s="11"/>
      <c r="ISV48" s="11"/>
      <c r="ISW48" s="11"/>
      <c r="ISX48" s="11"/>
      <c r="ISY48" s="11"/>
      <c r="ISZ48" s="11"/>
      <c r="ITA48" s="11"/>
      <c r="ITB48" s="11"/>
      <c r="ITC48" s="11"/>
      <c r="ITD48" s="11"/>
      <c r="ITE48" s="11"/>
      <c r="ITF48" s="11"/>
      <c r="ITG48" s="11"/>
      <c r="ITH48" s="11"/>
      <c r="ITI48" s="11"/>
      <c r="ITJ48" s="11"/>
      <c r="ITK48" s="11"/>
      <c r="ITL48" s="11"/>
      <c r="ITM48" s="11"/>
      <c r="ITN48" s="11"/>
      <c r="ITO48" s="11"/>
      <c r="ITP48" s="11"/>
      <c r="ITQ48" s="11"/>
      <c r="ITR48" s="11"/>
      <c r="ITS48" s="11"/>
      <c r="ITT48" s="11"/>
      <c r="ITU48" s="11"/>
      <c r="ITV48" s="11"/>
      <c r="ITW48" s="11"/>
      <c r="ITX48" s="11"/>
      <c r="ITY48" s="11"/>
      <c r="ITZ48" s="11"/>
      <c r="IUA48" s="11"/>
      <c r="IUB48" s="11"/>
      <c r="IUC48" s="11"/>
      <c r="IUD48" s="11"/>
      <c r="IUE48" s="11"/>
      <c r="IUF48" s="11"/>
      <c r="IUG48" s="11"/>
      <c r="IUH48" s="11"/>
      <c r="IUI48" s="11"/>
      <c r="IUJ48" s="11"/>
      <c r="IUK48" s="11"/>
      <c r="IUL48" s="11"/>
      <c r="IUM48" s="11"/>
      <c r="IUN48" s="11"/>
      <c r="IUO48" s="11"/>
      <c r="IUP48" s="11"/>
      <c r="IUQ48" s="11"/>
      <c r="IUR48" s="11"/>
      <c r="IUS48" s="11"/>
      <c r="IUT48" s="11"/>
      <c r="IUU48" s="11"/>
      <c r="IUV48" s="11"/>
      <c r="IUW48" s="11"/>
      <c r="IUX48" s="11"/>
      <c r="IUY48" s="11"/>
      <c r="IUZ48" s="11"/>
      <c r="IVA48" s="11"/>
      <c r="IVB48" s="11"/>
      <c r="IVC48" s="11"/>
      <c r="IVD48" s="11"/>
      <c r="IVE48" s="11"/>
      <c r="IVF48" s="11"/>
      <c r="IVG48" s="11"/>
      <c r="IVH48" s="11"/>
      <c r="IVI48" s="11"/>
      <c r="IVJ48" s="11"/>
      <c r="IVK48" s="11"/>
      <c r="IVL48" s="11"/>
      <c r="IVM48" s="11"/>
      <c r="IVN48" s="11"/>
      <c r="IVO48" s="11"/>
      <c r="IVP48" s="11"/>
      <c r="IVQ48" s="11"/>
      <c r="IVR48" s="11"/>
      <c r="IVS48" s="11"/>
      <c r="IVT48" s="11"/>
      <c r="IVU48" s="11"/>
      <c r="IVV48" s="11"/>
      <c r="IVW48" s="11"/>
      <c r="IVX48" s="11"/>
      <c r="IVY48" s="11"/>
      <c r="IVZ48" s="11"/>
      <c r="IWA48" s="11"/>
      <c r="IWB48" s="11"/>
      <c r="IWC48" s="11"/>
      <c r="IWD48" s="11"/>
      <c r="IWE48" s="11"/>
      <c r="IWF48" s="11"/>
      <c r="IWG48" s="11"/>
      <c r="IWH48" s="11"/>
      <c r="IWI48" s="11"/>
      <c r="IWJ48" s="11"/>
      <c r="IWK48" s="11"/>
      <c r="IWL48" s="11"/>
      <c r="IWM48" s="11"/>
      <c r="IWN48" s="11"/>
      <c r="IWO48" s="11"/>
      <c r="IWP48" s="11"/>
      <c r="IWQ48" s="11"/>
      <c r="IWR48" s="11"/>
      <c r="IWS48" s="11"/>
      <c r="IWT48" s="11"/>
      <c r="IWU48" s="11"/>
      <c r="IWV48" s="11"/>
      <c r="IWW48" s="11"/>
      <c r="IWX48" s="11"/>
      <c r="IWY48" s="11"/>
      <c r="IWZ48" s="11"/>
      <c r="IXA48" s="11"/>
      <c r="IXB48" s="11"/>
      <c r="IXC48" s="11"/>
      <c r="IXD48" s="11"/>
      <c r="IXE48" s="11"/>
      <c r="IXF48" s="11"/>
      <c r="IXG48" s="11"/>
      <c r="IXH48" s="11"/>
      <c r="IXI48" s="11"/>
      <c r="IXJ48" s="11"/>
      <c r="IXK48" s="11"/>
      <c r="IXL48" s="11"/>
      <c r="IXM48" s="11"/>
      <c r="IXN48" s="11"/>
      <c r="IXO48" s="11"/>
      <c r="IXP48" s="11"/>
      <c r="IXQ48" s="11"/>
      <c r="IXR48" s="11"/>
      <c r="IXS48" s="11"/>
      <c r="IXT48" s="11"/>
      <c r="IXU48" s="11"/>
      <c r="IXV48" s="11"/>
      <c r="IXW48" s="11"/>
      <c r="IXX48" s="11"/>
      <c r="IXY48" s="11"/>
      <c r="IXZ48" s="11"/>
      <c r="IYA48" s="11"/>
      <c r="IYB48" s="11"/>
      <c r="IYC48" s="11"/>
      <c r="IYD48" s="11"/>
      <c r="IYE48" s="11"/>
      <c r="IYF48" s="11"/>
      <c r="IYG48" s="11"/>
      <c r="IYH48" s="11"/>
      <c r="IYI48" s="11"/>
      <c r="IYJ48" s="11"/>
      <c r="IYK48" s="11"/>
      <c r="IYL48" s="11"/>
      <c r="IYM48" s="11"/>
      <c r="IYN48" s="11"/>
      <c r="IYO48" s="11"/>
      <c r="IYP48" s="11"/>
      <c r="IYQ48" s="11"/>
      <c r="IYR48" s="11"/>
      <c r="IYS48" s="11"/>
      <c r="IYT48" s="11"/>
      <c r="IYU48" s="11"/>
      <c r="IYV48" s="11"/>
      <c r="IYW48" s="11"/>
      <c r="IYX48" s="11"/>
      <c r="IYY48" s="11"/>
      <c r="IYZ48" s="11"/>
      <c r="IZA48" s="11"/>
      <c r="IZB48" s="11"/>
      <c r="IZC48" s="11"/>
      <c r="IZD48" s="11"/>
      <c r="IZE48" s="11"/>
      <c r="IZF48" s="11"/>
      <c r="IZG48" s="11"/>
      <c r="IZH48" s="11"/>
      <c r="IZI48" s="11"/>
      <c r="IZJ48" s="11"/>
      <c r="IZK48" s="11"/>
      <c r="IZL48" s="11"/>
      <c r="IZM48" s="11"/>
      <c r="IZN48" s="11"/>
      <c r="IZO48" s="11"/>
      <c r="IZP48" s="11"/>
      <c r="IZQ48" s="11"/>
      <c r="IZR48" s="11"/>
      <c r="IZS48" s="11"/>
      <c r="IZT48" s="11"/>
      <c r="IZU48" s="11"/>
      <c r="IZV48" s="11"/>
      <c r="IZW48" s="11"/>
      <c r="IZX48" s="11"/>
      <c r="IZY48" s="11"/>
      <c r="IZZ48" s="11"/>
      <c r="JAA48" s="11"/>
      <c r="JAB48" s="11"/>
      <c r="JAC48" s="11"/>
      <c r="JAD48" s="11"/>
      <c r="JAE48" s="11"/>
      <c r="JAF48" s="11"/>
      <c r="JAG48" s="11"/>
      <c r="JAH48" s="11"/>
      <c r="JAI48" s="11"/>
      <c r="JAJ48" s="11"/>
      <c r="JAK48" s="11"/>
      <c r="JAL48" s="11"/>
      <c r="JAM48" s="11"/>
      <c r="JAN48" s="11"/>
      <c r="JAO48" s="11"/>
      <c r="JAP48" s="11"/>
      <c r="JAQ48" s="11"/>
      <c r="JAR48" s="11"/>
      <c r="JAS48" s="11"/>
      <c r="JAT48" s="11"/>
      <c r="JAU48" s="11"/>
      <c r="JAV48" s="11"/>
      <c r="JAW48" s="11"/>
      <c r="JAX48" s="11"/>
      <c r="JAY48" s="11"/>
      <c r="JAZ48" s="11"/>
      <c r="JBA48" s="11"/>
      <c r="JBB48" s="11"/>
      <c r="JBC48" s="11"/>
      <c r="JBD48" s="11"/>
      <c r="JBE48" s="11"/>
      <c r="JBF48" s="11"/>
      <c r="JBG48" s="11"/>
      <c r="JBH48" s="11"/>
      <c r="JBI48" s="11"/>
      <c r="JBJ48" s="11"/>
      <c r="JBK48" s="11"/>
      <c r="JBL48" s="11"/>
      <c r="JBM48" s="11"/>
      <c r="JBN48" s="11"/>
      <c r="JBO48" s="11"/>
      <c r="JBP48" s="11"/>
      <c r="JBQ48" s="11"/>
      <c r="JBR48" s="11"/>
      <c r="JBS48" s="11"/>
      <c r="JBT48" s="11"/>
      <c r="JBU48" s="11"/>
      <c r="JBV48" s="11"/>
      <c r="JBW48" s="11"/>
      <c r="JBX48" s="11"/>
      <c r="JBY48" s="11"/>
      <c r="JBZ48" s="11"/>
      <c r="JCA48" s="11"/>
      <c r="JCB48" s="11"/>
      <c r="JCC48" s="11"/>
      <c r="JCD48" s="11"/>
      <c r="JCE48" s="11"/>
      <c r="JCF48" s="11"/>
      <c r="JCG48" s="11"/>
      <c r="JCH48" s="11"/>
      <c r="JCI48" s="11"/>
      <c r="JCJ48" s="11"/>
      <c r="JCK48" s="11"/>
      <c r="JCL48" s="11"/>
      <c r="JCM48" s="11"/>
      <c r="JCN48" s="11"/>
      <c r="JCO48" s="11"/>
      <c r="JCP48" s="11"/>
      <c r="JCQ48" s="11"/>
      <c r="JCR48" s="11"/>
      <c r="JCS48" s="11"/>
      <c r="JCT48" s="11"/>
      <c r="JCU48" s="11"/>
      <c r="JCV48" s="11"/>
      <c r="JCW48" s="11"/>
      <c r="JCX48" s="11"/>
      <c r="JCY48" s="11"/>
      <c r="JCZ48" s="11"/>
      <c r="JDA48" s="11"/>
      <c r="JDB48" s="11"/>
      <c r="JDC48" s="11"/>
      <c r="JDD48" s="11"/>
      <c r="JDE48" s="11"/>
      <c r="JDF48" s="11"/>
      <c r="JDG48" s="11"/>
      <c r="JDH48" s="11"/>
      <c r="JDI48" s="11"/>
      <c r="JDJ48" s="11"/>
      <c r="JDK48" s="11"/>
      <c r="JDL48" s="11"/>
      <c r="JDM48" s="11"/>
      <c r="JDN48" s="11"/>
      <c r="JDO48" s="11"/>
      <c r="JDP48" s="11"/>
      <c r="JDQ48" s="11"/>
      <c r="JDR48" s="11"/>
      <c r="JDS48" s="11"/>
      <c r="JDT48" s="11"/>
      <c r="JDU48" s="11"/>
      <c r="JDV48" s="11"/>
      <c r="JDW48" s="11"/>
      <c r="JDX48" s="11"/>
      <c r="JDY48" s="11"/>
      <c r="JDZ48" s="11"/>
      <c r="JEA48" s="11"/>
      <c r="JEB48" s="11"/>
      <c r="JEC48" s="11"/>
      <c r="JED48" s="11"/>
      <c r="JEE48" s="11"/>
      <c r="JEF48" s="11"/>
      <c r="JEG48" s="11"/>
      <c r="JEH48" s="11"/>
      <c r="JEI48" s="11"/>
      <c r="JEJ48" s="11"/>
      <c r="JEK48" s="11"/>
      <c r="JEL48" s="11"/>
      <c r="JEM48" s="11"/>
      <c r="JEN48" s="11"/>
      <c r="JEO48" s="11"/>
      <c r="JEP48" s="11"/>
      <c r="JEQ48" s="11"/>
      <c r="JER48" s="11"/>
      <c r="JES48" s="11"/>
      <c r="JET48" s="11"/>
      <c r="JEU48" s="11"/>
      <c r="JEV48" s="11"/>
      <c r="JEW48" s="11"/>
      <c r="JEX48" s="11"/>
      <c r="JEY48" s="11"/>
      <c r="JEZ48" s="11"/>
      <c r="JFA48" s="11"/>
      <c r="JFB48" s="11"/>
      <c r="JFC48" s="11"/>
      <c r="JFD48" s="11"/>
      <c r="JFE48" s="11"/>
      <c r="JFF48" s="11"/>
      <c r="JFG48" s="11"/>
      <c r="JFH48" s="11"/>
      <c r="JFI48" s="11"/>
      <c r="JFJ48" s="11"/>
      <c r="JFK48" s="11"/>
      <c r="JFL48" s="11"/>
      <c r="JFM48" s="11"/>
      <c r="JFN48" s="11"/>
      <c r="JFO48" s="11"/>
      <c r="JFP48" s="11"/>
      <c r="JFQ48" s="11"/>
      <c r="JFR48" s="11"/>
      <c r="JFS48" s="11"/>
      <c r="JFT48" s="11"/>
      <c r="JFU48" s="11"/>
      <c r="JFV48" s="11"/>
      <c r="JFW48" s="11"/>
      <c r="JFX48" s="11"/>
      <c r="JFY48" s="11"/>
      <c r="JFZ48" s="11"/>
      <c r="JGA48" s="11"/>
      <c r="JGB48" s="11"/>
      <c r="JGC48" s="11"/>
      <c r="JGD48" s="11"/>
      <c r="JGE48" s="11"/>
      <c r="JGF48" s="11"/>
      <c r="JGG48" s="11"/>
      <c r="JGH48" s="11"/>
      <c r="JGI48" s="11"/>
      <c r="JGJ48" s="11"/>
      <c r="JGK48" s="11"/>
      <c r="JGL48" s="11"/>
      <c r="JGM48" s="11"/>
      <c r="JGN48" s="11"/>
      <c r="JGO48" s="11"/>
      <c r="JGP48" s="11"/>
      <c r="JGQ48" s="11"/>
      <c r="JGR48" s="11"/>
      <c r="JGS48" s="11"/>
      <c r="JGT48" s="11"/>
      <c r="JGU48" s="11"/>
      <c r="JGV48" s="11"/>
      <c r="JGW48" s="11"/>
      <c r="JGX48" s="11"/>
      <c r="JGY48" s="11"/>
      <c r="JGZ48" s="11"/>
      <c r="JHA48" s="11"/>
      <c r="JHB48" s="11"/>
      <c r="JHC48" s="11"/>
      <c r="JHD48" s="11"/>
      <c r="JHE48" s="11"/>
      <c r="JHF48" s="11"/>
      <c r="JHG48" s="11"/>
      <c r="JHH48" s="11"/>
      <c r="JHI48" s="11"/>
      <c r="JHJ48" s="11"/>
      <c r="JHK48" s="11"/>
      <c r="JHL48" s="11"/>
      <c r="JHM48" s="11"/>
      <c r="JHN48" s="11"/>
      <c r="JHO48" s="11"/>
      <c r="JHP48" s="11"/>
      <c r="JHQ48" s="11"/>
      <c r="JHR48" s="11"/>
      <c r="JHS48" s="11"/>
      <c r="JHT48" s="11"/>
      <c r="JHU48" s="11"/>
      <c r="JHV48" s="11"/>
      <c r="JHW48" s="11"/>
      <c r="JHX48" s="11"/>
      <c r="JHY48" s="11"/>
      <c r="JHZ48" s="11"/>
      <c r="JIA48" s="11"/>
      <c r="JIB48" s="11"/>
      <c r="JIC48" s="11"/>
      <c r="JID48" s="11"/>
      <c r="JIE48" s="11"/>
      <c r="JIF48" s="11"/>
      <c r="JIG48" s="11"/>
      <c r="JIH48" s="11"/>
      <c r="JII48" s="11"/>
      <c r="JIJ48" s="11"/>
      <c r="JIK48" s="11"/>
      <c r="JIL48" s="11"/>
      <c r="JIM48" s="11"/>
      <c r="JIN48" s="11"/>
      <c r="JIO48" s="11"/>
      <c r="JIP48" s="11"/>
      <c r="JIQ48" s="11"/>
      <c r="JIR48" s="11"/>
      <c r="JIS48" s="11"/>
      <c r="JIT48" s="11"/>
      <c r="JIU48" s="11"/>
      <c r="JIV48" s="11"/>
      <c r="JIW48" s="11"/>
      <c r="JIX48" s="11"/>
      <c r="JIY48" s="11"/>
      <c r="JIZ48" s="11"/>
      <c r="JJA48" s="11"/>
      <c r="JJB48" s="11"/>
      <c r="JJC48" s="11"/>
      <c r="JJD48" s="11"/>
      <c r="JJE48" s="11"/>
      <c r="JJF48" s="11"/>
      <c r="JJG48" s="11"/>
      <c r="JJH48" s="11"/>
      <c r="JJI48" s="11"/>
      <c r="JJJ48" s="11"/>
      <c r="JJK48" s="11"/>
      <c r="JJL48" s="11"/>
      <c r="JJM48" s="11"/>
      <c r="JJN48" s="11"/>
      <c r="JJO48" s="11"/>
      <c r="JJP48" s="11"/>
      <c r="JJQ48" s="11"/>
      <c r="JJR48" s="11"/>
      <c r="JJS48" s="11"/>
      <c r="JJT48" s="11"/>
      <c r="JJU48" s="11"/>
      <c r="JJV48" s="11"/>
      <c r="JJW48" s="11"/>
      <c r="JJX48" s="11"/>
      <c r="JJY48" s="11"/>
      <c r="JJZ48" s="11"/>
      <c r="JKA48" s="11"/>
      <c r="JKB48" s="11"/>
      <c r="JKC48" s="11"/>
      <c r="JKD48" s="11"/>
      <c r="JKE48" s="11"/>
      <c r="JKF48" s="11"/>
      <c r="JKG48" s="11"/>
      <c r="JKH48" s="11"/>
      <c r="JKI48" s="11"/>
      <c r="JKJ48" s="11"/>
      <c r="JKK48" s="11"/>
      <c r="JKL48" s="11"/>
      <c r="JKM48" s="11"/>
      <c r="JKN48" s="11"/>
      <c r="JKO48" s="11"/>
      <c r="JKP48" s="11"/>
      <c r="JKQ48" s="11"/>
      <c r="JKR48" s="11"/>
      <c r="JKS48" s="11"/>
      <c r="JKT48" s="11"/>
      <c r="JKU48" s="11"/>
      <c r="JKV48" s="11"/>
      <c r="JKW48" s="11"/>
      <c r="JKX48" s="11"/>
      <c r="JKY48" s="11"/>
      <c r="JKZ48" s="11"/>
      <c r="JLA48" s="11"/>
      <c r="JLB48" s="11"/>
      <c r="JLC48" s="11"/>
      <c r="JLD48" s="11"/>
      <c r="JLE48" s="11"/>
      <c r="JLF48" s="11"/>
      <c r="JLG48" s="11"/>
      <c r="JLH48" s="11"/>
      <c r="JLI48" s="11"/>
      <c r="JLJ48" s="11"/>
      <c r="JLK48" s="11"/>
      <c r="JLL48" s="11"/>
      <c r="JLM48" s="11"/>
      <c r="JLN48" s="11"/>
      <c r="JLO48" s="11"/>
      <c r="JLP48" s="11"/>
      <c r="JLQ48" s="11"/>
      <c r="JLR48" s="11"/>
      <c r="JLS48" s="11"/>
      <c r="JLT48" s="11"/>
      <c r="JLU48" s="11"/>
      <c r="JLV48" s="11"/>
      <c r="JLW48" s="11"/>
      <c r="JLX48" s="11"/>
      <c r="JLY48" s="11"/>
      <c r="JLZ48" s="11"/>
      <c r="JMA48" s="11"/>
      <c r="JMB48" s="11"/>
      <c r="JMC48" s="11"/>
      <c r="JMD48" s="11"/>
      <c r="JME48" s="11"/>
      <c r="JMF48" s="11"/>
      <c r="JMG48" s="11"/>
      <c r="JMH48" s="11"/>
      <c r="JMI48" s="11"/>
      <c r="JMJ48" s="11"/>
      <c r="JMK48" s="11"/>
      <c r="JML48" s="11"/>
      <c r="JMM48" s="11"/>
      <c r="JMN48" s="11"/>
      <c r="JMO48" s="11"/>
      <c r="JMP48" s="11"/>
      <c r="JMQ48" s="11"/>
      <c r="JMR48" s="11"/>
      <c r="JMS48" s="11"/>
      <c r="JMT48" s="11"/>
      <c r="JMU48" s="11"/>
      <c r="JMV48" s="11"/>
      <c r="JMW48" s="11"/>
      <c r="JMX48" s="11"/>
      <c r="JMY48" s="11"/>
      <c r="JMZ48" s="11"/>
      <c r="JNA48" s="11"/>
      <c r="JNB48" s="11"/>
      <c r="JNC48" s="11"/>
      <c r="JND48" s="11"/>
      <c r="JNE48" s="11"/>
      <c r="JNF48" s="11"/>
      <c r="JNG48" s="11"/>
      <c r="JNH48" s="11"/>
      <c r="JNI48" s="11"/>
      <c r="JNJ48" s="11"/>
      <c r="JNK48" s="11"/>
      <c r="JNL48" s="11"/>
      <c r="JNM48" s="11"/>
      <c r="JNN48" s="11"/>
      <c r="JNO48" s="11"/>
      <c r="JNP48" s="11"/>
      <c r="JNQ48" s="11"/>
      <c r="JNR48" s="11"/>
      <c r="JNS48" s="11"/>
      <c r="JNT48" s="11"/>
      <c r="JNU48" s="11"/>
      <c r="JNV48" s="11"/>
      <c r="JNW48" s="11"/>
      <c r="JNX48" s="11"/>
      <c r="JNY48" s="11"/>
      <c r="JNZ48" s="11"/>
      <c r="JOA48" s="11"/>
      <c r="JOB48" s="11"/>
      <c r="JOC48" s="11"/>
      <c r="JOD48" s="11"/>
      <c r="JOE48" s="11"/>
      <c r="JOF48" s="11"/>
      <c r="JOG48" s="11"/>
      <c r="JOH48" s="11"/>
      <c r="JOI48" s="11"/>
      <c r="JOJ48" s="11"/>
      <c r="JOK48" s="11"/>
      <c r="JOL48" s="11"/>
      <c r="JOM48" s="11"/>
      <c r="JON48" s="11"/>
      <c r="JOO48" s="11"/>
      <c r="JOP48" s="11"/>
      <c r="JOQ48" s="11"/>
      <c r="JOR48" s="11"/>
      <c r="JOS48" s="11"/>
      <c r="JOT48" s="11"/>
      <c r="JOU48" s="11"/>
      <c r="JOV48" s="11"/>
      <c r="JOW48" s="11"/>
      <c r="JOX48" s="11"/>
      <c r="JOY48" s="11"/>
      <c r="JOZ48" s="11"/>
      <c r="JPA48" s="11"/>
      <c r="JPB48" s="11"/>
      <c r="JPC48" s="11"/>
      <c r="JPD48" s="11"/>
      <c r="JPE48" s="11"/>
      <c r="JPF48" s="11"/>
      <c r="JPG48" s="11"/>
      <c r="JPH48" s="11"/>
      <c r="JPI48" s="11"/>
      <c r="JPJ48" s="11"/>
      <c r="JPK48" s="11"/>
      <c r="JPL48" s="11"/>
      <c r="JPM48" s="11"/>
      <c r="JPN48" s="11"/>
      <c r="JPO48" s="11"/>
      <c r="JPP48" s="11"/>
      <c r="JPQ48" s="11"/>
      <c r="JPR48" s="11"/>
      <c r="JPS48" s="11"/>
      <c r="JPT48" s="11"/>
      <c r="JPU48" s="11"/>
      <c r="JPV48" s="11"/>
      <c r="JPW48" s="11"/>
      <c r="JPX48" s="11"/>
      <c r="JPY48" s="11"/>
      <c r="JPZ48" s="11"/>
      <c r="JQA48" s="11"/>
      <c r="JQB48" s="11"/>
      <c r="JQC48" s="11"/>
      <c r="JQD48" s="11"/>
      <c r="JQE48" s="11"/>
      <c r="JQF48" s="11"/>
      <c r="JQG48" s="11"/>
      <c r="JQH48" s="11"/>
      <c r="JQI48" s="11"/>
      <c r="JQJ48" s="11"/>
      <c r="JQK48" s="11"/>
      <c r="JQL48" s="11"/>
      <c r="JQM48" s="11"/>
      <c r="JQN48" s="11"/>
      <c r="JQO48" s="11"/>
      <c r="JQP48" s="11"/>
      <c r="JQQ48" s="11"/>
      <c r="JQR48" s="11"/>
      <c r="JQS48" s="11"/>
      <c r="JQT48" s="11"/>
      <c r="JQU48" s="11"/>
      <c r="JQV48" s="11"/>
      <c r="JQW48" s="11"/>
      <c r="JQX48" s="11"/>
      <c r="JQY48" s="11"/>
      <c r="JQZ48" s="11"/>
      <c r="JRA48" s="11"/>
      <c r="JRB48" s="11"/>
      <c r="JRC48" s="11"/>
      <c r="JRD48" s="11"/>
      <c r="JRE48" s="11"/>
      <c r="JRF48" s="11"/>
      <c r="JRG48" s="11"/>
      <c r="JRH48" s="11"/>
      <c r="JRI48" s="11"/>
      <c r="JRJ48" s="11"/>
      <c r="JRK48" s="11"/>
      <c r="JRL48" s="11"/>
      <c r="JRM48" s="11"/>
      <c r="JRN48" s="11"/>
      <c r="JRO48" s="11"/>
      <c r="JRP48" s="11"/>
      <c r="JRQ48" s="11"/>
      <c r="JRR48" s="11"/>
      <c r="JRS48" s="11"/>
      <c r="JRT48" s="11"/>
      <c r="JRU48" s="11"/>
      <c r="JRV48" s="11"/>
      <c r="JRW48" s="11"/>
      <c r="JRX48" s="11"/>
      <c r="JRY48" s="11"/>
      <c r="JRZ48" s="11"/>
      <c r="JSA48" s="11"/>
      <c r="JSB48" s="11"/>
      <c r="JSC48" s="11"/>
      <c r="JSD48" s="11"/>
      <c r="JSE48" s="11"/>
      <c r="JSF48" s="11"/>
      <c r="JSG48" s="11"/>
      <c r="JSH48" s="11"/>
      <c r="JSI48" s="11"/>
      <c r="JSJ48" s="11"/>
      <c r="JSK48" s="11"/>
      <c r="JSL48" s="11"/>
      <c r="JSM48" s="11"/>
      <c r="JSN48" s="11"/>
      <c r="JSO48" s="11"/>
      <c r="JSP48" s="11"/>
      <c r="JSQ48" s="11"/>
      <c r="JSR48" s="11"/>
      <c r="JSS48" s="11"/>
      <c r="JST48" s="11"/>
      <c r="JSU48" s="11"/>
      <c r="JSV48" s="11"/>
      <c r="JSW48" s="11"/>
      <c r="JSX48" s="11"/>
      <c r="JSY48" s="11"/>
      <c r="JSZ48" s="11"/>
      <c r="JTA48" s="11"/>
      <c r="JTB48" s="11"/>
      <c r="JTC48" s="11"/>
      <c r="JTD48" s="11"/>
      <c r="JTE48" s="11"/>
      <c r="JTF48" s="11"/>
      <c r="JTG48" s="11"/>
      <c r="JTH48" s="11"/>
      <c r="JTI48" s="11"/>
      <c r="JTJ48" s="11"/>
      <c r="JTK48" s="11"/>
      <c r="JTL48" s="11"/>
      <c r="JTM48" s="11"/>
      <c r="JTN48" s="11"/>
      <c r="JTO48" s="11"/>
      <c r="JTP48" s="11"/>
      <c r="JTQ48" s="11"/>
      <c r="JTR48" s="11"/>
      <c r="JTS48" s="11"/>
      <c r="JTT48" s="11"/>
      <c r="JTU48" s="11"/>
      <c r="JTV48" s="11"/>
      <c r="JTW48" s="11"/>
      <c r="JTX48" s="11"/>
      <c r="JTY48" s="11"/>
      <c r="JTZ48" s="11"/>
      <c r="JUA48" s="11"/>
      <c r="JUB48" s="11"/>
      <c r="JUC48" s="11"/>
      <c r="JUD48" s="11"/>
      <c r="JUE48" s="11"/>
      <c r="JUF48" s="11"/>
      <c r="JUG48" s="11"/>
      <c r="JUH48" s="11"/>
      <c r="JUI48" s="11"/>
      <c r="JUJ48" s="11"/>
      <c r="JUK48" s="11"/>
      <c r="JUL48" s="11"/>
      <c r="JUM48" s="11"/>
      <c r="JUN48" s="11"/>
      <c r="JUO48" s="11"/>
      <c r="JUP48" s="11"/>
      <c r="JUQ48" s="11"/>
      <c r="JUR48" s="11"/>
      <c r="JUS48" s="11"/>
      <c r="JUT48" s="11"/>
      <c r="JUU48" s="11"/>
      <c r="JUV48" s="11"/>
      <c r="JUW48" s="11"/>
      <c r="JUX48" s="11"/>
      <c r="JUY48" s="11"/>
      <c r="JUZ48" s="11"/>
      <c r="JVA48" s="11"/>
      <c r="JVB48" s="11"/>
      <c r="JVC48" s="11"/>
      <c r="JVD48" s="11"/>
      <c r="JVE48" s="11"/>
      <c r="JVF48" s="11"/>
      <c r="JVG48" s="11"/>
      <c r="JVH48" s="11"/>
      <c r="JVI48" s="11"/>
      <c r="JVJ48" s="11"/>
      <c r="JVK48" s="11"/>
      <c r="JVL48" s="11"/>
      <c r="JVM48" s="11"/>
      <c r="JVN48" s="11"/>
      <c r="JVO48" s="11"/>
      <c r="JVP48" s="11"/>
      <c r="JVQ48" s="11"/>
      <c r="JVR48" s="11"/>
      <c r="JVS48" s="11"/>
      <c r="JVT48" s="11"/>
      <c r="JVU48" s="11"/>
      <c r="JVV48" s="11"/>
      <c r="JVW48" s="11"/>
      <c r="JVX48" s="11"/>
      <c r="JVY48" s="11"/>
      <c r="JVZ48" s="11"/>
      <c r="JWA48" s="11"/>
      <c r="JWB48" s="11"/>
      <c r="JWC48" s="11"/>
      <c r="JWD48" s="11"/>
      <c r="JWE48" s="11"/>
      <c r="JWF48" s="11"/>
      <c r="JWG48" s="11"/>
      <c r="JWH48" s="11"/>
      <c r="JWI48" s="11"/>
      <c r="JWJ48" s="11"/>
      <c r="JWK48" s="11"/>
      <c r="JWL48" s="11"/>
      <c r="JWM48" s="11"/>
      <c r="JWN48" s="11"/>
      <c r="JWO48" s="11"/>
      <c r="JWP48" s="11"/>
      <c r="JWQ48" s="11"/>
      <c r="JWR48" s="11"/>
      <c r="JWS48" s="11"/>
      <c r="JWT48" s="11"/>
      <c r="JWU48" s="11"/>
      <c r="JWV48" s="11"/>
      <c r="JWW48" s="11"/>
      <c r="JWX48" s="11"/>
      <c r="JWY48" s="11"/>
      <c r="JWZ48" s="11"/>
      <c r="JXA48" s="11"/>
      <c r="JXB48" s="11"/>
      <c r="JXC48" s="11"/>
      <c r="JXD48" s="11"/>
      <c r="JXE48" s="11"/>
      <c r="JXF48" s="11"/>
      <c r="JXG48" s="11"/>
      <c r="JXH48" s="11"/>
      <c r="JXI48" s="11"/>
      <c r="JXJ48" s="11"/>
      <c r="JXK48" s="11"/>
      <c r="JXL48" s="11"/>
      <c r="JXM48" s="11"/>
      <c r="JXN48" s="11"/>
      <c r="JXO48" s="11"/>
      <c r="JXP48" s="11"/>
      <c r="JXQ48" s="11"/>
      <c r="JXR48" s="11"/>
      <c r="JXS48" s="11"/>
      <c r="JXT48" s="11"/>
      <c r="JXU48" s="11"/>
      <c r="JXV48" s="11"/>
      <c r="JXW48" s="11"/>
      <c r="JXX48" s="11"/>
      <c r="JXY48" s="11"/>
      <c r="JXZ48" s="11"/>
      <c r="JYA48" s="11"/>
      <c r="JYB48" s="11"/>
      <c r="JYC48" s="11"/>
      <c r="JYD48" s="11"/>
      <c r="JYE48" s="11"/>
      <c r="JYF48" s="11"/>
      <c r="JYG48" s="11"/>
      <c r="JYH48" s="11"/>
      <c r="JYI48" s="11"/>
      <c r="JYJ48" s="11"/>
      <c r="JYK48" s="11"/>
      <c r="JYL48" s="11"/>
      <c r="JYM48" s="11"/>
      <c r="JYN48" s="11"/>
      <c r="JYO48" s="11"/>
      <c r="JYP48" s="11"/>
      <c r="JYQ48" s="11"/>
      <c r="JYR48" s="11"/>
      <c r="JYS48" s="11"/>
      <c r="JYT48" s="11"/>
      <c r="JYU48" s="11"/>
      <c r="JYV48" s="11"/>
      <c r="JYW48" s="11"/>
      <c r="JYX48" s="11"/>
      <c r="JYY48" s="11"/>
      <c r="JYZ48" s="11"/>
      <c r="JZA48" s="11"/>
      <c r="JZB48" s="11"/>
      <c r="JZC48" s="11"/>
      <c r="JZD48" s="11"/>
      <c r="JZE48" s="11"/>
      <c r="JZF48" s="11"/>
      <c r="JZG48" s="11"/>
      <c r="JZH48" s="11"/>
      <c r="JZI48" s="11"/>
      <c r="JZJ48" s="11"/>
      <c r="JZK48" s="11"/>
      <c r="JZL48" s="11"/>
      <c r="JZM48" s="11"/>
      <c r="JZN48" s="11"/>
      <c r="JZO48" s="11"/>
      <c r="JZP48" s="11"/>
      <c r="JZQ48" s="11"/>
      <c r="JZR48" s="11"/>
      <c r="JZS48" s="11"/>
      <c r="JZT48" s="11"/>
      <c r="JZU48" s="11"/>
      <c r="JZV48" s="11"/>
      <c r="JZW48" s="11"/>
      <c r="JZX48" s="11"/>
      <c r="JZY48" s="11"/>
      <c r="JZZ48" s="11"/>
      <c r="KAA48" s="11"/>
      <c r="KAB48" s="11"/>
      <c r="KAC48" s="11"/>
      <c r="KAD48" s="11"/>
      <c r="KAE48" s="11"/>
      <c r="KAF48" s="11"/>
      <c r="KAG48" s="11"/>
      <c r="KAH48" s="11"/>
      <c r="KAI48" s="11"/>
      <c r="KAJ48" s="11"/>
      <c r="KAK48" s="11"/>
      <c r="KAL48" s="11"/>
      <c r="KAM48" s="11"/>
      <c r="KAN48" s="11"/>
      <c r="KAO48" s="11"/>
      <c r="KAP48" s="11"/>
      <c r="KAQ48" s="11"/>
      <c r="KAR48" s="11"/>
      <c r="KAS48" s="11"/>
      <c r="KAT48" s="11"/>
      <c r="KAU48" s="11"/>
      <c r="KAV48" s="11"/>
      <c r="KAW48" s="11"/>
      <c r="KAX48" s="11"/>
      <c r="KAY48" s="11"/>
      <c r="KAZ48" s="11"/>
      <c r="KBA48" s="11"/>
      <c r="KBB48" s="11"/>
      <c r="KBC48" s="11"/>
      <c r="KBD48" s="11"/>
      <c r="KBE48" s="11"/>
      <c r="KBF48" s="11"/>
      <c r="KBG48" s="11"/>
      <c r="KBH48" s="11"/>
      <c r="KBI48" s="11"/>
      <c r="KBJ48" s="11"/>
      <c r="KBK48" s="11"/>
      <c r="KBL48" s="11"/>
      <c r="KBM48" s="11"/>
      <c r="KBN48" s="11"/>
      <c r="KBO48" s="11"/>
      <c r="KBP48" s="11"/>
      <c r="KBQ48" s="11"/>
      <c r="KBR48" s="11"/>
      <c r="KBS48" s="11"/>
      <c r="KBT48" s="11"/>
      <c r="KBU48" s="11"/>
      <c r="KBV48" s="11"/>
      <c r="KBW48" s="11"/>
      <c r="KBX48" s="11"/>
      <c r="KBY48" s="11"/>
      <c r="KBZ48" s="11"/>
      <c r="KCA48" s="11"/>
      <c r="KCB48" s="11"/>
      <c r="KCC48" s="11"/>
      <c r="KCD48" s="11"/>
      <c r="KCE48" s="11"/>
      <c r="KCF48" s="11"/>
      <c r="KCG48" s="11"/>
      <c r="KCH48" s="11"/>
      <c r="KCI48" s="11"/>
      <c r="KCJ48" s="11"/>
      <c r="KCK48" s="11"/>
      <c r="KCL48" s="11"/>
      <c r="KCM48" s="11"/>
      <c r="KCN48" s="11"/>
      <c r="KCO48" s="11"/>
      <c r="KCP48" s="11"/>
      <c r="KCQ48" s="11"/>
      <c r="KCR48" s="11"/>
      <c r="KCS48" s="11"/>
      <c r="KCT48" s="11"/>
      <c r="KCU48" s="11"/>
      <c r="KCV48" s="11"/>
      <c r="KCW48" s="11"/>
      <c r="KCX48" s="11"/>
      <c r="KCY48" s="11"/>
      <c r="KCZ48" s="11"/>
      <c r="KDA48" s="11"/>
      <c r="KDB48" s="11"/>
      <c r="KDC48" s="11"/>
      <c r="KDD48" s="11"/>
      <c r="KDE48" s="11"/>
      <c r="KDF48" s="11"/>
      <c r="KDG48" s="11"/>
      <c r="KDH48" s="11"/>
      <c r="KDI48" s="11"/>
      <c r="KDJ48" s="11"/>
      <c r="KDK48" s="11"/>
      <c r="KDL48" s="11"/>
      <c r="KDM48" s="11"/>
      <c r="KDN48" s="11"/>
      <c r="KDO48" s="11"/>
      <c r="KDP48" s="11"/>
      <c r="KDQ48" s="11"/>
      <c r="KDR48" s="11"/>
      <c r="KDS48" s="11"/>
      <c r="KDT48" s="11"/>
      <c r="KDU48" s="11"/>
      <c r="KDV48" s="11"/>
      <c r="KDW48" s="11"/>
      <c r="KDX48" s="11"/>
      <c r="KDY48" s="11"/>
      <c r="KDZ48" s="11"/>
      <c r="KEA48" s="11"/>
      <c r="KEB48" s="11"/>
      <c r="KEC48" s="11"/>
      <c r="KED48" s="11"/>
      <c r="KEE48" s="11"/>
      <c r="KEF48" s="11"/>
      <c r="KEG48" s="11"/>
      <c r="KEH48" s="11"/>
      <c r="KEI48" s="11"/>
      <c r="KEJ48" s="11"/>
      <c r="KEK48" s="11"/>
      <c r="KEL48" s="11"/>
      <c r="KEM48" s="11"/>
      <c r="KEN48" s="11"/>
      <c r="KEO48" s="11"/>
      <c r="KEP48" s="11"/>
      <c r="KEQ48" s="11"/>
      <c r="KER48" s="11"/>
      <c r="KES48" s="11"/>
      <c r="KET48" s="11"/>
      <c r="KEU48" s="11"/>
      <c r="KEV48" s="11"/>
      <c r="KEW48" s="11"/>
      <c r="KEX48" s="11"/>
      <c r="KEY48" s="11"/>
      <c r="KEZ48" s="11"/>
      <c r="KFA48" s="11"/>
      <c r="KFB48" s="11"/>
      <c r="KFC48" s="11"/>
      <c r="KFD48" s="11"/>
      <c r="KFE48" s="11"/>
      <c r="KFF48" s="11"/>
      <c r="KFG48" s="11"/>
      <c r="KFH48" s="11"/>
      <c r="KFI48" s="11"/>
      <c r="KFJ48" s="11"/>
      <c r="KFK48" s="11"/>
      <c r="KFL48" s="11"/>
      <c r="KFM48" s="11"/>
      <c r="KFN48" s="11"/>
      <c r="KFO48" s="11"/>
      <c r="KFP48" s="11"/>
      <c r="KFQ48" s="11"/>
      <c r="KFR48" s="11"/>
      <c r="KFS48" s="11"/>
      <c r="KFT48" s="11"/>
      <c r="KFU48" s="11"/>
      <c r="KFV48" s="11"/>
      <c r="KFW48" s="11"/>
      <c r="KFX48" s="11"/>
      <c r="KFY48" s="11"/>
      <c r="KFZ48" s="11"/>
      <c r="KGA48" s="11"/>
      <c r="KGB48" s="11"/>
      <c r="KGC48" s="11"/>
      <c r="KGD48" s="11"/>
      <c r="KGE48" s="11"/>
      <c r="KGF48" s="11"/>
      <c r="KGG48" s="11"/>
      <c r="KGH48" s="11"/>
      <c r="KGI48" s="11"/>
      <c r="KGJ48" s="11"/>
      <c r="KGK48" s="11"/>
      <c r="KGL48" s="11"/>
      <c r="KGM48" s="11"/>
      <c r="KGN48" s="11"/>
      <c r="KGO48" s="11"/>
      <c r="KGP48" s="11"/>
      <c r="KGQ48" s="11"/>
      <c r="KGR48" s="11"/>
      <c r="KGS48" s="11"/>
      <c r="KGT48" s="11"/>
      <c r="KGU48" s="11"/>
      <c r="KGV48" s="11"/>
      <c r="KGW48" s="11"/>
      <c r="KGX48" s="11"/>
      <c r="KGY48" s="11"/>
      <c r="KGZ48" s="11"/>
      <c r="KHA48" s="11"/>
      <c r="KHB48" s="11"/>
      <c r="KHC48" s="11"/>
      <c r="KHD48" s="11"/>
      <c r="KHE48" s="11"/>
      <c r="KHF48" s="11"/>
      <c r="KHG48" s="11"/>
      <c r="KHH48" s="11"/>
      <c r="KHI48" s="11"/>
      <c r="KHJ48" s="11"/>
      <c r="KHK48" s="11"/>
      <c r="KHL48" s="11"/>
      <c r="KHM48" s="11"/>
      <c r="KHN48" s="11"/>
      <c r="KHO48" s="11"/>
      <c r="KHP48" s="11"/>
      <c r="KHQ48" s="11"/>
      <c r="KHR48" s="11"/>
      <c r="KHS48" s="11"/>
      <c r="KHT48" s="11"/>
      <c r="KHU48" s="11"/>
      <c r="KHV48" s="11"/>
      <c r="KHW48" s="11"/>
      <c r="KHX48" s="11"/>
      <c r="KHY48" s="11"/>
      <c r="KHZ48" s="11"/>
      <c r="KIA48" s="11"/>
      <c r="KIB48" s="11"/>
      <c r="KIC48" s="11"/>
      <c r="KID48" s="11"/>
      <c r="KIE48" s="11"/>
      <c r="KIF48" s="11"/>
      <c r="KIG48" s="11"/>
      <c r="KIH48" s="11"/>
      <c r="KII48" s="11"/>
      <c r="KIJ48" s="11"/>
      <c r="KIK48" s="11"/>
      <c r="KIL48" s="11"/>
      <c r="KIM48" s="11"/>
      <c r="KIN48" s="11"/>
      <c r="KIO48" s="11"/>
      <c r="KIP48" s="11"/>
      <c r="KIQ48" s="11"/>
      <c r="KIR48" s="11"/>
      <c r="KIS48" s="11"/>
      <c r="KIT48" s="11"/>
      <c r="KIU48" s="11"/>
      <c r="KIV48" s="11"/>
      <c r="KIW48" s="11"/>
      <c r="KIX48" s="11"/>
      <c r="KIY48" s="11"/>
      <c r="KIZ48" s="11"/>
      <c r="KJA48" s="11"/>
      <c r="KJB48" s="11"/>
      <c r="KJC48" s="11"/>
      <c r="KJD48" s="11"/>
      <c r="KJE48" s="11"/>
      <c r="KJF48" s="11"/>
      <c r="KJG48" s="11"/>
      <c r="KJH48" s="11"/>
      <c r="KJI48" s="11"/>
      <c r="KJJ48" s="11"/>
      <c r="KJK48" s="11"/>
      <c r="KJL48" s="11"/>
      <c r="KJM48" s="11"/>
      <c r="KJN48" s="11"/>
      <c r="KJO48" s="11"/>
      <c r="KJP48" s="11"/>
      <c r="KJQ48" s="11"/>
      <c r="KJR48" s="11"/>
      <c r="KJS48" s="11"/>
      <c r="KJT48" s="11"/>
      <c r="KJU48" s="11"/>
      <c r="KJV48" s="11"/>
      <c r="KJW48" s="11"/>
      <c r="KJX48" s="11"/>
      <c r="KJY48" s="11"/>
      <c r="KJZ48" s="11"/>
      <c r="KKA48" s="11"/>
      <c r="KKB48" s="11"/>
      <c r="KKC48" s="11"/>
      <c r="KKD48" s="11"/>
      <c r="KKE48" s="11"/>
      <c r="KKF48" s="11"/>
      <c r="KKG48" s="11"/>
      <c r="KKH48" s="11"/>
      <c r="KKI48" s="11"/>
      <c r="KKJ48" s="11"/>
      <c r="KKK48" s="11"/>
      <c r="KKL48" s="11"/>
      <c r="KKM48" s="11"/>
      <c r="KKN48" s="11"/>
      <c r="KKO48" s="11"/>
      <c r="KKP48" s="11"/>
      <c r="KKQ48" s="11"/>
      <c r="KKR48" s="11"/>
      <c r="KKS48" s="11"/>
      <c r="KKT48" s="11"/>
      <c r="KKU48" s="11"/>
      <c r="KKV48" s="11"/>
      <c r="KKW48" s="11"/>
      <c r="KKX48" s="11"/>
      <c r="KKY48" s="11"/>
      <c r="KKZ48" s="11"/>
      <c r="KLA48" s="11"/>
      <c r="KLB48" s="11"/>
      <c r="KLC48" s="11"/>
      <c r="KLD48" s="11"/>
      <c r="KLE48" s="11"/>
      <c r="KLF48" s="11"/>
      <c r="KLG48" s="11"/>
      <c r="KLH48" s="11"/>
      <c r="KLI48" s="11"/>
      <c r="KLJ48" s="11"/>
      <c r="KLK48" s="11"/>
      <c r="KLL48" s="11"/>
      <c r="KLM48" s="11"/>
      <c r="KLN48" s="11"/>
      <c r="KLO48" s="11"/>
      <c r="KLP48" s="11"/>
      <c r="KLQ48" s="11"/>
      <c r="KLR48" s="11"/>
      <c r="KLS48" s="11"/>
      <c r="KLT48" s="11"/>
      <c r="KLU48" s="11"/>
      <c r="KLV48" s="11"/>
      <c r="KLW48" s="11"/>
      <c r="KLX48" s="11"/>
      <c r="KLY48" s="11"/>
      <c r="KLZ48" s="11"/>
      <c r="KMA48" s="11"/>
      <c r="KMB48" s="11"/>
      <c r="KMC48" s="11"/>
      <c r="KMD48" s="11"/>
      <c r="KME48" s="11"/>
      <c r="KMF48" s="11"/>
      <c r="KMG48" s="11"/>
      <c r="KMH48" s="11"/>
      <c r="KMI48" s="11"/>
      <c r="KMJ48" s="11"/>
      <c r="KMK48" s="11"/>
      <c r="KML48" s="11"/>
      <c r="KMM48" s="11"/>
      <c r="KMN48" s="11"/>
      <c r="KMO48" s="11"/>
      <c r="KMP48" s="11"/>
      <c r="KMQ48" s="11"/>
      <c r="KMR48" s="11"/>
      <c r="KMS48" s="11"/>
      <c r="KMT48" s="11"/>
      <c r="KMU48" s="11"/>
      <c r="KMV48" s="11"/>
      <c r="KMW48" s="11"/>
      <c r="KMX48" s="11"/>
      <c r="KMY48" s="11"/>
      <c r="KMZ48" s="11"/>
      <c r="KNA48" s="11"/>
      <c r="KNB48" s="11"/>
      <c r="KNC48" s="11"/>
      <c r="KND48" s="11"/>
      <c r="KNE48" s="11"/>
      <c r="KNF48" s="11"/>
      <c r="KNG48" s="11"/>
      <c r="KNH48" s="11"/>
      <c r="KNI48" s="11"/>
      <c r="KNJ48" s="11"/>
      <c r="KNK48" s="11"/>
      <c r="KNL48" s="11"/>
      <c r="KNM48" s="11"/>
      <c r="KNN48" s="11"/>
      <c r="KNO48" s="11"/>
      <c r="KNP48" s="11"/>
      <c r="KNQ48" s="11"/>
      <c r="KNR48" s="11"/>
      <c r="KNS48" s="11"/>
      <c r="KNT48" s="11"/>
      <c r="KNU48" s="11"/>
      <c r="KNV48" s="11"/>
      <c r="KNW48" s="11"/>
      <c r="KNX48" s="11"/>
      <c r="KNY48" s="11"/>
      <c r="KNZ48" s="11"/>
      <c r="KOA48" s="11"/>
      <c r="KOB48" s="11"/>
      <c r="KOC48" s="11"/>
      <c r="KOD48" s="11"/>
      <c r="KOE48" s="11"/>
      <c r="KOF48" s="11"/>
      <c r="KOG48" s="11"/>
      <c r="KOH48" s="11"/>
      <c r="KOI48" s="11"/>
      <c r="KOJ48" s="11"/>
      <c r="KOK48" s="11"/>
      <c r="KOL48" s="11"/>
      <c r="KOM48" s="11"/>
      <c r="KON48" s="11"/>
      <c r="KOO48" s="11"/>
      <c r="KOP48" s="11"/>
      <c r="KOQ48" s="11"/>
      <c r="KOR48" s="11"/>
      <c r="KOS48" s="11"/>
      <c r="KOT48" s="11"/>
      <c r="KOU48" s="11"/>
      <c r="KOV48" s="11"/>
      <c r="KOW48" s="11"/>
      <c r="KOX48" s="11"/>
      <c r="KOY48" s="11"/>
      <c r="KOZ48" s="11"/>
      <c r="KPA48" s="11"/>
      <c r="KPB48" s="11"/>
      <c r="KPC48" s="11"/>
      <c r="KPD48" s="11"/>
      <c r="KPE48" s="11"/>
      <c r="KPF48" s="11"/>
      <c r="KPG48" s="11"/>
      <c r="KPH48" s="11"/>
      <c r="KPI48" s="11"/>
      <c r="KPJ48" s="11"/>
      <c r="KPK48" s="11"/>
      <c r="KPL48" s="11"/>
      <c r="KPM48" s="11"/>
      <c r="KPN48" s="11"/>
      <c r="KPO48" s="11"/>
      <c r="KPP48" s="11"/>
      <c r="KPQ48" s="11"/>
      <c r="KPR48" s="11"/>
      <c r="KPS48" s="11"/>
      <c r="KPT48" s="11"/>
      <c r="KPU48" s="11"/>
      <c r="KPV48" s="11"/>
      <c r="KPW48" s="11"/>
      <c r="KPX48" s="11"/>
      <c r="KPY48" s="11"/>
      <c r="KPZ48" s="11"/>
      <c r="KQA48" s="11"/>
      <c r="KQB48" s="11"/>
      <c r="KQC48" s="11"/>
      <c r="KQD48" s="11"/>
      <c r="KQE48" s="11"/>
      <c r="KQF48" s="11"/>
      <c r="KQG48" s="11"/>
      <c r="KQH48" s="11"/>
      <c r="KQI48" s="11"/>
      <c r="KQJ48" s="11"/>
      <c r="KQK48" s="11"/>
      <c r="KQL48" s="11"/>
      <c r="KQM48" s="11"/>
      <c r="KQN48" s="11"/>
      <c r="KQO48" s="11"/>
      <c r="KQP48" s="11"/>
      <c r="KQQ48" s="11"/>
      <c r="KQR48" s="11"/>
      <c r="KQS48" s="11"/>
      <c r="KQT48" s="11"/>
      <c r="KQU48" s="11"/>
      <c r="KQV48" s="11"/>
      <c r="KQW48" s="11"/>
      <c r="KQX48" s="11"/>
      <c r="KQY48" s="11"/>
      <c r="KQZ48" s="11"/>
      <c r="KRA48" s="11"/>
      <c r="KRB48" s="11"/>
      <c r="KRC48" s="11"/>
      <c r="KRD48" s="11"/>
      <c r="KRE48" s="11"/>
      <c r="KRF48" s="11"/>
      <c r="KRG48" s="11"/>
      <c r="KRH48" s="11"/>
      <c r="KRI48" s="11"/>
      <c r="KRJ48" s="11"/>
      <c r="KRK48" s="11"/>
      <c r="KRL48" s="11"/>
      <c r="KRM48" s="11"/>
      <c r="KRN48" s="11"/>
      <c r="KRO48" s="11"/>
      <c r="KRP48" s="11"/>
      <c r="KRQ48" s="11"/>
      <c r="KRR48" s="11"/>
      <c r="KRS48" s="11"/>
      <c r="KRT48" s="11"/>
      <c r="KRU48" s="11"/>
      <c r="KRV48" s="11"/>
      <c r="KRW48" s="11"/>
      <c r="KRX48" s="11"/>
      <c r="KRY48" s="11"/>
      <c r="KRZ48" s="11"/>
      <c r="KSA48" s="11"/>
      <c r="KSB48" s="11"/>
      <c r="KSC48" s="11"/>
      <c r="KSD48" s="11"/>
      <c r="KSE48" s="11"/>
      <c r="KSF48" s="11"/>
      <c r="KSG48" s="11"/>
      <c r="KSH48" s="11"/>
      <c r="KSI48" s="11"/>
      <c r="KSJ48" s="11"/>
      <c r="KSK48" s="11"/>
      <c r="KSL48" s="11"/>
      <c r="KSM48" s="11"/>
      <c r="KSN48" s="11"/>
      <c r="KSO48" s="11"/>
      <c r="KSP48" s="11"/>
      <c r="KSQ48" s="11"/>
      <c r="KSR48" s="11"/>
      <c r="KSS48" s="11"/>
      <c r="KST48" s="11"/>
      <c r="KSU48" s="11"/>
      <c r="KSV48" s="11"/>
      <c r="KSW48" s="11"/>
      <c r="KSX48" s="11"/>
      <c r="KSY48" s="11"/>
      <c r="KSZ48" s="11"/>
      <c r="KTA48" s="11"/>
      <c r="KTB48" s="11"/>
      <c r="KTC48" s="11"/>
      <c r="KTD48" s="11"/>
      <c r="KTE48" s="11"/>
      <c r="KTF48" s="11"/>
      <c r="KTG48" s="11"/>
      <c r="KTH48" s="11"/>
      <c r="KTI48" s="11"/>
      <c r="KTJ48" s="11"/>
      <c r="KTK48" s="11"/>
      <c r="KTL48" s="11"/>
      <c r="KTM48" s="11"/>
      <c r="KTN48" s="11"/>
      <c r="KTO48" s="11"/>
      <c r="KTP48" s="11"/>
      <c r="KTQ48" s="11"/>
      <c r="KTR48" s="11"/>
      <c r="KTS48" s="11"/>
      <c r="KTT48" s="11"/>
      <c r="KTU48" s="11"/>
      <c r="KTV48" s="11"/>
      <c r="KTW48" s="11"/>
      <c r="KTX48" s="11"/>
      <c r="KTY48" s="11"/>
      <c r="KTZ48" s="11"/>
      <c r="KUA48" s="11"/>
      <c r="KUB48" s="11"/>
      <c r="KUC48" s="11"/>
      <c r="KUD48" s="11"/>
      <c r="KUE48" s="11"/>
      <c r="KUF48" s="11"/>
      <c r="KUG48" s="11"/>
      <c r="KUH48" s="11"/>
      <c r="KUI48" s="11"/>
      <c r="KUJ48" s="11"/>
      <c r="KUK48" s="11"/>
      <c r="KUL48" s="11"/>
      <c r="KUM48" s="11"/>
      <c r="KUN48" s="11"/>
      <c r="KUO48" s="11"/>
      <c r="KUP48" s="11"/>
      <c r="KUQ48" s="11"/>
      <c r="KUR48" s="11"/>
      <c r="KUS48" s="11"/>
      <c r="KUT48" s="11"/>
      <c r="KUU48" s="11"/>
      <c r="KUV48" s="11"/>
      <c r="KUW48" s="11"/>
      <c r="KUX48" s="11"/>
      <c r="KUY48" s="11"/>
      <c r="KUZ48" s="11"/>
      <c r="KVA48" s="11"/>
      <c r="KVB48" s="11"/>
      <c r="KVC48" s="11"/>
      <c r="KVD48" s="11"/>
      <c r="KVE48" s="11"/>
      <c r="KVF48" s="11"/>
      <c r="KVG48" s="11"/>
      <c r="KVH48" s="11"/>
      <c r="KVI48" s="11"/>
      <c r="KVJ48" s="11"/>
      <c r="KVK48" s="11"/>
      <c r="KVL48" s="11"/>
      <c r="KVM48" s="11"/>
      <c r="KVN48" s="11"/>
      <c r="KVO48" s="11"/>
      <c r="KVP48" s="11"/>
      <c r="KVQ48" s="11"/>
      <c r="KVR48" s="11"/>
      <c r="KVS48" s="11"/>
      <c r="KVT48" s="11"/>
      <c r="KVU48" s="11"/>
      <c r="KVV48" s="11"/>
      <c r="KVW48" s="11"/>
      <c r="KVX48" s="11"/>
      <c r="KVY48" s="11"/>
      <c r="KVZ48" s="11"/>
      <c r="KWA48" s="11"/>
      <c r="KWB48" s="11"/>
      <c r="KWC48" s="11"/>
      <c r="KWD48" s="11"/>
      <c r="KWE48" s="11"/>
      <c r="KWF48" s="11"/>
      <c r="KWG48" s="11"/>
      <c r="KWH48" s="11"/>
      <c r="KWI48" s="11"/>
      <c r="KWJ48" s="11"/>
      <c r="KWK48" s="11"/>
      <c r="KWL48" s="11"/>
      <c r="KWM48" s="11"/>
      <c r="KWN48" s="11"/>
      <c r="KWO48" s="11"/>
      <c r="KWP48" s="11"/>
      <c r="KWQ48" s="11"/>
      <c r="KWR48" s="11"/>
      <c r="KWS48" s="11"/>
      <c r="KWT48" s="11"/>
      <c r="KWU48" s="11"/>
      <c r="KWV48" s="11"/>
      <c r="KWW48" s="11"/>
      <c r="KWX48" s="11"/>
      <c r="KWY48" s="11"/>
      <c r="KWZ48" s="11"/>
      <c r="KXA48" s="11"/>
      <c r="KXB48" s="11"/>
      <c r="KXC48" s="11"/>
      <c r="KXD48" s="11"/>
      <c r="KXE48" s="11"/>
      <c r="KXF48" s="11"/>
      <c r="KXG48" s="11"/>
      <c r="KXH48" s="11"/>
      <c r="KXI48" s="11"/>
      <c r="KXJ48" s="11"/>
      <c r="KXK48" s="11"/>
      <c r="KXL48" s="11"/>
      <c r="KXM48" s="11"/>
      <c r="KXN48" s="11"/>
      <c r="KXO48" s="11"/>
      <c r="KXP48" s="11"/>
      <c r="KXQ48" s="11"/>
      <c r="KXR48" s="11"/>
      <c r="KXS48" s="11"/>
      <c r="KXT48" s="11"/>
      <c r="KXU48" s="11"/>
      <c r="KXV48" s="11"/>
      <c r="KXW48" s="11"/>
      <c r="KXX48" s="11"/>
      <c r="KXY48" s="11"/>
      <c r="KXZ48" s="11"/>
      <c r="KYA48" s="11"/>
      <c r="KYB48" s="11"/>
      <c r="KYC48" s="11"/>
      <c r="KYD48" s="11"/>
      <c r="KYE48" s="11"/>
      <c r="KYF48" s="11"/>
      <c r="KYG48" s="11"/>
      <c r="KYH48" s="11"/>
      <c r="KYI48" s="11"/>
      <c r="KYJ48" s="11"/>
      <c r="KYK48" s="11"/>
      <c r="KYL48" s="11"/>
      <c r="KYM48" s="11"/>
      <c r="KYN48" s="11"/>
      <c r="KYO48" s="11"/>
      <c r="KYP48" s="11"/>
      <c r="KYQ48" s="11"/>
      <c r="KYR48" s="11"/>
      <c r="KYS48" s="11"/>
      <c r="KYT48" s="11"/>
      <c r="KYU48" s="11"/>
      <c r="KYV48" s="11"/>
      <c r="KYW48" s="11"/>
      <c r="KYX48" s="11"/>
      <c r="KYY48" s="11"/>
      <c r="KYZ48" s="11"/>
      <c r="KZA48" s="11"/>
      <c r="KZB48" s="11"/>
      <c r="KZC48" s="11"/>
      <c r="KZD48" s="11"/>
      <c r="KZE48" s="11"/>
      <c r="KZF48" s="11"/>
      <c r="KZG48" s="11"/>
      <c r="KZH48" s="11"/>
      <c r="KZI48" s="11"/>
      <c r="KZJ48" s="11"/>
      <c r="KZK48" s="11"/>
      <c r="KZL48" s="11"/>
      <c r="KZM48" s="11"/>
      <c r="KZN48" s="11"/>
      <c r="KZO48" s="11"/>
      <c r="KZP48" s="11"/>
      <c r="KZQ48" s="11"/>
      <c r="KZR48" s="11"/>
      <c r="KZS48" s="11"/>
      <c r="KZT48" s="11"/>
      <c r="KZU48" s="11"/>
      <c r="KZV48" s="11"/>
      <c r="KZW48" s="11"/>
      <c r="KZX48" s="11"/>
      <c r="KZY48" s="11"/>
      <c r="KZZ48" s="11"/>
      <c r="LAA48" s="11"/>
      <c r="LAB48" s="11"/>
      <c r="LAC48" s="11"/>
      <c r="LAD48" s="11"/>
      <c r="LAE48" s="11"/>
      <c r="LAF48" s="11"/>
      <c r="LAG48" s="11"/>
      <c r="LAH48" s="11"/>
      <c r="LAI48" s="11"/>
      <c r="LAJ48" s="11"/>
      <c r="LAK48" s="11"/>
      <c r="LAL48" s="11"/>
      <c r="LAM48" s="11"/>
      <c r="LAN48" s="11"/>
      <c r="LAO48" s="11"/>
      <c r="LAP48" s="11"/>
      <c r="LAQ48" s="11"/>
      <c r="LAR48" s="11"/>
      <c r="LAS48" s="11"/>
      <c r="LAT48" s="11"/>
      <c r="LAU48" s="11"/>
      <c r="LAV48" s="11"/>
      <c r="LAW48" s="11"/>
      <c r="LAX48" s="11"/>
      <c r="LAY48" s="11"/>
      <c r="LAZ48" s="11"/>
      <c r="LBA48" s="11"/>
      <c r="LBB48" s="11"/>
      <c r="LBC48" s="11"/>
      <c r="LBD48" s="11"/>
      <c r="LBE48" s="11"/>
      <c r="LBF48" s="11"/>
      <c r="LBG48" s="11"/>
      <c r="LBH48" s="11"/>
      <c r="LBI48" s="11"/>
      <c r="LBJ48" s="11"/>
      <c r="LBK48" s="11"/>
      <c r="LBL48" s="11"/>
      <c r="LBM48" s="11"/>
      <c r="LBN48" s="11"/>
      <c r="LBO48" s="11"/>
      <c r="LBP48" s="11"/>
      <c r="LBQ48" s="11"/>
      <c r="LBR48" s="11"/>
      <c r="LBS48" s="11"/>
      <c r="LBT48" s="11"/>
      <c r="LBU48" s="11"/>
      <c r="LBV48" s="11"/>
      <c r="LBW48" s="11"/>
      <c r="LBX48" s="11"/>
      <c r="LBY48" s="11"/>
      <c r="LBZ48" s="11"/>
      <c r="LCA48" s="11"/>
      <c r="LCB48" s="11"/>
      <c r="LCC48" s="11"/>
      <c r="LCD48" s="11"/>
      <c r="LCE48" s="11"/>
      <c r="LCF48" s="11"/>
      <c r="LCG48" s="11"/>
      <c r="LCH48" s="11"/>
      <c r="LCI48" s="11"/>
      <c r="LCJ48" s="11"/>
      <c r="LCK48" s="11"/>
      <c r="LCL48" s="11"/>
      <c r="LCM48" s="11"/>
      <c r="LCN48" s="11"/>
      <c r="LCO48" s="11"/>
      <c r="LCP48" s="11"/>
      <c r="LCQ48" s="11"/>
      <c r="LCR48" s="11"/>
      <c r="LCS48" s="11"/>
      <c r="LCT48" s="11"/>
      <c r="LCU48" s="11"/>
      <c r="LCV48" s="11"/>
      <c r="LCW48" s="11"/>
      <c r="LCX48" s="11"/>
      <c r="LCY48" s="11"/>
      <c r="LCZ48" s="11"/>
      <c r="LDA48" s="11"/>
      <c r="LDB48" s="11"/>
      <c r="LDC48" s="11"/>
      <c r="LDD48" s="11"/>
      <c r="LDE48" s="11"/>
      <c r="LDF48" s="11"/>
      <c r="LDG48" s="11"/>
      <c r="LDH48" s="11"/>
      <c r="LDI48" s="11"/>
      <c r="LDJ48" s="11"/>
      <c r="LDK48" s="11"/>
      <c r="LDL48" s="11"/>
      <c r="LDM48" s="11"/>
      <c r="LDN48" s="11"/>
      <c r="LDO48" s="11"/>
      <c r="LDP48" s="11"/>
      <c r="LDQ48" s="11"/>
      <c r="LDR48" s="11"/>
      <c r="LDS48" s="11"/>
      <c r="LDT48" s="11"/>
      <c r="LDU48" s="11"/>
      <c r="LDV48" s="11"/>
      <c r="LDW48" s="11"/>
      <c r="LDX48" s="11"/>
      <c r="LDY48" s="11"/>
      <c r="LDZ48" s="11"/>
      <c r="LEA48" s="11"/>
      <c r="LEB48" s="11"/>
      <c r="LEC48" s="11"/>
      <c r="LED48" s="11"/>
      <c r="LEE48" s="11"/>
      <c r="LEF48" s="11"/>
      <c r="LEG48" s="11"/>
      <c r="LEH48" s="11"/>
      <c r="LEI48" s="11"/>
      <c r="LEJ48" s="11"/>
      <c r="LEK48" s="11"/>
      <c r="LEL48" s="11"/>
      <c r="LEM48" s="11"/>
      <c r="LEN48" s="11"/>
      <c r="LEO48" s="11"/>
      <c r="LEP48" s="11"/>
      <c r="LEQ48" s="11"/>
      <c r="LER48" s="11"/>
      <c r="LES48" s="11"/>
      <c r="LET48" s="11"/>
      <c r="LEU48" s="11"/>
      <c r="LEV48" s="11"/>
      <c r="LEW48" s="11"/>
      <c r="LEX48" s="11"/>
      <c r="LEY48" s="11"/>
      <c r="LEZ48" s="11"/>
      <c r="LFA48" s="11"/>
      <c r="LFB48" s="11"/>
      <c r="LFC48" s="11"/>
      <c r="LFD48" s="11"/>
      <c r="LFE48" s="11"/>
      <c r="LFF48" s="11"/>
      <c r="LFG48" s="11"/>
      <c r="LFH48" s="11"/>
      <c r="LFI48" s="11"/>
      <c r="LFJ48" s="11"/>
      <c r="LFK48" s="11"/>
      <c r="LFL48" s="11"/>
      <c r="LFM48" s="11"/>
      <c r="LFN48" s="11"/>
      <c r="LFO48" s="11"/>
      <c r="LFP48" s="11"/>
      <c r="LFQ48" s="11"/>
      <c r="LFR48" s="11"/>
      <c r="LFS48" s="11"/>
      <c r="LFT48" s="11"/>
      <c r="LFU48" s="11"/>
      <c r="LFV48" s="11"/>
      <c r="LFW48" s="11"/>
      <c r="LFX48" s="11"/>
      <c r="LFY48" s="11"/>
      <c r="LFZ48" s="11"/>
      <c r="LGA48" s="11"/>
      <c r="LGB48" s="11"/>
      <c r="LGC48" s="11"/>
      <c r="LGD48" s="11"/>
      <c r="LGE48" s="11"/>
      <c r="LGF48" s="11"/>
      <c r="LGG48" s="11"/>
      <c r="LGH48" s="11"/>
      <c r="LGI48" s="11"/>
      <c r="LGJ48" s="11"/>
      <c r="LGK48" s="11"/>
      <c r="LGL48" s="11"/>
      <c r="LGM48" s="11"/>
      <c r="LGN48" s="11"/>
      <c r="LGO48" s="11"/>
      <c r="LGP48" s="11"/>
      <c r="LGQ48" s="11"/>
      <c r="LGR48" s="11"/>
      <c r="LGS48" s="11"/>
      <c r="LGT48" s="11"/>
      <c r="LGU48" s="11"/>
      <c r="LGV48" s="11"/>
      <c r="LGW48" s="11"/>
      <c r="LGX48" s="11"/>
      <c r="LGY48" s="11"/>
      <c r="LGZ48" s="11"/>
      <c r="LHA48" s="11"/>
      <c r="LHB48" s="11"/>
      <c r="LHC48" s="11"/>
      <c r="LHD48" s="11"/>
      <c r="LHE48" s="11"/>
      <c r="LHF48" s="11"/>
      <c r="LHG48" s="11"/>
      <c r="LHH48" s="11"/>
      <c r="LHI48" s="11"/>
      <c r="LHJ48" s="11"/>
      <c r="LHK48" s="11"/>
      <c r="LHL48" s="11"/>
      <c r="LHM48" s="11"/>
      <c r="LHN48" s="11"/>
      <c r="LHO48" s="11"/>
      <c r="LHP48" s="11"/>
      <c r="LHQ48" s="11"/>
      <c r="LHR48" s="11"/>
      <c r="LHS48" s="11"/>
      <c r="LHT48" s="11"/>
      <c r="LHU48" s="11"/>
      <c r="LHV48" s="11"/>
      <c r="LHW48" s="11"/>
      <c r="LHX48" s="11"/>
      <c r="LHY48" s="11"/>
      <c r="LHZ48" s="11"/>
      <c r="LIA48" s="11"/>
      <c r="LIB48" s="11"/>
      <c r="LIC48" s="11"/>
      <c r="LID48" s="11"/>
      <c r="LIE48" s="11"/>
      <c r="LIF48" s="11"/>
      <c r="LIG48" s="11"/>
      <c r="LIH48" s="11"/>
      <c r="LII48" s="11"/>
      <c r="LIJ48" s="11"/>
      <c r="LIK48" s="11"/>
      <c r="LIL48" s="11"/>
      <c r="LIM48" s="11"/>
      <c r="LIN48" s="11"/>
      <c r="LIO48" s="11"/>
      <c r="LIP48" s="11"/>
      <c r="LIQ48" s="11"/>
      <c r="LIR48" s="11"/>
      <c r="LIS48" s="11"/>
      <c r="LIT48" s="11"/>
      <c r="LIU48" s="11"/>
      <c r="LIV48" s="11"/>
      <c r="LIW48" s="11"/>
      <c r="LIX48" s="11"/>
      <c r="LIY48" s="11"/>
      <c r="LIZ48" s="11"/>
      <c r="LJA48" s="11"/>
      <c r="LJB48" s="11"/>
      <c r="LJC48" s="11"/>
      <c r="LJD48" s="11"/>
      <c r="LJE48" s="11"/>
      <c r="LJF48" s="11"/>
      <c r="LJG48" s="11"/>
      <c r="LJH48" s="11"/>
      <c r="LJI48" s="11"/>
      <c r="LJJ48" s="11"/>
      <c r="LJK48" s="11"/>
      <c r="LJL48" s="11"/>
      <c r="LJM48" s="11"/>
      <c r="LJN48" s="11"/>
      <c r="LJO48" s="11"/>
      <c r="LJP48" s="11"/>
      <c r="LJQ48" s="11"/>
      <c r="LJR48" s="11"/>
      <c r="LJS48" s="11"/>
      <c r="LJT48" s="11"/>
      <c r="LJU48" s="11"/>
      <c r="LJV48" s="11"/>
      <c r="LJW48" s="11"/>
      <c r="LJX48" s="11"/>
      <c r="LJY48" s="11"/>
      <c r="LJZ48" s="11"/>
      <c r="LKA48" s="11"/>
      <c r="LKB48" s="11"/>
      <c r="LKC48" s="11"/>
      <c r="LKD48" s="11"/>
      <c r="LKE48" s="11"/>
      <c r="LKF48" s="11"/>
      <c r="LKG48" s="11"/>
      <c r="LKH48" s="11"/>
      <c r="LKI48" s="11"/>
      <c r="LKJ48" s="11"/>
      <c r="LKK48" s="11"/>
      <c r="LKL48" s="11"/>
      <c r="LKM48" s="11"/>
      <c r="LKN48" s="11"/>
      <c r="LKO48" s="11"/>
      <c r="LKP48" s="11"/>
      <c r="LKQ48" s="11"/>
      <c r="LKR48" s="11"/>
      <c r="LKS48" s="11"/>
      <c r="LKT48" s="11"/>
      <c r="LKU48" s="11"/>
      <c r="LKV48" s="11"/>
      <c r="LKW48" s="11"/>
      <c r="LKX48" s="11"/>
      <c r="LKY48" s="11"/>
      <c r="LKZ48" s="11"/>
      <c r="LLA48" s="11"/>
      <c r="LLB48" s="11"/>
      <c r="LLC48" s="11"/>
      <c r="LLD48" s="11"/>
      <c r="LLE48" s="11"/>
      <c r="LLF48" s="11"/>
      <c r="LLG48" s="11"/>
      <c r="LLH48" s="11"/>
      <c r="LLI48" s="11"/>
      <c r="LLJ48" s="11"/>
      <c r="LLK48" s="11"/>
      <c r="LLL48" s="11"/>
      <c r="LLM48" s="11"/>
      <c r="LLN48" s="11"/>
      <c r="LLO48" s="11"/>
      <c r="LLP48" s="11"/>
      <c r="LLQ48" s="11"/>
      <c r="LLR48" s="11"/>
      <c r="LLS48" s="11"/>
      <c r="LLT48" s="11"/>
      <c r="LLU48" s="11"/>
      <c r="LLV48" s="11"/>
      <c r="LLW48" s="11"/>
      <c r="LLX48" s="11"/>
      <c r="LLY48" s="11"/>
      <c r="LLZ48" s="11"/>
      <c r="LMA48" s="11"/>
      <c r="LMB48" s="11"/>
      <c r="LMC48" s="11"/>
      <c r="LMD48" s="11"/>
      <c r="LME48" s="11"/>
      <c r="LMF48" s="11"/>
      <c r="LMG48" s="11"/>
      <c r="LMH48" s="11"/>
      <c r="LMI48" s="11"/>
      <c r="LMJ48" s="11"/>
      <c r="LMK48" s="11"/>
      <c r="LML48" s="11"/>
      <c r="LMM48" s="11"/>
      <c r="LMN48" s="11"/>
      <c r="LMO48" s="11"/>
      <c r="LMP48" s="11"/>
      <c r="LMQ48" s="11"/>
      <c r="LMR48" s="11"/>
      <c r="LMS48" s="11"/>
      <c r="LMT48" s="11"/>
      <c r="LMU48" s="11"/>
      <c r="LMV48" s="11"/>
      <c r="LMW48" s="11"/>
      <c r="LMX48" s="11"/>
      <c r="LMY48" s="11"/>
      <c r="LMZ48" s="11"/>
      <c r="LNA48" s="11"/>
      <c r="LNB48" s="11"/>
      <c r="LNC48" s="11"/>
      <c r="LND48" s="11"/>
      <c r="LNE48" s="11"/>
      <c r="LNF48" s="11"/>
      <c r="LNG48" s="11"/>
      <c r="LNH48" s="11"/>
      <c r="LNI48" s="11"/>
      <c r="LNJ48" s="11"/>
      <c r="LNK48" s="11"/>
      <c r="LNL48" s="11"/>
      <c r="LNM48" s="11"/>
      <c r="LNN48" s="11"/>
      <c r="LNO48" s="11"/>
      <c r="LNP48" s="11"/>
      <c r="LNQ48" s="11"/>
      <c r="LNR48" s="11"/>
      <c r="LNS48" s="11"/>
      <c r="LNT48" s="11"/>
      <c r="LNU48" s="11"/>
      <c r="LNV48" s="11"/>
      <c r="LNW48" s="11"/>
      <c r="LNX48" s="11"/>
      <c r="LNY48" s="11"/>
      <c r="LNZ48" s="11"/>
      <c r="LOA48" s="11"/>
      <c r="LOB48" s="11"/>
      <c r="LOC48" s="11"/>
      <c r="LOD48" s="11"/>
      <c r="LOE48" s="11"/>
      <c r="LOF48" s="11"/>
      <c r="LOG48" s="11"/>
      <c r="LOH48" s="11"/>
      <c r="LOI48" s="11"/>
      <c r="LOJ48" s="11"/>
      <c r="LOK48" s="11"/>
      <c r="LOL48" s="11"/>
      <c r="LOM48" s="11"/>
      <c r="LON48" s="11"/>
      <c r="LOO48" s="11"/>
      <c r="LOP48" s="11"/>
      <c r="LOQ48" s="11"/>
      <c r="LOR48" s="11"/>
      <c r="LOS48" s="11"/>
      <c r="LOT48" s="11"/>
      <c r="LOU48" s="11"/>
      <c r="LOV48" s="11"/>
      <c r="LOW48" s="11"/>
      <c r="LOX48" s="11"/>
      <c r="LOY48" s="11"/>
      <c r="LOZ48" s="11"/>
      <c r="LPA48" s="11"/>
      <c r="LPB48" s="11"/>
      <c r="LPC48" s="11"/>
      <c r="LPD48" s="11"/>
      <c r="LPE48" s="11"/>
      <c r="LPF48" s="11"/>
      <c r="LPG48" s="11"/>
      <c r="LPH48" s="11"/>
      <c r="LPI48" s="11"/>
      <c r="LPJ48" s="11"/>
      <c r="LPK48" s="11"/>
      <c r="LPL48" s="11"/>
      <c r="LPM48" s="11"/>
      <c r="LPN48" s="11"/>
      <c r="LPO48" s="11"/>
      <c r="LPP48" s="11"/>
      <c r="LPQ48" s="11"/>
      <c r="LPR48" s="11"/>
      <c r="LPS48" s="11"/>
      <c r="LPT48" s="11"/>
      <c r="LPU48" s="11"/>
      <c r="LPV48" s="11"/>
      <c r="LPW48" s="11"/>
      <c r="LPX48" s="11"/>
      <c r="LPY48" s="11"/>
      <c r="LPZ48" s="11"/>
      <c r="LQA48" s="11"/>
      <c r="LQB48" s="11"/>
      <c r="LQC48" s="11"/>
      <c r="LQD48" s="11"/>
      <c r="LQE48" s="11"/>
      <c r="LQF48" s="11"/>
      <c r="LQG48" s="11"/>
      <c r="LQH48" s="11"/>
      <c r="LQI48" s="11"/>
      <c r="LQJ48" s="11"/>
      <c r="LQK48" s="11"/>
      <c r="LQL48" s="11"/>
      <c r="LQM48" s="11"/>
      <c r="LQN48" s="11"/>
      <c r="LQO48" s="11"/>
      <c r="LQP48" s="11"/>
      <c r="LQQ48" s="11"/>
      <c r="LQR48" s="11"/>
      <c r="LQS48" s="11"/>
      <c r="LQT48" s="11"/>
      <c r="LQU48" s="11"/>
      <c r="LQV48" s="11"/>
      <c r="LQW48" s="11"/>
      <c r="LQX48" s="11"/>
      <c r="LQY48" s="11"/>
      <c r="LQZ48" s="11"/>
      <c r="LRA48" s="11"/>
      <c r="LRB48" s="11"/>
      <c r="LRC48" s="11"/>
      <c r="LRD48" s="11"/>
      <c r="LRE48" s="11"/>
      <c r="LRF48" s="11"/>
      <c r="LRG48" s="11"/>
      <c r="LRH48" s="11"/>
      <c r="LRI48" s="11"/>
      <c r="LRJ48" s="11"/>
      <c r="LRK48" s="11"/>
      <c r="LRL48" s="11"/>
      <c r="LRM48" s="11"/>
      <c r="LRN48" s="11"/>
      <c r="LRO48" s="11"/>
      <c r="LRP48" s="11"/>
      <c r="LRQ48" s="11"/>
      <c r="LRR48" s="11"/>
      <c r="LRS48" s="11"/>
      <c r="LRT48" s="11"/>
      <c r="LRU48" s="11"/>
      <c r="LRV48" s="11"/>
      <c r="LRW48" s="11"/>
      <c r="LRX48" s="11"/>
      <c r="LRY48" s="11"/>
      <c r="LRZ48" s="11"/>
      <c r="LSA48" s="11"/>
      <c r="LSB48" s="11"/>
      <c r="LSC48" s="11"/>
      <c r="LSD48" s="11"/>
      <c r="LSE48" s="11"/>
      <c r="LSF48" s="11"/>
      <c r="LSG48" s="11"/>
      <c r="LSH48" s="11"/>
      <c r="LSI48" s="11"/>
      <c r="LSJ48" s="11"/>
      <c r="LSK48" s="11"/>
      <c r="LSL48" s="11"/>
      <c r="LSM48" s="11"/>
      <c r="LSN48" s="11"/>
      <c r="LSO48" s="11"/>
      <c r="LSP48" s="11"/>
      <c r="LSQ48" s="11"/>
      <c r="LSR48" s="11"/>
      <c r="LSS48" s="11"/>
      <c r="LST48" s="11"/>
      <c r="LSU48" s="11"/>
      <c r="LSV48" s="11"/>
      <c r="LSW48" s="11"/>
      <c r="LSX48" s="11"/>
      <c r="LSY48" s="11"/>
      <c r="LSZ48" s="11"/>
      <c r="LTA48" s="11"/>
      <c r="LTB48" s="11"/>
      <c r="LTC48" s="11"/>
      <c r="LTD48" s="11"/>
      <c r="LTE48" s="11"/>
      <c r="LTF48" s="11"/>
      <c r="LTG48" s="11"/>
      <c r="LTH48" s="11"/>
      <c r="LTI48" s="11"/>
      <c r="LTJ48" s="11"/>
      <c r="LTK48" s="11"/>
      <c r="LTL48" s="11"/>
      <c r="LTM48" s="11"/>
      <c r="LTN48" s="11"/>
      <c r="LTO48" s="11"/>
      <c r="LTP48" s="11"/>
      <c r="LTQ48" s="11"/>
      <c r="LTR48" s="11"/>
      <c r="LTS48" s="11"/>
      <c r="LTT48" s="11"/>
      <c r="LTU48" s="11"/>
      <c r="LTV48" s="11"/>
      <c r="LTW48" s="11"/>
      <c r="LTX48" s="11"/>
      <c r="LTY48" s="11"/>
      <c r="LTZ48" s="11"/>
      <c r="LUA48" s="11"/>
      <c r="LUB48" s="11"/>
      <c r="LUC48" s="11"/>
      <c r="LUD48" s="11"/>
      <c r="LUE48" s="11"/>
      <c r="LUF48" s="11"/>
      <c r="LUG48" s="11"/>
      <c r="LUH48" s="11"/>
      <c r="LUI48" s="11"/>
      <c r="LUJ48" s="11"/>
      <c r="LUK48" s="11"/>
      <c r="LUL48" s="11"/>
      <c r="LUM48" s="11"/>
      <c r="LUN48" s="11"/>
      <c r="LUO48" s="11"/>
      <c r="LUP48" s="11"/>
      <c r="LUQ48" s="11"/>
      <c r="LUR48" s="11"/>
      <c r="LUS48" s="11"/>
      <c r="LUT48" s="11"/>
      <c r="LUU48" s="11"/>
      <c r="LUV48" s="11"/>
      <c r="LUW48" s="11"/>
      <c r="LUX48" s="11"/>
      <c r="LUY48" s="11"/>
      <c r="LUZ48" s="11"/>
      <c r="LVA48" s="11"/>
      <c r="LVB48" s="11"/>
      <c r="LVC48" s="11"/>
      <c r="LVD48" s="11"/>
      <c r="LVE48" s="11"/>
      <c r="LVF48" s="11"/>
      <c r="LVG48" s="11"/>
      <c r="LVH48" s="11"/>
      <c r="LVI48" s="11"/>
      <c r="LVJ48" s="11"/>
      <c r="LVK48" s="11"/>
      <c r="LVL48" s="11"/>
      <c r="LVM48" s="11"/>
      <c r="LVN48" s="11"/>
      <c r="LVO48" s="11"/>
      <c r="LVP48" s="11"/>
      <c r="LVQ48" s="11"/>
      <c r="LVR48" s="11"/>
      <c r="LVS48" s="11"/>
      <c r="LVT48" s="11"/>
      <c r="LVU48" s="11"/>
      <c r="LVV48" s="11"/>
      <c r="LVW48" s="11"/>
      <c r="LVX48" s="11"/>
      <c r="LVY48" s="11"/>
      <c r="LVZ48" s="11"/>
      <c r="LWA48" s="11"/>
      <c r="LWB48" s="11"/>
      <c r="LWC48" s="11"/>
      <c r="LWD48" s="11"/>
      <c r="LWE48" s="11"/>
      <c r="LWF48" s="11"/>
      <c r="LWG48" s="11"/>
      <c r="LWH48" s="11"/>
      <c r="LWI48" s="11"/>
      <c r="LWJ48" s="11"/>
      <c r="LWK48" s="11"/>
      <c r="LWL48" s="11"/>
      <c r="LWM48" s="11"/>
      <c r="LWN48" s="11"/>
      <c r="LWO48" s="11"/>
      <c r="LWP48" s="11"/>
      <c r="LWQ48" s="11"/>
      <c r="LWR48" s="11"/>
      <c r="LWS48" s="11"/>
      <c r="LWT48" s="11"/>
      <c r="LWU48" s="11"/>
      <c r="LWV48" s="11"/>
      <c r="LWW48" s="11"/>
      <c r="LWX48" s="11"/>
      <c r="LWY48" s="11"/>
      <c r="LWZ48" s="11"/>
      <c r="LXA48" s="11"/>
      <c r="LXB48" s="11"/>
      <c r="LXC48" s="11"/>
      <c r="LXD48" s="11"/>
      <c r="LXE48" s="11"/>
      <c r="LXF48" s="11"/>
      <c r="LXG48" s="11"/>
      <c r="LXH48" s="11"/>
      <c r="LXI48" s="11"/>
      <c r="LXJ48" s="11"/>
      <c r="LXK48" s="11"/>
      <c r="LXL48" s="11"/>
      <c r="LXM48" s="11"/>
      <c r="LXN48" s="11"/>
      <c r="LXO48" s="11"/>
      <c r="LXP48" s="11"/>
      <c r="LXQ48" s="11"/>
      <c r="LXR48" s="11"/>
      <c r="LXS48" s="11"/>
      <c r="LXT48" s="11"/>
      <c r="LXU48" s="11"/>
      <c r="LXV48" s="11"/>
      <c r="LXW48" s="11"/>
      <c r="LXX48" s="11"/>
      <c r="LXY48" s="11"/>
      <c r="LXZ48" s="11"/>
      <c r="LYA48" s="11"/>
      <c r="LYB48" s="11"/>
      <c r="LYC48" s="11"/>
      <c r="LYD48" s="11"/>
      <c r="LYE48" s="11"/>
      <c r="LYF48" s="11"/>
      <c r="LYG48" s="11"/>
      <c r="LYH48" s="11"/>
      <c r="LYI48" s="11"/>
      <c r="LYJ48" s="11"/>
      <c r="LYK48" s="11"/>
      <c r="LYL48" s="11"/>
      <c r="LYM48" s="11"/>
      <c r="LYN48" s="11"/>
      <c r="LYO48" s="11"/>
      <c r="LYP48" s="11"/>
      <c r="LYQ48" s="11"/>
      <c r="LYR48" s="11"/>
      <c r="LYS48" s="11"/>
      <c r="LYT48" s="11"/>
      <c r="LYU48" s="11"/>
      <c r="LYV48" s="11"/>
      <c r="LYW48" s="11"/>
      <c r="LYX48" s="11"/>
      <c r="LYY48" s="11"/>
      <c r="LYZ48" s="11"/>
      <c r="LZA48" s="11"/>
      <c r="LZB48" s="11"/>
      <c r="LZC48" s="11"/>
      <c r="LZD48" s="11"/>
      <c r="LZE48" s="11"/>
      <c r="LZF48" s="11"/>
      <c r="LZG48" s="11"/>
      <c r="LZH48" s="11"/>
      <c r="LZI48" s="11"/>
      <c r="LZJ48" s="11"/>
      <c r="LZK48" s="11"/>
      <c r="LZL48" s="11"/>
      <c r="LZM48" s="11"/>
      <c r="LZN48" s="11"/>
      <c r="LZO48" s="11"/>
      <c r="LZP48" s="11"/>
      <c r="LZQ48" s="11"/>
      <c r="LZR48" s="11"/>
      <c r="LZS48" s="11"/>
      <c r="LZT48" s="11"/>
      <c r="LZU48" s="11"/>
      <c r="LZV48" s="11"/>
      <c r="LZW48" s="11"/>
      <c r="LZX48" s="11"/>
      <c r="LZY48" s="11"/>
      <c r="LZZ48" s="11"/>
      <c r="MAA48" s="11"/>
      <c r="MAB48" s="11"/>
      <c r="MAC48" s="11"/>
      <c r="MAD48" s="11"/>
      <c r="MAE48" s="11"/>
      <c r="MAF48" s="11"/>
      <c r="MAG48" s="11"/>
      <c r="MAH48" s="11"/>
      <c r="MAI48" s="11"/>
      <c r="MAJ48" s="11"/>
      <c r="MAK48" s="11"/>
      <c r="MAL48" s="11"/>
      <c r="MAM48" s="11"/>
      <c r="MAN48" s="11"/>
      <c r="MAO48" s="11"/>
      <c r="MAP48" s="11"/>
      <c r="MAQ48" s="11"/>
      <c r="MAR48" s="11"/>
      <c r="MAS48" s="11"/>
      <c r="MAT48" s="11"/>
      <c r="MAU48" s="11"/>
      <c r="MAV48" s="11"/>
      <c r="MAW48" s="11"/>
      <c r="MAX48" s="11"/>
      <c r="MAY48" s="11"/>
      <c r="MAZ48" s="11"/>
      <c r="MBA48" s="11"/>
      <c r="MBB48" s="11"/>
      <c r="MBC48" s="11"/>
      <c r="MBD48" s="11"/>
      <c r="MBE48" s="11"/>
      <c r="MBF48" s="11"/>
      <c r="MBG48" s="11"/>
      <c r="MBH48" s="11"/>
      <c r="MBI48" s="11"/>
      <c r="MBJ48" s="11"/>
      <c r="MBK48" s="11"/>
      <c r="MBL48" s="11"/>
      <c r="MBM48" s="11"/>
      <c r="MBN48" s="11"/>
      <c r="MBO48" s="11"/>
      <c r="MBP48" s="11"/>
      <c r="MBQ48" s="11"/>
      <c r="MBR48" s="11"/>
      <c r="MBS48" s="11"/>
      <c r="MBT48" s="11"/>
      <c r="MBU48" s="11"/>
      <c r="MBV48" s="11"/>
      <c r="MBW48" s="11"/>
      <c r="MBX48" s="11"/>
      <c r="MBY48" s="11"/>
      <c r="MBZ48" s="11"/>
      <c r="MCA48" s="11"/>
      <c r="MCB48" s="11"/>
      <c r="MCC48" s="11"/>
      <c r="MCD48" s="11"/>
      <c r="MCE48" s="11"/>
      <c r="MCF48" s="11"/>
      <c r="MCG48" s="11"/>
      <c r="MCH48" s="11"/>
      <c r="MCI48" s="11"/>
      <c r="MCJ48" s="11"/>
      <c r="MCK48" s="11"/>
      <c r="MCL48" s="11"/>
      <c r="MCM48" s="11"/>
      <c r="MCN48" s="11"/>
      <c r="MCO48" s="11"/>
      <c r="MCP48" s="11"/>
      <c r="MCQ48" s="11"/>
      <c r="MCR48" s="11"/>
      <c r="MCS48" s="11"/>
      <c r="MCT48" s="11"/>
      <c r="MCU48" s="11"/>
      <c r="MCV48" s="11"/>
      <c r="MCW48" s="11"/>
      <c r="MCX48" s="11"/>
      <c r="MCY48" s="11"/>
      <c r="MCZ48" s="11"/>
      <c r="MDA48" s="11"/>
      <c r="MDB48" s="11"/>
      <c r="MDC48" s="11"/>
      <c r="MDD48" s="11"/>
      <c r="MDE48" s="11"/>
      <c r="MDF48" s="11"/>
      <c r="MDG48" s="11"/>
      <c r="MDH48" s="11"/>
      <c r="MDI48" s="11"/>
      <c r="MDJ48" s="11"/>
      <c r="MDK48" s="11"/>
      <c r="MDL48" s="11"/>
      <c r="MDM48" s="11"/>
      <c r="MDN48" s="11"/>
      <c r="MDO48" s="11"/>
      <c r="MDP48" s="11"/>
      <c r="MDQ48" s="11"/>
      <c r="MDR48" s="11"/>
      <c r="MDS48" s="11"/>
      <c r="MDT48" s="11"/>
      <c r="MDU48" s="11"/>
      <c r="MDV48" s="11"/>
      <c r="MDW48" s="11"/>
      <c r="MDX48" s="11"/>
      <c r="MDY48" s="11"/>
      <c r="MDZ48" s="11"/>
      <c r="MEA48" s="11"/>
      <c r="MEB48" s="11"/>
      <c r="MEC48" s="11"/>
      <c r="MED48" s="11"/>
      <c r="MEE48" s="11"/>
      <c r="MEF48" s="11"/>
      <c r="MEG48" s="11"/>
      <c r="MEH48" s="11"/>
      <c r="MEI48" s="11"/>
      <c r="MEJ48" s="11"/>
      <c r="MEK48" s="11"/>
      <c r="MEL48" s="11"/>
      <c r="MEM48" s="11"/>
      <c r="MEN48" s="11"/>
      <c r="MEO48" s="11"/>
      <c r="MEP48" s="11"/>
      <c r="MEQ48" s="11"/>
      <c r="MER48" s="11"/>
      <c r="MES48" s="11"/>
      <c r="MET48" s="11"/>
      <c r="MEU48" s="11"/>
      <c r="MEV48" s="11"/>
      <c r="MEW48" s="11"/>
      <c r="MEX48" s="11"/>
      <c r="MEY48" s="11"/>
      <c r="MEZ48" s="11"/>
      <c r="MFA48" s="11"/>
      <c r="MFB48" s="11"/>
      <c r="MFC48" s="11"/>
      <c r="MFD48" s="11"/>
      <c r="MFE48" s="11"/>
      <c r="MFF48" s="11"/>
      <c r="MFG48" s="11"/>
      <c r="MFH48" s="11"/>
      <c r="MFI48" s="11"/>
      <c r="MFJ48" s="11"/>
      <c r="MFK48" s="11"/>
      <c r="MFL48" s="11"/>
      <c r="MFM48" s="11"/>
      <c r="MFN48" s="11"/>
      <c r="MFO48" s="11"/>
      <c r="MFP48" s="11"/>
      <c r="MFQ48" s="11"/>
      <c r="MFR48" s="11"/>
      <c r="MFS48" s="11"/>
      <c r="MFT48" s="11"/>
      <c r="MFU48" s="11"/>
      <c r="MFV48" s="11"/>
      <c r="MFW48" s="11"/>
      <c r="MFX48" s="11"/>
      <c r="MFY48" s="11"/>
      <c r="MFZ48" s="11"/>
      <c r="MGA48" s="11"/>
      <c r="MGB48" s="11"/>
      <c r="MGC48" s="11"/>
      <c r="MGD48" s="11"/>
      <c r="MGE48" s="11"/>
      <c r="MGF48" s="11"/>
      <c r="MGG48" s="11"/>
      <c r="MGH48" s="11"/>
      <c r="MGI48" s="11"/>
      <c r="MGJ48" s="11"/>
      <c r="MGK48" s="11"/>
      <c r="MGL48" s="11"/>
      <c r="MGM48" s="11"/>
      <c r="MGN48" s="11"/>
      <c r="MGO48" s="11"/>
      <c r="MGP48" s="11"/>
      <c r="MGQ48" s="11"/>
      <c r="MGR48" s="11"/>
      <c r="MGS48" s="11"/>
      <c r="MGT48" s="11"/>
      <c r="MGU48" s="11"/>
      <c r="MGV48" s="11"/>
      <c r="MGW48" s="11"/>
      <c r="MGX48" s="11"/>
      <c r="MGY48" s="11"/>
      <c r="MGZ48" s="11"/>
      <c r="MHA48" s="11"/>
      <c r="MHB48" s="11"/>
      <c r="MHC48" s="11"/>
      <c r="MHD48" s="11"/>
      <c r="MHE48" s="11"/>
      <c r="MHF48" s="11"/>
      <c r="MHG48" s="11"/>
      <c r="MHH48" s="11"/>
      <c r="MHI48" s="11"/>
      <c r="MHJ48" s="11"/>
      <c r="MHK48" s="11"/>
      <c r="MHL48" s="11"/>
      <c r="MHM48" s="11"/>
      <c r="MHN48" s="11"/>
      <c r="MHO48" s="11"/>
      <c r="MHP48" s="11"/>
      <c r="MHQ48" s="11"/>
      <c r="MHR48" s="11"/>
      <c r="MHS48" s="11"/>
      <c r="MHT48" s="11"/>
      <c r="MHU48" s="11"/>
      <c r="MHV48" s="11"/>
      <c r="MHW48" s="11"/>
      <c r="MHX48" s="11"/>
      <c r="MHY48" s="11"/>
      <c r="MHZ48" s="11"/>
      <c r="MIA48" s="11"/>
      <c r="MIB48" s="11"/>
      <c r="MIC48" s="11"/>
      <c r="MID48" s="11"/>
      <c r="MIE48" s="11"/>
      <c r="MIF48" s="11"/>
      <c r="MIG48" s="11"/>
      <c r="MIH48" s="11"/>
      <c r="MII48" s="11"/>
      <c r="MIJ48" s="11"/>
      <c r="MIK48" s="11"/>
      <c r="MIL48" s="11"/>
      <c r="MIM48" s="11"/>
      <c r="MIN48" s="11"/>
      <c r="MIO48" s="11"/>
      <c r="MIP48" s="11"/>
      <c r="MIQ48" s="11"/>
      <c r="MIR48" s="11"/>
      <c r="MIS48" s="11"/>
      <c r="MIT48" s="11"/>
      <c r="MIU48" s="11"/>
      <c r="MIV48" s="11"/>
      <c r="MIW48" s="11"/>
      <c r="MIX48" s="11"/>
      <c r="MIY48" s="11"/>
      <c r="MIZ48" s="11"/>
      <c r="MJA48" s="11"/>
      <c r="MJB48" s="11"/>
      <c r="MJC48" s="11"/>
      <c r="MJD48" s="11"/>
      <c r="MJE48" s="11"/>
      <c r="MJF48" s="11"/>
      <c r="MJG48" s="11"/>
      <c r="MJH48" s="11"/>
      <c r="MJI48" s="11"/>
      <c r="MJJ48" s="11"/>
      <c r="MJK48" s="11"/>
      <c r="MJL48" s="11"/>
      <c r="MJM48" s="11"/>
      <c r="MJN48" s="11"/>
      <c r="MJO48" s="11"/>
      <c r="MJP48" s="11"/>
      <c r="MJQ48" s="11"/>
      <c r="MJR48" s="11"/>
      <c r="MJS48" s="11"/>
      <c r="MJT48" s="11"/>
      <c r="MJU48" s="11"/>
      <c r="MJV48" s="11"/>
      <c r="MJW48" s="11"/>
      <c r="MJX48" s="11"/>
      <c r="MJY48" s="11"/>
      <c r="MJZ48" s="11"/>
      <c r="MKA48" s="11"/>
      <c r="MKB48" s="11"/>
      <c r="MKC48" s="11"/>
      <c r="MKD48" s="11"/>
      <c r="MKE48" s="11"/>
      <c r="MKF48" s="11"/>
      <c r="MKG48" s="11"/>
      <c r="MKH48" s="11"/>
      <c r="MKI48" s="11"/>
      <c r="MKJ48" s="11"/>
      <c r="MKK48" s="11"/>
      <c r="MKL48" s="11"/>
      <c r="MKM48" s="11"/>
      <c r="MKN48" s="11"/>
      <c r="MKO48" s="11"/>
      <c r="MKP48" s="11"/>
      <c r="MKQ48" s="11"/>
      <c r="MKR48" s="11"/>
      <c r="MKS48" s="11"/>
      <c r="MKT48" s="11"/>
      <c r="MKU48" s="11"/>
      <c r="MKV48" s="11"/>
      <c r="MKW48" s="11"/>
      <c r="MKX48" s="11"/>
      <c r="MKY48" s="11"/>
      <c r="MKZ48" s="11"/>
      <c r="MLA48" s="11"/>
      <c r="MLB48" s="11"/>
      <c r="MLC48" s="11"/>
      <c r="MLD48" s="11"/>
      <c r="MLE48" s="11"/>
      <c r="MLF48" s="11"/>
      <c r="MLG48" s="11"/>
      <c r="MLH48" s="11"/>
      <c r="MLI48" s="11"/>
      <c r="MLJ48" s="11"/>
      <c r="MLK48" s="11"/>
      <c r="MLL48" s="11"/>
      <c r="MLM48" s="11"/>
      <c r="MLN48" s="11"/>
      <c r="MLO48" s="11"/>
      <c r="MLP48" s="11"/>
      <c r="MLQ48" s="11"/>
      <c r="MLR48" s="11"/>
      <c r="MLS48" s="11"/>
      <c r="MLT48" s="11"/>
      <c r="MLU48" s="11"/>
      <c r="MLV48" s="11"/>
      <c r="MLW48" s="11"/>
      <c r="MLX48" s="11"/>
      <c r="MLY48" s="11"/>
      <c r="MLZ48" s="11"/>
      <c r="MMA48" s="11"/>
      <c r="MMB48" s="11"/>
      <c r="MMC48" s="11"/>
      <c r="MMD48" s="11"/>
      <c r="MME48" s="11"/>
      <c r="MMF48" s="11"/>
      <c r="MMG48" s="11"/>
      <c r="MMH48" s="11"/>
      <c r="MMI48" s="11"/>
      <c r="MMJ48" s="11"/>
      <c r="MMK48" s="11"/>
      <c r="MML48" s="11"/>
      <c r="MMM48" s="11"/>
      <c r="MMN48" s="11"/>
      <c r="MMO48" s="11"/>
      <c r="MMP48" s="11"/>
      <c r="MMQ48" s="11"/>
      <c r="MMR48" s="11"/>
      <c r="MMS48" s="11"/>
      <c r="MMT48" s="11"/>
      <c r="MMU48" s="11"/>
      <c r="MMV48" s="11"/>
      <c r="MMW48" s="11"/>
      <c r="MMX48" s="11"/>
      <c r="MMY48" s="11"/>
      <c r="MMZ48" s="11"/>
      <c r="MNA48" s="11"/>
      <c r="MNB48" s="11"/>
      <c r="MNC48" s="11"/>
      <c r="MND48" s="11"/>
      <c r="MNE48" s="11"/>
      <c r="MNF48" s="11"/>
      <c r="MNG48" s="11"/>
      <c r="MNH48" s="11"/>
      <c r="MNI48" s="11"/>
      <c r="MNJ48" s="11"/>
      <c r="MNK48" s="11"/>
      <c r="MNL48" s="11"/>
      <c r="MNM48" s="11"/>
      <c r="MNN48" s="11"/>
      <c r="MNO48" s="11"/>
      <c r="MNP48" s="11"/>
      <c r="MNQ48" s="11"/>
      <c r="MNR48" s="11"/>
      <c r="MNS48" s="11"/>
      <c r="MNT48" s="11"/>
      <c r="MNU48" s="11"/>
      <c r="MNV48" s="11"/>
      <c r="MNW48" s="11"/>
      <c r="MNX48" s="11"/>
      <c r="MNY48" s="11"/>
      <c r="MNZ48" s="11"/>
      <c r="MOA48" s="11"/>
      <c r="MOB48" s="11"/>
      <c r="MOC48" s="11"/>
      <c r="MOD48" s="11"/>
      <c r="MOE48" s="11"/>
      <c r="MOF48" s="11"/>
      <c r="MOG48" s="11"/>
      <c r="MOH48" s="11"/>
      <c r="MOI48" s="11"/>
      <c r="MOJ48" s="11"/>
      <c r="MOK48" s="11"/>
      <c r="MOL48" s="11"/>
      <c r="MOM48" s="11"/>
      <c r="MON48" s="11"/>
      <c r="MOO48" s="11"/>
      <c r="MOP48" s="11"/>
      <c r="MOQ48" s="11"/>
      <c r="MOR48" s="11"/>
      <c r="MOS48" s="11"/>
      <c r="MOT48" s="11"/>
      <c r="MOU48" s="11"/>
      <c r="MOV48" s="11"/>
      <c r="MOW48" s="11"/>
      <c r="MOX48" s="11"/>
      <c r="MOY48" s="11"/>
      <c r="MOZ48" s="11"/>
      <c r="MPA48" s="11"/>
      <c r="MPB48" s="11"/>
      <c r="MPC48" s="11"/>
      <c r="MPD48" s="11"/>
      <c r="MPE48" s="11"/>
      <c r="MPF48" s="11"/>
      <c r="MPG48" s="11"/>
      <c r="MPH48" s="11"/>
      <c r="MPI48" s="11"/>
      <c r="MPJ48" s="11"/>
      <c r="MPK48" s="11"/>
      <c r="MPL48" s="11"/>
      <c r="MPM48" s="11"/>
      <c r="MPN48" s="11"/>
      <c r="MPO48" s="11"/>
      <c r="MPP48" s="11"/>
      <c r="MPQ48" s="11"/>
      <c r="MPR48" s="11"/>
      <c r="MPS48" s="11"/>
      <c r="MPT48" s="11"/>
      <c r="MPU48" s="11"/>
      <c r="MPV48" s="11"/>
      <c r="MPW48" s="11"/>
      <c r="MPX48" s="11"/>
      <c r="MPY48" s="11"/>
      <c r="MPZ48" s="11"/>
      <c r="MQA48" s="11"/>
      <c r="MQB48" s="11"/>
      <c r="MQC48" s="11"/>
      <c r="MQD48" s="11"/>
      <c r="MQE48" s="11"/>
      <c r="MQF48" s="11"/>
      <c r="MQG48" s="11"/>
      <c r="MQH48" s="11"/>
      <c r="MQI48" s="11"/>
      <c r="MQJ48" s="11"/>
      <c r="MQK48" s="11"/>
      <c r="MQL48" s="11"/>
      <c r="MQM48" s="11"/>
      <c r="MQN48" s="11"/>
      <c r="MQO48" s="11"/>
      <c r="MQP48" s="11"/>
      <c r="MQQ48" s="11"/>
      <c r="MQR48" s="11"/>
      <c r="MQS48" s="11"/>
      <c r="MQT48" s="11"/>
      <c r="MQU48" s="11"/>
      <c r="MQV48" s="11"/>
      <c r="MQW48" s="11"/>
      <c r="MQX48" s="11"/>
      <c r="MQY48" s="11"/>
      <c r="MQZ48" s="11"/>
      <c r="MRA48" s="11"/>
      <c r="MRB48" s="11"/>
      <c r="MRC48" s="11"/>
      <c r="MRD48" s="11"/>
      <c r="MRE48" s="11"/>
      <c r="MRF48" s="11"/>
      <c r="MRG48" s="11"/>
      <c r="MRH48" s="11"/>
      <c r="MRI48" s="11"/>
      <c r="MRJ48" s="11"/>
      <c r="MRK48" s="11"/>
      <c r="MRL48" s="11"/>
      <c r="MRM48" s="11"/>
      <c r="MRN48" s="11"/>
      <c r="MRO48" s="11"/>
      <c r="MRP48" s="11"/>
      <c r="MRQ48" s="11"/>
      <c r="MRR48" s="11"/>
      <c r="MRS48" s="11"/>
      <c r="MRT48" s="11"/>
      <c r="MRU48" s="11"/>
      <c r="MRV48" s="11"/>
      <c r="MRW48" s="11"/>
      <c r="MRX48" s="11"/>
      <c r="MRY48" s="11"/>
      <c r="MRZ48" s="11"/>
      <c r="MSA48" s="11"/>
      <c r="MSB48" s="11"/>
      <c r="MSC48" s="11"/>
      <c r="MSD48" s="11"/>
      <c r="MSE48" s="11"/>
      <c r="MSF48" s="11"/>
      <c r="MSG48" s="11"/>
      <c r="MSH48" s="11"/>
      <c r="MSI48" s="11"/>
      <c r="MSJ48" s="11"/>
      <c r="MSK48" s="11"/>
      <c r="MSL48" s="11"/>
      <c r="MSM48" s="11"/>
      <c r="MSN48" s="11"/>
      <c r="MSO48" s="11"/>
      <c r="MSP48" s="11"/>
      <c r="MSQ48" s="11"/>
      <c r="MSR48" s="11"/>
      <c r="MSS48" s="11"/>
      <c r="MST48" s="11"/>
      <c r="MSU48" s="11"/>
      <c r="MSV48" s="11"/>
      <c r="MSW48" s="11"/>
      <c r="MSX48" s="11"/>
      <c r="MSY48" s="11"/>
      <c r="MSZ48" s="11"/>
      <c r="MTA48" s="11"/>
      <c r="MTB48" s="11"/>
      <c r="MTC48" s="11"/>
      <c r="MTD48" s="11"/>
      <c r="MTE48" s="11"/>
      <c r="MTF48" s="11"/>
      <c r="MTG48" s="11"/>
      <c r="MTH48" s="11"/>
      <c r="MTI48" s="11"/>
      <c r="MTJ48" s="11"/>
      <c r="MTK48" s="11"/>
      <c r="MTL48" s="11"/>
      <c r="MTM48" s="11"/>
      <c r="MTN48" s="11"/>
      <c r="MTO48" s="11"/>
      <c r="MTP48" s="11"/>
      <c r="MTQ48" s="11"/>
      <c r="MTR48" s="11"/>
      <c r="MTS48" s="11"/>
      <c r="MTT48" s="11"/>
      <c r="MTU48" s="11"/>
      <c r="MTV48" s="11"/>
      <c r="MTW48" s="11"/>
      <c r="MTX48" s="11"/>
      <c r="MTY48" s="11"/>
      <c r="MTZ48" s="11"/>
      <c r="MUA48" s="11"/>
      <c r="MUB48" s="11"/>
      <c r="MUC48" s="11"/>
      <c r="MUD48" s="11"/>
      <c r="MUE48" s="11"/>
      <c r="MUF48" s="11"/>
      <c r="MUG48" s="11"/>
      <c r="MUH48" s="11"/>
      <c r="MUI48" s="11"/>
      <c r="MUJ48" s="11"/>
      <c r="MUK48" s="11"/>
      <c r="MUL48" s="11"/>
      <c r="MUM48" s="11"/>
      <c r="MUN48" s="11"/>
      <c r="MUO48" s="11"/>
      <c r="MUP48" s="11"/>
      <c r="MUQ48" s="11"/>
      <c r="MUR48" s="11"/>
      <c r="MUS48" s="11"/>
      <c r="MUT48" s="11"/>
      <c r="MUU48" s="11"/>
      <c r="MUV48" s="11"/>
      <c r="MUW48" s="11"/>
      <c r="MUX48" s="11"/>
      <c r="MUY48" s="11"/>
      <c r="MUZ48" s="11"/>
      <c r="MVA48" s="11"/>
      <c r="MVB48" s="11"/>
      <c r="MVC48" s="11"/>
      <c r="MVD48" s="11"/>
      <c r="MVE48" s="11"/>
      <c r="MVF48" s="11"/>
      <c r="MVG48" s="11"/>
      <c r="MVH48" s="11"/>
      <c r="MVI48" s="11"/>
      <c r="MVJ48" s="11"/>
      <c r="MVK48" s="11"/>
      <c r="MVL48" s="11"/>
      <c r="MVM48" s="11"/>
      <c r="MVN48" s="11"/>
      <c r="MVO48" s="11"/>
      <c r="MVP48" s="11"/>
      <c r="MVQ48" s="11"/>
      <c r="MVR48" s="11"/>
      <c r="MVS48" s="11"/>
      <c r="MVT48" s="11"/>
      <c r="MVU48" s="11"/>
      <c r="MVV48" s="11"/>
      <c r="MVW48" s="11"/>
      <c r="MVX48" s="11"/>
      <c r="MVY48" s="11"/>
      <c r="MVZ48" s="11"/>
      <c r="MWA48" s="11"/>
      <c r="MWB48" s="11"/>
      <c r="MWC48" s="11"/>
      <c r="MWD48" s="11"/>
      <c r="MWE48" s="11"/>
      <c r="MWF48" s="11"/>
      <c r="MWG48" s="11"/>
      <c r="MWH48" s="11"/>
      <c r="MWI48" s="11"/>
      <c r="MWJ48" s="11"/>
      <c r="MWK48" s="11"/>
      <c r="MWL48" s="11"/>
      <c r="MWM48" s="11"/>
      <c r="MWN48" s="11"/>
      <c r="MWO48" s="11"/>
      <c r="MWP48" s="11"/>
      <c r="MWQ48" s="11"/>
      <c r="MWR48" s="11"/>
      <c r="MWS48" s="11"/>
      <c r="MWT48" s="11"/>
      <c r="MWU48" s="11"/>
      <c r="MWV48" s="11"/>
      <c r="MWW48" s="11"/>
      <c r="MWX48" s="11"/>
      <c r="MWY48" s="11"/>
      <c r="MWZ48" s="11"/>
      <c r="MXA48" s="11"/>
      <c r="MXB48" s="11"/>
      <c r="MXC48" s="11"/>
      <c r="MXD48" s="11"/>
      <c r="MXE48" s="11"/>
      <c r="MXF48" s="11"/>
      <c r="MXG48" s="11"/>
      <c r="MXH48" s="11"/>
      <c r="MXI48" s="11"/>
      <c r="MXJ48" s="11"/>
      <c r="MXK48" s="11"/>
      <c r="MXL48" s="11"/>
      <c r="MXM48" s="11"/>
      <c r="MXN48" s="11"/>
      <c r="MXO48" s="11"/>
      <c r="MXP48" s="11"/>
      <c r="MXQ48" s="11"/>
      <c r="MXR48" s="11"/>
      <c r="MXS48" s="11"/>
      <c r="MXT48" s="11"/>
      <c r="MXU48" s="11"/>
      <c r="MXV48" s="11"/>
      <c r="MXW48" s="11"/>
      <c r="MXX48" s="11"/>
      <c r="MXY48" s="11"/>
      <c r="MXZ48" s="11"/>
      <c r="MYA48" s="11"/>
      <c r="MYB48" s="11"/>
      <c r="MYC48" s="11"/>
      <c r="MYD48" s="11"/>
      <c r="MYE48" s="11"/>
      <c r="MYF48" s="11"/>
      <c r="MYG48" s="11"/>
      <c r="MYH48" s="11"/>
      <c r="MYI48" s="11"/>
      <c r="MYJ48" s="11"/>
      <c r="MYK48" s="11"/>
      <c r="MYL48" s="11"/>
      <c r="MYM48" s="11"/>
      <c r="MYN48" s="11"/>
      <c r="MYO48" s="11"/>
      <c r="MYP48" s="11"/>
      <c r="MYQ48" s="11"/>
      <c r="MYR48" s="11"/>
      <c r="MYS48" s="11"/>
      <c r="MYT48" s="11"/>
      <c r="MYU48" s="11"/>
      <c r="MYV48" s="11"/>
      <c r="MYW48" s="11"/>
      <c r="MYX48" s="11"/>
      <c r="MYY48" s="11"/>
      <c r="MYZ48" s="11"/>
      <c r="MZA48" s="11"/>
      <c r="MZB48" s="11"/>
      <c r="MZC48" s="11"/>
      <c r="MZD48" s="11"/>
      <c r="MZE48" s="11"/>
      <c r="MZF48" s="11"/>
      <c r="MZG48" s="11"/>
      <c r="MZH48" s="11"/>
      <c r="MZI48" s="11"/>
      <c r="MZJ48" s="11"/>
      <c r="MZK48" s="11"/>
      <c r="MZL48" s="11"/>
      <c r="MZM48" s="11"/>
      <c r="MZN48" s="11"/>
      <c r="MZO48" s="11"/>
      <c r="MZP48" s="11"/>
      <c r="MZQ48" s="11"/>
      <c r="MZR48" s="11"/>
      <c r="MZS48" s="11"/>
      <c r="MZT48" s="11"/>
      <c r="MZU48" s="11"/>
      <c r="MZV48" s="11"/>
      <c r="MZW48" s="11"/>
      <c r="MZX48" s="11"/>
      <c r="MZY48" s="11"/>
      <c r="MZZ48" s="11"/>
      <c r="NAA48" s="11"/>
      <c r="NAB48" s="11"/>
      <c r="NAC48" s="11"/>
      <c r="NAD48" s="11"/>
      <c r="NAE48" s="11"/>
      <c r="NAF48" s="11"/>
      <c r="NAG48" s="11"/>
      <c r="NAH48" s="11"/>
      <c r="NAI48" s="11"/>
      <c r="NAJ48" s="11"/>
      <c r="NAK48" s="11"/>
      <c r="NAL48" s="11"/>
      <c r="NAM48" s="11"/>
      <c r="NAN48" s="11"/>
      <c r="NAO48" s="11"/>
      <c r="NAP48" s="11"/>
      <c r="NAQ48" s="11"/>
      <c r="NAR48" s="11"/>
      <c r="NAS48" s="11"/>
      <c r="NAT48" s="11"/>
      <c r="NAU48" s="11"/>
      <c r="NAV48" s="11"/>
      <c r="NAW48" s="11"/>
      <c r="NAX48" s="11"/>
      <c r="NAY48" s="11"/>
      <c r="NAZ48" s="11"/>
      <c r="NBA48" s="11"/>
      <c r="NBB48" s="11"/>
      <c r="NBC48" s="11"/>
      <c r="NBD48" s="11"/>
      <c r="NBE48" s="11"/>
      <c r="NBF48" s="11"/>
      <c r="NBG48" s="11"/>
      <c r="NBH48" s="11"/>
      <c r="NBI48" s="11"/>
      <c r="NBJ48" s="11"/>
      <c r="NBK48" s="11"/>
      <c r="NBL48" s="11"/>
      <c r="NBM48" s="11"/>
      <c r="NBN48" s="11"/>
      <c r="NBO48" s="11"/>
      <c r="NBP48" s="11"/>
      <c r="NBQ48" s="11"/>
      <c r="NBR48" s="11"/>
      <c r="NBS48" s="11"/>
      <c r="NBT48" s="11"/>
      <c r="NBU48" s="11"/>
      <c r="NBV48" s="11"/>
      <c r="NBW48" s="11"/>
      <c r="NBX48" s="11"/>
      <c r="NBY48" s="11"/>
      <c r="NBZ48" s="11"/>
      <c r="NCA48" s="11"/>
      <c r="NCB48" s="11"/>
      <c r="NCC48" s="11"/>
      <c r="NCD48" s="11"/>
      <c r="NCE48" s="11"/>
      <c r="NCF48" s="11"/>
      <c r="NCG48" s="11"/>
      <c r="NCH48" s="11"/>
      <c r="NCI48" s="11"/>
      <c r="NCJ48" s="11"/>
      <c r="NCK48" s="11"/>
      <c r="NCL48" s="11"/>
      <c r="NCM48" s="11"/>
      <c r="NCN48" s="11"/>
      <c r="NCO48" s="11"/>
      <c r="NCP48" s="11"/>
      <c r="NCQ48" s="11"/>
      <c r="NCR48" s="11"/>
      <c r="NCS48" s="11"/>
      <c r="NCT48" s="11"/>
      <c r="NCU48" s="11"/>
      <c r="NCV48" s="11"/>
      <c r="NCW48" s="11"/>
      <c r="NCX48" s="11"/>
      <c r="NCY48" s="11"/>
      <c r="NCZ48" s="11"/>
      <c r="NDA48" s="11"/>
      <c r="NDB48" s="11"/>
      <c r="NDC48" s="11"/>
      <c r="NDD48" s="11"/>
      <c r="NDE48" s="11"/>
      <c r="NDF48" s="11"/>
      <c r="NDG48" s="11"/>
      <c r="NDH48" s="11"/>
      <c r="NDI48" s="11"/>
      <c r="NDJ48" s="11"/>
      <c r="NDK48" s="11"/>
      <c r="NDL48" s="11"/>
      <c r="NDM48" s="11"/>
      <c r="NDN48" s="11"/>
      <c r="NDO48" s="11"/>
      <c r="NDP48" s="11"/>
      <c r="NDQ48" s="11"/>
      <c r="NDR48" s="11"/>
      <c r="NDS48" s="11"/>
      <c r="NDT48" s="11"/>
      <c r="NDU48" s="11"/>
      <c r="NDV48" s="11"/>
      <c r="NDW48" s="11"/>
      <c r="NDX48" s="11"/>
      <c r="NDY48" s="11"/>
      <c r="NDZ48" s="11"/>
      <c r="NEA48" s="11"/>
      <c r="NEB48" s="11"/>
      <c r="NEC48" s="11"/>
      <c r="NED48" s="11"/>
      <c r="NEE48" s="11"/>
      <c r="NEF48" s="11"/>
      <c r="NEG48" s="11"/>
      <c r="NEH48" s="11"/>
      <c r="NEI48" s="11"/>
      <c r="NEJ48" s="11"/>
      <c r="NEK48" s="11"/>
      <c r="NEL48" s="11"/>
      <c r="NEM48" s="11"/>
      <c r="NEN48" s="11"/>
      <c r="NEO48" s="11"/>
      <c r="NEP48" s="11"/>
      <c r="NEQ48" s="11"/>
      <c r="NER48" s="11"/>
      <c r="NES48" s="11"/>
      <c r="NET48" s="11"/>
      <c r="NEU48" s="11"/>
      <c r="NEV48" s="11"/>
      <c r="NEW48" s="11"/>
      <c r="NEX48" s="11"/>
      <c r="NEY48" s="11"/>
      <c r="NEZ48" s="11"/>
      <c r="NFA48" s="11"/>
      <c r="NFB48" s="11"/>
      <c r="NFC48" s="11"/>
      <c r="NFD48" s="11"/>
      <c r="NFE48" s="11"/>
      <c r="NFF48" s="11"/>
      <c r="NFG48" s="11"/>
      <c r="NFH48" s="11"/>
      <c r="NFI48" s="11"/>
      <c r="NFJ48" s="11"/>
      <c r="NFK48" s="11"/>
      <c r="NFL48" s="11"/>
      <c r="NFM48" s="11"/>
      <c r="NFN48" s="11"/>
      <c r="NFO48" s="11"/>
      <c r="NFP48" s="11"/>
      <c r="NFQ48" s="11"/>
      <c r="NFR48" s="11"/>
      <c r="NFS48" s="11"/>
      <c r="NFT48" s="11"/>
      <c r="NFU48" s="11"/>
      <c r="NFV48" s="11"/>
      <c r="NFW48" s="11"/>
      <c r="NFX48" s="11"/>
      <c r="NFY48" s="11"/>
      <c r="NFZ48" s="11"/>
      <c r="NGA48" s="11"/>
      <c r="NGB48" s="11"/>
      <c r="NGC48" s="11"/>
      <c r="NGD48" s="11"/>
      <c r="NGE48" s="11"/>
      <c r="NGF48" s="11"/>
      <c r="NGG48" s="11"/>
      <c r="NGH48" s="11"/>
      <c r="NGI48" s="11"/>
      <c r="NGJ48" s="11"/>
      <c r="NGK48" s="11"/>
      <c r="NGL48" s="11"/>
      <c r="NGM48" s="11"/>
      <c r="NGN48" s="11"/>
      <c r="NGO48" s="11"/>
      <c r="NGP48" s="11"/>
      <c r="NGQ48" s="11"/>
      <c r="NGR48" s="11"/>
      <c r="NGS48" s="11"/>
      <c r="NGT48" s="11"/>
      <c r="NGU48" s="11"/>
      <c r="NGV48" s="11"/>
      <c r="NGW48" s="11"/>
      <c r="NGX48" s="11"/>
      <c r="NGY48" s="11"/>
      <c r="NGZ48" s="11"/>
      <c r="NHA48" s="11"/>
      <c r="NHB48" s="11"/>
      <c r="NHC48" s="11"/>
      <c r="NHD48" s="11"/>
      <c r="NHE48" s="11"/>
      <c r="NHF48" s="11"/>
      <c r="NHG48" s="11"/>
      <c r="NHH48" s="11"/>
      <c r="NHI48" s="11"/>
      <c r="NHJ48" s="11"/>
      <c r="NHK48" s="11"/>
      <c r="NHL48" s="11"/>
      <c r="NHM48" s="11"/>
      <c r="NHN48" s="11"/>
      <c r="NHO48" s="11"/>
      <c r="NHP48" s="11"/>
      <c r="NHQ48" s="11"/>
      <c r="NHR48" s="11"/>
      <c r="NHS48" s="11"/>
      <c r="NHT48" s="11"/>
      <c r="NHU48" s="11"/>
      <c r="NHV48" s="11"/>
      <c r="NHW48" s="11"/>
      <c r="NHX48" s="11"/>
      <c r="NHY48" s="11"/>
      <c r="NHZ48" s="11"/>
      <c r="NIA48" s="11"/>
      <c r="NIB48" s="11"/>
      <c r="NIC48" s="11"/>
      <c r="NID48" s="11"/>
      <c r="NIE48" s="11"/>
      <c r="NIF48" s="11"/>
      <c r="NIG48" s="11"/>
      <c r="NIH48" s="11"/>
      <c r="NII48" s="11"/>
      <c r="NIJ48" s="11"/>
      <c r="NIK48" s="11"/>
      <c r="NIL48" s="11"/>
      <c r="NIM48" s="11"/>
      <c r="NIN48" s="11"/>
      <c r="NIO48" s="11"/>
      <c r="NIP48" s="11"/>
      <c r="NIQ48" s="11"/>
      <c r="NIR48" s="11"/>
      <c r="NIS48" s="11"/>
      <c r="NIT48" s="11"/>
      <c r="NIU48" s="11"/>
      <c r="NIV48" s="11"/>
      <c r="NIW48" s="11"/>
      <c r="NIX48" s="11"/>
      <c r="NIY48" s="11"/>
      <c r="NIZ48" s="11"/>
      <c r="NJA48" s="11"/>
      <c r="NJB48" s="11"/>
      <c r="NJC48" s="11"/>
      <c r="NJD48" s="11"/>
      <c r="NJE48" s="11"/>
      <c r="NJF48" s="11"/>
      <c r="NJG48" s="11"/>
      <c r="NJH48" s="11"/>
      <c r="NJI48" s="11"/>
      <c r="NJJ48" s="11"/>
      <c r="NJK48" s="11"/>
      <c r="NJL48" s="11"/>
      <c r="NJM48" s="11"/>
      <c r="NJN48" s="11"/>
      <c r="NJO48" s="11"/>
      <c r="NJP48" s="11"/>
      <c r="NJQ48" s="11"/>
      <c r="NJR48" s="11"/>
      <c r="NJS48" s="11"/>
      <c r="NJT48" s="11"/>
      <c r="NJU48" s="11"/>
      <c r="NJV48" s="11"/>
      <c r="NJW48" s="11"/>
      <c r="NJX48" s="11"/>
      <c r="NJY48" s="11"/>
      <c r="NJZ48" s="11"/>
      <c r="NKA48" s="11"/>
      <c r="NKB48" s="11"/>
      <c r="NKC48" s="11"/>
      <c r="NKD48" s="11"/>
      <c r="NKE48" s="11"/>
      <c r="NKF48" s="11"/>
      <c r="NKG48" s="11"/>
      <c r="NKH48" s="11"/>
      <c r="NKI48" s="11"/>
      <c r="NKJ48" s="11"/>
      <c r="NKK48" s="11"/>
      <c r="NKL48" s="11"/>
      <c r="NKM48" s="11"/>
      <c r="NKN48" s="11"/>
      <c r="NKO48" s="11"/>
      <c r="NKP48" s="11"/>
      <c r="NKQ48" s="11"/>
      <c r="NKR48" s="11"/>
      <c r="NKS48" s="11"/>
      <c r="NKT48" s="11"/>
      <c r="NKU48" s="11"/>
      <c r="NKV48" s="11"/>
      <c r="NKW48" s="11"/>
      <c r="NKX48" s="11"/>
      <c r="NKY48" s="11"/>
      <c r="NKZ48" s="11"/>
      <c r="NLA48" s="11"/>
      <c r="NLB48" s="11"/>
      <c r="NLC48" s="11"/>
      <c r="NLD48" s="11"/>
      <c r="NLE48" s="11"/>
      <c r="NLF48" s="11"/>
      <c r="NLG48" s="11"/>
      <c r="NLH48" s="11"/>
      <c r="NLI48" s="11"/>
      <c r="NLJ48" s="11"/>
      <c r="NLK48" s="11"/>
      <c r="NLL48" s="11"/>
      <c r="NLM48" s="11"/>
      <c r="NLN48" s="11"/>
      <c r="NLO48" s="11"/>
      <c r="NLP48" s="11"/>
      <c r="NLQ48" s="11"/>
      <c r="NLR48" s="11"/>
      <c r="NLS48" s="11"/>
      <c r="NLT48" s="11"/>
      <c r="NLU48" s="11"/>
      <c r="NLV48" s="11"/>
      <c r="NLW48" s="11"/>
      <c r="NLX48" s="11"/>
      <c r="NLY48" s="11"/>
      <c r="NLZ48" s="11"/>
      <c r="NMA48" s="11"/>
      <c r="NMB48" s="11"/>
      <c r="NMC48" s="11"/>
      <c r="NMD48" s="11"/>
      <c r="NME48" s="11"/>
      <c r="NMF48" s="11"/>
      <c r="NMG48" s="11"/>
      <c r="NMH48" s="11"/>
      <c r="NMI48" s="11"/>
      <c r="NMJ48" s="11"/>
      <c r="NMK48" s="11"/>
      <c r="NML48" s="11"/>
      <c r="NMM48" s="11"/>
      <c r="NMN48" s="11"/>
      <c r="NMO48" s="11"/>
      <c r="NMP48" s="11"/>
      <c r="NMQ48" s="11"/>
      <c r="NMR48" s="11"/>
      <c r="NMS48" s="11"/>
      <c r="NMT48" s="11"/>
      <c r="NMU48" s="11"/>
      <c r="NMV48" s="11"/>
      <c r="NMW48" s="11"/>
      <c r="NMX48" s="11"/>
      <c r="NMY48" s="11"/>
      <c r="NMZ48" s="11"/>
      <c r="NNA48" s="11"/>
      <c r="NNB48" s="11"/>
      <c r="NNC48" s="11"/>
      <c r="NND48" s="11"/>
      <c r="NNE48" s="11"/>
      <c r="NNF48" s="11"/>
      <c r="NNG48" s="11"/>
      <c r="NNH48" s="11"/>
      <c r="NNI48" s="11"/>
      <c r="NNJ48" s="11"/>
      <c r="NNK48" s="11"/>
      <c r="NNL48" s="11"/>
      <c r="NNM48" s="11"/>
      <c r="NNN48" s="11"/>
      <c r="NNO48" s="11"/>
      <c r="NNP48" s="11"/>
      <c r="NNQ48" s="11"/>
      <c r="NNR48" s="11"/>
      <c r="NNS48" s="11"/>
      <c r="NNT48" s="11"/>
      <c r="NNU48" s="11"/>
      <c r="NNV48" s="11"/>
      <c r="NNW48" s="11"/>
      <c r="NNX48" s="11"/>
      <c r="NNY48" s="11"/>
      <c r="NNZ48" s="11"/>
      <c r="NOA48" s="11"/>
      <c r="NOB48" s="11"/>
      <c r="NOC48" s="11"/>
      <c r="NOD48" s="11"/>
      <c r="NOE48" s="11"/>
      <c r="NOF48" s="11"/>
      <c r="NOG48" s="11"/>
      <c r="NOH48" s="11"/>
      <c r="NOI48" s="11"/>
      <c r="NOJ48" s="11"/>
      <c r="NOK48" s="11"/>
      <c r="NOL48" s="11"/>
      <c r="NOM48" s="11"/>
      <c r="NON48" s="11"/>
      <c r="NOO48" s="11"/>
      <c r="NOP48" s="11"/>
      <c r="NOQ48" s="11"/>
      <c r="NOR48" s="11"/>
      <c r="NOS48" s="11"/>
      <c r="NOT48" s="11"/>
      <c r="NOU48" s="11"/>
      <c r="NOV48" s="11"/>
      <c r="NOW48" s="11"/>
      <c r="NOX48" s="11"/>
      <c r="NOY48" s="11"/>
      <c r="NOZ48" s="11"/>
      <c r="NPA48" s="11"/>
      <c r="NPB48" s="11"/>
      <c r="NPC48" s="11"/>
      <c r="NPD48" s="11"/>
      <c r="NPE48" s="11"/>
      <c r="NPF48" s="11"/>
      <c r="NPG48" s="11"/>
      <c r="NPH48" s="11"/>
      <c r="NPI48" s="11"/>
      <c r="NPJ48" s="11"/>
      <c r="NPK48" s="11"/>
      <c r="NPL48" s="11"/>
      <c r="NPM48" s="11"/>
      <c r="NPN48" s="11"/>
      <c r="NPO48" s="11"/>
      <c r="NPP48" s="11"/>
      <c r="NPQ48" s="11"/>
      <c r="NPR48" s="11"/>
      <c r="NPS48" s="11"/>
      <c r="NPT48" s="11"/>
      <c r="NPU48" s="11"/>
      <c r="NPV48" s="11"/>
      <c r="NPW48" s="11"/>
      <c r="NPX48" s="11"/>
      <c r="NPY48" s="11"/>
      <c r="NPZ48" s="11"/>
      <c r="NQA48" s="11"/>
      <c r="NQB48" s="11"/>
      <c r="NQC48" s="11"/>
      <c r="NQD48" s="11"/>
      <c r="NQE48" s="11"/>
      <c r="NQF48" s="11"/>
      <c r="NQG48" s="11"/>
      <c r="NQH48" s="11"/>
      <c r="NQI48" s="11"/>
      <c r="NQJ48" s="11"/>
      <c r="NQK48" s="11"/>
      <c r="NQL48" s="11"/>
      <c r="NQM48" s="11"/>
      <c r="NQN48" s="11"/>
      <c r="NQO48" s="11"/>
      <c r="NQP48" s="11"/>
      <c r="NQQ48" s="11"/>
      <c r="NQR48" s="11"/>
      <c r="NQS48" s="11"/>
      <c r="NQT48" s="11"/>
      <c r="NQU48" s="11"/>
      <c r="NQV48" s="11"/>
      <c r="NQW48" s="11"/>
      <c r="NQX48" s="11"/>
      <c r="NQY48" s="11"/>
      <c r="NQZ48" s="11"/>
      <c r="NRA48" s="11"/>
      <c r="NRB48" s="11"/>
      <c r="NRC48" s="11"/>
      <c r="NRD48" s="11"/>
      <c r="NRE48" s="11"/>
      <c r="NRF48" s="11"/>
      <c r="NRG48" s="11"/>
      <c r="NRH48" s="11"/>
      <c r="NRI48" s="11"/>
      <c r="NRJ48" s="11"/>
      <c r="NRK48" s="11"/>
      <c r="NRL48" s="11"/>
      <c r="NRM48" s="11"/>
      <c r="NRN48" s="11"/>
      <c r="NRO48" s="11"/>
      <c r="NRP48" s="11"/>
      <c r="NRQ48" s="11"/>
      <c r="NRR48" s="11"/>
      <c r="NRS48" s="11"/>
      <c r="NRT48" s="11"/>
      <c r="NRU48" s="11"/>
      <c r="NRV48" s="11"/>
      <c r="NRW48" s="11"/>
      <c r="NRX48" s="11"/>
      <c r="NRY48" s="11"/>
      <c r="NRZ48" s="11"/>
      <c r="NSA48" s="11"/>
      <c r="NSB48" s="11"/>
      <c r="NSC48" s="11"/>
      <c r="NSD48" s="11"/>
      <c r="NSE48" s="11"/>
      <c r="NSF48" s="11"/>
      <c r="NSG48" s="11"/>
      <c r="NSH48" s="11"/>
      <c r="NSI48" s="11"/>
      <c r="NSJ48" s="11"/>
      <c r="NSK48" s="11"/>
      <c r="NSL48" s="11"/>
      <c r="NSM48" s="11"/>
      <c r="NSN48" s="11"/>
      <c r="NSO48" s="11"/>
      <c r="NSP48" s="11"/>
      <c r="NSQ48" s="11"/>
      <c r="NSR48" s="11"/>
      <c r="NSS48" s="11"/>
      <c r="NST48" s="11"/>
      <c r="NSU48" s="11"/>
      <c r="NSV48" s="11"/>
      <c r="NSW48" s="11"/>
      <c r="NSX48" s="11"/>
      <c r="NSY48" s="11"/>
      <c r="NSZ48" s="11"/>
      <c r="NTA48" s="11"/>
      <c r="NTB48" s="11"/>
      <c r="NTC48" s="11"/>
      <c r="NTD48" s="11"/>
      <c r="NTE48" s="11"/>
      <c r="NTF48" s="11"/>
      <c r="NTG48" s="11"/>
      <c r="NTH48" s="11"/>
      <c r="NTI48" s="11"/>
      <c r="NTJ48" s="11"/>
      <c r="NTK48" s="11"/>
      <c r="NTL48" s="11"/>
      <c r="NTM48" s="11"/>
      <c r="NTN48" s="11"/>
      <c r="NTO48" s="11"/>
      <c r="NTP48" s="11"/>
      <c r="NTQ48" s="11"/>
      <c r="NTR48" s="11"/>
      <c r="NTS48" s="11"/>
      <c r="NTT48" s="11"/>
      <c r="NTU48" s="11"/>
      <c r="NTV48" s="11"/>
      <c r="NTW48" s="11"/>
      <c r="NTX48" s="11"/>
      <c r="NTY48" s="11"/>
      <c r="NTZ48" s="11"/>
      <c r="NUA48" s="11"/>
      <c r="NUB48" s="11"/>
      <c r="NUC48" s="11"/>
      <c r="NUD48" s="11"/>
      <c r="NUE48" s="11"/>
      <c r="NUF48" s="11"/>
      <c r="NUG48" s="11"/>
      <c r="NUH48" s="11"/>
      <c r="NUI48" s="11"/>
      <c r="NUJ48" s="11"/>
      <c r="NUK48" s="11"/>
      <c r="NUL48" s="11"/>
      <c r="NUM48" s="11"/>
      <c r="NUN48" s="11"/>
      <c r="NUO48" s="11"/>
      <c r="NUP48" s="11"/>
      <c r="NUQ48" s="11"/>
      <c r="NUR48" s="11"/>
      <c r="NUS48" s="11"/>
      <c r="NUT48" s="11"/>
      <c r="NUU48" s="11"/>
      <c r="NUV48" s="11"/>
      <c r="NUW48" s="11"/>
      <c r="NUX48" s="11"/>
      <c r="NUY48" s="11"/>
      <c r="NUZ48" s="11"/>
      <c r="NVA48" s="11"/>
      <c r="NVB48" s="11"/>
      <c r="NVC48" s="11"/>
      <c r="NVD48" s="11"/>
      <c r="NVE48" s="11"/>
      <c r="NVF48" s="11"/>
      <c r="NVG48" s="11"/>
      <c r="NVH48" s="11"/>
      <c r="NVI48" s="11"/>
      <c r="NVJ48" s="11"/>
      <c r="NVK48" s="11"/>
      <c r="NVL48" s="11"/>
      <c r="NVM48" s="11"/>
      <c r="NVN48" s="11"/>
      <c r="NVO48" s="11"/>
      <c r="NVP48" s="11"/>
      <c r="NVQ48" s="11"/>
      <c r="NVR48" s="11"/>
      <c r="NVS48" s="11"/>
      <c r="NVT48" s="11"/>
      <c r="NVU48" s="11"/>
      <c r="NVV48" s="11"/>
      <c r="NVW48" s="11"/>
      <c r="NVX48" s="11"/>
      <c r="NVY48" s="11"/>
      <c r="NVZ48" s="11"/>
      <c r="NWA48" s="11"/>
      <c r="NWB48" s="11"/>
      <c r="NWC48" s="11"/>
      <c r="NWD48" s="11"/>
      <c r="NWE48" s="11"/>
      <c r="NWF48" s="11"/>
      <c r="NWG48" s="11"/>
      <c r="NWH48" s="11"/>
      <c r="NWI48" s="11"/>
      <c r="NWJ48" s="11"/>
      <c r="NWK48" s="11"/>
      <c r="NWL48" s="11"/>
      <c r="NWM48" s="11"/>
      <c r="NWN48" s="11"/>
      <c r="NWO48" s="11"/>
      <c r="NWP48" s="11"/>
      <c r="NWQ48" s="11"/>
      <c r="NWR48" s="11"/>
      <c r="NWS48" s="11"/>
      <c r="NWT48" s="11"/>
      <c r="NWU48" s="11"/>
      <c r="NWV48" s="11"/>
      <c r="NWW48" s="11"/>
      <c r="NWX48" s="11"/>
      <c r="NWY48" s="11"/>
      <c r="NWZ48" s="11"/>
      <c r="NXA48" s="11"/>
      <c r="NXB48" s="11"/>
      <c r="NXC48" s="11"/>
      <c r="NXD48" s="11"/>
      <c r="NXE48" s="11"/>
      <c r="NXF48" s="11"/>
      <c r="NXG48" s="11"/>
      <c r="NXH48" s="11"/>
      <c r="NXI48" s="11"/>
      <c r="NXJ48" s="11"/>
      <c r="NXK48" s="11"/>
      <c r="NXL48" s="11"/>
      <c r="NXM48" s="11"/>
      <c r="NXN48" s="11"/>
      <c r="NXO48" s="11"/>
      <c r="NXP48" s="11"/>
      <c r="NXQ48" s="11"/>
      <c r="NXR48" s="11"/>
      <c r="NXS48" s="11"/>
      <c r="NXT48" s="11"/>
      <c r="NXU48" s="11"/>
      <c r="NXV48" s="11"/>
      <c r="NXW48" s="11"/>
      <c r="NXX48" s="11"/>
      <c r="NXY48" s="11"/>
      <c r="NXZ48" s="11"/>
      <c r="NYA48" s="11"/>
      <c r="NYB48" s="11"/>
      <c r="NYC48" s="11"/>
      <c r="NYD48" s="11"/>
      <c r="NYE48" s="11"/>
      <c r="NYF48" s="11"/>
      <c r="NYG48" s="11"/>
      <c r="NYH48" s="11"/>
      <c r="NYI48" s="11"/>
      <c r="NYJ48" s="11"/>
      <c r="NYK48" s="11"/>
      <c r="NYL48" s="11"/>
      <c r="NYM48" s="11"/>
      <c r="NYN48" s="11"/>
      <c r="NYO48" s="11"/>
      <c r="NYP48" s="11"/>
      <c r="NYQ48" s="11"/>
      <c r="NYR48" s="11"/>
      <c r="NYS48" s="11"/>
      <c r="NYT48" s="11"/>
      <c r="NYU48" s="11"/>
      <c r="NYV48" s="11"/>
      <c r="NYW48" s="11"/>
      <c r="NYX48" s="11"/>
      <c r="NYY48" s="11"/>
      <c r="NYZ48" s="11"/>
      <c r="NZA48" s="11"/>
      <c r="NZB48" s="11"/>
      <c r="NZC48" s="11"/>
      <c r="NZD48" s="11"/>
      <c r="NZE48" s="11"/>
      <c r="NZF48" s="11"/>
      <c r="NZG48" s="11"/>
      <c r="NZH48" s="11"/>
      <c r="NZI48" s="11"/>
      <c r="NZJ48" s="11"/>
      <c r="NZK48" s="11"/>
      <c r="NZL48" s="11"/>
      <c r="NZM48" s="11"/>
      <c r="NZN48" s="11"/>
      <c r="NZO48" s="11"/>
      <c r="NZP48" s="11"/>
      <c r="NZQ48" s="11"/>
      <c r="NZR48" s="11"/>
      <c r="NZS48" s="11"/>
      <c r="NZT48" s="11"/>
      <c r="NZU48" s="11"/>
      <c r="NZV48" s="11"/>
      <c r="NZW48" s="11"/>
      <c r="NZX48" s="11"/>
      <c r="NZY48" s="11"/>
      <c r="NZZ48" s="11"/>
      <c r="OAA48" s="11"/>
      <c r="OAB48" s="11"/>
      <c r="OAC48" s="11"/>
      <c r="OAD48" s="11"/>
      <c r="OAE48" s="11"/>
      <c r="OAF48" s="11"/>
      <c r="OAG48" s="11"/>
      <c r="OAH48" s="11"/>
      <c r="OAI48" s="11"/>
      <c r="OAJ48" s="11"/>
      <c r="OAK48" s="11"/>
      <c r="OAL48" s="11"/>
      <c r="OAM48" s="11"/>
      <c r="OAN48" s="11"/>
      <c r="OAO48" s="11"/>
      <c r="OAP48" s="11"/>
      <c r="OAQ48" s="11"/>
      <c r="OAR48" s="11"/>
      <c r="OAS48" s="11"/>
      <c r="OAT48" s="11"/>
      <c r="OAU48" s="11"/>
      <c r="OAV48" s="11"/>
      <c r="OAW48" s="11"/>
      <c r="OAX48" s="11"/>
      <c r="OAY48" s="11"/>
      <c r="OAZ48" s="11"/>
      <c r="OBA48" s="11"/>
      <c r="OBB48" s="11"/>
      <c r="OBC48" s="11"/>
      <c r="OBD48" s="11"/>
      <c r="OBE48" s="11"/>
      <c r="OBF48" s="11"/>
      <c r="OBG48" s="11"/>
      <c r="OBH48" s="11"/>
      <c r="OBI48" s="11"/>
      <c r="OBJ48" s="11"/>
      <c r="OBK48" s="11"/>
      <c r="OBL48" s="11"/>
      <c r="OBM48" s="11"/>
      <c r="OBN48" s="11"/>
      <c r="OBO48" s="11"/>
      <c r="OBP48" s="11"/>
      <c r="OBQ48" s="11"/>
      <c r="OBR48" s="11"/>
      <c r="OBS48" s="11"/>
      <c r="OBT48" s="11"/>
      <c r="OBU48" s="11"/>
      <c r="OBV48" s="11"/>
      <c r="OBW48" s="11"/>
      <c r="OBX48" s="11"/>
      <c r="OBY48" s="11"/>
      <c r="OBZ48" s="11"/>
      <c r="OCA48" s="11"/>
      <c r="OCB48" s="11"/>
      <c r="OCC48" s="11"/>
      <c r="OCD48" s="11"/>
      <c r="OCE48" s="11"/>
      <c r="OCF48" s="11"/>
      <c r="OCG48" s="11"/>
      <c r="OCH48" s="11"/>
      <c r="OCI48" s="11"/>
      <c r="OCJ48" s="11"/>
      <c r="OCK48" s="11"/>
      <c r="OCL48" s="11"/>
      <c r="OCM48" s="11"/>
      <c r="OCN48" s="11"/>
      <c r="OCO48" s="11"/>
      <c r="OCP48" s="11"/>
      <c r="OCQ48" s="11"/>
      <c r="OCR48" s="11"/>
      <c r="OCS48" s="11"/>
      <c r="OCT48" s="11"/>
      <c r="OCU48" s="11"/>
      <c r="OCV48" s="11"/>
      <c r="OCW48" s="11"/>
      <c r="OCX48" s="11"/>
      <c r="OCY48" s="11"/>
      <c r="OCZ48" s="11"/>
      <c r="ODA48" s="11"/>
      <c r="ODB48" s="11"/>
      <c r="ODC48" s="11"/>
      <c r="ODD48" s="11"/>
      <c r="ODE48" s="11"/>
      <c r="ODF48" s="11"/>
      <c r="ODG48" s="11"/>
      <c r="ODH48" s="11"/>
      <c r="ODI48" s="11"/>
      <c r="ODJ48" s="11"/>
      <c r="ODK48" s="11"/>
      <c r="ODL48" s="11"/>
      <c r="ODM48" s="11"/>
      <c r="ODN48" s="11"/>
      <c r="ODO48" s="11"/>
      <c r="ODP48" s="11"/>
      <c r="ODQ48" s="11"/>
      <c r="ODR48" s="11"/>
      <c r="ODS48" s="11"/>
      <c r="ODT48" s="11"/>
      <c r="ODU48" s="11"/>
      <c r="ODV48" s="11"/>
      <c r="ODW48" s="11"/>
      <c r="ODX48" s="11"/>
      <c r="ODY48" s="11"/>
      <c r="ODZ48" s="11"/>
      <c r="OEA48" s="11"/>
      <c r="OEB48" s="11"/>
      <c r="OEC48" s="11"/>
      <c r="OED48" s="11"/>
      <c r="OEE48" s="11"/>
      <c r="OEF48" s="11"/>
      <c r="OEG48" s="11"/>
      <c r="OEH48" s="11"/>
      <c r="OEI48" s="11"/>
      <c r="OEJ48" s="11"/>
      <c r="OEK48" s="11"/>
      <c r="OEL48" s="11"/>
      <c r="OEM48" s="11"/>
      <c r="OEN48" s="11"/>
      <c r="OEO48" s="11"/>
      <c r="OEP48" s="11"/>
      <c r="OEQ48" s="11"/>
      <c r="OER48" s="11"/>
      <c r="OES48" s="11"/>
      <c r="OET48" s="11"/>
      <c r="OEU48" s="11"/>
      <c r="OEV48" s="11"/>
      <c r="OEW48" s="11"/>
      <c r="OEX48" s="11"/>
      <c r="OEY48" s="11"/>
      <c r="OEZ48" s="11"/>
      <c r="OFA48" s="11"/>
      <c r="OFB48" s="11"/>
      <c r="OFC48" s="11"/>
      <c r="OFD48" s="11"/>
      <c r="OFE48" s="11"/>
      <c r="OFF48" s="11"/>
      <c r="OFG48" s="11"/>
      <c r="OFH48" s="11"/>
      <c r="OFI48" s="11"/>
      <c r="OFJ48" s="11"/>
      <c r="OFK48" s="11"/>
      <c r="OFL48" s="11"/>
      <c r="OFM48" s="11"/>
      <c r="OFN48" s="11"/>
      <c r="OFO48" s="11"/>
      <c r="OFP48" s="11"/>
      <c r="OFQ48" s="11"/>
      <c r="OFR48" s="11"/>
      <c r="OFS48" s="11"/>
      <c r="OFT48" s="11"/>
      <c r="OFU48" s="11"/>
      <c r="OFV48" s="11"/>
      <c r="OFW48" s="11"/>
      <c r="OFX48" s="11"/>
      <c r="OFY48" s="11"/>
      <c r="OFZ48" s="11"/>
      <c r="OGA48" s="11"/>
      <c r="OGB48" s="11"/>
      <c r="OGC48" s="11"/>
      <c r="OGD48" s="11"/>
      <c r="OGE48" s="11"/>
      <c r="OGF48" s="11"/>
      <c r="OGG48" s="11"/>
      <c r="OGH48" s="11"/>
      <c r="OGI48" s="11"/>
      <c r="OGJ48" s="11"/>
      <c r="OGK48" s="11"/>
      <c r="OGL48" s="11"/>
      <c r="OGM48" s="11"/>
      <c r="OGN48" s="11"/>
      <c r="OGO48" s="11"/>
      <c r="OGP48" s="11"/>
      <c r="OGQ48" s="11"/>
      <c r="OGR48" s="11"/>
      <c r="OGS48" s="11"/>
      <c r="OGT48" s="11"/>
      <c r="OGU48" s="11"/>
      <c r="OGV48" s="11"/>
      <c r="OGW48" s="11"/>
      <c r="OGX48" s="11"/>
      <c r="OGY48" s="11"/>
      <c r="OGZ48" s="11"/>
      <c r="OHA48" s="11"/>
      <c r="OHB48" s="11"/>
      <c r="OHC48" s="11"/>
      <c r="OHD48" s="11"/>
      <c r="OHE48" s="11"/>
      <c r="OHF48" s="11"/>
      <c r="OHG48" s="11"/>
      <c r="OHH48" s="11"/>
      <c r="OHI48" s="11"/>
      <c r="OHJ48" s="11"/>
      <c r="OHK48" s="11"/>
      <c r="OHL48" s="11"/>
      <c r="OHM48" s="11"/>
      <c r="OHN48" s="11"/>
      <c r="OHO48" s="11"/>
      <c r="OHP48" s="11"/>
      <c r="OHQ48" s="11"/>
      <c r="OHR48" s="11"/>
      <c r="OHS48" s="11"/>
      <c r="OHT48" s="11"/>
      <c r="OHU48" s="11"/>
      <c r="OHV48" s="11"/>
      <c r="OHW48" s="11"/>
      <c r="OHX48" s="11"/>
      <c r="OHY48" s="11"/>
      <c r="OHZ48" s="11"/>
      <c r="OIA48" s="11"/>
      <c r="OIB48" s="11"/>
      <c r="OIC48" s="11"/>
      <c r="OID48" s="11"/>
      <c r="OIE48" s="11"/>
      <c r="OIF48" s="11"/>
      <c r="OIG48" s="11"/>
      <c r="OIH48" s="11"/>
      <c r="OII48" s="11"/>
      <c r="OIJ48" s="11"/>
      <c r="OIK48" s="11"/>
      <c r="OIL48" s="11"/>
      <c r="OIM48" s="11"/>
      <c r="OIN48" s="11"/>
      <c r="OIO48" s="11"/>
      <c r="OIP48" s="11"/>
      <c r="OIQ48" s="11"/>
      <c r="OIR48" s="11"/>
      <c r="OIS48" s="11"/>
      <c r="OIT48" s="11"/>
      <c r="OIU48" s="11"/>
      <c r="OIV48" s="11"/>
      <c r="OIW48" s="11"/>
      <c r="OIX48" s="11"/>
      <c r="OIY48" s="11"/>
      <c r="OIZ48" s="11"/>
      <c r="OJA48" s="11"/>
      <c r="OJB48" s="11"/>
      <c r="OJC48" s="11"/>
      <c r="OJD48" s="11"/>
      <c r="OJE48" s="11"/>
      <c r="OJF48" s="11"/>
      <c r="OJG48" s="11"/>
      <c r="OJH48" s="11"/>
      <c r="OJI48" s="11"/>
      <c r="OJJ48" s="11"/>
      <c r="OJK48" s="11"/>
      <c r="OJL48" s="11"/>
      <c r="OJM48" s="11"/>
      <c r="OJN48" s="11"/>
      <c r="OJO48" s="11"/>
      <c r="OJP48" s="11"/>
      <c r="OJQ48" s="11"/>
      <c r="OJR48" s="11"/>
      <c r="OJS48" s="11"/>
      <c r="OJT48" s="11"/>
      <c r="OJU48" s="11"/>
      <c r="OJV48" s="11"/>
      <c r="OJW48" s="11"/>
      <c r="OJX48" s="11"/>
      <c r="OJY48" s="11"/>
      <c r="OJZ48" s="11"/>
      <c r="OKA48" s="11"/>
      <c r="OKB48" s="11"/>
      <c r="OKC48" s="11"/>
      <c r="OKD48" s="11"/>
      <c r="OKE48" s="11"/>
      <c r="OKF48" s="11"/>
      <c r="OKG48" s="11"/>
      <c r="OKH48" s="11"/>
      <c r="OKI48" s="11"/>
      <c r="OKJ48" s="11"/>
      <c r="OKK48" s="11"/>
      <c r="OKL48" s="11"/>
      <c r="OKM48" s="11"/>
      <c r="OKN48" s="11"/>
      <c r="OKO48" s="11"/>
      <c r="OKP48" s="11"/>
      <c r="OKQ48" s="11"/>
      <c r="OKR48" s="11"/>
      <c r="OKS48" s="11"/>
      <c r="OKT48" s="11"/>
      <c r="OKU48" s="11"/>
      <c r="OKV48" s="11"/>
      <c r="OKW48" s="11"/>
      <c r="OKX48" s="11"/>
      <c r="OKY48" s="11"/>
      <c r="OKZ48" s="11"/>
      <c r="OLA48" s="11"/>
      <c r="OLB48" s="11"/>
      <c r="OLC48" s="11"/>
      <c r="OLD48" s="11"/>
      <c r="OLE48" s="11"/>
      <c r="OLF48" s="11"/>
      <c r="OLG48" s="11"/>
      <c r="OLH48" s="11"/>
      <c r="OLI48" s="11"/>
      <c r="OLJ48" s="11"/>
      <c r="OLK48" s="11"/>
      <c r="OLL48" s="11"/>
      <c r="OLM48" s="11"/>
      <c r="OLN48" s="11"/>
      <c r="OLO48" s="11"/>
      <c r="OLP48" s="11"/>
      <c r="OLQ48" s="11"/>
      <c r="OLR48" s="11"/>
      <c r="OLS48" s="11"/>
      <c r="OLT48" s="11"/>
      <c r="OLU48" s="11"/>
      <c r="OLV48" s="11"/>
      <c r="OLW48" s="11"/>
      <c r="OLX48" s="11"/>
      <c r="OLY48" s="11"/>
      <c r="OLZ48" s="11"/>
      <c r="OMA48" s="11"/>
      <c r="OMB48" s="11"/>
      <c r="OMC48" s="11"/>
      <c r="OMD48" s="11"/>
      <c r="OME48" s="11"/>
      <c r="OMF48" s="11"/>
      <c r="OMG48" s="11"/>
      <c r="OMH48" s="11"/>
      <c r="OMI48" s="11"/>
      <c r="OMJ48" s="11"/>
      <c r="OMK48" s="11"/>
      <c r="OML48" s="11"/>
      <c r="OMM48" s="11"/>
      <c r="OMN48" s="11"/>
      <c r="OMO48" s="11"/>
      <c r="OMP48" s="11"/>
      <c r="OMQ48" s="11"/>
      <c r="OMR48" s="11"/>
      <c r="OMS48" s="11"/>
      <c r="OMT48" s="11"/>
      <c r="OMU48" s="11"/>
      <c r="OMV48" s="11"/>
      <c r="OMW48" s="11"/>
      <c r="OMX48" s="11"/>
      <c r="OMY48" s="11"/>
      <c r="OMZ48" s="11"/>
      <c r="ONA48" s="11"/>
      <c r="ONB48" s="11"/>
      <c r="ONC48" s="11"/>
      <c r="OND48" s="11"/>
      <c r="ONE48" s="11"/>
      <c r="ONF48" s="11"/>
      <c r="ONG48" s="11"/>
      <c r="ONH48" s="11"/>
      <c r="ONI48" s="11"/>
      <c r="ONJ48" s="11"/>
      <c r="ONK48" s="11"/>
      <c r="ONL48" s="11"/>
      <c r="ONM48" s="11"/>
      <c r="ONN48" s="11"/>
      <c r="ONO48" s="11"/>
      <c r="ONP48" s="11"/>
      <c r="ONQ48" s="11"/>
      <c r="ONR48" s="11"/>
      <c r="ONS48" s="11"/>
      <c r="ONT48" s="11"/>
      <c r="ONU48" s="11"/>
      <c r="ONV48" s="11"/>
      <c r="ONW48" s="11"/>
      <c r="ONX48" s="11"/>
      <c r="ONY48" s="11"/>
      <c r="ONZ48" s="11"/>
      <c r="OOA48" s="11"/>
      <c r="OOB48" s="11"/>
      <c r="OOC48" s="11"/>
      <c r="OOD48" s="11"/>
      <c r="OOE48" s="11"/>
      <c r="OOF48" s="11"/>
      <c r="OOG48" s="11"/>
      <c r="OOH48" s="11"/>
      <c r="OOI48" s="11"/>
      <c r="OOJ48" s="11"/>
      <c r="OOK48" s="11"/>
      <c r="OOL48" s="11"/>
      <c r="OOM48" s="11"/>
      <c r="OON48" s="11"/>
      <c r="OOO48" s="11"/>
      <c r="OOP48" s="11"/>
      <c r="OOQ48" s="11"/>
      <c r="OOR48" s="11"/>
      <c r="OOS48" s="11"/>
      <c r="OOT48" s="11"/>
      <c r="OOU48" s="11"/>
      <c r="OOV48" s="11"/>
      <c r="OOW48" s="11"/>
      <c r="OOX48" s="11"/>
      <c r="OOY48" s="11"/>
      <c r="OOZ48" s="11"/>
      <c r="OPA48" s="11"/>
      <c r="OPB48" s="11"/>
      <c r="OPC48" s="11"/>
      <c r="OPD48" s="11"/>
      <c r="OPE48" s="11"/>
      <c r="OPF48" s="11"/>
      <c r="OPG48" s="11"/>
      <c r="OPH48" s="11"/>
      <c r="OPI48" s="11"/>
      <c r="OPJ48" s="11"/>
      <c r="OPK48" s="11"/>
      <c r="OPL48" s="11"/>
      <c r="OPM48" s="11"/>
      <c r="OPN48" s="11"/>
      <c r="OPO48" s="11"/>
      <c r="OPP48" s="11"/>
      <c r="OPQ48" s="11"/>
      <c r="OPR48" s="11"/>
      <c r="OPS48" s="11"/>
      <c r="OPT48" s="11"/>
      <c r="OPU48" s="11"/>
      <c r="OPV48" s="11"/>
      <c r="OPW48" s="11"/>
      <c r="OPX48" s="11"/>
      <c r="OPY48" s="11"/>
      <c r="OPZ48" s="11"/>
      <c r="OQA48" s="11"/>
      <c r="OQB48" s="11"/>
      <c r="OQC48" s="11"/>
      <c r="OQD48" s="11"/>
      <c r="OQE48" s="11"/>
      <c r="OQF48" s="11"/>
      <c r="OQG48" s="11"/>
      <c r="OQH48" s="11"/>
      <c r="OQI48" s="11"/>
      <c r="OQJ48" s="11"/>
      <c r="OQK48" s="11"/>
      <c r="OQL48" s="11"/>
      <c r="OQM48" s="11"/>
      <c r="OQN48" s="11"/>
      <c r="OQO48" s="11"/>
      <c r="OQP48" s="11"/>
      <c r="OQQ48" s="11"/>
      <c r="OQR48" s="11"/>
      <c r="OQS48" s="11"/>
      <c r="OQT48" s="11"/>
      <c r="OQU48" s="11"/>
      <c r="OQV48" s="11"/>
      <c r="OQW48" s="11"/>
      <c r="OQX48" s="11"/>
      <c r="OQY48" s="11"/>
      <c r="OQZ48" s="11"/>
      <c r="ORA48" s="11"/>
      <c r="ORB48" s="11"/>
      <c r="ORC48" s="11"/>
      <c r="ORD48" s="11"/>
      <c r="ORE48" s="11"/>
      <c r="ORF48" s="11"/>
      <c r="ORG48" s="11"/>
      <c r="ORH48" s="11"/>
      <c r="ORI48" s="11"/>
      <c r="ORJ48" s="11"/>
      <c r="ORK48" s="11"/>
      <c r="ORL48" s="11"/>
      <c r="ORM48" s="11"/>
      <c r="ORN48" s="11"/>
      <c r="ORO48" s="11"/>
      <c r="ORP48" s="11"/>
      <c r="ORQ48" s="11"/>
      <c r="ORR48" s="11"/>
      <c r="ORS48" s="11"/>
      <c r="ORT48" s="11"/>
      <c r="ORU48" s="11"/>
      <c r="ORV48" s="11"/>
      <c r="ORW48" s="11"/>
      <c r="ORX48" s="11"/>
      <c r="ORY48" s="11"/>
      <c r="ORZ48" s="11"/>
      <c r="OSA48" s="11"/>
      <c r="OSB48" s="11"/>
      <c r="OSC48" s="11"/>
      <c r="OSD48" s="11"/>
      <c r="OSE48" s="11"/>
      <c r="OSF48" s="11"/>
      <c r="OSG48" s="11"/>
      <c r="OSH48" s="11"/>
      <c r="OSI48" s="11"/>
      <c r="OSJ48" s="11"/>
      <c r="OSK48" s="11"/>
      <c r="OSL48" s="11"/>
      <c r="OSM48" s="11"/>
      <c r="OSN48" s="11"/>
      <c r="OSO48" s="11"/>
      <c r="OSP48" s="11"/>
      <c r="OSQ48" s="11"/>
      <c r="OSR48" s="11"/>
      <c r="OSS48" s="11"/>
      <c r="OST48" s="11"/>
      <c r="OSU48" s="11"/>
      <c r="OSV48" s="11"/>
      <c r="OSW48" s="11"/>
      <c r="OSX48" s="11"/>
      <c r="OSY48" s="11"/>
      <c r="OSZ48" s="11"/>
      <c r="OTA48" s="11"/>
      <c r="OTB48" s="11"/>
      <c r="OTC48" s="11"/>
      <c r="OTD48" s="11"/>
      <c r="OTE48" s="11"/>
      <c r="OTF48" s="11"/>
      <c r="OTG48" s="11"/>
      <c r="OTH48" s="11"/>
      <c r="OTI48" s="11"/>
      <c r="OTJ48" s="11"/>
      <c r="OTK48" s="11"/>
      <c r="OTL48" s="11"/>
      <c r="OTM48" s="11"/>
      <c r="OTN48" s="11"/>
      <c r="OTO48" s="11"/>
      <c r="OTP48" s="11"/>
      <c r="OTQ48" s="11"/>
      <c r="OTR48" s="11"/>
      <c r="OTS48" s="11"/>
      <c r="OTT48" s="11"/>
      <c r="OTU48" s="11"/>
      <c r="OTV48" s="11"/>
      <c r="OTW48" s="11"/>
      <c r="OTX48" s="11"/>
      <c r="OTY48" s="11"/>
      <c r="OTZ48" s="11"/>
      <c r="OUA48" s="11"/>
      <c r="OUB48" s="11"/>
      <c r="OUC48" s="11"/>
      <c r="OUD48" s="11"/>
      <c r="OUE48" s="11"/>
      <c r="OUF48" s="11"/>
      <c r="OUG48" s="11"/>
      <c r="OUH48" s="11"/>
      <c r="OUI48" s="11"/>
      <c r="OUJ48" s="11"/>
      <c r="OUK48" s="11"/>
      <c r="OUL48" s="11"/>
      <c r="OUM48" s="11"/>
      <c r="OUN48" s="11"/>
      <c r="OUO48" s="11"/>
      <c r="OUP48" s="11"/>
      <c r="OUQ48" s="11"/>
      <c r="OUR48" s="11"/>
      <c r="OUS48" s="11"/>
      <c r="OUT48" s="11"/>
      <c r="OUU48" s="11"/>
      <c r="OUV48" s="11"/>
      <c r="OUW48" s="11"/>
      <c r="OUX48" s="11"/>
      <c r="OUY48" s="11"/>
      <c r="OUZ48" s="11"/>
      <c r="OVA48" s="11"/>
      <c r="OVB48" s="11"/>
      <c r="OVC48" s="11"/>
      <c r="OVD48" s="11"/>
      <c r="OVE48" s="11"/>
      <c r="OVF48" s="11"/>
      <c r="OVG48" s="11"/>
      <c r="OVH48" s="11"/>
      <c r="OVI48" s="11"/>
      <c r="OVJ48" s="11"/>
      <c r="OVK48" s="11"/>
      <c r="OVL48" s="11"/>
      <c r="OVM48" s="11"/>
      <c r="OVN48" s="11"/>
      <c r="OVO48" s="11"/>
      <c r="OVP48" s="11"/>
      <c r="OVQ48" s="11"/>
      <c r="OVR48" s="11"/>
      <c r="OVS48" s="11"/>
      <c r="OVT48" s="11"/>
      <c r="OVU48" s="11"/>
      <c r="OVV48" s="11"/>
      <c r="OVW48" s="11"/>
      <c r="OVX48" s="11"/>
      <c r="OVY48" s="11"/>
      <c r="OVZ48" s="11"/>
      <c r="OWA48" s="11"/>
      <c r="OWB48" s="11"/>
      <c r="OWC48" s="11"/>
      <c r="OWD48" s="11"/>
      <c r="OWE48" s="11"/>
      <c r="OWF48" s="11"/>
      <c r="OWG48" s="11"/>
      <c r="OWH48" s="11"/>
      <c r="OWI48" s="11"/>
      <c r="OWJ48" s="11"/>
      <c r="OWK48" s="11"/>
      <c r="OWL48" s="11"/>
      <c r="OWM48" s="11"/>
      <c r="OWN48" s="11"/>
      <c r="OWO48" s="11"/>
      <c r="OWP48" s="11"/>
      <c r="OWQ48" s="11"/>
      <c r="OWR48" s="11"/>
      <c r="OWS48" s="11"/>
      <c r="OWT48" s="11"/>
      <c r="OWU48" s="11"/>
      <c r="OWV48" s="11"/>
      <c r="OWW48" s="11"/>
      <c r="OWX48" s="11"/>
      <c r="OWY48" s="11"/>
      <c r="OWZ48" s="11"/>
      <c r="OXA48" s="11"/>
      <c r="OXB48" s="11"/>
      <c r="OXC48" s="11"/>
      <c r="OXD48" s="11"/>
      <c r="OXE48" s="11"/>
      <c r="OXF48" s="11"/>
      <c r="OXG48" s="11"/>
      <c r="OXH48" s="11"/>
      <c r="OXI48" s="11"/>
      <c r="OXJ48" s="11"/>
      <c r="OXK48" s="11"/>
      <c r="OXL48" s="11"/>
      <c r="OXM48" s="11"/>
      <c r="OXN48" s="11"/>
      <c r="OXO48" s="11"/>
      <c r="OXP48" s="11"/>
      <c r="OXQ48" s="11"/>
      <c r="OXR48" s="11"/>
      <c r="OXS48" s="11"/>
      <c r="OXT48" s="11"/>
      <c r="OXU48" s="11"/>
      <c r="OXV48" s="11"/>
      <c r="OXW48" s="11"/>
      <c r="OXX48" s="11"/>
      <c r="OXY48" s="11"/>
      <c r="OXZ48" s="11"/>
      <c r="OYA48" s="11"/>
      <c r="OYB48" s="11"/>
      <c r="OYC48" s="11"/>
      <c r="OYD48" s="11"/>
      <c r="OYE48" s="11"/>
      <c r="OYF48" s="11"/>
      <c r="OYG48" s="11"/>
      <c r="OYH48" s="11"/>
      <c r="OYI48" s="11"/>
      <c r="OYJ48" s="11"/>
      <c r="OYK48" s="11"/>
      <c r="OYL48" s="11"/>
      <c r="OYM48" s="11"/>
      <c r="OYN48" s="11"/>
      <c r="OYO48" s="11"/>
      <c r="OYP48" s="11"/>
      <c r="OYQ48" s="11"/>
      <c r="OYR48" s="11"/>
      <c r="OYS48" s="11"/>
      <c r="OYT48" s="11"/>
      <c r="OYU48" s="11"/>
      <c r="OYV48" s="11"/>
      <c r="OYW48" s="11"/>
      <c r="OYX48" s="11"/>
      <c r="OYY48" s="11"/>
      <c r="OYZ48" s="11"/>
      <c r="OZA48" s="11"/>
      <c r="OZB48" s="11"/>
      <c r="OZC48" s="11"/>
      <c r="OZD48" s="11"/>
      <c r="OZE48" s="11"/>
      <c r="OZF48" s="11"/>
      <c r="OZG48" s="11"/>
      <c r="OZH48" s="11"/>
      <c r="OZI48" s="11"/>
      <c r="OZJ48" s="11"/>
      <c r="OZK48" s="11"/>
      <c r="OZL48" s="11"/>
      <c r="OZM48" s="11"/>
      <c r="OZN48" s="11"/>
      <c r="OZO48" s="11"/>
      <c r="OZP48" s="11"/>
      <c r="OZQ48" s="11"/>
      <c r="OZR48" s="11"/>
      <c r="OZS48" s="11"/>
      <c r="OZT48" s="11"/>
      <c r="OZU48" s="11"/>
      <c r="OZV48" s="11"/>
      <c r="OZW48" s="11"/>
      <c r="OZX48" s="11"/>
      <c r="OZY48" s="11"/>
      <c r="OZZ48" s="11"/>
      <c r="PAA48" s="11"/>
      <c r="PAB48" s="11"/>
      <c r="PAC48" s="11"/>
      <c r="PAD48" s="11"/>
      <c r="PAE48" s="11"/>
      <c r="PAF48" s="11"/>
      <c r="PAG48" s="11"/>
      <c r="PAH48" s="11"/>
      <c r="PAI48" s="11"/>
      <c r="PAJ48" s="11"/>
      <c r="PAK48" s="11"/>
      <c r="PAL48" s="11"/>
      <c r="PAM48" s="11"/>
      <c r="PAN48" s="11"/>
      <c r="PAO48" s="11"/>
      <c r="PAP48" s="11"/>
      <c r="PAQ48" s="11"/>
      <c r="PAR48" s="11"/>
      <c r="PAS48" s="11"/>
      <c r="PAT48" s="11"/>
      <c r="PAU48" s="11"/>
      <c r="PAV48" s="11"/>
      <c r="PAW48" s="11"/>
      <c r="PAX48" s="11"/>
      <c r="PAY48" s="11"/>
      <c r="PAZ48" s="11"/>
      <c r="PBA48" s="11"/>
      <c r="PBB48" s="11"/>
      <c r="PBC48" s="11"/>
      <c r="PBD48" s="11"/>
      <c r="PBE48" s="11"/>
      <c r="PBF48" s="11"/>
      <c r="PBG48" s="11"/>
      <c r="PBH48" s="11"/>
      <c r="PBI48" s="11"/>
      <c r="PBJ48" s="11"/>
      <c r="PBK48" s="11"/>
      <c r="PBL48" s="11"/>
      <c r="PBM48" s="11"/>
      <c r="PBN48" s="11"/>
      <c r="PBO48" s="11"/>
      <c r="PBP48" s="11"/>
      <c r="PBQ48" s="11"/>
      <c r="PBR48" s="11"/>
      <c r="PBS48" s="11"/>
      <c r="PBT48" s="11"/>
      <c r="PBU48" s="11"/>
      <c r="PBV48" s="11"/>
      <c r="PBW48" s="11"/>
      <c r="PBX48" s="11"/>
      <c r="PBY48" s="11"/>
      <c r="PBZ48" s="11"/>
      <c r="PCA48" s="11"/>
      <c r="PCB48" s="11"/>
      <c r="PCC48" s="11"/>
      <c r="PCD48" s="11"/>
      <c r="PCE48" s="11"/>
      <c r="PCF48" s="11"/>
      <c r="PCG48" s="11"/>
      <c r="PCH48" s="11"/>
      <c r="PCI48" s="11"/>
      <c r="PCJ48" s="11"/>
      <c r="PCK48" s="11"/>
      <c r="PCL48" s="11"/>
      <c r="PCM48" s="11"/>
      <c r="PCN48" s="11"/>
      <c r="PCO48" s="11"/>
      <c r="PCP48" s="11"/>
      <c r="PCQ48" s="11"/>
      <c r="PCR48" s="11"/>
      <c r="PCS48" s="11"/>
      <c r="PCT48" s="11"/>
      <c r="PCU48" s="11"/>
      <c r="PCV48" s="11"/>
      <c r="PCW48" s="11"/>
      <c r="PCX48" s="11"/>
      <c r="PCY48" s="11"/>
      <c r="PCZ48" s="11"/>
      <c r="PDA48" s="11"/>
      <c r="PDB48" s="11"/>
      <c r="PDC48" s="11"/>
      <c r="PDD48" s="11"/>
      <c r="PDE48" s="11"/>
      <c r="PDF48" s="11"/>
      <c r="PDG48" s="11"/>
      <c r="PDH48" s="11"/>
      <c r="PDI48" s="11"/>
      <c r="PDJ48" s="11"/>
      <c r="PDK48" s="11"/>
      <c r="PDL48" s="11"/>
      <c r="PDM48" s="11"/>
      <c r="PDN48" s="11"/>
      <c r="PDO48" s="11"/>
      <c r="PDP48" s="11"/>
      <c r="PDQ48" s="11"/>
      <c r="PDR48" s="11"/>
      <c r="PDS48" s="11"/>
      <c r="PDT48" s="11"/>
      <c r="PDU48" s="11"/>
      <c r="PDV48" s="11"/>
      <c r="PDW48" s="11"/>
      <c r="PDX48" s="11"/>
      <c r="PDY48" s="11"/>
      <c r="PDZ48" s="11"/>
      <c r="PEA48" s="11"/>
      <c r="PEB48" s="11"/>
      <c r="PEC48" s="11"/>
      <c r="PED48" s="11"/>
      <c r="PEE48" s="11"/>
      <c r="PEF48" s="11"/>
      <c r="PEG48" s="11"/>
      <c r="PEH48" s="11"/>
      <c r="PEI48" s="11"/>
      <c r="PEJ48" s="11"/>
      <c r="PEK48" s="11"/>
      <c r="PEL48" s="11"/>
      <c r="PEM48" s="11"/>
      <c r="PEN48" s="11"/>
      <c r="PEO48" s="11"/>
      <c r="PEP48" s="11"/>
      <c r="PEQ48" s="11"/>
      <c r="PER48" s="11"/>
      <c r="PES48" s="11"/>
      <c r="PET48" s="11"/>
      <c r="PEU48" s="11"/>
      <c r="PEV48" s="11"/>
      <c r="PEW48" s="11"/>
      <c r="PEX48" s="11"/>
      <c r="PEY48" s="11"/>
      <c r="PEZ48" s="11"/>
      <c r="PFA48" s="11"/>
      <c r="PFB48" s="11"/>
      <c r="PFC48" s="11"/>
      <c r="PFD48" s="11"/>
      <c r="PFE48" s="11"/>
      <c r="PFF48" s="11"/>
      <c r="PFG48" s="11"/>
      <c r="PFH48" s="11"/>
      <c r="PFI48" s="11"/>
      <c r="PFJ48" s="11"/>
      <c r="PFK48" s="11"/>
      <c r="PFL48" s="11"/>
      <c r="PFM48" s="11"/>
      <c r="PFN48" s="11"/>
      <c r="PFO48" s="11"/>
      <c r="PFP48" s="11"/>
      <c r="PFQ48" s="11"/>
      <c r="PFR48" s="11"/>
      <c r="PFS48" s="11"/>
      <c r="PFT48" s="11"/>
      <c r="PFU48" s="11"/>
      <c r="PFV48" s="11"/>
      <c r="PFW48" s="11"/>
      <c r="PFX48" s="11"/>
      <c r="PFY48" s="11"/>
      <c r="PFZ48" s="11"/>
      <c r="PGA48" s="11"/>
      <c r="PGB48" s="11"/>
      <c r="PGC48" s="11"/>
      <c r="PGD48" s="11"/>
      <c r="PGE48" s="11"/>
      <c r="PGF48" s="11"/>
      <c r="PGG48" s="11"/>
      <c r="PGH48" s="11"/>
      <c r="PGI48" s="11"/>
      <c r="PGJ48" s="11"/>
      <c r="PGK48" s="11"/>
      <c r="PGL48" s="11"/>
      <c r="PGM48" s="11"/>
      <c r="PGN48" s="11"/>
      <c r="PGO48" s="11"/>
      <c r="PGP48" s="11"/>
      <c r="PGQ48" s="11"/>
      <c r="PGR48" s="11"/>
      <c r="PGS48" s="11"/>
      <c r="PGT48" s="11"/>
      <c r="PGU48" s="11"/>
      <c r="PGV48" s="11"/>
      <c r="PGW48" s="11"/>
      <c r="PGX48" s="11"/>
      <c r="PGY48" s="11"/>
      <c r="PGZ48" s="11"/>
      <c r="PHA48" s="11"/>
      <c r="PHB48" s="11"/>
      <c r="PHC48" s="11"/>
      <c r="PHD48" s="11"/>
      <c r="PHE48" s="11"/>
      <c r="PHF48" s="11"/>
      <c r="PHG48" s="11"/>
      <c r="PHH48" s="11"/>
      <c r="PHI48" s="11"/>
      <c r="PHJ48" s="11"/>
      <c r="PHK48" s="11"/>
      <c r="PHL48" s="11"/>
      <c r="PHM48" s="11"/>
      <c r="PHN48" s="11"/>
      <c r="PHO48" s="11"/>
      <c r="PHP48" s="11"/>
      <c r="PHQ48" s="11"/>
      <c r="PHR48" s="11"/>
      <c r="PHS48" s="11"/>
      <c r="PHT48" s="11"/>
      <c r="PHU48" s="11"/>
      <c r="PHV48" s="11"/>
      <c r="PHW48" s="11"/>
      <c r="PHX48" s="11"/>
      <c r="PHY48" s="11"/>
      <c r="PHZ48" s="11"/>
      <c r="PIA48" s="11"/>
      <c r="PIB48" s="11"/>
      <c r="PIC48" s="11"/>
      <c r="PID48" s="11"/>
      <c r="PIE48" s="11"/>
      <c r="PIF48" s="11"/>
      <c r="PIG48" s="11"/>
      <c r="PIH48" s="11"/>
      <c r="PII48" s="11"/>
      <c r="PIJ48" s="11"/>
      <c r="PIK48" s="11"/>
      <c r="PIL48" s="11"/>
      <c r="PIM48" s="11"/>
      <c r="PIN48" s="11"/>
      <c r="PIO48" s="11"/>
      <c r="PIP48" s="11"/>
      <c r="PIQ48" s="11"/>
      <c r="PIR48" s="11"/>
      <c r="PIS48" s="11"/>
      <c r="PIT48" s="11"/>
      <c r="PIU48" s="11"/>
      <c r="PIV48" s="11"/>
      <c r="PIW48" s="11"/>
      <c r="PIX48" s="11"/>
      <c r="PIY48" s="11"/>
      <c r="PIZ48" s="11"/>
      <c r="PJA48" s="11"/>
      <c r="PJB48" s="11"/>
      <c r="PJC48" s="11"/>
      <c r="PJD48" s="11"/>
      <c r="PJE48" s="11"/>
      <c r="PJF48" s="11"/>
      <c r="PJG48" s="11"/>
      <c r="PJH48" s="11"/>
      <c r="PJI48" s="11"/>
      <c r="PJJ48" s="11"/>
      <c r="PJK48" s="11"/>
      <c r="PJL48" s="11"/>
      <c r="PJM48" s="11"/>
      <c r="PJN48" s="11"/>
      <c r="PJO48" s="11"/>
      <c r="PJP48" s="11"/>
      <c r="PJQ48" s="11"/>
      <c r="PJR48" s="11"/>
      <c r="PJS48" s="11"/>
      <c r="PJT48" s="11"/>
      <c r="PJU48" s="11"/>
      <c r="PJV48" s="11"/>
      <c r="PJW48" s="11"/>
      <c r="PJX48" s="11"/>
      <c r="PJY48" s="11"/>
      <c r="PJZ48" s="11"/>
      <c r="PKA48" s="11"/>
      <c r="PKB48" s="11"/>
      <c r="PKC48" s="11"/>
      <c r="PKD48" s="11"/>
      <c r="PKE48" s="11"/>
      <c r="PKF48" s="11"/>
      <c r="PKG48" s="11"/>
      <c r="PKH48" s="11"/>
      <c r="PKI48" s="11"/>
      <c r="PKJ48" s="11"/>
      <c r="PKK48" s="11"/>
      <c r="PKL48" s="11"/>
      <c r="PKM48" s="11"/>
      <c r="PKN48" s="11"/>
      <c r="PKO48" s="11"/>
      <c r="PKP48" s="11"/>
      <c r="PKQ48" s="11"/>
      <c r="PKR48" s="11"/>
      <c r="PKS48" s="11"/>
      <c r="PKT48" s="11"/>
      <c r="PKU48" s="11"/>
      <c r="PKV48" s="11"/>
      <c r="PKW48" s="11"/>
      <c r="PKX48" s="11"/>
      <c r="PKY48" s="11"/>
      <c r="PKZ48" s="11"/>
      <c r="PLA48" s="11"/>
      <c r="PLB48" s="11"/>
      <c r="PLC48" s="11"/>
      <c r="PLD48" s="11"/>
      <c r="PLE48" s="11"/>
      <c r="PLF48" s="11"/>
      <c r="PLG48" s="11"/>
      <c r="PLH48" s="11"/>
      <c r="PLI48" s="11"/>
      <c r="PLJ48" s="11"/>
      <c r="PLK48" s="11"/>
      <c r="PLL48" s="11"/>
      <c r="PLM48" s="11"/>
      <c r="PLN48" s="11"/>
      <c r="PLO48" s="11"/>
      <c r="PLP48" s="11"/>
      <c r="PLQ48" s="11"/>
      <c r="PLR48" s="11"/>
      <c r="PLS48" s="11"/>
      <c r="PLT48" s="11"/>
      <c r="PLU48" s="11"/>
      <c r="PLV48" s="11"/>
      <c r="PLW48" s="11"/>
      <c r="PLX48" s="11"/>
      <c r="PLY48" s="11"/>
      <c r="PLZ48" s="11"/>
      <c r="PMA48" s="11"/>
      <c r="PMB48" s="11"/>
      <c r="PMC48" s="11"/>
      <c r="PMD48" s="11"/>
      <c r="PME48" s="11"/>
      <c r="PMF48" s="11"/>
      <c r="PMG48" s="11"/>
      <c r="PMH48" s="11"/>
      <c r="PMI48" s="11"/>
      <c r="PMJ48" s="11"/>
      <c r="PMK48" s="11"/>
      <c r="PML48" s="11"/>
      <c r="PMM48" s="11"/>
      <c r="PMN48" s="11"/>
      <c r="PMO48" s="11"/>
      <c r="PMP48" s="11"/>
      <c r="PMQ48" s="11"/>
      <c r="PMR48" s="11"/>
      <c r="PMS48" s="11"/>
      <c r="PMT48" s="11"/>
      <c r="PMU48" s="11"/>
      <c r="PMV48" s="11"/>
      <c r="PMW48" s="11"/>
      <c r="PMX48" s="11"/>
      <c r="PMY48" s="11"/>
      <c r="PMZ48" s="11"/>
      <c r="PNA48" s="11"/>
      <c r="PNB48" s="11"/>
      <c r="PNC48" s="11"/>
      <c r="PND48" s="11"/>
      <c r="PNE48" s="11"/>
      <c r="PNF48" s="11"/>
      <c r="PNG48" s="11"/>
      <c r="PNH48" s="11"/>
      <c r="PNI48" s="11"/>
      <c r="PNJ48" s="11"/>
      <c r="PNK48" s="11"/>
      <c r="PNL48" s="11"/>
      <c r="PNM48" s="11"/>
      <c r="PNN48" s="11"/>
      <c r="PNO48" s="11"/>
      <c r="PNP48" s="11"/>
      <c r="PNQ48" s="11"/>
      <c r="PNR48" s="11"/>
      <c r="PNS48" s="11"/>
      <c r="PNT48" s="11"/>
      <c r="PNU48" s="11"/>
      <c r="PNV48" s="11"/>
      <c r="PNW48" s="11"/>
      <c r="PNX48" s="11"/>
      <c r="PNY48" s="11"/>
      <c r="PNZ48" s="11"/>
      <c r="POA48" s="11"/>
      <c r="POB48" s="11"/>
      <c r="POC48" s="11"/>
      <c r="POD48" s="11"/>
      <c r="POE48" s="11"/>
      <c r="POF48" s="11"/>
      <c r="POG48" s="11"/>
      <c r="POH48" s="11"/>
      <c r="POI48" s="11"/>
      <c r="POJ48" s="11"/>
      <c r="POK48" s="11"/>
      <c r="POL48" s="11"/>
      <c r="POM48" s="11"/>
      <c r="PON48" s="11"/>
      <c r="POO48" s="11"/>
      <c r="POP48" s="11"/>
      <c r="POQ48" s="11"/>
      <c r="POR48" s="11"/>
      <c r="POS48" s="11"/>
      <c r="POT48" s="11"/>
      <c r="POU48" s="11"/>
      <c r="POV48" s="11"/>
      <c r="POW48" s="11"/>
      <c r="POX48" s="11"/>
      <c r="POY48" s="11"/>
      <c r="POZ48" s="11"/>
      <c r="PPA48" s="11"/>
      <c r="PPB48" s="11"/>
      <c r="PPC48" s="11"/>
      <c r="PPD48" s="11"/>
      <c r="PPE48" s="11"/>
      <c r="PPF48" s="11"/>
      <c r="PPG48" s="11"/>
      <c r="PPH48" s="11"/>
      <c r="PPI48" s="11"/>
      <c r="PPJ48" s="11"/>
      <c r="PPK48" s="11"/>
      <c r="PPL48" s="11"/>
      <c r="PPM48" s="11"/>
      <c r="PPN48" s="11"/>
      <c r="PPO48" s="11"/>
      <c r="PPP48" s="11"/>
      <c r="PPQ48" s="11"/>
      <c r="PPR48" s="11"/>
      <c r="PPS48" s="11"/>
      <c r="PPT48" s="11"/>
      <c r="PPU48" s="11"/>
      <c r="PPV48" s="11"/>
      <c r="PPW48" s="11"/>
      <c r="PPX48" s="11"/>
      <c r="PPY48" s="11"/>
      <c r="PPZ48" s="11"/>
      <c r="PQA48" s="11"/>
      <c r="PQB48" s="11"/>
      <c r="PQC48" s="11"/>
      <c r="PQD48" s="11"/>
      <c r="PQE48" s="11"/>
      <c r="PQF48" s="11"/>
      <c r="PQG48" s="11"/>
      <c r="PQH48" s="11"/>
      <c r="PQI48" s="11"/>
      <c r="PQJ48" s="11"/>
      <c r="PQK48" s="11"/>
      <c r="PQL48" s="11"/>
      <c r="PQM48" s="11"/>
      <c r="PQN48" s="11"/>
      <c r="PQO48" s="11"/>
      <c r="PQP48" s="11"/>
      <c r="PQQ48" s="11"/>
      <c r="PQR48" s="11"/>
      <c r="PQS48" s="11"/>
      <c r="PQT48" s="11"/>
      <c r="PQU48" s="11"/>
      <c r="PQV48" s="11"/>
      <c r="PQW48" s="11"/>
      <c r="PQX48" s="11"/>
      <c r="PQY48" s="11"/>
      <c r="PQZ48" s="11"/>
      <c r="PRA48" s="11"/>
      <c r="PRB48" s="11"/>
      <c r="PRC48" s="11"/>
      <c r="PRD48" s="11"/>
      <c r="PRE48" s="11"/>
      <c r="PRF48" s="11"/>
      <c r="PRG48" s="11"/>
      <c r="PRH48" s="11"/>
      <c r="PRI48" s="11"/>
      <c r="PRJ48" s="11"/>
      <c r="PRK48" s="11"/>
      <c r="PRL48" s="11"/>
      <c r="PRM48" s="11"/>
      <c r="PRN48" s="11"/>
      <c r="PRO48" s="11"/>
      <c r="PRP48" s="11"/>
      <c r="PRQ48" s="11"/>
      <c r="PRR48" s="11"/>
      <c r="PRS48" s="11"/>
      <c r="PRT48" s="11"/>
      <c r="PRU48" s="11"/>
      <c r="PRV48" s="11"/>
      <c r="PRW48" s="11"/>
      <c r="PRX48" s="11"/>
      <c r="PRY48" s="11"/>
      <c r="PRZ48" s="11"/>
      <c r="PSA48" s="11"/>
      <c r="PSB48" s="11"/>
      <c r="PSC48" s="11"/>
      <c r="PSD48" s="11"/>
      <c r="PSE48" s="11"/>
      <c r="PSF48" s="11"/>
      <c r="PSG48" s="11"/>
      <c r="PSH48" s="11"/>
      <c r="PSI48" s="11"/>
      <c r="PSJ48" s="11"/>
      <c r="PSK48" s="11"/>
      <c r="PSL48" s="11"/>
      <c r="PSM48" s="11"/>
      <c r="PSN48" s="11"/>
      <c r="PSO48" s="11"/>
      <c r="PSP48" s="11"/>
      <c r="PSQ48" s="11"/>
      <c r="PSR48" s="11"/>
      <c r="PSS48" s="11"/>
      <c r="PST48" s="11"/>
      <c r="PSU48" s="11"/>
      <c r="PSV48" s="11"/>
      <c r="PSW48" s="11"/>
      <c r="PSX48" s="11"/>
      <c r="PSY48" s="11"/>
      <c r="PSZ48" s="11"/>
      <c r="PTA48" s="11"/>
      <c r="PTB48" s="11"/>
      <c r="PTC48" s="11"/>
      <c r="PTD48" s="11"/>
      <c r="PTE48" s="11"/>
      <c r="PTF48" s="11"/>
      <c r="PTG48" s="11"/>
      <c r="PTH48" s="11"/>
      <c r="PTI48" s="11"/>
      <c r="PTJ48" s="11"/>
      <c r="PTK48" s="11"/>
      <c r="PTL48" s="11"/>
      <c r="PTM48" s="11"/>
      <c r="PTN48" s="11"/>
      <c r="PTO48" s="11"/>
      <c r="PTP48" s="11"/>
      <c r="PTQ48" s="11"/>
      <c r="PTR48" s="11"/>
      <c r="PTS48" s="11"/>
      <c r="PTT48" s="11"/>
      <c r="PTU48" s="11"/>
      <c r="PTV48" s="11"/>
      <c r="PTW48" s="11"/>
      <c r="PTX48" s="11"/>
      <c r="PTY48" s="11"/>
      <c r="PTZ48" s="11"/>
      <c r="PUA48" s="11"/>
      <c r="PUB48" s="11"/>
      <c r="PUC48" s="11"/>
      <c r="PUD48" s="11"/>
      <c r="PUE48" s="11"/>
      <c r="PUF48" s="11"/>
      <c r="PUG48" s="11"/>
      <c r="PUH48" s="11"/>
      <c r="PUI48" s="11"/>
      <c r="PUJ48" s="11"/>
      <c r="PUK48" s="11"/>
      <c r="PUL48" s="11"/>
      <c r="PUM48" s="11"/>
      <c r="PUN48" s="11"/>
      <c r="PUO48" s="11"/>
      <c r="PUP48" s="11"/>
      <c r="PUQ48" s="11"/>
      <c r="PUR48" s="11"/>
      <c r="PUS48" s="11"/>
      <c r="PUT48" s="11"/>
      <c r="PUU48" s="11"/>
      <c r="PUV48" s="11"/>
      <c r="PUW48" s="11"/>
      <c r="PUX48" s="11"/>
      <c r="PUY48" s="11"/>
      <c r="PUZ48" s="11"/>
      <c r="PVA48" s="11"/>
      <c r="PVB48" s="11"/>
      <c r="PVC48" s="11"/>
      <c r="PVD48" s="11"/>
      <c r="PVE48" s="11"/>
      <c r="PVF48" s="11"/>
      <c r="PVG48" s="11"/>
      <c r="PVH48" s="11"/>
      <c r="PVI48" s="11"/>
      <c r="PVJ48" s="11"/>
      <c r="PVK48" s="11"/>
      <c r="PVL48" s="11"/>
      <c r="PVM48" s="11"/>
      <c r="PVN48" s="11"/>
      <c r="PVO48" s="11"/>
      <c r="PVP48" s="11"/>
      <c r="PVQ48" s="11"/>
      <c r="PVR48" s="11"/>
      <c r="PVS48" s="11"/>
      <c r="PVT48" s="11"/>
      <c r="PVU48" s="11"/>
      <c r="PVV48" s="11"/>
      <c r="PVW48" s="11"/>
      <c r="PVX48" s="11"/>
      <c r="PVY48" s="11"/>
      <c r="PVZ48" s="11"/>
      <c r="PWA48" s="11"/>
      <c r="PWB48" s="11"/>
      <c r="PWC48" s="11"/>
      <c r="PWD48" s="11"/>
      <c r="PWE48" s="11"/>
      <c r="PWF48" s="11"/>
      <c r="PWG48" s="11"/>
      <c r="PWH48" s="11"/>
      <c r="PWI48" s="11"/>
      <c r="PWJ48" s="11"/>
      <c r="PWK48" s="11"/>
      <c r="PWL48" s="11"/>
      <c r="PWM48" s="11"/>
      <c r="PWN48" s="11"/>
      <c r="PWO48" s="11"/>
      <c r="PWP48" s="11"/>
      <c r="PWQ48" s="11"/>
      <c r="PWR48" s="11"/>
      <c r="PWS48" s="11"/>
      <c r="PWT48" s="11"/>
      <c r="PWU48" s="11"/>
      <c r="PWV48" s="11"/>
      <c r="PWW48" s="11"/>
      <c r="PWX48" s="11"/>
      <c r="PWY48" s="11"/>
      <c r="PWZ48" s="11"/>
      <c r="PXA48" s="11"/>
      <c r="PXB48" s="11"/>
      <c r="PXC48" s="11"/>
      <c r="PXD48" s="11"/>
      <c r="PXE48" s="11"/>
      <c r="PXF48" s="11"/>
      <c r="PXG48" s="11"/>
      <c r="PXH48" s="11"/>
      <c r="PXI48" s="11"/>
      <c r="PXJ48" s="11"/>
      <c r="PXK48" s="11"/>
      <c r="PXL48" s="11"/>
      <c r="PXM48" s="11"/>
      <c r="PXN48" s="11"/>
      <c r="PXO48" s="11"/>
      <c r="PXP48" s="11"/>
      <c r="PXQ48" s="11"/>
      <c r="PXR48" s="11"/>
      <c r="PXS48" s="11"/>
      <c r="PXT48" s="11"/>
      <c r="PXU48" s="11"/>
      <c r="PXV48" s="11"/>
      <c r="PXW48" s="11"/>
      <c r="PXX48" s="11"/>
      <c r="PXY48" s="11"/>
      <c r="PXZ48" s="11"/>
      <c r="PYA48" s="11"/>
      <c r="PYB48" s="11"/>
      <c r="PYC48" s="11"/>
      <c r="PYD48" s="11"/>
      <c r="PYE48" s="11"/>
      <c r="PYF48" s="11"/>
      <c r="PYG48" s="11"/>
      <c r="PYH48" s="11"/>
      <c r="PYI48" s="11"/>
      <c r="PYJ48" s="11"/>
      <c r="PYK48" s="11"/>
      <c r="PYL48" s="11"/>
      <c r="PYM48" s="11"/>
      <c r="PYN48" s="11"/>
      <c r="PYO48" s="11"/>
      <c r="PYP48" s="11"/>
      <c r="PYQ48" s="11"/>
      <c r="PYR48" s="11"/>
      <c r="PYS48" s="11"/>
      <c r="PYT48" s="11"/>
      <c r="PYU48" s="11"/>
      <c r="PYV48" s="11"/>
      <c r="PYW48" s="11"/>
      <c r="PYX48" s="11"/>
      <c r="PYY48" s="11"/>
      <c r="PYZ48" s="11"/>
      <c r="PZA48" s="11"/>
      <c r="PZB48" s="11"/>
      <c r="PZC48" s="11"/>
      <c r="PZD48" s="11"/>
      <c r="PZE48" s="11"/>
      <c r="PZF48" s="11"/>
      <c r="PZG48" s="11"/>
      <c r="PZH48" s="11"/>
      <c r="PZI48" s="11"/>
      <c r="PZJ48" s="11"/>
      <c r="PZK48" s="11"/>
      <c r="PZL48" s="11"/>
      <c r="PZM48" s="11"/>
      <c r="PZN48" s="11"/>
      <c r="PZO48" s="11"/>
      <c r="PZP48" s="11"/>
      <c r="PZQ48" s="11"/>
      <c r="PZR48" s="11"/>
      <c r="PZS48" s="11"/>
      <c r="PZT48" s="11"/>
      <c r="PZU48" s="11"/>
      <c r="PZV48" s="11"/>
      <c r="PZW48" s="11"/>
      <c r="PZX48" s="11"/>
      <c r="PZY48" s="11"/>
      <c r="PZZ48" s="11"/>
      <c r="QAA48" s="11"/>
      <c r="QAB48" s="11"/>
      <c r="QAC48" s="11"/>
      <c r="QAD48" s="11"/>
      <c r="QAE48" s="11"/>
      <c r="QAF48" s="11"/>
      <c r="QAG48" s="11"/>
      <c r="QAH48" s="11"/>
      <c r="QAI48" s="11"/>
      <c r="QAJ48" s="11"/>
      <c r="QAK48" s="11"/>
      <c r="QAL48" s="11"/>
      <c r="QAM48" s="11"/>
      <c r="QAN48" s="11"/>
      <c r="QAO48" s="11"/>
      <c r="QAP48" s="11"/>
      <c r="QAQ48" s="11"/>
      <c r="QAR48" s="11"/>
      <c r="QAS48" s="11"/>
      <c r="QAT48" s="11"/>
      <c r="QAU48" s="11"/>
      <c r="QAV48" s="11"/>
      <c r="QAW48" s="11"/>
      <c r="QAX48" s="11"/>
      <c r="QAY48" s="11"/>
      <c r="QAZ48" s="11"/>
      <c r="QBA48" s="11"/>
      <c r="QBB48" s="11"/>
      <c r="QBC48" s="11"/>
      <c r="QBD48" s="11"/>
      <c r="QBE48" s="11"/>
      <c r="QBF48" s="11"/>
      <c r="QBG48" s="11"/>
      <c r="QBH48" s="11"/>
      <c r="QBI48" s="11"/>
      <c r="QBJ48" s="11"/>
      <c r="QBK48" s="11"/>
      <c r="QBL48" s="11"/>
      <c r="QBM48" s="11"/>
      <c r="QBN48" s="11"/>
      <c r="QBO48" s="11"/>
      <c r="QBP48" s="11"/>
      <c r="QBQ48" s="11"/>
      <c r="QBR48" s="11"/>
      <c r="QBS48" s="11"/>
      <c r="QBT48" s="11"/>
      <c r="QBU48" s="11"/>
      <c r="QBV48" s="11"/>
      <c r="QBW48" s="11"/>
      <c r="QBX48" s="11"/>
      <c r="QBY48" s="11"/>
      <c r="QBZ48" s="11"/>
      <c r="QCA48" s="11"/>
      <c r="QCB48" s="11"/>
      <c r="QCC48" s="11"/>
      <c r="QCD48" s="11"/>
      <c r="QCE48" s="11"/>
      <c r="QCF48" s="11"/>
      <c r="QCG48" s="11"/>
      <c r="QCH48" s="11"/>
      <c r="QCI48" s="11"/>
      <c r="QCJ48" s="11"/>
      <c r="QCK48" s="11"/>
      <c r="QCL48" s="11"/>
      <c r="QCM48" s="11"/>
      <c r="QCN48" s="11"/>
      <c r="QCO48" s="11"/>
      <c r="QCP48" s="11"/>
      <c r="QCQ48" s="11"/>
      <c r="QCR48" s="11"/>
      <c r="QCS48" s="11"/>
      <c r="QCT48" s="11"/>
      <c r="QCU48" s="11"/>
      <c r="QCV48" s="11"/>
      <c r="QCW48" s="11"/>
      <c r="QCX48" s="11"/>
      <c r="QCY48" s="11"/>
      <c r="QCZ48" s="11"/>
      <c r="QDA48" s="11"/>
      <c r="QDB48" s="11"/>
      <c r="QDC48" s="11"/>
      <c r="QDD48" s="11"/>
      <c r="QDE48" s="11"/>
      <c r="QDF48" s="11"/>
      <c r="QDG48" s="11"/>
      <c r="QDH48" s="11"/>
      <c r="QDI48" s="11"/>
      <c r="QDJ48" s="11"/>
      <c r="QDK48" s="11"/>
      <c r="QDL48" s="11"/>
      <c r="QDM48" s="11"/>
      <c r="QDN48" s="11"/>
      <c r="QDO48" s="11"/>
      <c r="QDP48" s="11"/>
      <c r="QDQ48" s="11"/>
      <c r="QDR48" s="11"/>
      <c r="QDS48" s="11"/>
      <c r="QDT48" s="11"/>
      <c r="QDU48" s="11"/>
      <c r="QDV48" s="11"/>
      <c r="QDW48" s="11"/>
      <c r="QDX48" s="11"/>
      <c r="QDY48" s="11"/>
      <c r="QDZ48" s="11"/>
      <c r="QEA48" s="11"/>
      <c r="QEB48" s="11"/>
      <c r="QEC48" s="11"/>
      <c r="QED48" s="11"/>
      <c r="QEE48" s="11"/>
      <c r="QEF48" s="11"/>
      <c r="QEG48" s="11"/>
      <c r="QEH48" s="11"/>
      <c r="QEI48" s="11"/>
      <c r="QEJ48" s="11"/>
      <c r="QEK48" s="11"/>
      <c r="QEL48" s="11"/>
      <c r="QEM48" s="11"/>
      <c r="QEN48" s="11"/>
      <c r="QEO48" s="11"/>
      <c r="QEP48" s="11"/>
      <c r="QEQ48" s="11"/>
      <c r="QER48" s="11"/>
      <c r="QES48" s="11"/>
      <c r="QET48" s="11"/>
      <c r="QEU48" s="11"/>
      <c r="QEV48" s="11"/>
      <c r="QEW48" s="11"/>
      <c r="QEX48" s="11"/>
      <c r="QEY48" s="11"/>
      <c r="QEZ48" s="11"/>
      <c r="QFA48" s="11"/>
      <c r="QFB48" s="11"/>
      <c r="QFC48" s="11"/>
      <c r="QFD48" s="11"/>
      <c r="QFE48" s="11"/>
      <c r="QFF48" s="11"/>
      <c r="QFG48" s="11"/>
      <c r="QFH48" s="11"/>
      <c r="QFI48" s="11"/>
      <c r="QFJ48" s="11"/>
      <c r="QFK48" s="11"/>
      <c r="QFL48" s="11"/>
      <c r="QFM48" s="11"/>
      <c r="QFN48" s="11"/>
      <c r="QFO48" s="11"/>
      <c r="QFP48" s="11"/>
      <c r="QFQ48" s="11"/>
      <c r="QFR48" s="11"/>
      <c r="QFS48" s="11"/>
      <c r="QFT48" s="11"/>
      <c r="QFU48" s="11"/>
      <c r="QFV48" s="11"/>
      <c r="QFW48" s="11"/>
      <c r="QFX48" s="11"/>
      <c r="QFY48" s="11"/>
      <c r="QFZ48" s="11"/>
      <c r="QGA48" s="11"/>
      <c r="QGB48" s="11"/>
      <c r="QGC48" s="11"/>
      <c r="QGD48" s="11"/>
      <c r="QGE48" s="11"/>
      <c r="QGF48" s="11"/>
      <c r="QGG48" s="11"/>
      <c r="QGH48" s="11"/>
      <c r="QGI48" s="11"/>
      <c r="QGJ48" s="11"/>
      <c r="QGK48" s="11"/>
      <c r="QGL48" s="11"/>
      <c r="QGM48" s="11"/>
      <c r="QGN48" s="11"/>
      <c r="QGO48" s="11"/>
      <c r="QGP48" s="11"/>
      <c r="QGQ48" s="11"/>
      <c r="QGR48" s="11"/>
      <c r="QGS48" s="11"/>
      <c r="QGT48" s="11"/>
      <c r="QGU48" s="11"/>
      <c r="QGV48" s="11"/>
      <c r="QGW48" s="11"/>
      <c r="QGX48" s="11"/>
      <c r="QGY48" s="11"/>
      <c r="QGZ48" s="11"/>
      <c r="QHA48" s="11"/>
      <c r="QHB48" s="11"/>
      <c r="QHC48" s="11"/>
      <c r="QHD48" s="11"/>
      <c r="QHE48" s="11"/>
      <c r="QHF48" s="11"/>
      <c r="QHG48" s="11"/>
      <c r="QHH48" s="11"/>
      <c r="QHI48" s="11"/>
      <c r="QHJ48" s="11"/>
      <c r="QHK48" s="11"/>
      <c r="QHL48" s="11"/>
      <c r="QHM48" s="11"/>
      <c r="QHN48" s="11"/>
      <c r="QHO48" s="11"/>
      <c r="QHP48" s="11"/>
      <c r="QHQ48" s="11"/>
      <c r="QHR48" s="11"/>
      <c r="QHS48" s="11"/>
      <c r="QHT48" s="11"/>
      <c r="QHU48" s="11"/>
      <c r="QHV48" s="11"/>
      <c r="QHW48" s="11"/>
      <c r="QHX48" s="11"/>
      <c r="QHY48" s="11"/>
      <c r="QHZ48" s="11"/>
      <c r="QIA48" s="11"/>
      <c r="QIB48" s="11"/>
      <c r="QIC48" s="11"/>
      <c r="QID48" s="11"/>
      <c r="QIE48" s="11"/>
      <c r="QIF48" s="11"/>
      <c r="QIG48" s="11"/>
      <c r="QIH48" s="11"/>
      <c r="QII48" s="11"/>
      <c r="QIJ48" s="11"/>
      <c r="QIK48" s="11"/>
      <c r="QIL48" s="11"/>
      <c r="QIM48" s="11"/>
      <c r="QIN48" s="11"/>
      <c r="QIO48" s="11"/>
      <c r="QIP48" s="11"/>
      <c r="QIQ48" s="11"/>
      <c r="QIR48" s="11"/>
      <c r="QIS48" s="11"/>
      <c r="QIT48" s="11"/>
      <c r="QIU48" s="11"/>
      <c r="QIV48" s="11"/>
      <c r="QIW48" s="11"/>
      <c r="QIX48" s="11"/>
      <c r="QIY48" s="11"/>
      <c r="QIZ48" s="11"/>
      <c r="QJA48" s="11"/>
      <c r="QJB48" s="11"/>
      <c r="QJC48" s="11"/>
      <c r="QJD48" s="11"/>
      <c r="QJE48" s="11"/>
      <c r="QJF48" s="11"/>
      <c r="QJG48" s="11"/>
      <c r="QJH48" s="11"/>
      <c r="QJI48" s="11"/>
      <c r="QJJ48" s="11"/>
      <c r="QJK48" s="11"/>
      <c r="QJL48" s="11"/>
      <c r="QJM48" s="11"/>
      <c r="QJN48" s="11"/>
      <c r="QJO48" s="11"/>
      <c r="QJP48" s="11"/>
      <c r="QJQ48" s="11"/>
      <c r="QJR48" s="11"/>
      <c r="QJS48" s="11"/>
      <c r="QJT48" s="11"/>
      <c r="QJU48" s="11"/>
      <c r="QJV48" s="11"/>
      <c r="QJW48" s="11"/>
      <c r="QJX48" s="11"/>
      <c r="QJY48" s="11"/>
      <c r="QJZ48" s="11"/>
      <c r="QKA48" s="11"/>
      <c r="QKB48" s="11"/>
      <c r="QKC48" s="11"/>
      <c r="QKD48" s="11"/>
      <c r="QKE48" s="11"/>
      <c r="QKF48" s="11"/>
      <c r="QKG48" s="11"/>
      <c r="QKH48" s="11"/>
      <c r="QKI48" s="11"/>
      <c r="QKJ48" s="11"/>
      <c r="QKK48" s="11"/>
      <c r="QKL48" s="11"/>
      <c r="QKM48" s="11"/>
      <c r="QKN48" s="11"/>
      <c r="QKO48" s="11"/>
      <c r="QKP48" s="11"/>
      <c r="QKQ48" s="11"/>
      <c r="QKR48" s="11"/>
      <c r="QKS48" s="11"/>
      <c r="QKT48" s="11"/>
      <c r="QKU48" s="11"/>
      <c r="QKV48" s="11"/>
      <c r="QKW48" s="11"/>
      <c r="QKX48" s="11"/>
      <c r="QKY48" s="11"/>
      <c r="QKZ48" s="11"/>
      <c r="QLA48" s="11"/>
      <c r="QLB48" s="11"/>
      <c r="QLC48" s="11"/>
      <c r="QLD48" s="11"/>
      <c r="QLE48" s="11"/>
      <c r="QLF48" s="11"/>
      <c r="QLG48" s="11"/>
      <c r="QLH48" s="11"/>
      <c r="QLI48" s="11"/>
      <c r="QLJ48" s="11"/>
      <c r="QLK48" s="11"/>
      <c r="QLL48" s="11"/>
      <c r="QLM48" s="11"/>
      <c r="QLN48" s="11"/>
      <c r="QLO48" s="11"/>
      <c r="QLP48" s="11"/>
      <c r="QLQ48" s="11"/>
      <c r="QLR48" s="11"/>
      <c r="QLS48" s="11"/>
      <c r="QLT48" s="11"/>
      <c r="QLU48" s="11"/>
      <c r="QLV48" s="11"/>
      <c r="QLW48" s="11"/>
      <c r="QLX48" s="11"/>
      <c r="QLY48" s="11"/>
      <c r="QLZ48" s="11"/>
      <c r="QMA48" s="11"/>
      <c r="QMB48" s="11"/>
      <c r="QMC48" s="11"/>
      <c r="QMD48" s="11"/>
      <c r="QME48" s="11"/>
      <c r="QMF48" s="11"/>
      <c r="QMG48" s="11"/>
      <c r="QMH48" s="11"/>
      <c r="QMI48" s="11"/>
      <c r="QMJ48" s="11"/>
      <c r="QMK48" s="11"/>
      <c r="QML48" s="11"/>
      <c r="QMM48" s="11"/>
      <c r="QMN48" s="11"/>
      <c r="QMO48" s="11"/>
      <c r="QMP48" s="11"/>
      <c r="QMQ48" s="11"/>
      <c r="QMR48" s="11"/>
      <c r="QMS48" s="11"/>
      <c r="QMT48" s="11"/>
      <c r="QMU48" s="11"/>
      <c r="QMV48" s="11"/>
      <c r="QMW48" s="11"/>
      <c r="QMX48" s="11"/>
      <c r="QMY48" s="11"/>
      <c r="QMZ48" s="11"/>
      <c r="QNA48" s="11"/>
      <c r="QNB48" s="11"/>
      <c r="QNC48" s="11"/>
      <c r="QND48" s="11"/>
      <c r="QNE48" s="11"/>
      <c r="QNF48" s="11"/>
      <c r="QNG48" s="11"/>
      <c r="QNH48" s="11"/>
      <c r="QNI48" s="11"/>
      <c r="QNJ48" s="11"/>
      <c r="QNK48" s="11"/>
      <c r="QNL48" s="11"/>
      <c r="QNM48" s="11"/>
      <c r="QNN48" s="11"/>
      <c r="QNO48" s="11"/>
      <c r="QNP48" s="11"/>
      <c r="QNQ48" s="11"/>
      <c r="QNR48" s="11"/>
      <c r="QNS48" s="11"/>
      <c r="QNT48" s="11"/>
      <c r="QNU48" s="11"/>
      <c r="QNV48" s="11"/>
      <c r="QNW48" s="11"/>
      <c r="QNX48" s="11"/>
      <c r="QNY48" s="11"/>
      <c r="QNZ48" s="11"/>
      <c r="QOA48" s="11"/>
      <c r="QOB48" s="11"/>
      <c r="QOC48" s="11"/>
      <c r="QOD48" s="11"/>
      <c r="QOE48" s="11"/>
      <c r="QOF48" s="11"/>
      <c r="QOG48" s="11"/>
      <c r="QOH48" s="11"/>
      <c r="QOI48" s="11"/>
      <c r="QOJ48" s="11"/>
      <c r="QOK48" s="11"/>
      <c r="QOL48" s="11"/>
      <c r="QOM48" s="11"/>
      <c r="QON48" s="11"/>
      <c r="QOO48" s="11"/>
      <c r="QOP48" s="11"/>
      <c r="QOQ48" s="11"/>
      <c r="QOR48" s="11"/>
      <c r="QOS48" s="11"/>
      <c r="QOT48" s="11"/>
      <c r="QOU48" s="11"/>
      <c r="QOV48" s="11"/>
      <c r="QOW48" s="11"/>
      <c r="QOX48" s="11"/>
      <c r="QOY48" s="11"/>
      <c r="QOZ48" s="11"/>
      <c r="QPA48" s="11"/>
      <c r="QPB48" s="11"/>
      <c r="QPC48" s="11"/>
      <c r="QPD48" s="11"/>
      <c r="QPE48" s="11"/>
      <c r="QPF48" s="11"/>
      <c r="QPG48" s="11"/>
      <c r="QPH48" s="11"/>
      <c r="QPI48" s="11"/>
      <c r="QPJ48" s="11"/>
      <c r="QPK48" s="11"/>
      <c r="QPL48" s="11"/>
      <c r="QPM48" s="11"/>
      <c r="QPN48" s="11"/>
      <c r="QPO48" s="11"/>
      <c r="QPP48" s="11"/>
      <c r="QPQ48" s="11"/>
      <c r="QPR48" s="11"/>
      <c r="QPS48" s="11"/>
      <c r="QPT48" s="11"/>
      <c r="QPU48" s="11"/>
      <c r="QPV48" s="11"/>
      <c r="QPW48" s="11"/>
      <c r="QPX48" s="11"/>
      <c r="QPY48" s="11"/>
      <c r="QPZ48" s="11"/>
      <c r="QQA48" s="11"/>
      <c r="QQB48" s="11"/>
      <c r="QQC48" s="11"/>
      <c r="QQD48" s="11"/>
      <c r="QQE48" s="11"/>
      <c r="QQF48" s="11"/>
      <c r="QQG48" s="11"/>
      <c r="QQH48" s="11"/>
      <c r="QQI48" s="11"/>
      <c r="QQJ48" s="11"/>
      <c r="QQK48" s="11"/>
      <c r="QQL48" s="11"/>
      <c r="QQM48" s="11"/>
      <c r="QQN48" s="11"/>
      <c r="QQO48" s="11"/>
      <c r="QQP48" s="11"/>
      <c r="QQQ48" s="11"/>
      <c r="QQR48" s="11"/>
      <c r="QQS48" s="11"/>
      <c r="QQT48" s="11"/>
      <c r="QQU48" s="11"/>
      <c r="QQV48" s="11"/>
      <c r="QQW48" s="11"/>
      <c r="QQX48" s="11"/>
      <c r="QQY48" s="11"/>
      <c r="QQZ48" s="11"/>
      <c r="QRA48" s="11"/>
      <c r="QRB48" s="11"/>
      <c r="QRC48" s="11"/>
      <c r="QRD48" s="11"/>
      <c r="QRE48" s="11"/>
      <c r="QRF48" s="11"/>
      <c r="QRG48" s="11"/>
      <c r="QRH48" s="11"/>
      <c r="QRI48" s="11"/>
      <c r="QRJ48" s="11"/>
      <c r="QRK48" s="11"/>
      <c r="QRL48" s="11"/>
      <c r="QRM48" s="11"/>
      <c r="QRN48" s="11"/>
      <c r="QRO48" s="11"/>
      <c r="QRP48" s="11"/>
      <c r="QRQ48" s="11"/>
      <c r="QRR48" s="11"/>
      <c r="QRS48" s="11"/>
      <c r="QRT48" s="11"/>
      <c r="QRU48" s="11"/>
      <c r="QRV48" s="11"/>
      <c r="QRW48" s="11"/>
      <c r="QRX48" s="11"/>
      <c r="QRY48" s="11"/>
      <c r="QRZ48" s="11"/>
      <c r="QSA48" s="11"/>
      <c r="QSB48" s="11"/>
      <c r="QSC48" s="11"/>
      <c r="QSD48" s="11"/>
      <c r="QSE48" s="11"/>
      <c r="QSF48" s="11"/>
      <c r="QSG48" s="11"/>
      <c r="QSH48" s="11"/>
      <c r="QSI48" s="11"/>
      <c r="QSJ48" s="11"/>
      <c r="QSK48" s="11"/>
      <c r="QSL48" s="11"/>
      <c r="QSM48" s="11"/>
      <c r="QSN48" s="11"/>
      <c r="QSO48" s="11"/>
      <c r="QSP48" s="11"/>
      <c r="QSQ48" s="11"/>
      <c r="QSR48" s="11"/>
      <c r="QSS48" s="11"/>
      <c r="QST48" s="11"/>
      <c r="QSU48" s="11"/>
      <c r="QSV48" s="11"/>
      <c r="QSW48" s="11"/>
      <c r="QSX48" s="11"/>
      <c r="QSY48" s="11"/>
      <c r="QSZ48" s="11"/>
      <c r="QTA48" s="11"/>
      <c r="QTB48" s="11"/>
      <c r="QTC48" s="11"/>
      <c r="QTD48" s="11"/>
      <c r="QTE48" s="11"/>
      <c r="QTF48" s="11"/>
      <c r="QTG48" s="11"/>
      <c r="QTH48" s="11"/>
      <c r="QTI48" s="11"/>
      <c r="QTJ48" s="11"/>
      <c r="QTK48" s="11"/>
      <c r="QTL48" s="11"/>
      <c r="QTM48" s="11"/>
      <c r="QTN48" s="11"/>
      <c r="QTO48" s="11"/>
      <c r="QTP48" s="11"/>
      <c r="QTQ48" s="11"/>
      <c r="QTR48" s="11"/>
      <c r="QTS48" s="11"/>
      <c r="QTT48" s="11"/>
      <c r="QTU48" s="11"/>
      <c r="QTV48" s="11"/>
      <c r="QTW48" s="11"/>
      <c r="QTX48" s="11"/>
      <c r="QTY48" s="11"/>
      <c r="QTZ48" s="11"/>
      <c r="QUA48" s="11"/>
      <c r="QUB48" s="11"/>
      <c r="QUC48" s="11"/>
      <c r="QUD48" s="11"/>
      <c r="QUE48" s="11"/>
      <c r="QUF48" s="11"/>
      <c r="QUG48" s="11"/>
      <c r="QUH48" s="11"/>
      <c r="QUI48" s="11"/>
      <c r="QUJ48" s="11"/>
      <c r="QUK48" s="11"/>
      <c r="QUL48" s="11"/>
      <c r="QUM48" s="11"/>
      <c r="QUN48" s="11"/>
      <c r="QUO48" s="11"/>
      <c r="QUP48" s="11"/>
      <c r="QUQ48" s="11"/>
      <c r="QUR48" s="11"/>
      <c r="QUS48" s="11"/>
      <c r="QUT48" s="11"/>
      <c r="QUU48" s="11"/>
      <c r="QUV48" s="11"/>
      <c r="QUW48" s="11"/>
      <c r="QUX48" s="11"/>
      <c r="QUY48" s="11"/>
      <c r="QUZ48" s="11"/>
      <c r="QVA48" s="11"/>
      <c r="QVB48" s="11"/>
      <c r="QVC48" s="11"/>
      <c r="QVD48" s="11"/>
      <c r="QVE48" s="11"/>
      <c r="QVF48" s="11"/>
      <c r="QVG48" s="11"/>
      <c r="QVH48" s="11"/>
      <c r="QVI48" s="11"/>
      <c r="QVJ48" s="11"/>
      <c r="QVK48" s="11"/>
      <c r="QVL48" s="11"/>
      <c r="QVM48" s="11"/>
      <c r="QVN48" s="11"/>
      <c r="QVO48" s="11"/>
      <c r="QVP48" s="11"/>
      <c r="QVQ48" s="11"/>
      <c r="QVR48" s="11"/>
      <c r="QVS48" s="11"/>
      <c r="QVT48" s="11"/>
      <c r="QVU48" s="11"/>
      <c r="QVV48" s="11"/>
      <c r="QVW48" s="11"/>
      <c r="QVX48" s="11"/>
      <c r="QVY48" s="11"/>
      <c r="QVZ48" s="11"/>
      <c r="QWA48" s="11"/>
      <c r="QWB48" s="11"/>
      <c r="QWC48" s="11"/>
      <c r="QWD48" s="11"/>
      <c r="QWE48" s="11"/>
      <c r="QWF48" s="11"/>
      <c r="QWG48" s="11"/>
      <c r="QWH48" s="11"/>
      <c r="QWI48" s="11"/>
      <c r="QWJ48" s="11"/>
      <c r="QWK48" s="11"/>
      <c r="QWL48" s="11"/>
      <c r="QWM48" s="11"/>
      <c r="QWN48" s="11"/>
      <c r="QWO48" s="11"/>
      <c r="QWP48" s="11"/>
      <c r="QWQ48" s="11"/>
      <c r="QWR48" s="11"/>
      <c r="QWS48" s="11"/>
      <c r="QWT48" s="11"/>
      <c r="QWU48" s="11"/>
      <c r="QWV48" s="11"/>
      <c r="QWW48" s="11"/>
      <c r="QWX48" s="11"/>
      <c r="QWY48" s="11"/>
      <c r="QWZ48" s="11"/>
      <c r="QXA48" s="11"/>
      <c r="QXB48" s="11"/>
      <c r="QXC48" s="11"/>
      <c r="QXD48" s="11"/>
      <c r="QXE48" s="11"/>
      <c r="QXF48" s="11"/>
      <c r="QXG48" s="11"/>
      <c r="QXH48" s="11"/>
      <c r="QXI48" s="11"/>
      <c r="QXJ48" s="11"/>
      <c r="QXK48" s="11"/>
      <c r="QXL48" s="11"/>
      <c r="QXM48" s="11"/>
      <c r="QXN48" s="11"/>
      <c r="QXO48" s="11"/>
      <c r="QXP48" s="11"/>
      <c r="QXQ48" s="11"/>
      <c r="QXR48" s="11"/>
      <c r="QXS48" s="11"/>
      <c r="QXT48" s="11"/>
      <c r="QXU48" s="11"/>
      <c r="QXV48" s="11"/>
      <c r="QXW48" s="11"/>
      <c r="QXX48" s="11"/>
      <c r="QXY48" s="11"/>
      <c r="QXZ48" s="11"/>
      <c r="QYA48" s="11"/>
      <c r="QYB48" s="11"/>
      <c r="QYC48" s="11"/>
      <c r="QYD48" s="11"/>
      <c r="QYE48" s="11"/>
      <c r="QYF48" s="11"/>
      <c r="QYG48" s="11"/>
      <c r="QYH48" s="11"/>
      <c r="QYI48" s="11"/>
      <c r="QYJ48" s="11"/>
      <c r="QYK48" s="11"/>
      <c r="QYL48" s="11"/>
      <c r="QYM48" s="11"/>
      <c r="QYN48" s="11"/>
      <c r="QYO48" s="11"/>
      <c r="QYP48" s="11"/>
      <c r="QYQ48" s="11"/>
      <c r="QYR48" s="11"/>
      <c r="QYS48" s="11"/>
      <c r="QYT48" s="11"/>
      <c r="QYU48" s="11"/>
      <c r="QYV48" s="11"/>
      <c r="QYW48" s="11"/>
      <c r="QYX48" s="11"/>
      <c r="QYY48" s="11"/>
      <c r="QYZ48" s="11"/>
      <c r="QZA48" s="11"/>
      <c r="QZB48" s="11"/>
      <c r="QZC48" s="11"/>
      <c r="QZD48" s="11"/>
      <c r="QZE48" s="11"/>
      <c r="QZF48" s="11"/>
      <c r="QZG48" s="11"/>
      <c r="QZH48" s="11"/>
      <c r="QZI48" s="11"/>
      <c r="QZJ48" s="11"/>
      <c r="QZK48" s="11"/>
      <c r="QZL48" s="11"/>
      <c r="QZM48" s="11"/>
      <c r="QZN48" s="11"/>
      <c r="QZO48" s="11"/>
      <c r="QZP48" s="11"/>
      <c r="QZQ48" s="11"/>
      <c r="QZR48" s="11"/>
      <c r="QZS48" s="11"/>
      <c r="QZT48" s="11"/>
      <c r="QZU48" s="11"/>
      <c r="QZV48" s="11"/>
      <c r="QZW48" s="11"/>
      <c r="QZX48" s="11"/>
      <c r="QZY48" s="11"/>
      <c r="QZZ48" s="11"/>
      <c r="RAA48" s="11"/>
      <c r="RAB48" s="11"/>
      <c r="RAC48" s="11"/>
      <c r="RAD48" s="11"/>
      <c r="RAE48" s="11"/>
      <c r="RAF48" s="11"/>
      <c r="RAG48" s="11"/>
      <c r="RAH48" s="11"/>
      <c r="RAI48" s="11"/>
      <c r="RAJ48" s="11"/>
      <c r="RAK48" s="11"/>
      <c r="RAL48" s="11"/>
      <c r="RAM48" s="11"/>
      <c r="RAN48" s="11"/>
      <c r="RAO48" s="11"/>
      <c r="RAP48" s="11"/>
      <c r="RAQ48" s="11"/>
      <c r="RAR48" s="11"/>
      <c r="RAS48" s="11"/>
      <c r="RAT48" s="11"/>
      <c r="RAU48" s="11"/>
      <c r="RAV48" s="11"/>
      <c r="RAW48" s="11"/>
      <c r="RAX48" s="11"/>
      <c r="RAY48" s="11"/>
      <c r="RAZ48" s="11"/>
      <c r="RBA48" s="11"/>
      <c r="RBB48" s="11"/>
      <c r="RBC48" s="11"/>
      <c r="RBD48" s="11"/>
      <c r="RBE48" s="11"/>
      <c r="RBF48" s="11"/>
      <c r="RBG48" s="11"/>
      <c r="RBH48" s="11"/>
      <c r="RBI48" s="11"/>
      <c r="RBJ48" s="11"/>
      <c r="RBK48" s="11"/>
      <c r="RBL48" s="11"/>
      <c r="RBM48" s="11"/>
      <c r="RBN48" s="11"/>
      <c r="RBO48" s="11"/>
      <c r="RBP48" s="11"/>
      <c r="RBQ48" s="11"/>
      <c r="RBR48" s="11"/>
      <c r="RBS48" s="11"/>
      <c r="RBT48" s="11"/>
      <c r="RBU48" s="11"/>
      <c r="RBV48" s="11"/>
      <c r="RBW48" s="11"/>
      <c r="RBX48" s="11"/>
      <c r="RBY48" s="11"/>
      <c r="RBZ48" s="11"/>
      <c r="RCA48" s="11"/>
      <c r="RCB48" s="11"/>
      <c r="RCC48" s="11"/>
      <c r="RCD48" s="11"/>
      <c r="RCE48" s="11"/>
      <c r="RCF48" s="11"/>
      <c r="RCG48" s="11"/>
      <c r="RCH48" s="11"/>
      <c r="RCI48" s="11"/>
      <c r="RCJ48" s="11"/>
      <c r="RCK48" s="11"/>
      <c r="RCL48" s="11"/>
      <c r="RCM48" s="11"/>
      <c r="RCN48" s="11"/>
      <c r="RCO48" s="11"/>
      <c r="RCP48" s="11"/>
      <c r="RCQ48" s="11"/>
      <c r="RCR48" s="11"/>
      <c r="RCS48" s="11"/>
      <c r="RCT48" s="11"/>
      <c r="RCU48" s="11"/>
      <c r="RCV48" s="11"/>
      <c r="RCW48" s="11"/>
      <c r="RCX48" s="11"/>
      <c r="RCY48" s="11"/>
      <c r="RCZ48" s="11"/>
      <c r="RDA48" s="11"/>
      <c r="RDB48" s="11"/>
      <c r="RDC48" s="11"/>
      <c r="RDD48" s="11"/>
      <c r="RDE48" s="11"/>
      <c r="RDF48" s="11"/>
      <c r="RDG48" s="11"/>
      <c r="RDH48" s="11"/>
      <c r="RDI48" s="11"/>
      <c r="RDJ48" s="11"/>
      <c r="RDK48" s="11"/>
      <c r="RDL48" s="11"/>
      <c r="RDM48" s="11"/>
      <c r="RDN48" s="11"/>
      <c r="RDO48" s="11"/>
      <c r="RDP48" s="11"/>
      <c r="RDQ48" s="11"/>
      <c r="RDR48" s="11"/>
      <c r="RDS48" s="11"/>
      <c r="RDT48" s="11"/>
      <c r="RDU48" s="11"/>
      <c r="RDV48" s="11"/>
      <c r="RDW48" s="11"/>
      <c r="RDX48" s="11"/>
      <c r="RDY48" s="11"/>
      <c r="RDZ48" s="11"/>
      <c r="REA48" s="11"/>
      <c r="REB48" s="11"/>
      <c r="REC48" s="11"/>
      <c r="RED48" s="11"/>
      <c r="REE48" s="11"/>
      <c r="REF48" s="11"/>
      <c r="REG48" s="11"/>
      <c r="REH48" s="11"/>
      <c r="REI48" s="11"/>
      <c r="REJ48" s="11"/>
      <c r="REK48" s="11"/>
      <c r="REL48" s="11"/>
      <c r="REM48" s="11"/>
      <c r="REN48" s="11"/>
      <c r="REO48" s="11"/>
      <c r="REP48" s="11"/>
      <c r="REQ48" s="11"/>
      <c r="RER48" s="11"/>
      <c r="RES48" s="11"/>
      <c r="RET48" s="11"/>
      <c r="REU48" s="11"/>
      <c r="REV48" s="11"/>
      <c r="REW48" s="11"/>
      <c r="REX48" s="11"/>
      <c r="REY48" s="11"/>
      <c r="REZ48" s="11"/>
      <c r="RFA48" s="11"/>
      <c r="RFB48" s="11"/>
      <c r="RFC48" s="11"/>
      <c r="RFD48" s="11"/>
      <c r="RFE48" s="11"/>
      <c r="RFF48" s="11"/>
      <c r="RFG48" s="11"/>
      <c r="RFH48" s="11"/>
      <c r="RFI48" s="11"/>
      <c r="RFJ48" s="11"/>
      <c r="RFK48" s="11"/>
      <c r="RFL48" s="11"/>
      <c r="RFM48" s="11"/>
      <c r="RFN48" s="11"/>
      <c r="RFO48" s="11"/>
      <c r="RFP48" s="11"/>
      <c r="RFQ48" s="11"/>
      <c r="RFR48" s="11"/>
      <c r="RFS48" s="11"/>
      <c r="RFT48" s="11"/>
      <c r="RFU48" s="11"/>
      <c r="RFV48" s="11"/>
      <c r="RFW48" s="11"/>
      <c r="RFX48" s="11"/>
      <c r="RFY48" s="11"/>
      <c r="RFZ48" s="11"/>
      <c r="RGA48" s="11"/>
      <c r="RGB48" s="11"/>
      <c r="RGC48" s="11"/>
      <c r="RGD48" s="11"/>
      <c r="RGE48" s="11"/>
      <c r="RGF48" s="11"/>
      <c r="RGG48" s="11"/>
      <c r="RGH48" s="11"/>
      <c r="RGI48" s="11"/>
      <c r="RGJ48" s="11"/>
      <c r="RGK48" s="11"/>
      <c r="RGL48" s="11"/>
      <c r="RGM48" s="11"/>
      <c r="RGN48" s="11"/>
      <c r="RGO48" s="11"/>
      <c r="RGP48" s="11"/>
      <c r="RGQ48" s="11"/>
      <c r="RGR48" s="11"/>
      <c r="RGS48" s="11"/>
      <c r="RGT48" s="11"/>
      <c r="RGU48" s="11"/>
      <c r="RGV48" s="11"/>
      <c r="RGW48" s="11"/>
      <c r="RGX48" s="11"/>
      <c r="RGY48" s="11"/>
      <c r="RGZ48" s="11"/>
      <c r="RHA48" s="11"/>
      <c r="RHB48" s="11"/>
      <c r="RHC48" s="11"/>
      <c r="RHD48" s="11"/>
      <c r="RHE48" s="11"/>
      <c r="RHF48" s="11"/>
      <c r="RHG48" s="11"/>
      <c r="RHH48" s="11"/>
      <c r="RHI48" s="11"/>
      <c r="RHJ48" s="11"/>
      <c r="RHK48" s="11"/>
      <c r="RHL48" s="11"/>
      <c r="RHM48" s="11"/>
      <c r="RHN48" s="11"/>
      <c r="RHO48" s="11"/>
      <c r="RHP48" s="11"/>
      <c r="RHQ48" s="11"/>
      <c r="RHR48" s="11"/>
      <c r="RHS48" s="11"/>
      <c r="RHT48" s="11"/>
      <c r="RHU48" s="11"/>
      <c r="RHV48" s="11"/>
      <c r="RHW48" s="11"/>
      <c r="RHX48" s="11"/>
      <c r="RHY48" s="11"/>
      <c r="RHZ48" s="11"/>
      <c r="RIA48" s="11"/>
      <c r="RIB48" s="11"/>
      <c r="RIC48" s="11"/>
      <c r="RID48" s="11"/>
      <c r="RIE48" s="11"/>
      <c r="RIF48" s="11"/>
      <c r="RIG48" s="11"/>
      <c r="RIH48" s="11"/>
      <c r="RII48" s="11"/>
      <c r="RIJ48" s="11"/>
      <c r="RIK48" s="11"/>
      <c r="RIL48" s="11"/>
      <c r="RIM48" s="11"/>
      <c r="RIN48" s="11"/>
      <c r="RIO48" s="11"/>
      <c r="RIP48" s="11"/>
      <c r="RIQ48" s="11"/>
      <c r="RIR48" s="11"/>
      <c r="RIS48" s="11"/>
      <c r="RIT48" s="11"/>
      <c r="RIU48" s="11"/>
      <c r="RIV48" s="11"/>
      <c r="RIW48" s="11"/>
      <c r="RIX48" s="11"/>
      <c r="RIY48" s="11"/>
      <c r="RIZ48" s="11"/>
      <c r="RJA48" s="11"/>
      <c r="RJB48" s="11"/>
      <c r="RJC48" s="11"/>
      <c r="RJD48" s="11"/>
      <c r="RJE48" s="11"/>
      <c r="RJF48" s="11"/>
      <c r="RJG48" s="11"/>
      <c r="RJH48" s="11"/>
      <c r="RJI48" s="11"/>
      <c r="RJJ48" s="11"/>
      <c r="RJK48" s="11"/>
      <c r="RJL48" s="11"/>
      <c r="RJM48" s="11"/>
      <c r="RJN48" s="11"/>
      <c r="RJO48" s="11"/>
      <c r="RJP48" s="11"/>
      <c r="RJQ48" s="11"/>
      <c r="RJR48" s="11"/>
      <c r="RJS48" s="11"/>
      <c r="RJT48" s="11"/>
      <c r="RJU48" s="11"/>
      <c r="RJV48" s="11"/>
      <c r="RJW48" s="11"/>
      <c r="RJX48" s="11"/>
      <c r="RJY48" s="11"/>
      <c r="RJZ48" s="11"/>
      <c r="RKA48" s="11"/>
      <c r="RKB48" s="11"/>
      <c r="RKC48" s="11"/>
      <c r="RKD48" s="11"/>
      <c r="RKE48" s="11"/>
      <c r="RKF48" s="11"/>
      <c r="RKG48" s="11"/>
      <c r="RKH48" s="11"/>
      <c r="RKI48" s="11"/>
      <c r="RKJ48" s="11"/>
      <c r="RKK48" s="11"/>
      <c r="RKL48" s="11"/>
      <c r="RKM48" s="11"/>
      <c r="RKN48" s="11"/>
      <c r="RKO48" s="11"/>
      <c r="RKP48" s="11"/>
      <c r="RKQ48" s="11"/>
      <c r="RKR48" s="11"/>
      <c r="RKS48" s="11"/>
      <c r="RKT48" s="11"/>
      <c r="RKU48" s="11"/>
      <c r="RKV48" s="11"/>
      <c r="RKW48" s="11"/>
      <c r="RKX48" s="11"/>
      <c r="RKY48" s="11"/>
      <c r="RKZ48" s="11"/>
      <c r="RLA48" s="11"/>
      <c r="RLB48" s="11"/>
      <c r="RLC48" s="11"/>
      <c r="RLD48" s="11"/>
      <c r="RLE48" s="11"/>
      <c r="RLF48" s="11"/>
      <c r="RLG48" s="11"/>
      <c r="RLH48" s="11"/>
      <c r="RLI48" s="11"/>
      <c r="RLJ48" s="11"/>
      <c r="RLK48" s="11"/>
      <c r="RLL48" s="11"/>
      <c r="RLM48" s="11"/>
      <c r="RLN48" s="11"/>
      <c r="RLO48" s="11"/>
      <c r="RLP48" s="11"/>
      <c r="RLQ48" s="11"/>
      <c r="RLR48" s="11"/>
      <c r="RLS48" s="11"/>
      <c r="RLT48" s="11"/>
      <c r="RLU48" s="11"/>
      <c r="RLV48" s="11"/>
      <c r="RLW48" s="11"/>
      <c r="RLX48" s="11"/>
      <c r="RLY48" s="11"/>
      <c r="RLZ48" s="11"/>
      <c r="RMA48" s="11"/>
      <c r="RMB48" s="11"/>
      <c r="RMC48" s="11"/>
      <c r="RMD48" s="11"/>
      <c r="RME48" s="11"/>
      <c r="RMF48" s="11"/>
      <c r="RMG48" s="11"/>
      <c r="RMH48" s="11"/>
      <c r="RMI48" s="11"/>
      <c r="RMJ48" s="11"/>
      <c r="RMK48" s="11"/>
      <c r="RML48" s="11"/>
      <c r="RMM48" s="11"/>
      <c r="RMN48" s="11"/>
      <c r="RMO48" s="11"/>
      <c r="RMP48" s="11"/>
      <c r="RMQ48" s="11"/>
      <c r="RMR48" s="11"/>
      <c r="RMS48" s="11"/>
      <c r="RMT48" s="11"/>
      <c r="RMU48" s="11"/>
      <c r="RMV48" s="11"/>
      <c r="RMW48" s="11"/>
      <c r="RMX48" s="11"/>
      <c r="RMY48" s="11"/>
      <c r="RMZ48" s="11"/>
      <c r="RNA48" s="11"/>
      <c r="RNB48" s="11"/>
      <c r="RNC48" s="11"/>
      <c r="RND48" s="11"/>
      <c r="RNE48" s="11"/>
      <c r="RNF48" s="11"/>
      <c r="RNG48" s="11"/>
      <c r="RNH48" s="11"/>
      <c r="RNI48" s="11"/>
      <c r="RNJ48" s="11"/>
      <c r="RNK48" s="11"/>
      <c r="RNL48" s="11"/>
      <c r="RNM48" s="11"/>
      <c r="RNN48" s="11"/>
      <c r="RNO48" s="11"/>
      <c r="RNP48" s="11"/>
      <c r="RNQ48" s="11"/>
      <c r="RNR48" s="11"/>
      <c r="RNS48" s="11"/>
      <c r="RNT48" s="11"/>
      <c r="RNU48" s="11"/>
      <c r="RNV48" s="11"/>
      <c r="RNW48" s="11"/>
      <c r="RNX48" s="11"/>
      <c r="RNY48" s="11"/>
      <c r="RNZ48" s="11"/>
      <c r="ROA48" s="11"/>
      <c r="ROB48" s="11"/>
      <c r="ROC48" s="11"/>
      <c r="ROD48" s="11"/>
      <c r="ROE48" s="11"/>
      <c r="ROF48" s="11"/>
      <c r="ROG48" s="11"/>
      <c r="ROH48" s="11"/>
      <c r="ROI48" s="11"/>
      <c r="ROJ48" s="11"/>
      <c r="ROK48" s="11"/>
      <c r="ROL48" s="11"/>
      <c r="ROM48" s="11"/>
      <c r="RON48" s="11"/>
      <c r="ROO48" s="11"/>
      <c r="ROP48" s="11"/>
      <c r="ROQ48" s="11"/>
      <c r="ROR48" s="11"/>
      <c r="ROS48" s="11"/>
      <c r="ROT48" s="11"/>
      <c r="ROU48" s="11"/>
      <c r="ROV48" s="11"/>
      <c r="ROW48" s="11"/>
      <c r="ROX48" s="11"/>
      <c r="ROY48" s="11"/>
      <c r="ROZ48" s="11"/>
      <c r="RPA48" s="11"/>
      <c r="RPB48" s="11"/>
      <c r="RPC48" s="11"/>
      <c r="RPD48" s="11"/>
      <c r="RPE48" s="11"/>
      <c r="RPF48" s="11"/>
      <c r="RPG48" s="11"/>
      <c r="RPH48" s="11"/>
      <c r="RPI48" s="11"/>
      <c r="RPJ48" s="11"/>
      <c r="RPK48" s="11"/>
      <c r="RPL48" s="11"/>
      <c r="RPM48" s="11"/>
      <c r="RPN48" s="11"/>
      <c r="RPO48" s="11"/>
      <c r="RPP48" s="11"/>
      <c r="RPQ48" s="11"/>
      <c r="RPR48" s="11"/>
      <c r="RPS48" s="11"/>
      <c r="RPT48" s="11"/>
      <c r="RPU48" s="11"/>
      <c r="RPV48" s="11"/>
      <c r="RPW48" s="11"/>
      <c r="RPX48" s="11"/>
      <c r="RPY48" s="11"/>
      <c r="RPZ48" s="11"/>
      <c r="RQA48" s="11"/>
      <c r="RQB48" s="11"/>
      <c r="RQC48" s="11"/>
      <c r="RQD48" s="11"/>
      <c r="RQE48" s="11"/>
      <c r="RQF48" s="11"/>
      <c r="RQG48" s="11"/>
      <c r="RQH48" s="11"/>
      <c r="RQI48" s="11"/>
      <c r="RQJ48" s="11"/>
      <c r="RQK48" s="11"/>
      <c r="RQL48" s="11"/>
      <c r="RQM48" s="11"/>
      <c r="RQN48" s="11"/>
      <c r="RQO48" s="11"/>
      <c r="RQP48" s="11"/>
      <c r="RQQ48" s="11"/>
      <c r="RQR48" s="11"/>
      <c r="RQS48" s="11"/>
      <c r="RQT48" s="11"/>
      <c r="RQU48" s="11"/>
      <c r="RQV48" s="11"/>
      <c r="RQW48" s="11"/>
      <c r="RQX48" s="11"/>
      <c r="RQY48" s="11"/>
      <c r="RQZ48" s="11"/>
      <c r="RRA48" s="11"/>
      <c r="RRB48" s="11"/>
      <c r="RRC48" s="11"/>
      <c r="RRD48" s="11"/>
      <c r="RRE48" s="11"/>
      <c r="RRF48" s="11"/>
      <c r="RRG48" s="11"/>
      <c r="RRH48" s="11"/>
      <c r="RRI48" s="11"/>
      <c r="RRJ48" s="11"/>
      <c r="RRK48" s="11"/>
      <c r="RRL48" s="11"/>
      <c r="RRM48" s="11"/>
      <c r="RRN48" s="11"/>
      <c r="RRO48" s="11"/>
      <c r="RRP48" s="11"/>
      <c r="RRQ48" s="11"/>
      <c r="RRR48" s="11"/>
      <c r="RRS48" s="11"/>
      <c r="RRT48" s="11"/>
      <c r="RRU48" s="11"/>
      <c r="RRV48" s="11"/>
      <c r="RRW48" s="11"/>
      <c r="RRX48" s="11"/>
      <c r="RRY48" s="11"/>
      <c r="RRZ48" s="11"/>
      <c r="RSA48" s="11"/>
      <c r="RSB48" s="11"/>
      <c r="RSC48" s="11"/>
      <c r="RSD48" s="11"/>
      <c r="RSE48" s="11"/>
      <c r="RSF48" s="11"/>
      <c r="RSG48" s="11"/>
      <c r="RSH48" s="11"/>
      <c r="RSI48" s="11"/>
      <c r="RSJ48" s="11"/>
      <c r="RSK48" s="11"/>
      <c r="RSL48" s="11"/>
      <c r="RSM48" s="11"/>
      <c r="RSN48" s="11"/>
      <c r="RSO48" s="11"/>
      <c r="RSP48" s="11"/>
      <c r="RSQ48" s="11"/>
      <c r="RSR48" s="11"/>
      <c r="RSS48" s="11"/>
      <c r="RST48" s="11"/>
      <c r="RSU48" s="11"/>
      <c r="RSV48" s="11"/>
      <c r="RSW48" s="11"/>
      <c r="RSX48" s="11"/>
      <c r="RSY48" s="11"/>
      <c r="RSZ48" s="11"/>
      <c r="RTA48" s="11"/>
      <c r="RTB48" s="11"/>
      <c r="RTC48" s="11"/>
      <c r="RTD48" s="11"/>
      <c r="RTE48" s="11"/>
      <c r="RTF48" s="11"/>
      <c r="RTG48" s="11"/>
      <c r="RTH48" s="11"/>
      <c r="RTI48" s="11"/>
      <c r="RTJ48" s="11"/>
      <c r="RTK48" s="11"/>
      <c r="RTL48" s="11"/>
      <c r="RTM48" s="11"/>
      <c r="RTN48" s="11"/>
      <c r="RTO48" s="11"/>
      <c r="RTP48" s="11"/>
      <c r="RTQ48" s="11"/>
      <c r="RTR48" s="11"/>
      <c r="RTS48" s="11"/>
      <c r="RTT48" s="11"/>
      <c r="RTU48" s="11"/>
      <c r="RTV48" s="11"/>
      <c r="RTW48" s="11"/>
      <c r="RTX48" s="11"/>
      <c r="RTY48" s="11"/>
      <c r="RTZ48" s="11"/>
      <c r="RUA48" s="11"/>
      <c r="RUB48" s="11"/>
      <c r="RUC48" s="11"/>
      <c r="RUD48" s="11"/>
      <c r="RUE48" s="11"/>
      <c r="RUF48" s="11"/>
      <c r="RUG48" s="11"/>
      <c r="RUH48" s="11"/>
      <c r="RUI48" s="11"/>
      <c r="RUJ48" s="11"/>
      <c r="RUK48" s="11"/>
      <c r="RUL48" s="11"/>
      <c r="RUM48" s="11"/>
      <c r="RUN48" s="11"/>
      <c r="RUO48" s="11"/>
      <c r="RUP48" s="11"/>
      <c r="RUQ48" s="11"/>
      <c r="RUR48" s="11"/>
      <c r="RUS48" s="11"/>
      <c r="RUT48" s="11"/>
      <c r="RUU48" s="11"/>
      <c r="RUV48" s="11"/>
      <c r="RUW48" s="11"/>
      <c r="RUX48" s="11"/>
      <c r="RUY48" s="11"/>
      <c r="RUZ48" s="11"/>
      <c r="RVA48" s="11"/>
      <c r="RVB48" s="11"/>
      <c r="RVC48" s="11"/>
      <c r="RVD48" s="11"/>
      <c r="RVE48" s="11"/>
      <c r="RVF48" s="11"/>
      <c r="RVG48" s="11"/>
      <c r="RVH48" s="11"/>
      <c r="RVI48" s="11"/>
      <c r="RVJ48" s="11"/>
      <c r="RVK48" s="11"/>
      <c r="RVL48" s="11"/>
      <c r="RVM48" s="11"/>
      <c r="RVN48" s="11"/>
      <c r="RVO48" s="11"/>
      <c r="RVP48" s="11"/>
      <c r="RVQ48" s="11"/>
      <c r="RVR48" s="11"/>
      <c r="RVS48" s="11"/>
      <c r="RVT48" s="11"/>
      <c r="RVU48" s="11"/>
      <c r="RVV48" s="11"/>
      <c r="RVW48" s="11"/>
      <c r="RVX48" s="11"/>
      <c r="RVY48" s="11"/>
      <c r="RVZ48" s="11"/>
      <c r="RWA48" s="11"/>
      <c r="RWB48" s="11"/>
      <c r="RWC48" s="11"/>
      <c r="RWD48" s="11"/>
      <c r="RWE48" s="11"/>
      <c r="RWF48" s="11"/>
      <c r="RWG48" s="11"/>
      <c r="RWH48" s="11"/>
      <c r="RWI48" s="11"/>
      <c r="RWJ48" s="11"/>
      <c r="RWK48" s="11"/>
      <c r="RWL48" s="11"/>
      <c r="RWM48" s="11"/>
      <c r="RWN48" s="11"/>
      <c r="RWO48" s="11"/>
      <c r="RWP48" s="11"/>
      <c r="RWQ48" s="11"/>
      <c r="RWR48" s="11"/>
      <c r="RWS48" s="11"/>
      <c r="RWT48" s="11"/>
      <c r="RWU48" s="11"/>
      <c r="RWV48" s="11"/>
      <c r="RWW48" s="11"/>
      <c r="RWX48" s="11"/>
      <c r="RWY48" s="11"/>
      <c r="RWZ48" s="11"/>
      <c r="RXA48" s="11"/>
      <c r="RXB48" s="11"/>
      <c r="RXC48" s="11"/>
      <c r="RXD48" s="11"/>
      <c r="RXE48" s="11"/>
      <c r="RXF48" s="11"/>
      <c r="RXG48" s="11"/>
      <c r="RXH48" s="11"/>
      <c r="RXI48" s="11"/>
      <c r="RXJ48" s="11"/>
      <c r="RXK48" s="11"/>
      <c r="RXL48" s="11"/>
      <c r="RXM48" s="11"/>
      <c r="RXN48" s="11"/>
      <c r="RXO48" s="11"/>
      <c r="RXP48" s="11"/>
      <c r="RXQ48" s="11"/>
      <c r="RXR48" s="11"/>
      <c r="RXS48" s="11"/>
      <c r="RXT48" s="11"/>
      <c r="RXU48" s="11"/>
      <c r="RXV48" s="11"/>
      <c r="RXW48" s="11"/>
      <c r="RXX48" s="11"/>
      <c r="RXY48" s="11"/>
      <c r="RXZ48" s="11"/>
      <c r="RYA48" s="11"/>
      <c r="RYB48" s="11"/>
      <c r="RYC48" s="11"/>
      <c r="RYD48" s="11"/>
      <c r="RYE48" s="11"/>
      <c r="RYF48" s="11"/>
      <c r="RYG48" s="11"/>
      <c r="RYH48" s="11"/>
      <c r="RYI48" s="11"/>
      <c r="RYJ48" s="11"/>
      <c r="RYK48" s="11"/>
      <c r="RYL48" s="11"/>
      <c r="RYM48" s="11"/>
      <c r="RYN48" s="11"/>
      <c r="RYO48" s="11"/>
      <c r="RYP48" s="11"/>
      <c r="RYQ48" s="11"/>
      <c r="RYR48" s="11"/>
      <c r="RYS48" s="11"/>
      <c r="RYT48" s="11"/>
      <c r="RYU48" s="11"/>
      <c r="RYV48" s="11"/>
      <c r="RYW48" s="11"/>
      <c r="RYX48" s="11"/>
      <c r="RYY48" s="11"/>
      <c r="RYZ48" s="11"/>
      <c r="RZA48" s="11"/>
      <c r="RZB48" s="11"/>
      <c r="RZC48" s="11"/>
      <c r="RZD48" s="11"/>
      <c r="RZE48" s="11"/>
      <c r="RZF48" s="11"/>
      <c r="RZG48" s="11"/>
      <c r="RZH48" s="11"/>
      <c r="RZI48" s="11"/>
      <c r="RZJ48" s="11"/>
      <c r="RZK48" s="11"/>
      <c r="RZL48" s="11"/>
      <c r="RZM48" s="11"/>
      <c r="RZN48" s="11"/>
      <c r="RZO48" s="11"/>
      <c r="RZP48" s="11"/>
      <c r="RZQ48" s="11"/>
      <c r="RZR48" s="11"/>
      <c r="RZS48" s="11"/>
      <c r="RZT48" s="11"/>
      <c r="RZU48" s="11"/>
      <c r="RZV48" s="11"/>
      <c r="RZW48" s="11"/>
      <c r="RZX48" s="11"/>
      <c r="RZY48" s="11"/>
      <c r="RZZ48" s="11"/>
      <c r="SAA48" s="11"/>
      <c r="SAB48" s="11"/>
      <c r="SAC48" s="11"/>
      <c r="SAD48" s="11"/>
      <c r="SAE48" s="11"/>
      <c r="SAF48" s="11"/>
      <c r="SAG48" s="11"/>
      <c r="SAH48" s="11"/>
      <c r="SAI48" s="11"/>
      <c r="SAJ48" s="11"/>
      <c r="SAK48" s="11"/>
      <c r="SAL48" s="11"/>
      <c r="SAM48" s="11"/>
      <c r="SAN48" s="11"/>
      <c r="SAO48" s="11"/>
      <c r="SAP48" s="11"/>
      <c r="SAQ48" s="11"/>
      <c r="SAR48" s="11"/>
      <c r="SAS48" s="11"/>
      <c r="SAT48" s="11"/>
      <c r="SAU48" s="11"/>
      <c r="SAV48" s="11"/>
      <c r="SAW48" s="11"/>
      <c r="SAX48" s="11"/>
      <c r="SAY48" s="11"/>
      <c r="SAZ48" s="11"/>
      <c r="SBA48" s="11"/>
      <c r="SBB48" s="11"/>
      <c r="SBC48" s="11"/>
      <c r="SBD48" s="11"/>
      <c r="SBE48" s="11"/>
      <c r="SBF48" s="11"/>
      <c r="SBG48" s="11"/>
      <c r="SBH48" s="11"/>
      <c r="SBI48" s="11"/>
      <c r="SBJ48" s="11"/>
      <c r="SBK48" s="11"/>
      <c r="SBL48" s="11"/>
      <c r="SBM48" s="11"/>
      <c r="SBN48" s="11"/>
      <c r="SBO48" s="11"/>
      <c r="SBP48" s="11"/>
      <c r="SBQ48" s="11"/>
      <c r="SBR48" s="11"/>
      <c r="SBS48" s="11"/>
      <c r="SBT48" s="11"/>
      <c r="SBU48" s="11"/>
      <c r="SBV48" s="11"/>
      <c r="SBW48" s="11"/>
      <c r="SBX48" s="11"/>
      <c r="SBY48" s="11"/>
      <c r="SBZ48" s="11"/>
      <c r="SCA48" s="11"/>
      <c r="SCB48" s="11"/>
      <c r="SCC48" s="11"/>
      <c r="SCD48" s="11"/>
      <c r="SCE48" s="11"/>
      <c r="SCF48" s="11"/>
      <c r="SCG48" s="11"/>
      <c r="SCH48" s="11"/>
      <c r="SCI48" s="11"/>
      <c r="SCJ48" s="11"/>
      <c r="SCK48" s="11"/>
      <c r="SCL48" s="11"/>
      <c r="SCM48" s="11"/>
      <c r="SCN48" s="11"/>
      <c r="SCO48" s="11"/>
      <c r="SCP48" s="11"/>
      <c r="SCQ48" s="11"/>
      <c r="SCR48" s="11"/>
      <c r="SCS48" s="11"/>
      <c r="SCT48" s="11"/>
      <c r="SCU48" s="11"/>
      <c r="SCV48" s="11"/>
      <c r="SCW48" s="11"/>
      <c r="SCX48" s="11"/>
      <c r="SCY48" s="11"/>
      <c r="SCZ48" s="11"/>
      <c r="SDA48" s="11"/>
      <c r="SDB48" s="11"/>
      <c r="SDC48" s="11"/>
      <c r="SDD48" s="11"/>
      <c r="SDE48" s="11"/>
      <c r="SDF48" s="11"/>
      <c r="SDG48" s="11"/>
      <c r="SDH48" s="11"/>
      <c r="SDI48" s="11"/>
      <c r="SDJ48" s="11"/>
      <c r="SDK48" s="11"/>
      <c r="SDL48" s="11"/>
      <c r="SDM48" s="11"/>
      <c r="SDN48" s="11"/>
      <c r="SDO48" s="11"/>
      <c r="SDP48" s="11"/>
      <c r="SDQ48" s="11"/>
      <c r="SDR48" s="11"/>
      <c r="SDS48" s="11"/>
      <c r="SDT48" s="11"/>
      <c r="SDU48" s="11"/>
      <c r="SDV48" s="11"/>
      <c r="SDW48" s="11"/>
      <c r="SDX48" s="11"/>
      <c r="SDY48" s="11"/>
      <c r="SDZ48" s="11"/>
      <c r="SEA48" s="11"/>
      <c r="SEB48" s="11"/>
      <c r="SEC48" s="11"/>
      <c r="SED48" s="11"/>
      <c r="SEE48" s="11"/>
      <c r="SEF48" s="11"/>
      <c r="SEG48" s="11"/>
      <c r="SEH48" s="11"/>
      <c r="SEI48" s="11"/>
      <c r="SEJ48" s="11"/>
      <c r="SEK48" s="11"/>
      <c r="SEL48" s="11"/>
      <c r="SEM48" s="11"/>
      <c r="SEN48" s="11"/>
      <c r="SEO48" s="11"/>
      <c r="SEP48" s="11"/>
      <c r="SEQ48" s="11"/>
      <c r="SER48" s="11"/>
      <c r="SES48" s="11"/>
      <c r="SET48" s="11"/>
      <c r="SEU48" s="11"/>
      <c r="SEV48" s="11"/>
      <c r="SEW48" s="11"/>
      <c r="SEX48" s="11"/>
      <c r="SEY48" s="11"/>
      <c r="SEZ48" s="11"/>
      <c r="SFA48" s="11"/>
      <c r="SFB48" s="11"/>
      <c r="SFC48" s="11"/>
      <c r="SFD48" s="11"/>
      <c r="SFE48" s="11"/>
      <c r="SFF48" s="11"/>
      <c r="SFG48" s="11"/>
      <c r="SFH48" s="11"/>
      <c r="SFI48" s="11"/>
      <c r="SFJ48" s="11"/>
      <c r="SFK48" s="11"/>
      <c r="SFL48" s="11"/>
      <c r="SFM48" s="11"/>
      <c r="SFN48" s="11"/>
      <c r="SFO48" s="11"/>
      <c r="SFP48" s="11"/>
      <c r="SFQ48" s="11"/>
      <c r="SFR48" s="11"/>
      <c r="SFS48" s="11"/>
      <c r="SFT48" s="11"/>
      <c r="SFU48" s="11"/>
      <c r="SFV48" s="11"/>
      <c r="SFW48" s="11"/>
      <c r="SFX48" s="11"/>
      <c r="SFY48" s="11"/>
      <c r="SFZ48" s="11"/>
      <c r="SGA48" s="11"/>
      <c r="SGB48" s="11"/>
      <c r="SGC48" s="11"/>
      <c r="SGD48" s="11"/>
      <c r="SGE48" s="11"/>
      <c r="SGF48" s="11"/>
      <c r="SGG48" s="11"/>
      <c r="SGH48" s="11"/>
      <c r="SGI48" s="11"/>
      <c r="SGJ48" s="11"/>
      <c r="SGK48" s="11"/>
      <c r="SGL48" s="11"/>
      <c r="SGM48" s="11"/>
      <c r="SGN48" s="11"/>
      <c r="SGO48" s="11"/>
      <c r="SGP48" s="11"/>
      <c r="SGQ48" s="11"/>
      <c r="SGR48" s="11"/>
      <c r="SGS48" s="11"/>
      <c r="SGT48" s="11"/>
      <c r="SGU48" s="11"/>
      <c r="SGV48" s="11"/>
      <c r="SGW48" s="11"/>
      <c r="SGX48" s="11"/>
      <c r="SGY48" s="11"/>
      <c r="SGZ48" s="11"/>
      <c r="SHA48" s="11"/>
      <c r="SHB48" s="11"/>
      <c r="SHC48" s="11"/>
      <c r="SHD48" s="11"/>
      <c r="SHE48" s="11"/>
      <c r="SHF48" s="11"/>
      <c r="SHG48" s="11"/>
      <c r="SHH48" s="11"/>
      <c r="SHI48" s="11"/>
      <c r="SHJ48" s="11"/>
      <c r="SHK48" s="11"/>
      <c r="SHL48" s="11"/>
      <c r="SHM48" s="11"/>
      <c r="SHN48" s="11"/>
      <c r="SHO48" s="11"/>
      <c r="SHP48" s="11"/>
      <c r="SHQ48" s="11"/>
      <c r="SHR48" s="11"/>
      <c r="SHS48" s="11"/>
      <c r="SHT48" s="11"/>
      <c r="SHU48" s="11"/>
      <c r="SHV48" s="11"/>
      <c r="SHW48" s="11"/>
      <c r="SHX48" s="11"/>
      <c r="SHY48" s="11"/>
      <c r="SHZ48" s="11"/>
      <c r="SIA48" s="11"/>
      <c r="SIB48" s="11"/>
      <c r="SIC48" s="11"/>
      <c r="SID48" s="11"/>
      <c r="SIE48" s="11"/>
      <c r="SIF48" s="11"/>
      <c r="SIG48" s="11"/>
      <c r="SIH48" s="11"/>
      <c r="SII48" s="11"/>
      <c r="SIJ48" s="11"/>
      <c r="SIK48" s="11"/>
      <c r="SIL48" s="11"/>
      <c r="SIM48" s="11"/>
      <c r="SIN48" s="11"/>
      <c r="SIO48" s="11"/>
      <c r="SIP48" s="11"/>
      <c r="SIQ48" s="11"/>
      <c r="SIR48" s="11"/>
      <c r="SIS48" s="11"/>
      <c r="SIT48" s="11"/>
      <c r="SIU48" s="11"/>
      <c r="SIV48" s="11"/>
      <c r="SIW48" s="11"/>
      <c r="SIX48" s="11"/>
      <c r="SIY48" s="11"/>
      <c r="SIZ48" s="11"/>
      <c r="SJA48" s="11"/>
      <c r="SJB48" s="11"/>
      <c r="SJC48" s="11"/>
      <c r="SJD48" s="11"/>
      <c r="SJE48" s="11"/>
      <c r="SJF48" s="11"/>
      <c r="SJG48" s="11"/>
      <c r="SJH48" s="11"/>
      <c r="SJI48" s="11"/>
      <c r="SJJ48" s="11"/>
      <c r="SJK48" s="11"/>
      <c r="SJL48" s="11"/>
      <c r="SJM48" s="11"/>
      <c r="SJN48" s="11"/>
      <c r="SJO48" s="11"/>
      <c r="SJP48" s="11"/>
      <c r="SJQ48" s="11"/>
      <c r="SJR48" s="11"/>
      <c r="SJS48" s="11"/>
      <c r="SJT48" s="11"/>
      <c r="SJU48" s="11"/>
      <c r="SJV48" s="11"/>
      <c r="SJW48" s="11"/>
      <c r="SJX48" s="11"/>
      <c r="SJY48" s="11"/>
      <c r="SJZ48" s="11"/>
      <c r="SKA48" s="11"/>
      <c r="SKB48" s="11"/>
      <c r="SKC48" s="11"/>
      <c r="SKD48" s="11"/>
      <c r="SKE48" s="11"/>
      <c r="SKF48" s="11"/>
      <c r="SKG48" s="11"/>
      <c r="SKH48" s="11"/>
      <c r="SKI48" s="11"/>
      <c r="SKJ48" s="11"/>
      <c r="SKK48" s="11"/>
      <c r="SKL48" s="11"/>
      <c r="SKM48" s="11"/>
      <c r="SKN48" s="11"/>
      <c r="SKO48" s="11"/>
      <c r="SKP48" s="11"/>
      <c r="SKQ48" s="11"/>
      <c r="SKR48" s="11"/>
      <c r="SKS48" s="11"/>
      <c r="SKT48" s="11"/>
      <c r="SKU48" s="11"/>
      <c r="SKV48" s="11"/>
      <c r="SKW48" s="11"/>
      <c r="SKX48" s="11"/>
      <c r="SKY48" s="11"/>
      <c r="SKZ48" s="11"/>
      <c r="SLA48" s="11"/>
      <c r="SLB48" s="11"/>
      <c r="SLC48" s="11"/>
      <c r="SLD48" s="11"/>
      <c r="SLE48" s="11"/>
      <c r="SLF48" s="11"/>
      <c r="SLG48" s="11"/>
      <c r="SLH48" s="11"/>
      <c r="SLI48" s="11"/>
      <c r="SLJ48" s="11"/>
      <c r="SLK48" s="11"/>
      <c r="SLL48" s="11"/>
      <c r="SLM48" s="11"/>
      <c r="SLN48" s="11"/>
      <c r="SLO48" s="11"/>
      <c r="SLP48" s="11"/>
      <c r="SLQ48" s="11"/>
      <c r="SLR48" s="11"/>
      <c r="SLS48" s="11"/>
      <c r="SLT48" s="11"/>
      <c r="SLU48" s="11"/>
      <c r="SLV48" s="11"/>
      <c r="SLW48" s="11"/>
      <c r="SLX48" s="11"/>
      <c r="SLY48" s="11"/>
      <c r="SLZ48" s="11"/>
      <c r="SMA48" s="11"/>
      <c r="SMB48" s="11"/>
      <c r="SMC48" s="11"/>
      <c r="SMD48" s="11"/>
      <c r="SME48" s="11"/>
      <c r="SMF48" s="11"/>
      <c r="SMG48" s="11"/>
      <c r="SMH48" s="11"/>
      <c r="SMI48" s="11"/>
      <c r="SMJ48" s="11"/>
      <c r="SMK48" s="11"/>
      <c r="SML48" s="11"/>
      <c r="SMM48" s="11"/>
      <c r="SMN48" s="11"/>
      <c r="SMO48" s="11"/>
      <c r="SMP48" s="11"/>
      <c r="SMQ48" s="11"/>
      <c r="SMR48" s="11"/>
      <c r="SMS48" s="11"/>
      <c r="SMT48" s="11"/>
      <c r="SMU48" s="11"/>
      <c r="SMV48" s="11"/>
      <c r="SMW48" s="11"/>
      <c r="SMX48" s="11"/>
      <c r="SMY48" s="11"/>
      <c r="SMZ48" s="11"/>
      <c r="SNA48" s="11"/>
      <c r="SNB48" s="11"/>
      <c r="SNC48" s="11"/>
      <c r="SND48" s="11"/>
      <c r="SNE48" s="11"/>
      <c r="SNF48" s="11"/>
      <c r="SNG48" s="11"/>
      <c r="SNH48" s="11"/>
      <c r="SNI48" s="11"/>
      <c r="SNJ48" s="11"/>
      <c r="SNK48" s="11"/>
      <c r="SNL48" s="11"/>
      <c r="SNM48" s="11"/>
      <c r="SNN48" s="11"/>
      <c r="SNO48" s="11"/>
      <c r="SNP48" s="11"/>
      <c r="SNQ48" s="11"/>
      <c r="SNR48" s="11"/>
      <c r="SNS48" s="11"/>
      <c r="SNT48" s="11"/>
      <c r="SNU48" s="11"/>
      <c r="SNV48" s="11"/>
      <c r="SNW48" s="11"/>
      <c r="SNX48" s="11"/>
      <c r="SNY48" s="11"/>
      <c r="SNZ48" s="11"/>
      <c r="SOA48" s="11"/>
      <c r="SOB48" s="11"/>
      <c r="SOC48" s="11"/>
      <c r="SOD48" s="11"/>
      <c r="SOE48" s="11"/>
      <c r="SOF48" s="11"/>
      <c r="SOG48" s="11"/>
      <c r="SOH48" s="11"/>
      <c r="SOI48" s="11"/>
      <c r="SOJ48" s="11"/>
      <c r="SOK48" s="11"/>
      <c r="SOL48" s="11"/>
      <c r="SOM48" s="11"/>
      <c r="SON48" s="11"/>
      <c r="SOO48" s="11"/>
      <c r="SOP48" s="11"/>
      <c r="SOQ48" s="11"/>
      <c r="SOR48" s="11"/>
      <c r="SOS48" s="11"/>
      <c r="SOT48" s="11"/>
      <c r="SOU48" s="11"/>
      <c r="SOV48" s="11"/>
      <c r="SOW48" s="11"/>
      <c r="SOX48" s="11"/>
      <c r="SOY48" s="11"/>
      <c r="SOZ48" s="11"/>
      <c r="SPA48" s="11"/>
      <c r="SPB48" s="11"/>
      <c r="SPC48" s="11"/>
      <c r="SPD48" s="11"/>
      <c r="SPE48" s="11"/>
      <c r="SPF48" s="11"/>
      <c r="SPG48" s="11"/>
      <c r="SPH48" s="11"/>
      <c r="SPI48" s="11"/>
      <c r="SPJ48" s="11"/>
      <c r="SPK48" s="11"/>
      <c r="SPL48" s="11"/>
      <c r="SPM48" s="11"/>
      <c r="SPN48" s="11"/>
      <c r="SPO48" s="11"/>
      <c r="SPP48" s="11"/>
      <c r="SPQ48" s="11"/>
      <c r="SPR48" s="11"/>
      <c r="SPS48" s="11"/>
      <c r="SPT48" s="11"/>
      <c r="SPU48" s="11"/>
      <c r="SPV48" s="11"/>
      <c r="SPW48" s="11"/>
      <c r="SPX48" s="11"/>
      <c r="SPY48" s="11"/>
      <c r="SPZ48" s="11"/>
      <c r="SQA48" s="11"/>
      <c r="SQB48" s="11"/>
      <c r="SQC48" s="11"/>
      <c r="SQD48" s="11"/>
      <c r="SQE48" s="11"/>
      <c r="SQF48" s="11"/>
      <c r="SQG48" s="11"/>
      <c r="SQH48" s="11"/>
      <c r="SQI48" s="11"/>
      <c r="SQJ48" s="11"/>
      <c r="SQK48" s="11"/>
      <c r="SQL48" s="11"/>
      <c r="SQM48" s="11"/>
      <c r="SQN48" s="11"/>
      <c r="SQO48" s="11"/>
      <c r="SQP48" s="11"/>
      <c r="SQQ48" s="11"/>
      <c r="SQR48" s="11"/>
      <c r="SQS48" s="11"/>
      <c r="SQT48" s="11"/>
      <c r="SQU48" s="11"/>
      <c r="SQV48" s="11"/>
      <c r="SQW48" s="11"/>
      <c r="SQX48" s="11"/>
      <c r="SQY48" s="11"/>
      <c r="SQZ48" s="11"/>
      <c r="SRA48" s="11"/>
      <c r="SRB48" s="11"/>
      <c r="SRC48" s="11"/>
      <c r="SRD48" s="11"/>
      <c r="SRE48" s="11"/>
      <c r="SRF48" s="11"/>
      <c r="SRG48" s="11"/>
      <c r="SRH48" s="11"/>
      <c r="SRI48" s="11"/>
      <c r="SRJ48" s="11"/>
      <c r="SRK48" s="11"/>
      <c r="SRL48" s="11"/>
      <c r="SRM48" s="11"/>
      <c r="SRN48" s="11"/>
      <c r="SRO48" s="11"/>
      <c r="SRP48" s="11"/>
      <c r="SRQ48" s="11"/>
      <c r="SRR48" s="11"/>
      <c r="SRS48" s="11"/>
      <c r="SRT48" s="11"/>
      <c r="SRU48" s="11"/>
      <c r="SRV48" s="11"/>
      <c r="SRW48" s="11"/>
      <c r="SRX48" s="11"/>
      <c r="SRY48" s="11"/>
      <c r="SRZ48" s="11"/>
      <c r="SSA48" s="11"/>
      <c r="SSB48" s="11"/>
      <c r="SSC48" s="11"/>
      <c r="SSD48" s="11"/>
      <c r="SSE48" s="11"/>
      <c r="SSF48" s="11"/>
      <c r="SSG48" s="11"/>
      <c r="SSH48" s="11"/>
      <c r="SSI48" s="11"/>
      <c r="SSJ48" s="11"/>
      <c r="SSK48" s="11"/>
      <c r="SSL48" s="11"/>
      <c r="SSM48" s="11"/>
      <c r="SSN48" s="11"/>
      <c r="SSO48" s="11"/>
      <c r="SSP48" s="11"/>
      <c r="SSQ48" s="11"/>
      <c r="SSR48" s="11"/>
      <c r="SSS48" s="11"/>
      <c r="SST48" s="11"/>
      <c r="SSU48" s="11"/>
      <c r="SSV48" s="11"/>
      <c r="SSW48" s="11"/>
      <c r="SSX48" s="11"/>
      <c r="SSY48" s="11"/>
      <c r="SSZ48" s="11"/>
      <c r="STA48" s="11"/>
      <c r="STB48" s="11"/>
      <c r="STC48" s="11"/>
      <c r="STD48" s="11"/>
      <c r="STE48" s="11"/>
      <c r="STF48" s="11"/>
      <c r="STG48" s="11"/>
      <c r="STH48" s="11"/>
      <c r="STI48" s="11"/>
      <c r="STJ48" s="11"/>
      <c r="STK48" s="11"/>
      <c r="STL48" s="11"/>
      <c r="STM48" s="11"/>
      <c r="STN48" s="11"/>
      <c r="STO48" s="11"/>
      <c r="STP48" s="11"/>
      <c r="STQ48" s="11"/>
      <c r="STR48" s="11"/>
      <c r="STS48" s="11"/>
      <c r="STT48" s="11"/>
      <c r="STU48" s="11"/>
      <c r="STV48" s="11"/>
      <c r="STW48" s="11"/>
      <c r="STX48" s="11"/>
      <c r="STY48" s="11"/>
      <c r="STZ48" s="11"/>
      <c r="SUA48" s="11"/>
      <c r="SUB48" s="11"/>
      <c r="SUC48" s="11"/>
      <c r="SUD48" s="11"/>
      <c r="SUE48" s="11"/>
      <c r="SUF48" s="11"/>
      <c r="SUG48" s="11"/>
      <c r="SUH48" s="11"/>
      <c r="SUI48" s="11"/>
      <c r="SUJ48" s="11"/>
      <c r="SUK48" s="11"/>
      <c r="SUL48" s="11"/>
      <c r="SUM48" s="11"/>
      <c r="SUN48" s="11"/>
      <c r="SUO48" s="11"/>
      <c r="SUP48" s="11"/>
      <c r="SUQ48" s="11"/>
      <c r="SUR48" s="11"/>
      <c r="SUS48" s="11"/>
      <c r="SUT48" s="11"/>
      <c r="SUU48" s="11"/>
      <c r="SUV48" s="11"/>
      <c r="SUW48" s="11"/>
      <c r="SUX48" s="11"/>
      <c r="SUY48" s="11"/>
      <c r="SUZ48" s="11"/>
      <c r="SVA48" s="11"/>
      <c r="SVB48" s="11"/>
      <c r="SVC48" s="11"/>
      <c r="SVD48" s="11"/>
      <c r="SVE48" s="11"/>
      <c r="SVF48" s="11"/>
      <c r="SVG48" s="11"/>
      <c r="SVH48" s="11"/>
      <c r="SVI48" s="11"/>
      <c r="SVJ48" s="11"/>
      <c r="SVK48" s="11"/>
      <c r="SVL48" s="11"/>
      <c r="SVM48" s="11"/>
      <c r="SVN48" s="11"/>
      <c r="SVO48" s="11"/>
      <c r="SVP48" s="11"/>
      <c r="SVQ48" s="11"/>
      <c r="SVR48" s="11"/>
      <c r="SVS48" s="11"/>
      <c r="SVT48" s="11"/>
      <c r="SVU48" s="11"/>
      <c r="SVV48" s="11"/>
      <c r="SVW48" s="11"/>
      <c r="SVX48" s="11"/>
      <c r="SVY48" s="11"/>
      <c r="SVZ48" s="11"/>
      <c r="SWA48" s="11"/>
      <c r="SWB48" s="11"/>
      <c r="SWC48" s="11"/>
      <c r="SWD48" s="11"/>
      <c r="SWE48" s="11"/>
      <c r="SWF48" s="11"/>
      <c r="SWG48" s="11"/>
      <c r="SWH48" s="11"/>
      <c r="SWI48" s="11"/>
      <c r="SWJ48" s="11"/>
      <c r="SWK48" s="11"/>
      <c r="SWL48" s="11"/>
      <c r="SWM48" s="11"/>
      <c r="SWN48" s="11"/>
      <c r="SWO48" s="11"/>
      <c r="SWP48" s="11"/>
      <c r="SWQ48" s="11"/>
      <c r="SWR48" s="11"/>
      <c r="SWS48" s="11"/>
      <c r="SWT48" s="11"/>
      <c r="SWU48" s="11"/>
      <c r="SWV48" s="11"/>
      <c r="SWW48" s="11"/>
      <c r="SWX48" s="11"/>
      <c r="SWY48" s="11"/>
      <c r="SWZ48" s="11"/>
      <c r="SXA48" s="11"/>
      <c r="SXB48" s="11"/>
      <c r="SXC48" s="11"/>
      <c r="SXD48" s="11"/>
      <c r="SXE48" s="11"/>
      <c r="SXF48" s="11"/>
      <c r="SXG48" s="11"/>
      <c r="SXH48" s="11"/>
      <c r="SXI48" s="11"/>
      <c r="SXJ48" s="11"/>
      <c r="SXK48" s="11"/>
      <c r="SXL48" s="11"/>
      <c r="SXM48" s="11"/>
      <c r="SXN48" s="11"/>
      <c r="SXO48" s="11"/>
      <c r="SXP48" s="11"/>
      <c r="SXQ48" s="11"/>
      <c r="SXR48" s="11"/>
      <c r="SXS48" s="11"/>
      <c r="SXT48" s="11"/>
      <c r="SXU48" s="11"/>
      <c r="SXV48" s="11"/>
      <c r="SXW48" s="11"/>
      <c r="SXX48" s="11"/>
      <c r="SXY48" s="11"/>
      <c r="SXZ48" s="11"/>
      <c r="SYA48" s="11"/>
      <c r="SYB48" s="11"/>
      <c r="SYC48" s="11"/>
      <c r="SYD48" s="11"/>
      <c r="SYE48" s="11"/>
      <c r="SYF48" s="11"/>
      <c r="SYG48" s="11"/>
      <c r="SYH48" s="11"/>
      <c r="SYI48" s="11"/>
      <c r="SYJ48" s="11"/>
      <c r="SYK48" s="11"/>
      <c r="SYL48" s="11"/>
      <c r="SYM48" s="11"/>
      <c r="SYN48" s="11"/>
      <c r="SYO48" s="11"/>
      <c r="SYP48" s="11"/>
      <c r="SYQ48" s="11"/>
      <c r="SYR48" s="11"/>
      <c r="SYS48" s="11"/>
      <c r="SYT48" s="11"/>
      <c r="SYU48" s="11"/>
      <c r="SYV48" s="11"/>
      <c r="SYW48" s="11"/>
      <c r="SYX48" s="11"/>
      <c r="SYY48" s="11"/>
      <c r="SYZ48" s="11"/>
      <c r="SZA48" s="11"/>
      <c r="SZB48" s="11"/>
      <c r="SZC48" s="11"/>
      <c r="SZD48" s="11"/>
      <c r="SZE48" s="11"/>
      <c r="SZF48" s="11"/>
      <c r="SZG48" s="11"/>
      <c r="SZH48" s="11"/>
      <c r="SZI48" s="11"/>
      <c r="SZJ48" s="11"/>
      <c r="SZK48" s="11"/>
      <c r="SZL48" s="11"/>
      <c r="SZM48" s="11"/>
      <c r="SZN48" s="11"/>
      <c r="SZO48" s="11"/>
      <c r="SZP48" s="11"/>
      <c r="SZQ48" s="11"/>
      <c r="SZR48" s="11"/>
      <c r="SZS48" s="11"/>
      <c r="SZT48" s="11"/>
      <c r="SZU48" s="11"/>
      <c r="SZV48" s="11"/>
      <c r="SZW48" s="11"/>
      <c r="SZX48" s="11"/>
      <c r="SZY48" s="11"/>
      <c r="SZZ48" s="11"/>
      <c r="TAA48" s="11"/>
      <c r="TAB48" s="11"/>
      <c r="TAC48" s="11"/>
      <c r="TAD48" s="11"/>
      <c r="TAE48" s="11"/>
      <c r="TAF48" s="11"/>
      <c r="TAG48" s="11"/>
      <c r="TAH48" s="11"/>
      <c r="TAI48" s="11"/>
      <c r="TAJ48" s="11"/>
      <c r="TAK48" s="11"/>
      <c r="TAL48" s="11"/>
      <c r="TAM48" s="11"/>
      <c r="TAN48" s="11"/>
      <c r="TAO48" s="11"/>
      <c r="TAP48" s="11"/>
      <c r="TAQ48" s="11"/>
      <c r="TAR48" s="11"/>
      <c r="TAS48" s="11"/>
      <c r="TAT48" s="11"/>
      <c r="TAU48" s="11"/>
      <c r="TAV48" s="11"/>
      <c r="TAW48" s="11"/>
      <c r="TAX48" s="11"/>
      <c r="TAY48" s="11"/>
      <c r="TAZ48" s="11"/>
      <c r="TBA48" s="11"/>
      <c r="TBB48" s="11"/>
      <c r="TBC48" s="11"/>
      <c r="TBD48" s="11"/>
      <c r="TBE48" s="11"/>
      <c r="TBF48" s="11"/>
      <c r="TBG48" s="11"/>
      <c r="TBH48" s="11"/>
      <c r="TBI48" s="11"/>
      <c r="TBJ48" s="11"/>
      <c r="TBK48" s="11"/>
      <c r="TBL48" s="11"/>
      <c r="TBM48" s="11"/>
      <c r="TBN48" s="11"/>
      <c r="TBO48" s="11"/>
      <c r="TBP48" s="11"/>
      <c r="TBQ48" s="11"/>
      <c r="TBR48" s="11"/>
      <c r="TBS48" s="11"/>
      <c r="TBT48" s="11"/>
      <c r="TBU48" s="11"/>
      <c r="TBV48" s="11"/>
      <c r="TBW48" s="11"/>
      <c r="TBX48" s="11"/>
      <c r="TBY48" s="11"/>
      <c r="TBZ48" s="11"/>
      <c r="TCA48" s="11"/>
      <c r="TCB48" s="11"/>
      <c r="TCC48" s="11"/>
      <c r="TCD48" s="11"/>
      <c r="TCE48" s="11"/>
      <c r="TCF48" s="11"/>
      <c r="TCG48" s="11"/>
      <c r="TCH48" s="11"/>
      <c r="TCI48" s="11"/>
      <c r="TCJ48" s="11"/>
      <c r="TCK48" s="11"/>
      <c r="TCL48" s="11"/>
      <c r="TCM48" s="11"/>
      <c r="TCN48" s="11"/>
      <c r="TCO48" s="11"/>
      <c r="TCP48" s="11"/>
      <c r="TCQ48" s="11"/>
      <c r="TCR48" s="11"/>
      <c r="TCS48" s="11"/>
      <c r="TCT48" s="11"/>
      <c r="TCU48" s="11"/>
      <c r="TCV48" s="11"/>
      <c r="TCW48" s="11"/>
      <c r="TCX48" s="11"/>
      <c r="TCY48" s="11"/>
      <c r="TCZ48" s="11"/>
      <c r="TDA48" s="11"/>
      <c r="TDB48" s="11"/>
      <c r="TDC48" s="11"/>
      <c r="TDD48" s="11"/>
      <c r="TDE48" s="11"/>
      <c r="TDF48" s="11"/>
      <c r="TDG48" s="11"/>
      <c r="TDH48" s="11"/>
      <c r="TDI48" s="11"/>
      <c r="TDJ48" s="11"/>
      <c r="TDK48" s="11"/>
      <c r="TDL48" s="11"/>
      <c r="TDM48" s="11"/>
      <c r="TDN48" s="11"/>
      <c r="TDO48" s="11"/>
      <c r="TDP48" s="11"/>
      <c r="TDQ48" s="11"/>
      <c r="TDR48" s="11"/>
      <c r="TDS48" s="11"/>
      <c r="TDT48" s="11"/>
      <c r="TDU48" s="11"/>
      <c r="TDV48" s="11"/>
      <c r="TDW48" s="11"/>
      <c r="TDX48" s="11"/>
      <c r="TDY48" s="11"/>
      <c r="TDZ48" s="11"/>
      <c r="TEA48" s="11"/>
      <c r="TEB48" s="11"/>
      <c r="TEC48" s="11"/>
      <c r="TED48" s="11"/>
      <c r="TEE48" s="11"/>
      <c r="TEF48" s="11"/>
      <c r="TEG48" s="11"/>
      <c r="TEH48" s="11"/>
      <c r="TEI48" s="11"/>
      <c r="TEJ48" s="11"/>
      <c r="TEK48" s="11"/>
      <c r="TEL48" s="11"/>
      <c r="TEM48" s="11"/>
      <c r="TEN48" s="11"/>
      <c r="TEO48" s="11"/>
      <c r="TEP48" s="11"/>
      <c r="TEQ48" s="11"/>
      <c r="TER48" s="11"/>
      <c r="TES48" s="11"/>
      <c r="TET48" s="11"/>
      <c r="TEU48" s="11"/>
      <c r="TEV48" s="11"/>
      <c r="TEW48" s="11"/>
      <c r="TEX48" s="11"/>
      <c r="TEY48" s="11"/>
      <c r="TEZ48" s="11"/>
      <c r="TFA48" s="11"/>
      <c r="TFB48" s="11"/>
      <c r="TFC48" s="11"/>
      <c r="TFD48" s="11"/>
      <c r="TFE48" s="11"/>
      <c r="TFF48" s="11"/>
      <c r="TFG48" s="11"/>
      <c r="TFH48" s="11"/>
      <c r="TFI48" s="11"/>
      <c r="TFJ48" s="11"/>
      <c r="TFK48" s="11"/>
      <c r="TFL48" s="11"/>
      <c r="TFM48" s="11"/>
      <c r="TFN48" s="11"/>
      <c r="TFO48" s="11"/>
      <c r="TFP48" s="11"/>
      <c r="TFQ48" s="11"/>
      <c r="TFR48" s="11"/>
      <c r="TFS48" s="11"/>
      <c r="TFT48" s="11"/>
      <c r="TFU48" s="11"/>
      <c r="TFV48" s="11"/>
      <c r="TFW48" s="11"/>
      <c r="TFX48" s="11"/>
      <c r="TFY48" s="11"/>
      <c r="TFZ48" s="11"/>
      <c r="TGA48" s="11"/>
      <c r="TGB48" s="11"/>
      <c r="TGC48" s="11"/>
      <c r="TGD48" s="11"/>
      <c r="TGE48" s="11"/>
      <c r="TGF48" s="11"/>
      <c r="TGG48" s="11"/>
      <c r="TGH48" s="11"/>
      <c r="TGI48" s="11"/>
      <c r="TGJ48" s="11"/>
      <c r="TGK48" s="11"/>
      <c r="TGL48" s="11"/>
      <c r="TGM48" s="11"/>
      <c r="TGN48" s="11"/>
      <c r="TGO48" s="11"/>
      <c r="TGP48" s="11"/>
      <c r="TGQ48" s="11"/>
      <c r="TGR48" s="11"/>
      <c r="TGS48" s="11"/>
      <c r="TGT48" s="11"/>
      <c r="TGU48" s="11"/>
      <c r="TGV48" s="11"/>
      <c r="TGW48" s="11"/>
      <c r="TGX48" s="11"/>
      <c r="TGY48" s="11"/>
      <c r="TGZ48" s="11"/>
      <c r="THA48" s="11"/>
      <c r="THB48" s="11"/>
      <c r="THC48" s="11"/>
      <c r="THD48" s="11"/>
      <c r="THE48" s="11"/>
      <c r="THF48" s="11"/>
      <c r="THG48" s="11"/>
      <c r="THH48" s="11"/>
      <c r="THI48" s="11"/>
      <c r="THJ48" s="11"/>
      <c r="THK48" s="11"/>
      <c r="THL48" s="11"/>
      <c r="THM48" s="11"/>
      <c r="THN48" s="11"/>
      <c r="THO48" s="11"/>
      <c r="THP48" s="11"/>
      <c r="THQ48" s="11"/>
      <c r="THR48" s="11"/>
      <c r="THS48" s="11"/>
      <c r="THT48" s="11"/>
      <c r="THU48" s="11"/>
      <c r="THV48" s="11"/>
      <c r="THW48" s="11"/>
      <c r="THX48" s="11"/>
      <c r="THY48" s="11"/>
      <c r="THZ48" s="11"/>
      <c r="TIA48" s="11"/>
      <c r="TIB48" s="11"/>
      <c r="TIC48" s="11"/>
      <c r="TID48" s="11"/>
      <c r="TIE48" s="11"/>
      <c r="TIF48" s="11"/>
      <c r="TIG48" s="11"/>
      <c r="TIH48" s="11"/>
      <c r="TII48" s="11"/>
      <c r="TIJ48" s="11"/>
      <c r="TIK48" s="11"/>
      <c r="TIL48" s="11"/>
      <c r="TIM48" s="11"/>
      <c r="TIN48" s="11"/>
      <c r="TIO48" s="11"/>
      <c r="TIP48" s="11"/>
      <c r="TIQ48" s="11"/>
      <c r="TIR48" s="11"/>
      <c r="TIS48" s="11"/>
      <c r="TIT48" s="11"/>
      <c r="TIU48" s="11"/>
      <c r="TIV48" s="11"/>
      <c r="TIW48" s="11"/>
      <c r="TIX48" s="11"/>
      <c r="TIY48" s="11"/>
      <c r="TIZ48" s="11"/>
      <c r="TJA48" s="11"/>
      <c r="TJB48" s="11"/>
      <c r="TJC48" s="11"/>
      <c r="TJD48" s="11"/>
      <c r="TJE48" s="11"/>
      <c r="TJF48" s="11"/>
      <c r="TJG48" s="11"/>
      <c r="TJH48" s="11"/>
      <c r="TJI48" s="11"/>
      <c r="TJJ48" s="11"/>
      <c r="TJK48" s="11"/>
      <c r="TJL48" s="11"/>
      <c r="TJM48" s="11"/>
      <c r="TJN48" s="11"/>
      <c r="TJO48" s="11"/>
      <c r="TJP48" s="11"/>
      <c r="TJQ48" s="11"/>
      <c r="TJR48" s="11"/>
      <c r="TJS48" s="11"/>
      <c r="TJT48" s="11"/>
      <c r="TJU48" s="11"/>
      <c r="TJV48" s="11"/>
      <c r="TJW48" s="11"/>
      <c r="TJX48" s="11"/>
      <c r="TJY48" s="11"/>
      <c r="TJZ48" s="11"/>
      <c r="TKA48" s="11"/>
      <c r="TKB48" s="11"/>
      <c r="TKC48" s="11"/>
      <c r="TKD48" s="11"/>
      <c r="TKE48" s="11"/>
      <c r="TKF48" s="11"/>
      <c r="TKG48" s="11"/>
      <c r="TKH48" s="11"/>
      <c r="TKI48" s="11"/>
      <c r="TKJ48" s="11"/>
      <c r="TKK48" s="11"/>
      <c r="TKL48" s="11"/>
      <c r="TKM48" s="11"/>
      <c r="TKN48" s="11"/>
      <c r="TKO48" s="11"/>
      <c r="TKP48" s="11"/>
      <c r="TKQ48" s="11"/>
      <c r="TKR48" s="11"/>
      <c r="TKS48" s="11"/>
      <c r="TKT48" s="11"/>
      <c r="TKU48" s="11"/>
      <c r="TKV48" s="11"/>
      <c r="TKW48" s="11"/>
      <c r="TKX48" s="11"/>
      <c r="TKY48" s="11"/>
      <c r="TKZ48" s="11"/>
      <c r="TLA48" s="11"/>
      <c r="TLB48" s="11"/>
      <c r="TLC48" s="11"/>
      <c r="TLD48" s="11"/>
      <c r="TLE48" s="11"/>
      <c r="TLF48" s="11"/>
      <c r="TLG48" s="11"/>
      <c r="TLH48" s="11"/>
      <c r="TLI48" s="11"/>
      <c r="TLJ48" s="11"/>
      <c r="TLK48" s="11"/>
      <c r="TLL48" s="11"/>
      <c r="TLM48" s="11"/>
      <c r="TLN48" s="11"/>
      <c r="TLO48" s="11"/>
      <c r="TLP48" s="11"/>
      <c r="TLQ48" s="11"/>
      <c r="TLR48" s="11"/>
      <c r="TLS48" s="11"/>
      <c r="TLT48" s="11"/>
      <c r="TLU48" s="11"/>
      <c r="TLV48" s="11"/>
      <c r="TLW48" s="11"/>
      <c r="TLX48" s="11"/>
      <c r="TLY48" s="11"/>
      <c r="TLZ48" s="11"/>
      <c r="TMA48" s="11"/>
      <c r="TMB48" s="11"/>
      <c r="TMC48" s="11"/>
      <c r="TMD48" s="11"/>
      <c r="TME48" s="11"/>
      <c r="TMF48" s="11"/>
      <c r="TMG48" s="11"/>
      <c r="TMH48" s="11"/>
      <c r="TMI48" s="11"/>
      <c r="TMJ48" s="11"/>
      <c r="TMK48" s="11"/>
      <c r="TML48" s="11"/>
      <c r="TMM48" s="11"/>
      <c r="TMN48" s="11"/>
      <c r="TMO48" s="11"/>
      <c r="TMP48" s="11"/>
      <c r="TMQ48" s="11"/>
      <c r="TMR48" s="11"/>
      <c r="TMS48" s="11"/>
      <c r="TMT48" s="11"/>
      <c r="TMU48" s="11"/>
      <c r="TMV48" s="11"/>
      <c r="TMW48" s="11"/>
      <c r="TMX48" s="11"/>
      <c r="TMY48" s="11"/>
      <c r="TMZ48" s="11"/>
      <c r="TNA48" s="11"/>
      <c r="TNB48" s="11"/>
      <c r="TNC48" s="11"/>
      <c r="TND48" s="11"/>
      <c r="TNE48" s="11"/>
      <c r="TNF48" s="11"/>
      <c r="TNG48" s="11"/>
      <c r="TNH48" s="11"/>
      <c r="TNI48" s="11"/>
      <c r="TNJ48" s="11"/>
      <c r="TNK48" s="11"/>
      <c r="TNL48" s="11"/>
      <c r="TNM48" s="11"/>
      <c r="TNN48" s="11"/>
      <c r="TNO48" s="11"/>
      <c r="TNP48" s="11"/>
      <c r="TNQ48" s="11"/>
      <c r="TNR48" s="11"/>
      <c r="TNS48" s="11"/>
      <c r="TNT48" s="11"/>
      <c r="TNU48" s="11"/>
      <c r="TNV48" s="11"/>
      <c r="TNW48" s="11"/>
      <c r="TNX48" s="11"/>
      <c r="TNY48" s="11"/>
      <c r="TNZ48" s="11"/>
      <c r="TOA48" s="11"/>
      <c r="TOB48" s="11"/>
      <c r="TOC48" s="11"/>
      <c r="TOD48" s="11"/>
      <c r="TOE48" s="11"/>
      <c r="TOF48" s="11"/>
      <c r="TOG48" s="11"/>
      <c r="TOH48" s="11"/>
      <c r="TOI48" s="11"/>
      <c r="TOJ48" s="11"/>
      <c r="TOK48" s="11"/>
      <c r="TOL48" s="11"/>
      <c r="TOM48" s="11"/>
      <c r="TON48" s="11"/>
      <c r="TOO48" s="11"/>
      <c r="TOP48" s="11"/>
      <c r="TOQ48" s="11"/>
      <c r="TOR48" s="11"/>
      <c r="TOS48" s="11"/>
      <c r="TOT48" s="11"/>
      <c r="TOU48" s="11"/>
      <c r="TOV48" s="11"/>
      <c r="TOW48" s="11"/>
      <c r="TOX48" s="11"/>
      <c r="TOY48" s="11"/>
      <c r="TOZ48" s="11"/>
      <c r="TPA48" s="11"/>
      <c r="TPB48" s="11"/>
      <c r="TPC48" s="11"/>
      <c r="TPD48" s="11"/>
      <c r="TPE48" s="11"/>
      <c r="TPF48" s="11"/>
      <c r="TPG48" s="11"/>
      <c r="TPH48" s="11"/>
      <c r="TPI48" s="11"/>
      <c r="TPJ48" s="11"/>
      <c r="TPK48" s="11"/>
      <c r="TPL48" s="11"/>
      <c r="TPM48" s="11"/>
      <c r="TPN48" s="11"/>
      <c r="TPO48" s="11"/>
      <c r="TPP48" s="11"/>
      <c r="TPQ48" s="11"/>
      <c r="TPR48" s="11"/>
      <c r="TPS48" s="11"/>
      <c r="TPT48" s="11"/>
      <c r="TPU48" s="11"/>
      <c r="TPV48" s="11"/>
      <c r="TPW48" s="11"/>
      <c r="TPX48" s="11"/>
      <c r="TPY48" s="11"/>
      <c r="TPZ48" s="11"/>
      <c r="TQA48" s="11"/>
      <c r="TQB48" s="11"/>
      <c r="TQC48" s="11"/>
      <c r="TQD48" s="11"/>
      <c r="TQE48" s="11"/>
      <c r="TQF48" s="11"/>
      <c r="TQG48" s="11"/>
      <c r="TQH48" s="11"/>
      <c r="TQI48" s="11"/>
      <c r="TQJ48" s="11"/>
      <c r="TQK48" s="11"/>
      <c r="TQL48" s="11"/>
      <c r="TQM48" s="11"/>
      <c r="TQN48" s="11"/>
      <c r="TQO48" s="11"/>
      <c r="TQP48" s="11"/>
      <c r="TQQ48" s="11"/>
      <c r="TQR48" s="11"/>
      <c r="TQS48" s="11"/>
      <c r="TQT48" s="11"/>
      <c r="TQU48" s="11"/>
      <c r="TQV48" s="11"/>
      <c r="TQW48" s="11"/>
      <c r="TQX48" s="11"/>
      <c r="TQY48" s="11"/>
      <c r="TQZ48" s="11"/>
      <c r="TRA48" s="11"/>
      <c r="TRB48" s="11"/>
      <c r="TRC48" s="11"/>
      <c r="TRD48" s="11"/>
      <c r="TRE48" s="11"/>
      <c r="TRF48" s="11"/>
      <c r="TRG48" s="11"/>
      <c r="TRH48" s="11"/>
      <c r="TRI48" s="11"/>
      <c r="TRJ48" s="11"/>
      <c r="TRK48" s="11"/>
      <c r="TRL48" s="11"/>
      <c r="TRM48" s="11"/>
      <c r="TRN48" s="11"/>
      <c r="TRO48" s="11"/>
      <c r="TRP48" s="11"/>
      <c r="TRQ48" s="11"/>
      <c r="TRR48" s="11"/>
      <c r="TRS48" s="11"/>
      <c r="TRT48" s="11"/>
      <c r="TRU48" s="11"/>
      <c r="TRV48" s="11"/>
      <c r="TRW48" s="11"/>
      <c r="TRX48" s="11"/>
      <c r="TRY48" s="11"/>
      <c r="TRZ48" s="11"/>
      <c r="TSA48" s="11"/>
      <c r="TSB48" s="11"/>
      <c r="TSC48" s="11"/>
      <c r="TSD48" s="11"/>
      <c r="TSE48" s="11"/>
      <c r="TSF48" s="11"/>
      <c r="TSG48" s="11"/>
      <c r="TSH48" s="11"/>
      <c r="TSI48" s="11"/>
      <c r="TSJ48" s="11"/>
      <c r="TSK48" s="11"/>
      <c r="TSL48" s="11"/>
      <c r="TSM48" s="11"/>
      <c r="TSN48" s="11"/>
      <c r="TSO48" s="11"/>
      <c r="TSP48" s="11"/>
      <c r="TSQ48" s="11"/>
      <c r="TSR48" s="11"/>
      <c r="TSS48" s="11"/>
      <c r="TST48" s="11"/>
      <c r="TSU48" s="11"/>
      <c r="TSV48" s="11"/>
      <c r="TSW48" s="11"/>
      <c r="TSX48" s="11"/>
      <c r="TSY48" s="11"/>
      <c r="TSZ48" s="11"/>
      <c r="TTA48" s="11"/>
      <c r="TTB48" s="11"/>
      <c r="TTC48" s="11"/>
      <c r="TTD48" s="11"/>
      <c r="TTE48" s="11"/>
      <c r="TTF48" s="11"/>
      <c r="TTG48" s="11"/>
      <c r="TTH48" s="11"/>
      <c r="TTI48" s="11"/>
      <c r="TTJ48" s="11"/>
      <c r="TTK48" s="11"/>
      <c r="TTL48" s="11"/>
      <c r="TTM48" s="11"/>
      <c r="TTN48" s="11"/>
      <c r="TTO48" s="11"/>
      <c r="TTP48" s="11"/>
      <c r="TTQ48" s="11"/>
      <c r="TTR48" s="11"/>
      <c r="TTS48" s="11"/>
      <c r="TTT48" s="11"/>
      <c r="TTU48" s="11"/>
      <c r="TTV48" s="11"/>
      <c r="TTW48" s="11"/>
      <c r="TTX48" s="11"/>
      <c r="TTY48" s="11"/>
      <c r="TTZ48" s="11"/>
      <c r="TUA48" s="11"/>
      <c r="TUB48" s="11"/>
      <c r="TUC48" s="11"/>
      <c r="TUD48" s="11"/>
      <c r="TUE48" s="11"/>
      <c r="TUF48" s="11"/>
      <c r="TUG48" s="11"/>
      <c r="TUH48" s="11"/>
      <c r="TUI48" s="11"/>
      <c r="TUJ48" s="11"/>
      <c r="TUK48" s="11"/>
      <c r="TUL48" s="11"/>
      <c r="TUM48" s="11"/>
      <c r="TUN48" s="11"/>
      <c r="TUO48" s="11"/>
      <c r="TUP48" s="11"/>
      <c r="TUQ48" s="11"/>
      <c r="TUR48" s="11"/>
      <c r="TUS48" s="11"/>
      <c r="TUT48" s="11"/>
      <c r="TUU48" s="11"/>
      <c r="TUV48" s="11"/>
      <c r="TUW48" s="11"/>
      <c r="TUX48" s="11"/>
      <c r="TUY48" s="11"/>
      <c r="TUZ48" s="11"/>
      <c r="TVA48" s="11"/>
      <c r="TVB48" s="11"/>
      <c r="TVC48" s="11"/>
      <c r="TVD48" s="11"/>
      <c r="TVE48" s="11"/>
      <c r="TVF48" s="11"/>
      <c r="TVG48" s="11"/>
      <c r="TVH48" s="11"/>
      <c r="TVI48" s="11"/>
      <c r="TVJ48" s="11"/>
      <c r="TVK48" s="11"/>
      <c r="TVL48" s="11"/>
      <c r="TVM48" s="11"/>
      <c r="TVN48" s="11"/>
      <c r="TVO48" s="11"/>
      <c r="TVP48" s="11"/>
      <c r="TVQ48" s="11"/>
      <c r="TVR48" s="11"/>
      <c r="TVS48" s="11"/>
      <c r="TVT48" s="11"/>
      <c r="TVU48" s="11"/>
      <c r="TVV48" s="11"/>
      <c r="TVW48" s="11"/>
      <c r="TVX48" s="11"/>
      <c r="TVY48" s="11"/>
      <c r="TVZ48" s="11"/>
      <c r="TWA48" s="11"/>
      <c r="TWB48" s="11"/>
      <c r="TWC48" s="11"/>
      <c r="TWD48" s="11"/>
      <c r="TWE48" s="11"/>
      <c r="TWF48" s="11"/>
      <c r="TWG48" s="11"/>
      <c r="TWH48" s="11"/>
      <c r="TWI48" s="11"/>
      <c r="TWJ48" s="11"/>
      <c r="TWK48" s="11"/>
      <c r="TWL48" s="11"/>
      <c r="TWM48" s="11"/>
      <c r="TWN48" s="11"/>
      <c r="TWO48" s="11"/>
      <c r="TWP48" s="11"/>
      <c r="TWQ48" s="11"/>
      <c r="TWR48" s="11"/>
      <c r="TWS48" s="11"/>
      <c r="TWT48" s="11"/>
      <c r="TWU48" s="11"/>
      <c r="TWV48" s="11"/>
      <c r="TWW48" s="11"/>
      <c r="TWX48" s="11"/>
      <c r="TWY48" s="11"/>
      <c r="TWZ48" s="11"/>
      <c r="TXA48" s="11"/>
      <c r="TXB48" s="11"/>
      <c r="TXC48" s="11"/>
      <c r="TXD48" s="11"/>
      <c r="TXE48" s="11"/>
      <c r="TXF48" s="11"/>
      <c r="TXG48" s="11"/>
      <c r="TXH48" s="11"/>
      <c r="TXI48" s="11"/>
      <c r="TXJ48" s="11"/>
      <c r="TXK48" s="11"/>
      <c r="TXL48" s="11"/>
      <c r="TXM48" s="11"/>
      <c r="TXN48" s="11"/>
      <c r="TXO48" s="11"/>
      <c r="TXP48" s="11"/>
      <c r="TXQ48" s="11"/>
      <c r="TXR48" s="11"/>
      <c r="TXS48" s="11"/>
      <c r="TXT48" s="11"/>
      <c r="TXU48" s="11"/>
      <c r="TXV48" s="11"/>
      <c r="TXW48" s="11"/>
      <c r="TXX48" s="11"/>
      <c r="TXY48" s="11"/>
      <c r="TXZ48" s="11"/>
      <c r="TYA48" s="11"/>
      <c r="TYB48" s="11"/>
      <c r="TYC48" s="11"/>
      <c r="TYD48" s="11"/>
      <c r="TYE48" s="11"/>
      <c r="TYF48" s="11"/>
      <c r="TYG48" s="11"/>
      <c r="TYH48" s="11"/>
      <c r="TYI48" s="11"/>
      <c r="TYJ48" s="11"/>
      <c r="TYK48" s="11"/>
      <c r="TYL48" s="11"/>
      <c r="TYM48" s="11"/>
      <c r="TYN48" s="11"/>
      <c r="TYO48" s="11"/>
      <c r="TYP48" s="11"/>
      <c r="TYQ48" s="11"/>
      <c r="TYR48" s="11"/>
      <c r="TYS48" s="11"/>
      <c r="TYT48" s="11"/>
      <c r="TYU48" s="11"/>
      <c r="TYV48" s="11"/>
      <c r="TYW48" s="11"/>
      <c r="TYX48" s="11"/>
      <c r="TYY48" s="11"/>
      <c r="TYZ48" s="11"/>
      <c r="TZA48" s="11"/>
      <c r="TZB48" s="11"/>
      <c r="TZC48" s="11"/>
      <c r="TZD48" s="11"/>
      <c r="TZE48" s="11"/>
      <c r="TZF48" s="11"/>
      <c r="TZG48" s="11"/>
      <c r="TZH48" s="11"/>
      <c r="TZI48" s="11"/>
      <c r="TZJ48" s="11"/>
      <c r="TZK48" s="11"/>
      <c r="TZL48" s="11"/>
      <c r="TZM48" s="11"/>
      <c r="TZN48" s="11"/>
      <c r="TZO48" s="11"/>
      <c r="TZP48" s="11"/>
      <c r="TZQ48" s="11"/>
      <c r="TZR48" s="11"/>
      <c r="TZS48" s="11"/>
      <c r="TZT48" s="11"/>
      <c r="TZU48" s="11"/>
      <c r="TZV48" s="11"/>
      <c r="TZW48" s="11"/>
      <c r="TZX48" s="11"/>
      <c r="TZY48" s="11"/>
      <c r="TZZ48" s="11"/>
      <c r="UAA48" s="11"/>
      <c r="UAB48" s="11"/>
      <c r="UAC48" s="11"/>
      <c r="UAD48" s="11"/>
      <c r="UAE48" s="11"/>
      <c r="UAF48" s="11"/>
      <c r="UAG48" s="11"/>
      <c r="UAH48" s="11"/>
      <c r="UAI48" s="11"/>
      <c r="UAJ48" s="11"/>
      <c r="UAK48" s="11"/>
      <c r="UAL48" s="11"/>
      <c r="UAM48" s="11"/>
      <c r="UAN48" s="11"/>
      <c r="UAO48" s="11"/>
      <c r="UAP48" s="11"/>
      <c r="UAQ48" s="11"/>
      <c r="UAR48" s="11"/>
      <c r="UAS48" s="11"/>
      <c r="UAT48" s="11"/>
      <c r="UAU48" s="11"/>
      <c r="UAV48" s="11"/>
      <c r="UAW48" s="11"/>
      <c r="UAX48" s="11"/>
      <c r="UAY48" s="11"/>
      <c r="UAZ48" s="11"/>
      <c r="UBA48" s="11"/>
      <c r="UBB48" s="11"/>
      <c r="UBC48" s="11"/>
      <c r="UBD48" s="11"/>
      <c r="UBE48" s="11"/>
      <c r="UBF48" s="11"/>
      <c r="UBG48" s="11"/>
      <c r="UBH48" s="11"/>
      <c r="UBI48" s="11"/>
      <c r="UBJ48" s="11"/>
      <c r="UBK48" s="11"/>
      <c r="UBL48" s="11"/>
      <c r="UBM48" s="11"/>
      <c r="UBN48" s="11"/>
      <c r="UBO48" s="11"/>
      <c r="UBP48" s="11"/>
      <c r="UBQ48" s="11"/>
      <c r="UBR48" s="11"/>
      <c r="UBS48" s="11"/>
      <c r="UBT48" s="11"/>
      <c r="UBU48" s="11"/>
      <c r="UBV48" s="11"/>
      <c r="UBW48" s="11"/>
      <c r="UBX48" s="11"/>
      <c r="UBY48" s="11"/>
      <c r="UBZ48" s="11"/>
      <c r="UCA48" s="11"/>
      <c r="UCB48" s="11"/>
      <c r="UCC48" s="11"/>
      <c r="UCD48" s="11"/>
      <c r="UCE48" s="11"/>
      <c r="UCF48" s="11"/>
      <c r="UCG48" s="11"/>
      <c r="UCH48" s="11"/>
      <c r="UCI48" s="11"/>
      <c r="UCJ48" s="11"/>
      <c r="UCK48" s="11"/>
      <c r="UCL48" s="11"/>
      <c r="UCM48" s="11"/>
      <c r="UCN48" s="11"/>
      <c r="UCO48" s="11"/>
      <c r="UCP48" s="11"/>
      <c r="UCQ48" s="11"/>
      <c r="UCR48" s="11"/>
      <c r="UCS48" s="11"/>
      <c r="UCT48" s="11"/>
      <c r="UCU48" s="11"/>
      <c r="UCV48" s="11"/>
      <c r="UCW48" s="11"/>
      <c r="UCX48" s="11"/>
      <c r="UCY48" s="11"/>
      <c r="UCZ48" s="11"/>
      <c r="UDA48" s="11"/>
      <c r="UDB48" s="11"/>
      <c r="UDC48" s="11"/>
      <c r="UDD48" s="11"/>
      <c r="UDE48" s="11"/>
      <c r="UDF48" s="11"/>
      <c r="UDG48" s="11"/>
      <c r="UDH48" s="11"/>
      <c r="UDI48" s="11"/>
      <c r="UDJ48" s="11"/>
      <c r="UDK48" s="11"/>
      <c r="UDL48" s="11"/>
      <c r="UDM48" s="11"/>
      <c r="UDN48" s="11"/>
      <c r="UDO48" s="11"/>
      <c r="UDP48" s="11"/>
      <c r="UDQ48" s="11"/>
      <c r="UDR48" s="11"/>
      <c r="UDS48" s="11"/>
      <c r="UDT48" s="11"/>
      <c r="UDU48" s="11"/>
      <c r="UDV48" s="11"/>
      <c r="UDW48" s="11"/>
      <c r="UDX48" s="11"/>
      <c r="UDY48" s="11"/>
      <c r="UDZ48" s="11"/>
      <c r="UEA48" s="11"/>
      <c r="UEB48" s="11"/>
      <c r="UEC48" s="11"/>
      <c r="UED48" s="11"/>
      <c r="UEE48" s="11"/>
      <c r="UEF48" s="11"/>
      <c r="UEG48" s="11"/>
      <c r="UEH48" s="11"/>
      <c r="UEI48" s="11"/>
      <c r="UEJ48" s="11"/>
      <c r="UEK48" s="11"/>
      <c r="UEL48" s="11"/>
      <c r="UEM48" s="11"/>
      <c r="UEN48" s="11"/>
      <c r="UEO48" s="11"/>
      <c r="UEP48" s="11"/>
      <c r="UEQ48" s="11"/>
      <c r="UER48" s="11"/>
      <c r="UES48" s="11"/>
      <c r="UET48" s="11"/>
      <c r="UEU48" s="11"/>
      <c r="UEV48" s="11"/>
      <c r="UEW48" s="11"/>
      <c r="UEX48" s="11"/>
      <c r="UEY48" s="11"/>
      <c r="UEZ48" s="11"/>
      <c r="UFA48" s="11"/>
      <c r="UFB48" s="11"/>
      <c r="UFC48" s="11"/>
      <c r="UFD48" s="11"/>
      <c r="UFE48" s="11"/>
      <c r="UFF48" s="11"/>
      <c r="UFG48" s="11"/>
      <c r="UFH48" s="11"/>
      <c r="UFI48" s="11"/>
      <c r="UFJ48" s="11"/>
      <c r="UFK48" s="11"/>
      <c r="UFL48" s="11"/>
      <c r="UFM48" s="11"/>
      <c r="UFN48" s="11"/>
      <c r="UFO48" s="11"/>
      <c r="UFP48" s="11"/>
      <c r="UFQ48" s="11"/>
      <c r="UFR48" s="11"/>
      <c r="UFS48" s="11"/>
      <c r="UFT48" s="11"/>
      <c r="UFU48" s="11"/>
      <c r="UFV48" s="11"/>
      <c r="UFW48" s="11"/>
      <c r="UFX48" s="11"/>
      <c r="UFY48" s="11"/>
      <c r="UFZ48" s="11"/>
      <c r="UGA48" s="11"/>
      <c r="UGB48" s="11"/>
      <c r="UGC48" s="11"/>
      <c r="UGD48" s="11"/>
      <c r="UGE48" s="11"/>
      <c r="UGF48" s="11"/>
      <c r="UGG48" s="11"/>
      <c r="UGH48" s="11"/>
      <c r="UGI48" s="11"/>
      <c r="UGJ48" s="11"/>
      <c r="UGK48" s="11"/>
      <c r="UGL48" s="11"/>
      <c r="UGM48" s="11"/>
      <c r="UGN48" s="11"/>
      <c r="UGO48" s="11"/>
      <c r="UGP48" s="11"/>
      <c r="UGQ48" s="11"/>
      <c r="UGR48" s="11"/>
      <c r="UGS48" s="11"/>
      <c r="UGT48" s="11"/>
      <c r="UGU48" s="11"/>
      <c r="UGV48" s="11"/>
      <c r="UGW48" s="11"/>
      <c r="UGX48" s="11"/>
      <c r="UGY48" s="11"/>
      <c r="UGZ48" s="11"/>
      <c r="UHA48" s="11"/>
      <c r="UHB48" s="11"/>
      <c r="UHC48" s="11"/>
      <c r="UHD48" s="11"/>
      <c r="UHE48" s="11"/>
      <c r="UHF48" s="11"/>
      <c r="UHG48" s="11"/>
      <c r="UHH48" s="11"/>
      <c r="UHI48" s="11"/>
      <c r="UHJ48" s="11"/>
      <c r="UHK48" s="11"/>
      <c r="UHL48" s="11"/>
      <c r="UHM48" s="11"/>
      <c r="UHN48" s="11"/>
      <c r="UHO48" s="11"/>
      <c r="UHP48" s="11"/>
      <c r="UHQ48" s="11"/>
      <c r="UHR48" s="11"/>
      <c r="UHS48" s="11"/>
      <c r="UHT48" s="11"/>
      <c r="UHU48" s="11"/>
      <c r="UHV48" s="11"/>
      <c r="UHW48" s="11"/>
      <c r="UHX48" s="11"/>
      <c r="UHY48" s="11"/>
      <c r="UHZ48" s="11"/>
      <c r="UIA48" s="11"/>
      <c r="UIB48" s="11"/>
      <c r="UIC48" s="11"/>
      <c r="UID48" s="11"/>
      <c r="UIE48" s="11"/>
      <c r="UIF48" s="11"/>
      <c r="UIG48" s="11"/>
      <c r="UIH48" s="11"/>
      <c r="UII48" s="11"/>
      <c r="UIJ48" s="11"/>
      <c r="UIK48" s="11"/>
      <c r="UIL48" s="11"/>
      <c r="UIM48" s="11"/>
      <c r="UIN48" s="11"/>
      <c r="UIO48" s="11"/>
      <c r="UIP48" s="11"/>
      <c r="UIQ48" s="11"/>
      <c r="UIR48" s="11"/>
      <c r="UIS48" s="11"/>
      <c r="UIT48" s="11"/>
      <c r="UIU48" s="11"/>
      <c r="UIV48" s="11"/>
      <c r="UIW48" s="11"/>
      <c r="UIX48" s="11"/>
      <c r="UIY48" s="11"/>
      <c r="UIZ48" s="11"/>
      <c r="UJA48" s="11"/>
      <c r="UJB48" s="11"/>
      <c r="UJC48" s="11"/>
      <c r="UJD48" s="11"/>
      <c r="UJE48" s="11"/>
      <c r="UJF48" s="11"/>
      <c r="UJG48" s="11"/>
      <c r="UJH48" s="11"/>
      <c r="UJI48" s="11"/>
      <c r="UJJ48" s="11"/>
      <c r="UJK48" s="11"/>
      <c r="UJL48" s="11"/>
      <c r="UJM48" s="11"/>
      <c r="UJN48" s="11"/>
      <c r="UJO48" s="11"/>
      <c r="UJP48" s="11"/>
      <c r="UJQ48" s="11"/>
      <c r="UJR48" s="11"/>
      <c r="UJS48" s="11"/>
      <c r="UJT48" s="11"/>
      <c r="UJU48" s="11"/>
      <c r="UJV48" s="11"/>
      <c r="UJW48" s="11"/>
      <c r="UJX48" s="11"/>
      <c r="UJY48" s="11"/>
      <c r="UJZ48" s="11"/>
      <c r="UKA48" s="11"/>
      <c r="UKB48" s="11"/>
      <c r="UKC48" s="11"/>
      <c r="UKD48" s="11"/>
      <c r="UKE48" s="11"/>
      <c r="UKF48" s="11"/>
      <c r="UKG48" s="11"/>
      <c r="UKH48" s="11"/>
      <c r="UKI48" s="11"/>
      <c r="UKJ48" s="11"/>
      <c r="UKK48" s="11"/>
      <c r="UKL48" s="11"/>
      <c r="UKM48" s="11"/>
      <c r="UKN48" s="11"/>
      <c r="UKO48" s="11"/>
      <c r="UKP48" s="11"/>
      <c r="UKQ48" s="11"/>
      <c r="UKR48" s="11"/>
      <c r="UKS48" s="11"/>
      <c r="UKT48" s="11"/>
      <c r="UKU48" s="11"/>
      <c r="UKV48" s="11"/>
      <c r="UKW48" s="11"/>
      <c r="UKX48" s="11"/>
      <c r="UKY48" s="11"/>
      <c r="UKZ48" s="11"/>
      <c r="ULA48" s="11"/>
      <c r="ULB48" s="11"/>
      <c r="ULC48" s="11"/>
      <c r="ULD48" s="11"/>
      <c r="ULE48" s="11"/>
      <c r="ULF48" s="11"/>
      <c r="ULG48" s="11"/>
      <c r="ULH48" s="11"/>
      <c r="ULI48" s="11"/>
      <c r="ULJ48" s="11"/>
      <c r="ULK48" s="11"/>
      <c r="ULL48" s="11"/>
      <c r="ULM48" s="11"/>
      <c r="ULN48" s="11"/>
      <c r="ULO48" s="11"/>
      <c r="ULP48" s="11"/>
      <c r="ULQ48" s="11"/>
      <c r="ULR48" s="11"/>
      <c r="ULS48" s="11"/>
      <c r="ULT48" s="11"/>
      <c r="ULU48" s="11"/>
      <c r="ULV48" s="11"/>
      <c r="ULW48" s="11"/>
      <c r="ULX48" s="11"/>
      <c r="ULY48" s="11"/>
      <c r="ULZ48" s="11"/>
      <c r="UMA48" s="11"/>
      <c r="UMB48" s="11"/>
      <c r="UMC48" s="11"/>
      <c r="UMD48" s="11"/>
      <c r="UME48" s="11"/>
      <c r="UMF48" s="11"/>
      <c r="UMG48" s="11"/>
      <c r="UMH48" s="11"/>
      <c r="UMI48" s="11"/>
      <c r="UMJ48" s="11"/>
      <c r="UMK48" s="11"/>
      <c r="UML48" s="11"/>
      <c r="UMM48" s="11"/>
      <c r="UMN48" s="11"/>
      <c r="UMO48" s="11"/>
      <c r="UMP48" s="11"/>
      <c r="UMQ48" s="11"/>
      <c r="UMR48" s="11"/>
      <c r="UMS48" s="11"/>
      <c r="UMT48" s="11"/>
      <c r="UMU48" s="11"/>
      <c r="UMV48" s="11"/>
      <c r="UMW48" s="11"/>
      <c r="UMX48" s="11"/>
      <c r="UMY48" s="11"/>
      <c r="UMZ48" s="11"/>
      <c r="UNA48" s="11"/>
      <c r="UNB48" s="11"/>
      <c r="UNC48" s="11"/>
      <c r="UND48" s="11"/>
      <c r="UNE48" s="11"/>
      <c r="UNF48" s="11"/>
      <c r="UNG48" s="11"/>
      <c r="UNH48" s="11"/>
      <c r="UNI48" s="11"/>
      <c r="UNJ48" s="11"/>
      <c r="UNK48" s="11"/>
      <c r="UNL48" s="11"/>
      <c r="UNM48" s="11"/>
      <c r="UNN48" s="11"/>
      <c r="UNO48" s="11"/>
      <c r="UNP48" s="11"/>
      <c r="UNQ48" s="11"/>
      <c r="UNR48" s="11"/>
      <c r="UNS48" s="11"/>
      <c r="UNT48" s="11"/>
      <c r="UNU48" s="11"/>
      <c r="UNV48" s="11"/>
      <c r="UNW48" s="11"/>
      <c r="UNX48" s="11"/>
      <c r="UNY48" s="11"/>
      <c r="UNZ48" s="11"/>
      <c r="UOA48" s="11"/>
      <c r="UOB48" s="11"/>
      <c r="UOC48" s="11"/>
      <c r="UOD48" s="11"/>
      <c r="UOE48" s="11"/>
      <c r="UOF48" s="11"/>
      <c r="UOG48" s="11"/>
      <c r="UOH48" s="11"/>
      <c r="UOI48" s="11"/>
      <c r="UOJ48" s="11"/>
      <c r="UOK48" s="11"/>
      <c r="UOL48" s="11"/>
      <c r="UOM48" s="11"/>
      <c r="UON48" s="11"/>
      <c r="UOO48" s="11"/>
      <c r="UOP48" s="11"/>
      <c r="UOQ48" s="11"/>
      <c r="UOR48" s="11"/>
      <c r="UOS48" s="11"/>
      <c r="UOT48" s="11"/>
      <c r="UOU48" s="11"/>
      <c r="UOV48" s="11"/>
      <c r="UOW48" s="11"/>
      <c r="UOX48" s="11"/>
      <c r="UOY48" s="11"/>
      <c r="UOZ48" s="11"/>
      <c r="UPA48" s="11"/>
      <c r="UPB48" s="11"/>
      <c r="UPC48" s="11"/>
      <c r="UPD48" s="11"/>
      <c r="UPE48" s="11"/>
      <c r="UPF48" s="11"/>
      <c r="UPG48" s="11"/>
      <c r="UPH48" s="11"/>
      <c r="UPI48" s="11"/>
      <c r="UPJ48" s="11"/>
      <c r="UPK48" s="11"/>
      <c r="UPL48" s="11"/>
      <c r="UPM48" s="11"/>
      <c r="UPN48" s="11"/>
      <c r="UPO48" s="11"/>
      <c r="UPP48" s="11"/>
      <c r="UPQ48" s="11"/>
      <c r="UPR48" s="11"/>
      <c r="UPS48" s="11"/>
      <c r="UPT48" s="11"/>
      <c r="UPU48" s="11"/>
      <c r="UPV48" s="11"/>
      <c r="UPW48" s="11"/>
      <c r="UPX48" s="11"/>
      <c r="UPY48" s="11"/>
      <c r="UPZ48" s="11"/>
      <c r="UQA48" s="11"/>
      <c r="UQB48" s="11"/>
      <c r="UQC48" s="11"/>
      <c r="UQD48" s="11"/>
      <c r="UQE48" s="11"/>
      <c r="UQF48" s="11"/>
      <c r="UQG48" s="11"/>
      <c r="UQH48" s="11"/>
      <c r="UQI48" s="11"/>
      <c r="UQJ48" s="11"/>
      <c r="UQK48" s="11"/>
      <c r="UQL48" s="11"/>
      <c r="UQM48" s="11"/>
      <c r="UQN48" s="11"/>
      <c r="UQO48" s="11"/>
      <c r="UQP48" s="11"/>
      <c r="UQQ48" s="11"/>
      <c r="UQR48" s="11"/>
      <c r="UQS48" s="11"/>
      <c r="UQT48" s="11"/>
      <c r="UQU48" s="11"/>
      <c r="UQV48" s="11"/>
      <c r="UQW48" s="11"/>
      <c r="UQX48" s="11"/>
      <c r="UQY48" s="11"/>
      <c r="UQZ48" s="11"/>
      <c r="URA48" s="11"/>
      <c r="URB48" s="11"/>
      <c r="URC48" s="11"/>
      <c r="URD48" s="11"/>
      <c r="URE48" s="11"/>
      <c r="URF48" s="11"/>
      <c r="URG48" s="11"/>
      <c r="URH48" s="11"/>
      <c r="URI48" s="11"/>
      <c r="URJ48" s="11"/>
      <c r="URK48" s="11"/>
      <c r="URL48" s="11"/>
      <c r="URM48" s="11"/>
      <c r="URN48" s="11"/>
      <c r="URO48" s="11"/>
      <c r="URP48" s="11"/>
      <c r="URQ48" s="11"/>
      <c r="URR48" s="11"/>
      <c r="URS48" s="11"/>
      <c r="URT48" s="11"/>
      <c r="URU48" s="11"/>
      <c r="URV48" s="11"/>
      <c r="URW48" s="11"/>
      <c r="URX48" s="11"/>
      <c r="URY48" s="11"/>
      <c r="URZ48" s="11"/>
      <c r="USA48" s="11"/>
      <c r="USB48" s="11"/>
      <c r="USC48" s="11"/>
      <c r="USD48" s="11"/>
      <c r="USE48" s="11"/>
      <c r="USF48" s="11"/>
      <c r="USG48" s="11"/>
      <c r="USH48" s="11"/>
      <c r="USI48" s="11"/>
      <c r="USJ48" s="11"/>
      <c r="USK48" s="11"/>
      <c r="USL48" s="11"/>
      <c r="USM48" s="11"/>
      <c r="USN48" s="11"/>
      <c r="USO48" s="11"/>
      <c r="USP48" s="11"/>
      <c r="USQ48" s="11"/>
      <c r="USR48" s="11"/>
      <c r="USS48" s="11"/>
      <c r="UST48" s="11"/>
      <c r="USU48" s="11"/>
      <c r="USV48" s="11"/>
      <c r="USW48" s="11"/>
      <c r="USX48" s="11"/>
      <c r="USY48" s="11"/>
      <c r="USZ48" s="11"/>
      <c r="UTA48" s="11"/>
      <c r="UTB48" s="11"/>
      <c r="UTC48" s="11"/>
      <c r="UTD48" s="11"/>
      <c r="UTE48" s="11"/>
      <c r="UTF48" s="11"/>
      <c r="UTG48" s="11"/>
      <c r="UTH48" s="11"/>
      <c r="UTI48" s="11"/>
      <c r="UTJ48" s="11"/>
      <c r="UTK48" s="11"/>
      <c r="UTL48" s="11"/>
      <c r="UTM48" s="11"/>
      <c r="UTN48" s="11"/>
      <c r="UTO48" s="11"/>
      <c r="UTP48" s="11"/>
      <c r="UTQ48" s="11"/>
      <c r="UTR48" s="11"/>
      <c r="UTS48" s="11"/>
      <c r="UTT48" s="11"/>
      <c r="UTU48" s="11"/>
      <c r="UTV48" s="11"/>
      <c r="UTW48" s="11"/>
      <c r="UTX48" s="11"/>
      <c r="UTY48" s="11"/>
      <c r="UTZ48" s="11"/>
      <c r="UUA48" s="11"/>
      <c r="UUB48" s="11"/>
      <c r="UUC48" s="11"/>
      <c r="UUD48" s="11"/>
      <c r="UUE48" s="11"/>
      <c r="UUF48" s="11"/>
      <c r="UUG48" s="11"/>
      <c r="UUH48" s="11"/>
      <c r="UUI48" s="11"/>
      <c r="UUJ48" s="11"/>
      <c r="UUK48" s="11"/>
      <c r="UUL48" s="11"/>
      <c r="UUM48" s="11"/>
      <c r="UUN48" s="11"/>
      <c r="UUO48" s="11"/>
      <c r="UUP48" s="11"/>
      <c r="UUQ48" s="11"/>
      <c r="UUR48" s="11"/>
      <c r="UUS48" s="11"/>
      <c r="UUT48" s="11"/>
      <c r="UUU48" s="11"/>
      <c r="UUV48" s="11"/>
      <c r="UUW48" s="11"/>
      <c r="UUX48" s="11"/>
      <c r="UUY48" s="11"/>
      <c r="UUZ48" s="11"/>
      <c r="UVA48" s="11"/>
      <c r="UVB48" s="11"/>
      <c r="UVC48" s="11"/>
      <c r="UVD48" s="11"/>
      <c r="UVE48" s="11"/>
      <c r="UVF48" s="11"/>
      <c r="UVG48" s="11"/>
      <c r="UVH48" s="11"/>
      <c r="UVI48" s="11"/>
      <c r="UVJ48" s="11"/>
      <c r="UVK48" s="11"/>
      <c r="UVL48" s="11"/>
      <c r="UVM48" s="11"/>
      <c r="UVN48" s="11"/>
      <c r="UVO48" s="11"/>
      <c r="UVP48" s="11"/>
      <c r="UVQ48" s="11"/>
      <c r="UVR48" s="11"/>
      <c r="UVS48" s="11"/>
      <c r="UVT48" s="11"/>
      <c r="UVU48" s="11"/>
      <c r="UVV48" s="11"/>
      <c r="UVW48" s="11"/>
      <c r="UVX48" s="11"/>
      <c r="UVY48" s="11"/>
      <c r="UVZ48" s="11"/>
      <c r="UWA48" s="11"/>
      <c r="UWB48" s="11"/>
      <c r="UWC48" s="11"/>
      <c r="UWD48" s="11"/>
      <c r="UWE48" s="11"/>
      <c r="UWF48" s="11"/>
      <c r="UWG48" s="11"/>
      <c r="UWH48" s="11"/>
      <c r="UWI48" s="11"/>
      <c r="UWJ48" s="11"/>
      <c r="UWK48" s="11"/>
      <c r="UWL48" s="11"/>
      <c r="UWM48" s="11"/>
      <c r="UWN48" s="11"/>
      <c r="UWO48" s="11"/>
      <c r="UWP48" s="11"/>
      <c r="UWQ48" s="11"/>
      <c r="UWR48" s="11"/>
      <c r="UWS48" s="11"/>
      <c r="UWT48" s="11"/>
      <c r="UWU48" s="11"/>
      <c r="UWV48" s="11"/>
      <c r="UWW48" s="11"/>
      <c r="UWX48" s="11"/>
      <c r="UWY48" s="11"/>
      <c r="UWZ48" s="11"/>
      <c r="UXA48" s="11"/>
      <c r="UXB48" s="11"/>
      <c r="UXC48" s="11"/>
      <c r="UXD48" s="11"/>
      <c r="UXE48" s="11"/>
      <c r="UXF48" s="11"/>
      <c r="UXG48" s="11"/>
      <c r="UXH48" s="11"/>
      <c r="UXI48" s="11"/>
      <c r="UXJ48" s="11"/>
      <c r="UXK48" s="11"/>
      <c r="UXL48" s="11"/>
      <c r="UXM48" s="11"/>
      <c r="UXN48" s="11"/>
      <c r="UXO48" s="11"/>
      <c r="UXP48" s="11"/>
      <c r="UXQ48" s="11"/>
      <c r="UXR48" s="11"/>
      <c r="UXS48" s="11"/>
      <c r="UXT48" s="11"/>
      <c r="UXU48" s="11"/>
      <c r="UXV48" s="11"/>
      <c r="UXW48" s="11"/>
      <c r="UXX48" s="11"/>
      <c r="UXY48" s="11"/>
      <c r="UXZ48" s="11"/>
      <c r="UYA48" s="11"/>
      <c r="UYB48" s="11"/>
      <c r="UYC48" s="11"/>
      <c r="UYD48" s="11"/>
      <c r="UYE48" s="11"/>
      <c r="UYF48" s="11"/>
      <c r="UYG48" s="11"/>
      <c r="UYH48" s="11"/>
      <c r="UYI48" s="11"/>
      <c r="UYJ48" s="11"/>
      <c r="UYK48" s="11"/>
      <c r="UYL48" s="11"/>
      <c r="UYM48" s="11"/>
      <c r="UYN48" s="11"/>
      <c r="UYO48" s="11"/>
      <c r="UYP48" s="11"/>
      <c r="UYQ48" s="11"/>
      <c r="UYR48" s="11"/>
      <c r="UYS48" s="11"/>
      <c r="UYT48" s="11"/>
      <c r="UYU48" s="11"/>
      <c r="UYV48" s="11"/>
      <c r="UYW48" s="11"/>
      <c r="UYX48" s="11"/>
      <c r="UYY48" s="11"/>
      <c r="UYZ48" s="11"/>
      <c r="UZA48" s="11"/>
      <c r="UZB48" s="11"/>
      <c r="UZC48" s="11"/>
      <c r="UZD48" s="11"/>
      <c r="UZE48" s="11"/>
      <c r="UZF48" s="11"/>
      <c r="UZG48" s="11"/>
      <c r="UZH48" s="11"/>
      <c r="UZI48" s="11"/>
      <c r="UZJ48" s="11"/>
      <c r="UZK48" s="11"/>
      <c r="UZL48" s="11"/>
      <c r="UZM48" s="11"/>
      <c r="UZN48" s="11"/>
      <c r="UZO48" s="11"/>
      <c r="UZP48" s="11"/>
      <c r="UZQ48" s="11"/>
      <c r="UZR48" s="11"/>
      <c r="UZS48" s="11"/>
      <c r="UZT48" s="11"/>
      <c r="UZU48" s="11"/>
      <c r="UZV48" s="11"/>
      <c r="UZW48" s="11"/>
      <c r="UZX48" s="11"/>
      <c r="UZY48" s="11"/>
      <c r="UZZ48" s="11"/>
      <c r="VAA48" s="11"/>
      <c r="VAB48" s="11"/>
      <c r="VAC48" s="11"/>
      <c r="VAD48" s="11"/>
      <c r="VAE48" s="11"/>
      <c r="VAF48" s="11"/>
      <c r="VAG48" s="11"/>
      <c r="VAH48" s="11"/>
      <c r="VAI48" s="11"/>
      <c r="VAJ48" s="11"/>
      <c r="VAK48" s="11"/>
      <c r="VAL48" s="11"/>
      <c r="VAM48" s="11"/>
      <c r="VAN48" s="11"/>
      <c r="VAO48" s="11"/>
      <c r="VAP48" s="11"/>
      <c r="VAQ48" s="11"/>
      <c r="VAR48" s="11"/>
      <c r="VAS48" s="11"/>
      <c r="VAT48" s="11"/>
      <c r="VAU48" s="11"/>
      <c r="VAV48" s="11"/>
      <c r="VAW48" s="11"/>
      <c r="VAX48" s="11"/>
      <c r="VAY48" s="11"/>
      <c r="VAZ48" s="11"/>
      <c r="VBA48" s="11"/>
      <c r="VBB48" s="11"/>
      <c r="VBC48" s="11"/>
      <c r="VBD48" s="11"/>
      <c r="VBE48" s="11"/>
      <c r="VBF48" s="11"/>
      <c r="VBG48" s="11"/>
      <c r="VBH48" s="11"/>
      <c r="VBI48" s="11"/>
      <c r="VBJ48" s="11"/>
      <c r="VBK48" s="11"/>
      <c r="VBL48" s="11"/>
      <c r="VBM48" s="11"/>
      <c r="VBN48" s="11"/>
      <c r="VBO48" s="11"/>
      <c r="VBP48" s="11"/>
      <c r="VBQ48" s="11"/>
      <c r="VBR48" s="11"/>
      <c r="VBS48" s="11"/>
      <c r="VBT48" s="11"/>
      <c r="VBU48" s="11"/>
      <c r="VBV48" s="11"/>
      <c r="VBW48" s="11"/>
      <c r="VBX48" s="11"/>
      <c r="VBY48" s="11"/>
      <c r="VBZ48" s="11"/>
      <c r="VCA48" s="11"/>
      <c r="VCB48" s="11"/>
      <c r="VCC48" s="11"/>
      <c r="VCD48" s="11"/>
      <c r="VCE48" s="11"/>
      <c r="VCF48" s="11"/>
      <c r="VCG48" s="11"/>
      <c r="VCH48" s="11"/>
      <c r="VCI48" s="11"/>
      <c r="VCJ48" s="11"/>
      <c r="VCK48" s="11"/>
      <c r="VCL48" s="11"/>
      <c r="VCM48" s="11"/>
      <c r="VCN48" s="11"/>
      <c r="VCO48" s="11"/>
      <c r="VCP48" s="11"/>
      <c r="VCQ48" s="11"/>
      <c r="VCR48" s="11"/>
      <c r="VCS48" s="11"/>
      <c r="VCT48" s="11"/>
      <c r="VCU48" s="11"/>
      <c r="VCV48" s="11"/>
      <c r="VCW48" s="11"/>
      <c r="VCX48" s="11"/>
      <c r="VCY48" s="11"/>
      <c r="VCZ48" s="11"/>
      <c r="VDA48" s="11"/>
      <c r="VDB48" s="11"/>
      <c r="VDC48" s="11"/>
      <c r="VDD48" s="11"/>
      <c r="VDE48" s="11"/>
      <c r="VDF48" s="11"/>
      <c r="VDG48" s="11"/>
      <c r="VDH48" s="11"/>
      <c r="VDI48" s="11"/>
      <c r="VDJ48" s="11"/>
      <c r="VDK48" s="11"/>
      <c r="VDL48" s="11"/>
      <c r="VDM48" s="11"/>
      <c r="VDN48" s="11"/>
      <c r="VDO48" s="11"/>
      <c r="VDP48" s="11"/>
      <c r="VDQ48" s="11"/>
      <c r="VDR48" s="11"/>
      <c r="VDS48" s="11"/>
      <c r="VDT48" s="11"/>
      <c r="VDU48" s="11"/>
      <c r="VDV48" s="11"/>
      <c r="VDW48" s="11"/>
      <c r="VDX48" s="11"/>
      <c r="VDY48" s="11"/>
      <c r="VDZ48" s="11"/>
      <c r="VEA48" s="11"/>
      <c r="VEB48" s="11"/>
      <c r="VEC48" s="11"/>
      <c r="VED48" s="11"/>
      <c r="VEE48" s="11"/>
      <c r="VEF48" s="11"/>
      <c r="VEG48" s="11"/>
      <c r="VEH48" s="11"/>
      <c r="VEI48" s="11"/>
      <c r="VEJ48" s="11"/>
      <c r="VEK48" s="11"/>
      <c r="VEL48" s="11"/>
      <c r="VEM48" s="11"/>
      <c r="VEN48" s="11"/>
      <c r="VEO48" s="11"/>
      <c r="VEP48" s="11"/>
      <c r="VEQ48" s="11"/>
      <c r="VER48" s="11"/>
      <c r="VES48" s="11"/>
      <c r="VET48" s="11"/>
      <c r="VEU48" s="11"/>
      <c r="VEV48" s="11"/>
      <c r="VEW48" s="11"/>
      <c r="VEX48" s="11"/>
      <c r="VEY48" s="11"/>
      <c r="VEZ48" s="11"/>
      <c r="VFA48" s="11"/>
      <c r="VFB48" s="11"/>
      <c r="VFC48" s="11"/>
      <c r="VFD48" s="11"/>
      <c r="VFE48" s="11"/>
      <c r="VFF48" s="11"/>
      <c r="VFG48" s="11"/>
      <c r="VFH48" s="11"/>
      <c r="VFI48" s="11"/>
      <c r="VFJ48" s="11"/>
      <c r="VFK48" s="11"/>
      <c r="VFL48" s="11"/>
      <c r="VFM48" s="11"/>
      <c r="VFN48" s="11"/>
      <c r="VFO48" s="11"/>
      <c r="VFP48" s="11"/>
      <c r="VFQ48" s="11"/>
      <c r="VFR48" s="11"/>
      <c r="VFS48" s="11"/>
      <c r="VFT48" s="11"/>
      <c r="VFU48" s="11"/>
      <c r="VFV48" s="11"/>
      <c r="VFW48" s="11"/>
      <c r="VFX48" s="11"/>
      <c r="VFY48" s="11"/>
      <c r="VFZ48" s="11"/>
      <c r="VGA48" s="11"/>
      <c r="VGB48" s="11"/>
      <c r="VGC48" s="11"/>
      <c r="VGD48" s="11"/>
      <c r="VGE48" s="11"/>
      <c r="VGF48" s="11"/>
      <c r="VGG48" s="11"/>
      <c r="VGH48" s="11"/>
      <c r="VGI48" s="11"/>
      <c r="VGJ48" s="11"/>
      <c r="VGK48" s="11"/>
      <c r="VGL48" s="11"/>
      <c r="VGM48" s="11"/>
      <c r="VGN48" s="11"/>
      <c r="VGO48" s="11"/>
      <c r="VGP48" s="11"/>
      <c r="VGQ48" s="11"/>
      <c r="VGR48" s="11"/>
      <c r="VGS48" s="11"/>
      <c r="VGT48" s="11"/>
      <c r="VGU48" s="11"/>
      <c r="VGV48" s="11"/>
      <c r="VGW48" s="11"/>
      <c r="VGX48" s="11"/>
      <c r="VGY48" s="11"/>
      <c r="VGZ48" s="11"/>
      <c r="VHA48" s="11"/>
      <c r="VHB48" s="11"/>
      <c r="VHC48" s="11"/>
      <c r="VHD48" s="11"/>
      <c r="VHE48" s="11"/>
      <c r="VHF48" s="11"/>
      <c r="VHG48" s="11"/>
      <c r="VHH48" s="11"/>
      <c r="VHI48" s="11"/>
      <c r="VHJ48" s="11"/>
      <c r="VHK48" s="11"/>
      <c r="VHL48" s="11"/>
      <c r="VHM48" s="11"/>
      <c r="VHN48" s="11"/>
      <c r="VHO48" s="11"/>
      <c r="VHP48" s="11"/>
      <c r="VHQ48" s="11"/>
      <c r="VHR48" s="11"/>
      <c r="VHS48" s="11"/>
      <c r="VHT48" s="11"/>
      <c r="VHU48" s="11"/>
      <c r="VHV48" s="11"/>
      <c r="VHW48" s="11"/>
      <c r="VHX48" s="11"/>
      <c r="VHY48" s="11"/>
      <c r="VHZ48" s="11"/>
      <c r="VIA48" s="11"/>
      <c r="VIB48" s="11"/>
      <c r="VIC48" s="11"/>
      <c r="VID48" s="11"/>
      <c r="VIE48" s="11"/>
      <c r="VIF48" s="11"/>
      <c r="VIG48" s="11"/>
      <c r="VIH48" s="11"/>
      <c r="VII48" s="11"/>
      <c r="VIJ48" s="11"/>
      <c r="VIK48" s="11"/>
      <c r="VIL48" s="11"/>
      <c r="VIM48" s="11"/>
      <c r="VIN48" s="11"/>
      <c r="VIO48" s="11"/>
      <c r="VIP48" s="11"/>
      <c r="VIQ48" s="11"/>
      <c r="VIR48" s="11"/>
      <c r="VIS48" s="11"/>
      <c r="VIT48" s="11"/>
      <c r="VIU48" s="11"/>
      <c r="VIV48" s="11"/>
      <c r="VIW48" s="11"/>
      <c r="VIX48" s="11"/>
      <c r="VIY48" s="11"/>
      <c r="VIZ48" s="11"/>
      <c r="VJA48" s="11"/>
      <c r="VJB48" s="11"/>
      <c r="VJC48" s="11"/>
      <c r="VJD48" s="11"/>
      <c r="VJE48" s="11"/>
      <c r="VJF48" s="11"/>
      <c r="VJG48" s="11"/>
      <c r="VJH48" s="11"/>
      <c r="VJI48" s="11"/>
      <c r="VJJ48" s="11"/>
      <c r="VJK48" s="11"/>
      <c r="VJL48" s="11"/>
      <c r="VJM48" s="11"/>
      <c r="VJN48" s="11"/>
      <c r="VJO48" s="11"/>
      <c r="VJP48" s="11"/>
      <c r="VJQ48" s="11"/>
      <c r="VJR48" s="11"/>
      <c r="VJS48" s="11"/>
      <c r="VJT48" s="11"/>
      <c r="VJU48" s="11"/>
      <c r="VJV48" s="11"/>
      <c r="VJW48" s="11"/>
      <c r="VJX48" s="11"/>
      <c r="VJY48" s="11"/>
      <c r="VJZ48" s="11"/>
      <c r="VKA48" s="11"/>
      <c r="VKB48" s="11"/>
      <c r="VKC48" s="11"/>
      <c r="VKD48" s="11"/>
      <c r="VKE48" s="11"/>
      <c r="VKF48" s="11"/>
      <c r="VKG48" s="11"/>
      <c r="VKH48" s="11"/>
      <c r="VKI48" s="11"/>
      <c r="VKJ48" s="11"/>
      <c r="VKK48" s="11"/>
      <c r="VKL48" s="11"/>
      <c r="VKM48" s="11"/>
      <c r="VKN48" s="11"/>
      <c r="VKO48" s="11"/>
      <c r="VKP48" s="11"/>
      <c r="VKQ48" s="11"/>
      <c r="VKR48" s="11"/>
      <c r="VKS48" s="11"/>
      <c r="VKT48" s="11"/>
      <c r="VKU48" s="11"/>
      <c r="VKV48" s="11"/>
      <c r="VKW48" s="11"/>
      <c r="VKX48" s="11"/>
      <c r="VKY48" s="11"/>
      <c r="VKZ48" s="11"/>
      <c r="VLA48" s="11"/>
      <c r="VLB48" s="11"/>
      <c r="VLC48" s="11"/>
      <c r="VLD48" s="11"/>
      <c r="VLE48" s="11"/>
      <c r="VLF48" s="11"/>
      <c r="VLG48" s="11"/>
      <c r="VLH48" s="11"/>
      <c r="VLI48" s="11"/>
      <c r="VLJ48" s="11"/>
      <c r="VLK48" s="11"/>
      <c r="VLL48" s="11"/>
      <c r="VLM48" s="11"/>
      <c r="VLN48" s="11"/>
      <c r="VLO48" s="11"/>
      <c r="VLP48" s="11"/>
      <c r="VLQ48" s="11"/>
      <c r="VLR48" s="11"/>
      <c r="VLS48" s="11"/>
      <c r="VLT48" s="11"/>
      <c r="VLU48" s="11"/>
      <c r="VLV48" s="11"/>
      <c r="VLW48" s="11"/>
      <c r="VLX48" s="11"/>
      <c r="VLY48" s="11"/>
      <c r="VLZ48" s="11"/>
      <c r="VMA48" s="11"/>
      <c r="VMB48" s="11"/>
      <c r="VMC48" s="11"/>
      <c r="VMD48" s="11"/>
      <c r="VME48" s="11"/>
      <c r="VMF48" s="11"/>
      <c r="VMG48" s="11"/>
      <c r="VMH48" s="11"/>
      <c r="VMI48" s="11"/>
      <c r="VMJ48" s="11"/>
      <c r="VMK48" s="11"/>
      <c r="VML48" s="11"/>
      <c r="VMM48" s="11"/>
      <c r="VMN48" s="11"/>
      <c r="VMO48" s="11"/>
      <c r="VMP48" s="11"/>
      <c r="VMQ48" s="11"/>
      <c r="VMR48" s="11"/>
      <c r="VMS48" s="11"/>
      <c r="VMT48" s="11"/>
      <c r="VMU48" s="11"/>
      <c r="VMV48" s="11"/>
      <c r="VMW48" s="11"/>
      <c r="VMX48" s="11"/>
      <c r="VMY48" s="11"/>
      <c r="VMZ48" s="11"/>
      <c r="VNA48" s="11"/>
      <c r="VNB48" s="11"/>
      <c r="VNC48" s="11"/>
      <c r="VND48" s="11"/>
      <c r="VNE48" s="11"/>
      <c r="VNF48" s="11"/>
      <c r="VNG48" s="11"/>
      <c r="VNH48" s="11"/>
      <c r="VNI48" s="11"/>
      <c r="VNJ48" s="11"/>
      <c r="VNK48" s="11"/>
      <c r="VNL48" s="11"/>
      <c r="VNM48" s="11"/>
      <c r="VNN48" s="11"/>
      <c r="VNO48" s="11"/>
      <c r="VNP48" s="11"/>
      <c r="VNQ48" s="11"/>
      <c r="VNR48" s="11"/>
      <c r="VNS48" s="11"/>
      <c r="VNT48" s="11"/>
      <c r="VNU48" s="11"/>
      <c r="VNV48" s="11"/>
      <c r="VNW48" s="11"/>
      <c r="VNX48" s="11"/>
      <c r="VNY48" s="11"/>
      <c r="VNZ48" s="11"/>
      <c r="VOA48" s="11"/>
      <c r="VOB48" s="11"/>
      <c r="VOC48" s="11"/>
      <c r="VOD48" s="11"/>
      <c r="VOE48" s="11"/>
      <c r="VOF48" s="11"/>
      <c r="VOG48" s="11"/>
      <c r="VOH48" s="11"/>
      <c r="VOI48" s="11"/>
      <c r="VOJ48" s="11"/>
      <c r="VOK48" s="11"/>
      <c r="VOL48" s="11"/>
      <c r="VOM48" s="11"/>
      <c r="VON48" s="11"/>
      <c r="VOO48" s="11"/>
      <c r="VOP48" s="11"/>
      <c r="VOQ48" s="11"/>
      <c r="VOR48" s="11"/>
      <c r="VOS48" s="11"/>
      <c r="VOT48" s="11"/>
      <c r="VOU48" s="11"/>
      <c r="VOV48" s="11"/>
      <c r="VOW48" s="11"/>
      <c r="VOX48" s="11"/>
      <c r="VOY48" s="11"/>
      <c r="VOZ48" s="11"/>
      <c r="VPA48" s="11"/>
      <c r="VPB48" s="11"/>
      <c r="VPC48" s="11"/>
      <c r="VPD48" s="11"/>
      <c r="VPE48" s="11"/>
      <c r="VPF48" s="11"/>
      <c r="VPG48" s="11"/>
      <c r="VPH48" s="11"/>
      <c r="VPI48" s="11"/>
      <c r="VPJ48" s="11"/>
      <c r="VPK48" s="11"/>
      <c r="VPL48" s="11"/>
      <c r="VPM48" s="11"/>
      <c r="VPN48" s="11"/>
      <c r="VPO48" s="11"/>
      <c r="VPP48" s="11"/>
      <c r="VPQ48" s="11"/>
      <c r="VPR48" s="11"/>
      <c r="VPS48" s="11"/>
      <c r="VPT48" s="11"/>
      <c r="VPU48" s="11"/>
      <c r="VPV48" s="11"/>
      <c r="VPW48" s="11"/>
      <c r="VPX48" s="11"/>
      <c r="VPY48" s="11"/>
      <c r="VPZ48" s="11"/>
      <c r="VQA48" s="11"/>
      <c r="VQB48" s="11"/>
      <c r="VQC48" s="11"/>
      <c r="VQD48" s="11"/>
      <c r="VQE48" s="11"/>
      <c r="VQF48" s="11"/>
      <c r="VQG48" s="11"/>
      <c r="VQH48" s="11"/>
      <c r="VQI48" s="11"/>
      <c r="VQJ48" s="11"/>
      <c r="VQK48" s="11"/>
      <c r="VQL48" s="11"/>
      <c r="VQM48" s="11"/>
      <c r="VQN48" s="11"/>
      <c r="VQO48" s="11"/>
      <c r="VQP48" s="11"/>
      <c r="VQQ48" s="11"/>
      <c r="VQR48" s="11"/>
      <c r="VQS48" s="11"/>
      <c r="VQT48" s="11"/>
      <c r="VQU48" s="11"/>
      <c r="VQV48" s="11"/>
      <c r="VQW48" s="11"/>
      <c r="VQX48" s="11"/>
      <c r="VQY48" s="11"/>
      <c r="VQZ48" s="11"/>
      <c r="VRA48" s="11"/>
      <c r="VRB48" s="11"/>
      <c r="VRC48" s="11"/>
      <c r="VRD48" s="11"/>
      <c r="VRE48" s="11"/>
      <c r="VRF48" s="11"/>
      <c r="VRG48" s="11"/>
      <c r="VRH48" s="11"/>
      <c r="VRI48" s="11"/>
      <c r="VRJ48" s="11"/>
      <c r="VRK48" s="11"/>
      <c r="VRL48" s="11"/>
      <c r="VRM48" s="11"/>
      <c r="VRN48" s="11"/>
      <c r="VRO48" s="11"/>
      <c r="VRP48" s="11"/>
      <c r="VRQ48" s="11"/>
      <c r="VRR48" s="11"/>
      <c r="VRS48" s="11"/>
      <c r="VRT48" s="11"/>
      <c r="VRU48" s="11"/>
      <c r="VRV48" s="11"/>
      <c r="VRW48" s="11"/>
      <c r="VRX48" s="11"/>
      <c r="VRY48" s="11"/>
      <c r="VRZ48" s="11"/>
      <c r="VSA48" s="11"/>
      <c r="VSB48" s="11"/>
      <c r="VSC48" s="11"/>
      <c r="VSD48" s="11"/>
      <c r="VSE48" s="11"/>
      <c r="VSF48" s="11"/>
      <c r="VSG48" s="11"/>
      <c r="VSH48" s="11"/>
      <c r="VSI48" s="11"/>
      <c r="VSJ48" s="11"/>
      <c r="VSK48" s="11"/>
      <c r="VSL48" s="11"/>
      <c r="VSM48" s="11"/>
      <c r="VSN48" s="11"/>
      <c r="VSO48" s="11"/>
      <c r="VSP48" s="11"/>
      <c r="VSQ48" s="11"/>
      <c r="VSR48" s="11"/>
      <c r="VSS48" s="11"/>
      <c r="VST48" s="11"/>
      <c r="VSU48" s="11"/>
      <c r="VSV48" s="11"/>
      <c r="VSW48" s="11"/>
      <c r="VSX48" s="11"/>
      <c r="VSY48" s="11"/>
      <c r="VSZ48" s="11"/>
      <c r="VTA48" s="11"/>
      <c r="VTB48" s="11"/>
      <c r="VTC48" s="11"/>
      <c r="VTD48" s="11"/>
      <c r="VTE48" s="11"/>
      <c r="VTF48" s="11"/>
      <c r="VTG48" s="11"/>
      <c r="VTH48" s="11"/>
      <c r="VTI48" s="11"/>
      <c r="VTJ48" s="11"/>
      <c r="VTK48" s="11"/>
      <c r="VTL48" s="11"/>
      <c r="VTM48" s="11"/>
      <c r="VTN48" s="11"/>
      <c r="VTO48" s="11"/>
      <c r="VTP48" s="11"/>
      <c r="VTQ48" s="11"/>
      <c r="VTR48" s="11"/>
      <c r="VTS48" s="11"/>
      <c r="VTT48" s="11"/>
      <c r="VTU48" s="11"/>
      <c r="VTV48" s="11"/>
      <c r="VTW48" s="11"/>
      <c r="VTX48" s="11"/>
      <c r="VTY48" s="11"/>
      <c r="VTZ48" s="11"/>
      <c r="VUA48" s="11"/>
      <c r="VUB48" s="11"/>
      <c r="VUC48" s="11"/>
      <c r="VUD48" s="11"/>
      <c r="VUE48" s="11"/>
      <c r="VUF48" s="11"/>
      <c r="VUG48" s="11"/>
      <c r="VUH48" s="11"/>
      <c r="VUI48" s="11"/>
      <c r="VUJ48" s="11"/>
      <c r="VUK48" s="11"/>
      <c r="VUL48" s="11"/>
      <c r="VUM48" s="11"/>
      <c r="VUN48" s="11"/>
      <c r="VUO48" s="11"/>
      <c r="VUP48" s="11"/>
      <c r="VUQ48" s="11"/>
      <c r="VUR48" s="11"/>
      <c r="VUS48" s="11"/>
      <c r="VUT48" s="11"/>
      <c r="VUU48" s="11"/>
      <c r="VUV48" s="11"/>
      <c r="VUW48" s="11"/>
      <c r="VUX48" s="11"/>
      <c r="VUY48" s="11"/>
      <c r="VUZ48" s="11"/>
      <c r="VVA48" s="11"/>
      <c r="VVB48" s="11"/>
      <c r="VVC48" s="11"/>
      <c r="VVD48" s="11"/>
      <c r="VVE48" s="11"/>
      <c r="VVF48" s="11"/>
      <c r="VVG48" s="11"/>
      <c r="VVH48" s="11"/>
      <c r="VVI48" s="11"/>
      <c r="VVJ48" s="11"/>
      <c r="VVK48" s="11"/>
      <c r="VVL48" s="11"/>
      <c r="VVM48" s="11"/>
      <c r="VVN48" s="11"/>
      <c r="VVO48" s="11"/>
      <c r="VVP48" s="11"/>
      <c r="VVQ48" s="11"/>
      <c r="VVR48" s="11"/>
      <c r="VVS48" s="11"/>
      <c r="VVT48" s="11"/>
      <c r="VVU48" s="11"/>
      <c r="VVV48" s="11"/>
      <c r="VVW48" s="11"/>
      <c r="VVX48" s="11"/>
      <c r="VVY48" s="11"/>
      <c r="VVZ48" s="11"/>
      <c r="VWA48" s="11"/>
      <c r="VWB48" s="11"/>
      <c r="VWC48" s="11"/>
      <c r="VWD48" s="11"/>
      <c r="VWE48" s="11"/>
      <c r="VWF48" s="11"/>
      <c r="VWG48" s="11"/>
      <c r="VWH48" s="11"/>
      <c r="VWI48" s="11"/>
      <c r="VWJ48" s="11"/>
      <c r="VWK48" s="11"/>
      <c r="VWL48" s="11"/>
      <c r="VWM48" s="11"/>
      <c r="VWN48" s="11"/>
      <c r="VWO48" s="11"/>
      <c r="VWP48" s="11"/>
      <c r="VWQ48" s="11"/>
      <c r="VWR48" s="11"/>
      <c r="VWS48" s="11"/>
      <c r="VWT48" s="11"/>
      <c r="VWU48" s="11"/>
      <c r="VWV48" s="11"/>
      <c r="VWW48" s="11"/>
      <c r="VWX48" s="11"/>
      <c r="VWY48" s="11"/>
      <c r="VWZ48" s="11"/>
      <c r="VXA48" s="11"/>
      <c r="VXB48" s="11"/>
      <c r="VXC48" s="11"/>
      <c r="VXD48" s="11"/>
      <c r="VXE48" s="11"/>
      <c r="VXF48" s="11"/>
      <c r="VXG48" s="11"/>
      <c r="VXH48" s="11"/>
      <c r="VXI48" s="11"/>
      <c r="VXJ48" s="11"/>
      <c r="VXK48" s="11"/>
      <c r="VXL48" s="11"/>
      <c r="VXM48" s="11"/>
      <c r="VXN48" s="11"/>
      <c r="VXO48" s="11"/>
      <c r="VXP48" s="11"/>
      <c r="VXQ48" s="11"/>
      <c r="VXR48" s="11"/>
      <c r="VXS48" s="11"/>
      <c r="VXT48" s="11"/>
      <c r="VXU48" s="11"/>
      <c r="VXV48" s="11"/>
      <c r="VXW48" s="11"/>
      <c r="VXX48" s="11"/>
      <c r="VXY48" s="11"/>
      <c r="VXZ48" s="11"/>
      <c r="VYA48" s="11"/>
      <c r="VYB48" s="11"/>
      <c r="VYC48" s="11"/>
      <c r="VYD48" s="11"/>
      <c r="VYE48" s="11"/>
      <c r="VYF48" s="11"/>
      <c r="VYG48" s="11"/>
      <c r="VYH48" s="11"/>
      <c r="VYI48" s="11"/>
      <c r="VYJ48" s="11"/>
      <c r="VYK48" s="11"/>
      <c r="VYL48" s="11"/>
      <c r="VYM48" s="11"/>
      <c r="VYN48" s="11"/>
      <c r="VYO48" s="11"/>
      <c r="VYP48" s="11"/>
      <c r="VYQ48" s="11"/>
      <c r="VYR48" s="11"/>
      <c r="VYS48" s="11"/>
      <c r="VYT48" s="11"/>
      <c r="VYU48" s="11"/>
      <c r="VYV48" s="11"/>
      <c r="VYW48" s="11"/>
      <c r="VYX48" s="11"/>
      <c r="VYY48" s="11"/>
      <c r="VYZ48" s="11"/>
      <c r="VZA48" s="11"/>
      <c r="VZB48" s="11"/>
      <c r="VZC48" s="11"/>
      <c r="VZD48" s="11"/>
      <c r="VZE48" s="11"/>
      <c r="VZF48" s="11"/>
      <c r="VZG48" s="11"/>
      <c r="VZH48" s="11"/>
      <c r="VZI48" s="11"/>
      <c r="VZJ48" s="11"/>
      <c r="VZK48" s="11"/>
      <c r="VZL48" s="11"/>
      <c r="VZM48" s="11"/>
      <c r="VZN48" s="11"/>
      <c r="VZO48" s="11"/>
      <c r="VZP48" s="11"/>
      <c r="VZQ48" s="11"/>
      <c r="VZR48" s="11"/>
      <c r="VZS48" s="11"/>
      <c r="VZT48" s="11"/>
      <c r="VZU48" s="11"/>
      <c r="VZV48" s="11"/>
      <c r="VZW48" s="11"/>
      <c r="VZX48" s="11"/>
      <c r="VZY48" s="11"/>
      <c r="VZZ48" s="11"/>
      <c r="WAA48" s="11"/>
      <c r="WAB48" s="11"/>
      <c r="WAC48" s="11"/>
      <c r="WAD48" s="11"/>
      <c r="WAE48" s="11"/>
      <c r="WAF48" s="11"/>
      <c r="WAG48" s="11"/>
      <c r="WAH48" s="11"/>
      <c r="WAI48" s="11"/>
      <c r="WAJ48" s="11"/>
      <c r="WAK48" s="11"/>
      <c r="WAL48" s="11"/>
      <c r="WAM48" s="11"/>
      <c r="WAN48" s="11"/>
      <c r="WAO48" s="11"/>
      <c r="WAP48" s="11"/>
      <c r="WAQ48" s="11"/>
      <c r="WAR48" s="11"/>
      <c r="WAS48" s="11"/>
      <c r="WAT48" s="11"/>
      <c r="WAU48" s="11"/>
      <c r="WAV48" s="11"/>
      <c r="WAW48" s="11"/>
      <c r="WAX48" s="11"/>
      <c r="WAY48" s="11"/>
      <c r="WAZ48" s="11"/>
      <c r="WBA48" s="11"/>
      <c r="WBB48" s="11"/>
      <c r="WBC48" s="11"/>
      <c r="WBD48" s="11"/>
      <c r="WBE48" s="11"/>
      <c r="WBF48" s="11"/>
      <c r="WBG48" s="11"/>
      <c r="WBH48" s="11"/>
      <c r="WBI48" s="11"/>
      <c r="WBJ48" s="11"/>
      <c r="WBK48" s="11"/>
      <c r="WBL48" s="11"/>
      <c r="WBM48" s="11"/>
      <c r="WBN48" s="11"/>
      <c r="WBO48" s="11"/>
      <c r="WBP48" s="11"/>
      <c r="WBQ48" s="11"/>
      <c r="WBR48" s="11"/>
      <c r="WBS48" s="11"/>
      <c r="WBT48" s="11"/>
      <c r="WBU48" s="11"/>
      <c r="WBV48" s="11"/>
      <c r="WBW48" s="11"/>
      <c r="WBX48" s="11"/>
      <c r="WBY48" s="11"/>
      <c r="WBZ48" s="11"/>
      <c r="WCA48" s="11"/>
      <c r="WCB48" s="11"/>
      <c r="WCC48" s="11"/>
      <c r="WCD48" s="11"/>
      <c r="WCE48" s="11"/>
      <c r="WCF48" s="11"/>
      <c r="WCG48" s="11"/>
      <c r="WCH48" s="11"/>
      <c r="WCI48" s="11"/>
      <c r="WCJ48" s="11"/>
      <c r="WCK48" s="11"/>
      <c r="WCL48" s="11"/>
      <c r="WCM48" s="11"/>
      <c r="WCN48" s="11"/>
      <c r="WCO48" s="11"/>
      <c r="WCP48" s="11"/>
      <c r="WCQ48" s="11"/>
      <c r="WCR48" s="11"/>
      <c r="WCS48" s="11"/>
      <c r="WCT48" s="11"/>
      <c r="WCU48" s="11"/>
      <c r="WCV48" s="11"/>
      <c r="WCW48" s="11"/>
      <c r="WCX48" s="11"/>
      <c r="WCY48" s="11"/>
      <c r="WCZ48" s="11"/>
      <c r="WDA48" s="11"/>
      <c r="WDB48" s="11"/>
      <c r="WDC48" s="11"/>
      <c r="WDD48" s="11"/>
      <c r="WDE48" s="11"/>
      <c r="WDF48" s="11"/>
      <c r="WDG48" s="11"/>
      <c r="WDH48" s="11"/>
      <c r="WDI48" s="11"/>
      <c r="WDJ48" s="11"/>
      <c r="WDK48" s="11"/>
      <c r="WDL48" s="11"/>
      <c r="WDM48" s="11"/>
      <c r="WDN48" s="11"/>
      <c r="WDO48" s="11"/>
      <c r="WDP48" s="11"/>
      <c r="WDQ48" s="11"/>
      <c r="WDR48" s="11"/>
      <c r="WDS48" s="11"/>
      <c r="WDT48" s="11"/>
      <c r="WDU48" s="11"/>
      <c r="WDV48" s="11"/>
      <c r="WDW48" s="11"/>
      <c r="WDX48" s="11"/>
      <c r="WDY48" s="11"/>
      <c r="WDZ48" s="11"/>
      <c r="WEA48" s="11"/>
      <c r="WEB48" s="11"/>
      <c r="WEC48" s="11"/>
      <c r="WED48" s="11"/>
      <c r="WEE48" s="11"/>
      <c r="WEF48" s="11"/>
      <c r="WEG48" s="11"/>
      <c r="WEH48" s="11"/>
      <c r="WEI48" s="11"/>
      <c r="WEJ48" s="11"/>
      <c r="WEK48" s="11"/>
      <c r="WEL48" s="11"/>
      <c r="WEM48" s="11"/>
      <c r="WEN48" s="11"/>
      <c r="WEO48" s="11"/>
      <c r="WEP48" s="11"/>
      <c r="WEQ48" s="11"/>
      <c r="WER48" s="11"/>
      <c r="WES48" s="11"/>
      <c r="WET48" s="11"/>
      <c r="WEU48" s="11"/>
      <c r="WEV48" s="11"/>
      <c r="WEW48" s="11"/>
      <c r="WEX48" s="11"/>
      <c r="WEY48" s="11"/>
      <c r="WEZ48" s="11"/>
      <c r="WFA48" s="11"/>
      <c r="WFB48" s="11"/>
      <c r="WFC48" s="11"/>
      <c r="WFD48" s="11"/>
      <c r="WFE48" s="11"/>
      <c r="WFF48" s="11"/>
      <c r="WFG48" s="11"/>
      <c r="WFH48" s="11"/>
      <c r="WFI48" s="11"/>
      <c r="WFJ48" s="11"/>
      <c r="WFK48" s="11"/>
      <c r="WFL48" s="11"/>
      <c r="WFM48" s="11"/>
      <c r="WFN48" s="11"/>
      <c r="WFO48" s="11"/>
      <c r="WFP48" s="11"/>
      <c r="WFQ48" s="11"/>
      <c r="WFR48" s="11"/>
      <c r="WFS48" s="11"/>
      <c r="WFT48" s="11"/>
      <c r="WFU48" s="11"/>
      <c r="WFV48" s="11"/>
      <c r="WFW48" s="11"/>
      <c r="WFX48" s="11"/>
      <c r="WFY48" s="11"/>
      <c r="WFZ48" s="11"/>
      <c r="WGA48" s="11"/>
      <c r="WGB48" s="11"/>
      <c r="WGC48" s="11"/>
      <c r="WGD48" s="11"/>
      <c r="WGE48" s="11"/>
      <c r="WGF48" s="11"/>
      <c r="WGG48" s="11"/>
      <c r="WGH48" s="11"/>
      <c r="WGI48" s="11"/>
      <c r="WGJ48" s="11"/>
      <c r="WGK48" s="11"/>
      <c r="WGL48" s="11"/>
      <c r="WGM48" s="11"/>
      <c r="WGN48" s="11"/>
      <c r="WGO48" s="11"/>
      <c r="WGP48" s="11"/>
      <c r="WGQ48" s="11"/>
      <c r="WGR48" s="11"/>
      <c r="WGS48" s="11"/>
      <c r="WGT48" s="11"/>
      <c r="WGU48" s="11"/>
      <c r="WGV48" s="11"/>
      <c r="WGW48" s="11"/>
      <c r="WGX48" s="11"/>
      <c r="WGY48" s="11"/>
      <c r="WGZ48" s="11"/>
      <c r="WHA48" s="11"/>
      <c r="WHB48" s="11"/>
      <c r="WHC48" s="11"/>
      <c r="WHD48" s="11"/>
      <c r="WHE48" s="11"/>
      <c r="WHF48" s="11"/>
      <c r="WHG48" s="11"/>
      <c r="WHH48" s="11"/>
      <c r="WHI48" s="11"/>
      <c r="WHJ48" s="11"/>
      <c r="WHK48" s="11"/>
      <c r="WHL48" s="11"/>
      <c r="WHM48" s="11"/>
      <c r="WHN48" s="11"/>
      <c r="WHO48" s="11"/>
      <c r="WHP48" s="11"/>
      <c r="WHQ48" s="11"/>
      <c r="WHR48" s="11"/>
      <c r="WHS48" s="11"/>
      <c r="WHT48" s="11"/>
      <c r="WHU48" s="11"/>
      <c r="WHV48" s="11"/>
      <c r="WHW48" s="11"/>
      <c r="WHX48" s="11"/>
      <c r="WHY48" s="11"/>
      <c r="WHZ48" s="11"/>
      <c r="WIA48" s="11"/>
      <c r="WIB48" s="11"/>
      <c r="WIC48" s="11"/>
      <c r="WID48" s="11"/>
      <c r="WIE48" s="11"/>
      <c r="WIF48" s="11"/>
      <c r="WIG48" s="11"/>
      <c r="WIH48" s="11"/>
      <c r="WII48" s="11"/>
      <c r="WIJ48" s="11"/>
      <c r="WIK48" s="11"/>
      <c r="WIL48" s="11"/>
      <c r="WIM48" s="11"/>
      <c r="WIN48" s="11"/>
      <c r="WIO48" s="11"/>
      <c r="WIP48" s="11"/>
      <c r="WIQ48" s="11"/>
      <c r="WIR48" s="11"/>
      <c r="WIS48" s="11"/>
      <c r="WIT48" s="11"/>
      <c r="WIU48" s="11"/>
      <c r="WIV48" s="11"/>
      <c r="WIW48" s="11"/>
      <c r="WIX48" s="11"/>
      <c r="WIY48" s="11"/>
      <c r="WIZ48" s="11"/>
      <c r="WJA48" s="11"/>
      <c r="WJB48" s="11"/>
      <c r="WJC48" s="11"/>
      <c r="WJD48" s="11"/>
      <c r="WJE48" s="11"/>
      <c r="WJF48" s="11"/>
      <c r="WJG48" s="11"/>
      <c r="WJH48" s="11"/>
      <c r="WJI48" s="11"/>
      <c r="WJJ48" s="11"/>
      <c r="WJK48" s="11"/>
      <c r="WJL48" s="11"/>
      <c r="WJM48" s="11"/>
      <c r="WJN48" s="11"/>
      <c r="WJO48" s="11"/>
      <c r="WJP48" s="11"/>
      <c r="WJQ48" s="11"/>
      <c r="WJR48" s="11"/>
      <c r="WJS48" s="11"/>
      <c r="WJT48" s="11"/>
      <c r="WJU48" s="11"/>
      <c r="WJV48" s="11"/>
      <c r="WJW48" s="11"/>
      <c r="WJX48" s="11"/>
      <c r="WJY48" s="11"/>
      <c r="WJZ48" s="11"/>
      <c r="WKA48" s="11"/>
      <c r="WKB48" s="11"/>
      <c r="WKC48" s="11"/>
      <c r="WKD48" s="11"/>
      <c r="WKE48" s="11"/>
      <c r="WKF48" s="11"/>
      <c r="WKG48" s="11"/>
      <c r="WKH48" s="11"/>
      <c r="WKI48" s="11"/>
      <c r="WKJ48" s="11"/>
      <c r="WKK48" s="11"/>
      <c r="WKL48" s="11"/>
      <c r="WKM48" s="11"/>
      <c r="WKN48" s="11"/>
      <c r="WKO48" s="11"/>
      <c r="WKP48" s="11"/>
      <c r="WKQ48" s="11"/>
      <c r="WKR48" s="11"/>
      <c r="WKS48" s="11"/>
      <c r="WKT48" s="11"/>
      <c r="WKU48" s="11"/>
      <c r="WKV48" s="11"/>
      <c r="WKW48" s="11"/>
      <c r="WKX48" s="11"/>
      <c r="WKY48" s="11"/>
      <c r="WKZ48" s="11"/>
      <c r="WLA48" s="11"/>
      <c r="WLB48" s="11"/>
      <c r="WLC48" s="11"/>
      <c r="WLD48" s="11"/>
      <c r="WLE48" s="11"/>
      <c r="WLF48" s="11"/>
      <c r="WLG48" s="11"/>
      <c r="WLH48" s="11"/>
      <c r="WLI48" s="11"/>
      <c r="WLJ48" s="11"/>
      <c r="WLK48" s="11"/>
      <c r="WLL48" s="11"/>
      <c r="WLM48" s="11"/>
      <c r="WLN48" s="11"/>
      <c r="WLO48" s="11"/>
      <c r="WLP48" s="11"/>
      <c r="WLQ48" s="11"/>
      <c r="WLR48" s="11"/>
      <c r="WLS48" s="11"/>
      <c r="WLT48" s="11"/>
      <c r="WLU48" s="11"/>
      <c r="WLV48" s="11"/>
      <c r="WLW48" s="11"/>
      <c r="WLX48" s="11"/>
      <c r="WLY48" s="11"/>
      <c r="WLZ48" s="11"/>
      <c r="WMA48" s="11"/>
      <c r="WMB48" s="11"/>
      <c r="WMC48" s="11"/>
      <c r="WMD48" s="11"/>
      <c r="WME48" s="11"/>
      <c r="WMF48" s="11"/>
      <c r="WMG48" s="11"/>
      <c r="WMH48" s="11"/>
      <c r="WMI48" s="11"/>
      <c r="WMJ48" s="11"/>
      <c r="WMK48" s="11"/>
      <c r="WML48" s="11"/>
      <c r="WMM48" s="11"/>
      <c r="WMN48" s="11"/>
      <c r="WMO48" s="11"/>
      <c r="WMP48" s="11"/>
      <c r="WMQ48" s="11"/>
      <c r="WMR48" s="11"/>
      <c r="WMS48" s="11"/>
      <c r="WMT48" s="11"/>
      <c r="WMU48" s="11"/>
      <c r="WMV48" s="11"/>
      <c r="WMW48" s="11"/>
      <c r="WMX48" s="11"/>
      <c r="WMY48" s="11"/>
      <c r="WMZ48" s="11"/>
      <c r="WNA48" s="11"/>
      <c r="WNB48" s="11"/>
      <c r="WNC48" s="11"/>
      <c r="WND48" s="11"/>
      <c r="WNE48" s="11"/>
      <c r="WNF48" s="11"/>
      <c r="WNG48" s="11"/>
      <c r="WNH48" s="11"/>
      <c r="WNI48" s="11"/>
      <c r="WNJ48" s="11"/>
      <c r="WNK48" s="11"/>
      <c r="WNL48" s="11"/>
      <c r="WNM48" s="11"/>
      <c r="WNN48" s="11"/>
      <c r="WNO48" s="11"/>
      <c r="WNP48" s="11"/>
      <c r="WNQ48" s="11"/>
      <c r="WNR48" s="11"/>
      <c r="WNS48" s="11"/>
      <c r="WNT48" s="11"/>
      <c r="WNU48" s="11"/>
      <c r="WNV48" s="11"/>
      <c r="WNW48" s="11"/>
      <c r="WNX48" s="11"/>
      <c r="WNY48" s="11"/>
      <c r="WNZ48" s="11"/>
      <c r="WOA48" s="11"/>
      <c r="WOB48" s="11"/>
      <c r="WOC48" s="11"/>
      <c r="WOD48" s="11"/>
      <c r="WOE48" s="11"/>
      <c r="WOF48" s="11"/>
      <c r="WOG48" s="11"/>
      <c r="WOH48" s="11"/>
      <c r="WOI48" s="11"/>
      <c r="WOJ48" s="11"/>
      <c r="WOK48" s="11"/>
      <c r="WOL48" s="11"/>
      <c r="WOM48" s="11"/>
      <c r="WON48" s="11"/>
      <c r="WOO48" s="11"/>
      <c r="WOP48" s="11"/>
      <c r="WOQ48" s="11"/>
      <c r="WOR48" s="11"/>
      <c r="WOS48" s="11"/>
      <c r="WOT48" s="11"/>
      <c r="WOU48" s="11"/>
      <c r="WOV48" s="11"/>
      <c r="WOW48" s="11"/>
      <c r="WOX48" s="11"/>
      <c r="WOY48" s="11"/>
      <c r="WOZ48" s="11"/>
      <c r="WPA48" s="11"/>
      <c r="WPB48" s="11"/>
      <c r="WPC48" s="11"/>
      <c r="WPD48" s="11"/>
      <c r="WPE48" s="11"/>
      <c r="WPF48" s="11"/>
      <c r="WPG48" s="11"/>
      <c r="WPH48" s="11"/>
      <c r="WPI48" s="11"/>
      <c r="WPJ48" s="11"/>
      <c r="WPK48" s="11"/>
      <c r="WPL48" s="11"/>
      <c r="WPM48" s="11"/>
      <c r="WPN48" s="11"/>
      <c r="WPO48" s="11"/>
      <c r="WPP48" s="11"/>
      <c r="WPQ48" s="11"/>
      <c r="WPR48" s="11"/>
      <c r="WPS48" s="11"/>
      <c r="WPT48" s="11"/>
      <c r="WPU48" s="11"/>
      <c r="WPV48" s="11"/>
      <c r="WPW48" s="11"/>
      <c r="WPX48" s="11"/>
      <c r="WPY48" s="11"/>
      <c r="WPZ48" s="11"/>
      <c r="WQA48" s="11"/>
      <c r="WQB48" s="11"/>
      <c r="WQC48" s="11"/>
      <c r="WQD48" s="11"/>
      <c r="WQE48" s="11"/>
      <c r="WQF48" s="11"/>
      <c r="WQG48" s="11"/>
      <c r="WQH48" s="11"/>
      <c r="WQI48" s="11"/>
      <c r="WQJ48" s="11"/>
      <c r="WQK48" s="11"/>
      <c r="WQL48" s="11"/>
      <c r="WQM48" s="11"/>
      <c r="WQN48" s="11"/>
      <c r="WQO48" s="11"/>
      <c r="WQP48" s="11"/>
      <c r="WQQ48" s="11"/>
      <c r="WQR48" s="11"/>
      <c r="WQS48" s="11"/>
      <c r="WQT48" s="11"/>
      <c r="WQU48" s="11"/>
      <c r="WQV48" s="11"/>
      <c r="WQW48" s="11"/>
      <c r="WQX48" s="11"/>
      <c r="WQY48" s="11"/>
      <c r="WQZ48" s="11"/>
      <c r="WRA48" s="11"/>
      <c r="WRB48" s="11"/>
      <c r="WRC48" s="11"/>
      <c r="WRD48" s="11"/>
      <c r="WRE48" s="11"/>
      <c r="WRF48" s="11"/>
      <c r="WRG48" s="11"/>
      <c r="WRH48" s="11"/>
      <c r="WRI48" s="11"/>
      <c r="WRJ48" s="11"/>
      <c r="WRK48" s="11"/>
      <c r="WRL48" s="11"/>
      <c r="WRM48" s="11"/>
      <c r="WRN48" s="11"/>
      <c r="WRO48" s="11"/>
      <c r="WRP48" s="11"/>
      <c r="WRQ48" s="11"/>
      <c r="WRR48" s="11"/>
      <c r="WRS48" s="11"/>
      <c r="WRT48" s="11"/>
      <c r="WRU48" s="11"/>
      <c r="WRV48" s="11"/>
      <c r="WRW48" s="11"/>
      <c r="WRX48" s="11"/>
      <c r="WRY48" s="11"/>
      <c r="WRZ48" s="11"/>
      <c r="WSA48" s="11"/>
      <c r="WSB48" s="11"/>
      <c r="WSC48" s="11"/>
      <c r="WSD48" s="11"/>
      <c r="WSE48" s="11"/>
      <c r="WSF48" s="11"/>
      <c r="WSG48" s="11"/>
      <c r="WSH48" s="11"/>
      <c r="WSI48" s="11"/>
      <c r="WSJ48" s="11"/>
      <c r="WSK48" s="11"/>
      <c r="WSL48" s="11"/>
      <c r="WSM48" s="11"/>
      <c r="WSN48" s="11"/>
      <c r="WSO48" s="11"/>
      <c r="WSP48" s="11"/>
      <c r="WSQ48" s="11"/>
      <c r="WSR48" s="11"/>
      <c r="WSS48" s="11"/>
      <c r="WST48" s="11"/>
      <c r="WSU48" s="11"/>
      <c r="WSV48" s="11"/>
      <c r="WSW48" s="11"/>
      <c r="WSX48" s="11"/>
      <c r="WSY48" s="11"/>
      <c r="WSZ48" s="11"/>
      <c r="WTA48" s="11"/>
      <c r="WTB48" s="11"/>
      <c r="WTC48" s="11"/>
      <c r="WTD48" s="11"/>
      <c r="WTE48" s="11"/>
      <c r="WTF48" s="11"/>
      <c r="WTG48" s="11"/>
      <c r="WTH48" s="11"/>
      <c r="WTI48" s="11"/>
      <c r="WTJ48" s="11"/>
      <c r="WTK48" s="11"/>
      <c r="WTL48" s="11"/>
      <c r="WTM48" s="11"/>
      <c r="WTN48" s="11"/>
      <c r="WTO48" s="11"/>
      <c r="WTP48" s="11"/>
      <c r="WTQ48" s="11"/>
      <c r="WTR48" s="11"/>
      <c r="WTS48" s="11"/>
      <c r="WTT48" s="11"/>
      <c r="WTU48" s="11"/>
      <c r="WTV48" s="11"/>
      <c r="WTW48" s="11"/>
      <c r="WTX48" s="11"/>
      <c r="WTY48" s="11"/>
      <c r="WTZ48" s="11"/>
      <c r="WUA48" s="11"/>
      <c r="WUB48" s="11"/>
      <c r="WUC48" s="11"/>
      <c r="WUD48" s="11"/>
      <c r="WUE48" s="11"/>
      <c r="WUF48" s="11"/>
      <c r="WUG48" s="11"/>
      <c r="WUH48" s="11"/>
      <c r="WUI48" s="11"/>
      <c r="WUJ48" s="11"/>
      <c r="WUK48" s="11"/>
      <c r="WUL48" s="11"/>
      <c r="WUM48" s="11"/>
      <c r="WUN48" s="11"/>
      <c r="WUO48" s="11"/>
      <c r="WUP48" s="11"/>
      <c r="WUQ48" s="11"/>
      <c r="WUR48" s="11"/>
      <c r="WUS48" s="11"/>
      <c r="WUT48" s="11"/>
      <c r="WUU48" s="11"/>
      <c r="WUV48" s="11"/>
      <c r="WUW48" s="11"/>
      <c r="WUX48" s="11"/>
      <c r="WUY48" s="11"/>
      <c r="WUZ48" s="11"/>
      <c r="WVA48" s="11"/>
      <c r="WVB48" s="11"/>
      <c r="WVC48" s="11"/>
      <c r="WVD48" s="11"/>
      <c r="WVE48" s="11"/>
      <c r="WVF48" s="11"/>
      <c r="WVG48" s="11"/>
      <c r="WVH48" s="11"/>
      <c r="WVI48" s="11"/>
      <c r="WVJ48" s="11"/>
      <c r="WVK48" s="11"/>
      <c r="WVL48" s="11"/>
      <c r="WVM48" s="11"/>
      <c r="WVN48" s="11"/>
      <c r="WVO48" s="11"/>
      <c r="WVP48" s="11"/>
      <c r="WVQ48" s="11"/>
      <c r="WVR48" s="11"/>
      <c r="WVS48" s="11"/>
      <c r="WVT48" s="11"/>
      <c r="WVU48" s="11"/>
      <c r="WVV48" s="11"/>
      <c r="WVW48" s="11"/>
      <c r="WVX48" s="11"/>
      <c r="WVY48" s="11"/>
      <c r="WVZ48" s="11"/>
      <c r="WWA48" s="11"/>
      <c r="WWB48" s="11"/>
      <c r="WWC48" s="11"/>
      <c r="WWD48" s="11"/>
      <c r="WWE48" s="11"/>
      <c r="WWF48" s="11"/>
      <c r="WWG48" s="11"/>
      <c r="WWH48" s="11"/>
      <c r="WWI48" s="11"/>
      <c r="WWJ48" s="11"/>
      <c r="WWK48" s="11"/>
      <c r="WWL48" s="11"/>
      <c r="WWM48" s="11"/>
      <c r="WWN48" s="11"/>
      <c r="WWO48" s="11"/>
      <c r="WWP48" s="11"/>
      <c r="WWQ48" s="11"/>
      <c r="WWR48" s="11"/>
      <c r="WWS48" s="11"/>
      <c r="WWT48" s="11"/>
      <c r="WWU48" s="11"/>
      <c r="WWV48" s="11"/>
      <c r="WWW48" s="11"/>
      <c r="WWX48" s="11"/>
      <c r="WWY48" s="11"/>
      <c r="WWZ48" s="11"/>
      <c r="WXA48" s="11"/>
      <c r="WXB48" s="11"/>
      <c r="WXC48" s="11"/>
      <c r="WXD48" s="11"/>
      <c r="WXE48" s="11"/>
      <c r="WXF48" s="11"/>
      <c r="WXG48" s="11"/>
      <c r="WXH48" s="11"/>
      <c r="WXI48" s="11"/>
      <c r="WXJ48" s="11"/>
      <c r="WXK48" s="11"/>
      <c r="WXL48" s="11"/>
      <c r="WXM48" s="11"/>
      <c r="WXN48" s="11"/>
      <c r="WXO48" s="11"/>
      <c r="WXP48" s="11"/>
      <c r="WXQ48" s="11"/>
      <c r="WXR48" s="11"/>
      <c r="WXS48" s="11"/>
      <c r="WXT48" s="11"/>
      <c r="WXU48" s="11"/>
      <c r="WXV48" s="11"/>
      <c r="WXW48" s="11"/>
      <c r="WXX48" s="11"/>
      <c r="WXY48" s="11"/>
      <c r="WXZ48" s="11"/>
      <c r="WYA48" s="11"/>
      <c r="WYB48" s="11"/>
      <c r="WYC48" s="11"/>
      <c r="WYD48" s="11"/>
      <c r="WYE48" s="11"/>
      <c r="WYF48" s="11"/>
      <c r="WYG48" s="11"/>
      <c r="WYH48" s="11"/>
      <c r="WYI48" s="11"/>
      <c r="WYJ48" s="11"/>
      <c r="WYK48" s="11"/>
      <c r="WYL48" s="11"/>
      <c r="WYM48" s="11"/>
      <c r="WYN48" s="11"/>
      <c r="WYO48" s="11"/>
      <c r="WYP48" s="11"/>
      <c r="WYQ48" s="11"/>
      <c r="WYR48" s="11"/>
      <c r="WYS48" s="11"/>
      <c r="WYT48" s="11"/>
      <c r="WYU48" s="11"/>
      <c r="WYV48" s="11"/>
      <c r="WYW48" s="11"/>
      <c r="WYX48" s="11"/>
      <c r="WYY48" s="11"/>
      <c r="WYZ48" s="11"/>
      <c r="WZA48" s="11"/>
      <c r="WZB48" s="11"/>
      <c r="WZC48" s="11"/>
      <c r="WZD48" s="11"/>
      <c r="WZE48" s="11"/>
      <c r="WZF48" s="11"/>
      <c r="WZG48" s="11"/>
      <c r="WZH48" s="11"/>
      <c r="WZI48" s="11"/>
      <c r="WZJ48" s="11"/>
      <c r="WZK48" s="11"/>
      <c r="WZL48" s="11"/>
      <c r="WZM48" s="11"/>
      <c r="WZN48" s="11"/>
      <c r="WZO48" s="11"/>
      <c r="WZP48" s="11"/>
      <c r="WZQ48" s="11"/>
      <c r="WZR48" s="11"/>
      <c r="WZS48" s="11"/>
      <c r="WZT48" s="11"/>
      <c r="WZU48" s="11"/>
      <c r="WZV48" s="11"/>
      <c r="WZW48" s="11"/>
      <c r="WZX48" s="11"/>
      <c r="WZY48" s="11"/>
      <c r="WZZ48" s="11"/>
      <c r="XAA48" s="11"/>
      <c r="XAB48" s="11"/>
      <c r="XAC48" s="11"/>
      <c r="XAD48" s="11"/>
      <c r="XAE48" s="11"/>
      <c r="XAF48" s="11"/>
      <c r="XAG48" s="11"/>
      <c r="XAH48" s="11"/>
      <c r="XAI48" s="11"/>
      <c r="XAJ48" s="11"/>
      <c r="XAK48" s="11"/>
      <c r="XAL48" s="11"/>
      <c r="XAM48" s="11"/>
      <c r="XAN48" s="11"/>
      <c r="XAO48" s="11"/>
      <c r="XAP48" s="11"/>
      <c r="XAQ48" s="11"/>
      <c r="XAR48" s="11"/>
      <c r="XAS48" s="11"/>
      <c r="XAT48" s="11"/>
      <c r="XAU48" s="11"/>
      <c r="XAV48" s="11"/>
      <c r="XAW48" s="11"/>
      <c r="XAX48" s="11"/>
      <c r="XAY48" s="11"/>
      <c r="XAZ48" s="11"/>
      <c r="XBA48" s="11"/>
      <c r="XBB48" s="11"/>
      <c r="XBC48" s="11"/>
      <c r="XBD48" s="11"/>
      <c r="XBE48" s="11"/>
      <c r="XBF48" s="11"/>
      <c r="XBG48" s="11"/>
      <c r="XBH48" s="11"/>
      <c r="XBI48" s="11"/>
      <c r="XBJ48" s="11"/>
      <c r="XBK48" s="11"/>
      <c r="XBL48" s="11"/>
      <c r="XBM48" s="11"/>
      <c r="XBN48" s="11"/>
      <c r="XBO48" s="11"/>
      <c r="XBP48" s="11"/>
      <c r="XBQ48" s="11"/>
      <c r="XBR48" s="11"/>
      <c r="XBS48" s="11"/>
      <c r="XBT48" s="11"/>
      <c r="XBU48" s="11"/>
      <c r="XBV48" s="11"/>
      <c r="XBW48" s="11"/>
      <c r="XBX48" s="11"/>
      <c r="XBY48" s="11"/>
      <c r="XBZ48" s="11"/>
      <c r="XCA48" s="11"/>
      <c r="XCB48" s="11"/>
      <c r="XCC48" s="11"/>
      <c r="XCD48" s="11"/>
      <c r="XCE48" s="11"/>
      <c r="XCF48" s="11"/>
      <c r="XCG48" s="11"/>
      <c r="XCH48" s="11"/>
      <c r="XCI48" s="11"/>
      <c r="XCJ48" s="11"/>
      <c r="XCK48" s="11"/>
      <c r="XCL48" s="11"/>
      <c r="XCM48" s="11"/>
      <c r="XCN48" s="11"/>
      <c r="XCO48" s="11"/>
      <c r="XCP48" s="11"/>
      <c r="XCQ48" s="11"/>
      <c r="XCR48" s="11"/>
      <c r="XCS48" s="11"/>
      <c r="XCT48" s="11"/>
      <c r="XCU48" s="11"/>
      <c r="XCV48" s="11"/>
      <c r="XCW48" s="11"/>
      <c r="XCX48" s="11"/>
      <c r="XCY48" s="11"/>
      <c r="XCZ48" s="11"/>
      <c r="XDA48" s="11"/>
      <c r="XDB48" s="11"/>
      <c r="XDC48" s="11"/>
      <c r="XDD48" s="11"/>
      <c r="XDE48" s="11"/>
      <c r="XDF48" s="11"/>
      <c r="XDG48" s="11"/>
      <c r="XDH48" s="11"/>
      <c r="XDI48" s="11"/>
      <c r="XDJ48" s="11"/>
      <c r="XDK48" s="11"/>
      <c r="XDL48" s="11"/>
      <c r="XDM48" s="11"/>
      <c r="XDN48" s="11"/>
      <c r="XDO48" s="11"/>
      <c r="XDP48" s="11"/>
      <c r="XDQ48" s="11"/>
      <c r="XDR48" s="11"/>
      <c r="XDS48" s="11"/>
      <c r="XDT48" s="11"/>
      <c r="XDU48" s="11"/>
      <c r="XDV48" s="11"/>
      <c r="XDW48" s="11"/>
      <c r="XDX48" s="11"/>
      <c r="XDY48" s="11"/>
      <c r="XDZ48" s="11"/>
      <c r="XEA48" s="11"/>
      <c r="XEB48" s="11"/>
      <c r="XEC48" s="11"/>
      <c r="XED48" s="11"/>
      <c r="XEE48" s="11"/>
      <c r="XEF48" s="11"/>
      <c r="XEG48" s="11"/>
      <c r="XEH48" s="11"/>
      <c r="XEI48" s="11"/>
      <c r="XEJ48" s="11"/>
      <c r="XEK48" s="11"/>
      <c r="XEL48" s="11"/>
      <c r="XEM48" s="11"/>
      <c r="XEN48" s="11"/>
      <c r="XEO48" s="11"/>
      <c r="XEP48" s="11"/>
      <c r="XEQ48" s="11"/>
      <c r="XER48" s="11"/>
      <c r="XES48" s="11"/>
      <c r="XET48" s="11"/>
      <c r="XEU48" s="11"/>
      <c r="XEV48" s="11"/>
      <c r="XEW48" s="11"/>
      <c r="XEX48" s="11"/>
      <c r="XEY48" s="11"/>
      <c r="XEZ48" s="11"/>
      <c r="XFA48" s="11"/>
    </row>
    <row r="49" spans="1:422" x14ac:dyDescent="0.25">
      <c r="A49" s="16">
        <v>20</v>
      </c>
      <c r="B49" s="1" t="s">
        <v>82</v>
      </c>
      <c r="C49" s="1" t="s">
        <v>81</v>
      </c>
      <c r="D49" s="16" t="s">
        <v>158</v>
      </c>
      <c r="E49" s="16" t="s">
        <v>740</v>
      </c>
    </row>
    <row r="50" spans="1:422" x14ac:dyDescent="0.25">
      <c r="A50" s="16">
        <v>20</v>
      </c>
      <c r="B50" s="1" t="s">
        <v>80</v>
      </c>
      <c r="C50" s="1" t="s">
        <v>79</v>
      </c>
      <c r="D50" s="16" t="s">
        <v>158</v>
      </c>
      <c r="E50" s="1" t="s">
        <v>713</v>
      </c>
    </row>
    <row r="51" spans="1:422" x14ac:dyDescent="0.25">
      <c r="A51" s="16">
        <v>21</v>
      </c>
      <c r="B51" s="1" t="s">
        <v>78</v>
      </c>
      <c r="C51" s="1" t="s">
        <v>77</v>
      </c>
      <c r="D51" s="16" t="s">
        <v>157</v>
      </c>
    </row>
    <row r="52" spans="1:422" s="3" customFormat="1" x14ac:dyDescent="0.25">
      <c r="A52" s="16">
        <v>22</v>
      </c>
      <c r="B52" s="1" t="s">
        <v>76</v>
      </c>
      <c r="C52" s="1" t="s">
        <v>75</v>
      </c>
      <c r="D52" s="16" t="s">
        <v>157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</row>
    <row r="53" spans="1:422" x14ac:dyDescent="0.25">
      <c r="A53" s="16">
        <v>23</v>
      </c>
      <c r="B53" s="1" t="s">
        <v>74</v>
      </c>
      <c r="C53" s="1" t="s">
        <v>73</v>
      </c>
      <c r="D53" s="16" t="s">
        <v>157</v>
      </c>
    </row>
    <row r="54" spans="1:422" x14ac:dyDescent="0.25">
      <c r="A54" s="16">
        <v>23</v>
      </c>
      <c r="B54" s="1" t="s">
        <v>72</v>
      </c>
      <c r="C54" s="1" t="s">
        <v>71</v>
      </c>
      <c r="D54" s="16" t="s">
        <v>157</v>
      </c>
    </row>
    <row r="55" spans="1:422" x14ac:dyDescent="0.25">
      <c r="A55" s="16">
        <v>23</v>
      </c>
      <c r="B55" s="1" t="s">
        <v>70</v>
      </c>
      <c r="C55" s="1" t="s">
        <v>69</v>
      </c>
      <c r="D55" s="16" t="s">
        <v>157</v>
      </c>
    </row>
    <row r="56" spans="1:422" x14ac:dyDescent="0.25">
      <c r="A56" s="16">
        <v>24</v>
      </c>
      <c r="B56" s="1" t="s">
        <v>68</v>
      </c>
      <c r="C56" s="1" t="s">
        <v>67</v>
      </c>
      <c r="D56" s="16" t="s">
        <v>157</v>
      </c>
    </row>
    <row r="57" spans="1:422" s="2" customFormat="1" x14ac:dyDescent="0.25">
      <c r="A57" s="16">
        <v>24</v>
      </c>
      <c r="B57" s="1" t="s">
        <v>518</v>
      </c>
      <c r="C57" s="1" t="s">
        <v>519</v>
      </c>
      <c r="D57" s="16" t="s">
        <v>157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</row>
    <row r="58" spans="1:422" s="2" customFormat="1" x14ac:dyDescent="0.25">
      <c r="A58" s="16">
        <v>25</v>
      </c>
      <c r="B58" s="1" t="s">
        <v>66</v>
      </c>
      <c r="C58" s="1" t="s">
        <v>65</v>
      </c>
      <c r="D58" s="16" t="s">
        <v>157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</row>
    <row r="59" spans="1:422" s="2" customFormat="1" x14ac:dyDescent="0.25">
      <c r="A59" s="16">
        <v>25</v>
      </c>
      <c r="B59" s="1" t="s">
        <v>64</v>
      </c>
      <c r="C59" s="1" t="s">
        <v>63</v>
      </c>
      <c r="D59" s="16" t="s">
        <v>157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</row>
    <row r="60" spans="1:422" s="2" customFormat="1" x14ac:dyDescent="0.25">
      <c r="A60" s="16">
        <v>25</v>
      </c>
      <c r="B60" s="1" t="s">
        <v>62</v>
      </c>
      <c r="C60" s="1" t="s">
        <v>61</v>
      </c>
      <c r="D60" s="16" t="s">
        <v>157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</row>
    <row r="61" spans="1:422" x14ac:dyDescent="0.25">
      <c r="A61" s="16">
        <v>26</v>
      </c>
      <c r="B61" s="1" t="s">
        <v>60</v>
      </c>
      <c r="C61" s="1" t="s">
        <v>59</v>
      </c>
      <c r="D61" s="16" t="s">
        <v>157</v>
      </c>
    </row>
    <row r="62" spans="1:422" x14ac:dyDescent="0.25">
      <c r="A62" s="1">
        <v>27</v>
      </c>
      <c r="B62" s="1" t="s">
        <v>58</v>
      </c>
      <c r="C62" s="1" t="s">
        <v>57</v>
      </c>
      <c r="D62" s="16" t="s">
        <v>157</v>
      </c>
    </row>
    <row r="63" spans="1:422" x14ac:dyDescent="0.25">
      <c r="A63" s="1">
        <v>27</v>
      </c>
      <c r="B63" s="1" t="s">
        <v>56</v>
      </c>
      <c r="C63" s="1" t="s">
        <v>55</v>
      </c>
      <c r="D63" s="16" t="s">
        <v>158</v>
      </c>
      <c r="E63" s="16" t="s">
        <v>740</v>
      </c>
    </row>
    <row r="64" spans="1:422" x14ac:dyDescent="0.25">
      <c r="A64" s="1">
        <v>28</v>
      </c>
      <c r="B64" s="1" t="s">
        <v>200</v>
      </c>
      <c r="C64" s="1" t="s">
        <v>201</v>
      </c>
      <c r="D64" s="16" t="s">
        <v>157</v>
      </c>
    </row>
    <row r="65" spans="1:16381" x14ac:dyDescent="0.25">
      <c r="A65" s="1">
        <v>28</v>
      </c>
      <c r="B65" s="1" t="s">
        <v>54</v>
      </c>
      <c r="C65" s="1" t="s">
        <v>53</v>
      </c>
      <c r="D65" s="16" t="s">
        <v>157</v>
      </c>
    </row>
    <row r="66" spans="1:16381" x14ac:dyDescent="0.25">
      <c r="A66" s="1">
        <v>28</v>
      </c>
      <c r="B66" s="1" t="s">
        <v>52</v>
      </c>
      <c r="C66" s="1" t="s">
        <v>51</v>
      </c>
      <c r="D66" s="16" t="s">
        <v>158</v>
      </c>
      <c r="E66" s="16" t="s">
        <v>740</v>
      </c>
    </row>
    <row r="67" spans="1:16381" x14ac:dyDescent="0.25">
      <c r="A67" s="1">
        <v>29</v>
      </c>
      <c r="B67" s="1" t="s">
        <v>50</v>
      </c>
      <c r="C67" s="1" t="s">
        <v>49</v>
      </c>
      <c r="D67" s="16" t="s">
        <v>157</v>
      </c>
    </row>
    <row r="68" spans="1:16381" x14ac:dyDescent="0.25">
      <c r="A68" s="1">
        <v>30</v>
      </c>
      <c r="B68" s="1" t="s">
        <v>48</v>
      </c>
      <c r="C68" s="1" t="s">
        <v>47</v>
      </c>
      <c r="D68" s="16" t="s">
        <v>157</v>
      </c>
    </row>
    <row r="69" spans="1:16381" x14ac:dyDescent="0.25">
      <c r="A69" s="1">
        <v>30</v>
      </c>
      <c r="B69" s="1" t="s">
        <v>46</v>
      </c>
      <c r="C69" s="1" t="s">
        <v>45</v>
      </c>
      <c r="D69" s="16" t="s">
        <v>157</v>
      </c>
    </row>
    <row r="70" spans="1:16381" x14ac:dyDescent="0.25">
      <c r="A70" s="1">
        <v>31</v>
      </c>
      <c r="B70" s="1" t="s">
        <v>44</v>
      </c>
      <c r="C70" s="1" t="s">
        <v>43</v>
      </c>
      <c r="D70" s="16" t="s">
        <v>157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 s="13"/>
      <c r="AMM70" s="13"/>
      <c r="AMN70" s="13"/>
      <c r="AMO70" s="13"/>
      <c r="AMP70" s="13"/>
      <c r="AMQ70" s="13"/>
      <c r="AMR70" s="13"/>
      <c r="AMS70" s="13"/>
      <c r="AMT70" s="13"/>
      <c r="AMU70" s="13"/>
      <c r="AMV70" s="13"/>
      <c r="AMW70" s="13"/>
      <c r="AMX70" s="13"/>
      <c r="AMY70" s="13"/>
      <c r="AMZ70" s="13"/>
      <c r="ANA70" s="13"/>
      <c r="ANB70" s="13"/>
      <c r="ANC70" s="13"/>
      <c r="AND70" s="13"/>
      <c r="ANE70" s="13"/>
      <c r="ANF70" s="13"/>
      <c r="ANG70" s="13"/>
      <c r="ANH70" s="13"/>
      <c r="ANI70" s="13"/>
      <c r="ANJ70" s="13"/>
      <c r="ANK70" s="13"/>
      <c r="ANL70" s="13"/>
      <c r="ANM70" s="13"/>
      <c r="ANN70" s="13"/>
      <c r="ANO70" s="13"/>
      <c r="ANP70" s="13"/>
      <c r="ANQ70" s="13"/>
      <c r="ANR70" s="13"/>
      <c r="ANS70" s="13"/>
      <c r="ANT70" s="13"/>
      <c r="ANU70" s="13"/>
      <c r="ANV70" s="13"/>
      <c r="ANW70" s="13"/>
      <c r="ANX70" s="13"/>
      <c r="ANY70" s="13"/>
      <c r="ANZ70" s="13"/>
      <c r="AOA70" s="13"/>
      <c r="AOB70" s="13"/>
      <c r="AOC70" s="13"/>
      <c r="AOD70" s="13"/>
      <c r="AOE70" s="13"/>
      <c r="AOF70" s="13"/>
      <c r="AOG70" s="13"/>
      <c r="AOH70" s="13"/>
      <c r="AOI70" s="13"/>
      <c r="AOJ70" s="13"/>
      <c r="AOK70" s="13"/>
      <c r="AOL70" s="13"/>
      <c r="AOM70" s="13"/>
      <c r="AON70" s="13"/>
      <c r="AOO70" s="13"/>
      <c r="AOP70" s="13"/>
      <c r="AOQ70" s="13"/>
      <c r="AOR70" s="13"/>
      <c r="AOS70" s="13"/>
      <c r="AOT70" s="13"/>
      <c r="AOU70" s="13"/>
      <c r="AOV70" s="13"/>
      <c r="AOW70" s="13"/>
      <c r="AOX70" s="13"/>
      <c r="AOY70" s="13"/>
      <c r="AOZ70" s="13"/>
      <c r="APA70" s="13"/>
      <c r="APB70" s="13"/>
      <c r="APC70" s="13"/>
      <c r="APD70" s="13"/>
      <c r="APE70" s="13"/>
      <c r="APF70" s="13"/>
      <c r="APG70" s="13"/>
      <c r="APH70" s="13"/>
      <c r="API70" s="13"/>
      <c r="APJ70" s="13"/>
      <c r="APK70" s="13"/>
      <c r="APL70" s="13"/>
      <c r="APM70" s="13"/>
      <c r="APN70" s="13"/>
      <c r="APO70" s="13"/>
      <c r="APP70" s="13"/>
      <c r="APQ70" s="13"/>
      <c r="APR70" s="13"/>
      <c r="APS70" s="13"/>
      <c r="APT70" s="13"/>
      <c r="APU70" s="13"/>
      <c r="APV70" s="13"/>
      <c r="APW70" s="13"/>
      <c r="APX70" s="13"/>
      <c r="APY70" s="13"/>
      <c r="APZ70" s="13"/>
      <c r="AQA70" s="13"/>
      <c r="AQB70" s="13"/>
      <c r="AQC70" s="13"/>
      <c r="AQD70" s="13"/>
      <c r="AQE70" s="13"/>
      <c r="AQF70" s="13"/>
      <c r="AQG70" s="13"/>
      <c r="AQH70" s="13"/>
      <c r="AQI70" s="13"/>
      <c r="AQJ70" s="13"/>
      <c r="AQK70" s="13"/>
      <c r="AQL70" s="13"/>
      <c r="AQM70" s="13"/>
      <c r="AQN70" s="13"/>
      <c r="AQO70" s="13"/>
      <c r="AQP70" s="13"/>
      <c r="AQQ70" s="13"/>
      <c r="AQR70" s="13"/>
      <c r="AQS70" s="13"/>
      <c r="AQT70" s="13"/>
      <c r="AQU70" s="13"/>
      <c r="AQV70" s="13"/>
      <c r="AQW70" s="13"/>
      <c r="AQX70" s="13"/>
      <c r="AQY70" s="13"/>
      <c r="AQZ70" s="13"/>
      <c r="ARA70" s="13"/>
      <c r="ARB70" s="13"/>
      <c r="ARC70" s="13"/>
      <c r="ARD70" s="13"/>
      <c r="ARE70" s="13"/>
      <c r="ARF70" s="13"/>
      <c r="ARG70" s="13"/>
      <c r="ARH70" s="13"/>
      <c r="ARI70" s="13"/>
      <c r="ARJ70" s="13"/>
      <c r="ARK70" s="13"/>
      <c r="ARL70" s="13"/>
      <c r="ARM70" s="13"/>
      <c r="ARN70" s="13"/>
      <c r="ARO70" s="13"/>
      <c r="ARP70" s="13"/>
      <c r="ARQ70" s="13"/>
      <c r="ARR70" s="13"/>
      <c r="ARS70" s="13"/>
      <c r="ART70" s="13"/>
      <c r="ARU70" s="13"/>
      <c r="ARV70" s="13"/>
      <c r="ARW70" s="13"/>
      <c r="ARX70" s="13"/>
      <c r="ARY70" s="13"/>
      <c r="ARZ70" s="13"/>
      <c r="ASA70" s="13"/>
      <c r="ASB70" s="13"/>
      <c r="ASC70" s="13"/>
      <c r="ASD70" s="13"/>
      <c r="ASE70" s="13"/>
      <c r="ASF70" s="13"/>
      <c r="ASG70" s="13"/>
      <c r="ASH70" s="13"/>
      <c r="ASI70" s="13"/>
      <c r="ASJ70" s="13"/>
      <c r="ASK70" s="13"/>
      <c r="ASL70" s="13"/>
      <c r="ASM70" s="13"/>
      <c r="ASN70" s="13"/>
      <c r="ASO70" s="13"/>
      <c r="ASP70" s="13"/>
      <c r="ASQ70" s="13"/>
      <c r="ASR70" s="13"/>
      <c r="ASS70" s="13"/>
      <c r="AST70" s="13"/>
      <c r="ASU70" s="13"/>
      <c r="ASV70" s="13"/>
      <c r="ASW70" s="13"/>
      <c r="ASX70" s="13"/>
      <c r="ASY70" s="13"/>
      <c r="ASZ70" s="13"/>
      <c r="ATA70" s="13"/>
      <c r="ATB70" s="13"/>
      <c r="ATC70" s="13"/>
      <c r="ATD70" s="13"/>
      <c r="ATE70" s="13"/>
      <c r="ATF70" s="13"/>
      <c r="ATG70" s="13"/>
      <c r="ATH70" s="13"/>
      <c r="ATI70" s="13"/>
      <c r="ATJ70" s="13"/>
      <c r="ATK70" s="13"/>
      <c r="ATL70" s="13"/>
      <c r="ATM70" s="13"/>
      <c r="ATN70" s="13"/>
      <c r="ATO70" s="13"/>
      <c r="ATP70" s="13"/>
      <c r="ATQ70" s="13"/>
      <c r="ATR70" s="13"/>
      <c r="ATS70" s="13"/>
      <c r="ATT70" s="13"/>
      <c r="ATU70" s="13"/>
      <c r="ATV70" s="13"/>
      <c r="ATW70" s="13"/>
      <c r="ATX70" s="13"/>
      <c r="ATY70" s="13"/>
      <c r="ATZ70" s="13"/>
      <c r="AUA70" s="13"/>
      <c r="AUB70" s="13"/>
      <c r="AUC70" s="13"/>
      <c r="AUD70" s="13"/>
      <c r="AUE70" s="13"/>
      <c r="AUF70" s="13"/>
      <c r="AUG70" s="13"/>
      <c r="AUH70" s="13"/>
      <c r="AUI70" s="13"/>
      <c r="AUJ70" s="13"/>
      <c r="AUK70" s="13"/>
      <c r="AUL70" s="13"/>
      <c r="AUM70" s="13"/>
      <c r="AUN70" s="13"/>
      <c r="AUO70" s="13"/>
      <c r="AUP70" s="13"/>
      <c r="AUQ70" s="13"/>
      <c r="AUR70" s="13"/>
      <c r="AUS70" s="13"/>
      <c r="AUT70" s="13"/>
      <c r="AUU70" s="13"/>
      <c r="AUV70" s="13"/>
      <c r="AUW70" s="13"/>
      <c r="AUX70" s="13"/>
      <c r="AUY70" s="13"/>
      <c r="AUZ70" s="13"/>
      <c r="AVA70" s="13"/>
      <c r="AVB70" s="13"/>
      <c r="AVC70" s="13"/>
      <c r="AVD70" s="13"/>
      <c r="AVE70" s="13"/>
      <c r="AVF70" s="13"/>
      <c r="AVG70" s="13"/>
      <c r="AVH70" s="13"/>
      <c r="AVI70" s="13"/>
      <c r="AVJ70" s="13"/>
      <c r="AVK70" s="13"/>
      <c r="AVL70" s="13"/>
      <c r="AVM70" s="13"/>
      <c r="AVN70" s="13"/>
      <c r="AVO70" s="13"/>
      <c r="AVP70" s="13"/>
      <c r="AVQ70" s="13"/>
      <c r="AVR70" s="13"/>
      <c r="AVS70" s="13"/>
      <c r="AVT70" s="13"/>
      <c r="AVU70" s="13"/>
      <c r="AVV70" s="13"/>
      <c r="AVW70" s="13"/>
      <c r="AVX70" s="13"/>
      <c r="AVY70" s="13"/>
      <c r="AVZ70" s="13"/>
      <c r="AWA70" s="13"/>
      <c r="AWB70" s="13"/>
      <c r="AWC70" s="13"/>
      <c r="AWD70" s="13"/>
      <c r="AWE70" s="13"/>
      <c r="AWF70" s="13"/>
      <c r="AWG70" s="13"/>
      <c r="AWH70" s="13"/>
      <c r="AWI70" s="13"/>
      <c r="AWJ70" s="13"/>
      <c r="AWK70" s="13"/>
      <c r="AWL70" s="13"/>
      <c r="AWM70" s="13"/>
      <c r="AWN70" s="13"/>
      <c r="AWO70" s="13"/>
      <c r="AWP70" s="13"/>
      <c r="AWQ70" s="13"/>
      <c r="AWR70" s="13"/>
      <c r="AWS70" s="13"/>
      <c r="AWT70" s="13"/>
      <c r="AWU70" s="13"/>
      <c r="AWV70" s="13"/>
      <c r="AWW70" s="13"/>
      <c r="AWX70" s="13"/>
      <c r="AWY70" s="13"/>
      <c r="AWZ70" s="13"/>
      <c r="AXA70" s="13"/>
      <c r="AXB70" s="13"/>
      <c r="AXC70" s="13"/>
      <c r="AXD70" s="13"/>
      <c r="AXE70" s="13"/>
      <c r="AXF70" s="13"/>
      <c r="AXG70" s="13"/>
      <c r="AXH70" s="13"/>
      <c r="AXI70" s="13"/>
      <c r="AXJ70" s="13"/>
      <c r="AXK70" s="13"/>
      <c r="AXL70" s="13"/>
      <c r="AXM70" s="13"/>
      <c r="AXN70" s="13"/>
      <c r="AXO70" s="13"/>
      <c r="AXP70" s="13"/>
      <c r="AXQ70" s="13"/>
      <c r="AXR70" s="13"/>
      <c r="AXS70" s="13"/>
      <c r="AXT70" s="13"/>
      <c r="AXU70" s="13"/>
      <c r="AXV70" s="13"/>
      <c r="AXW70" s="13"/>
      <c r="AXX70" s="13"/>
      <c r="AXY70" s="13"/>
      <c r="AXZ70" s="13"/>
      <c r="AYA70" s="13"/>
      <c r="AYB70" s="13"/>
      <c r="AYC70" s="13"/>
      <c r="AYD70" s="13"/>
      <c r="AYE70" s="13"/>
      <c r="AYF70" s="13"/>
      <c r="AYG70" s="13"/>
      <c r="AYH70" s="13"/>
      <c r="AYI70" s="13"/>
      <c r="AYJ70" s="13"/>
      <c r="AYK70" s="13"/>
      <c r="AYL70" s="13"/>
      <c r="AYM70" s="13"/>
      <c r="AYN70" s="13"/>
      <c r="AYO70" s="13"/>
      <c r="AYP70" s="13"/>
      <c r="AYQ70" s="13"/>
      <c r="AYR70" s="13"/>
      <c r="AYS70" s="13"/>
      <c r="AYT70" s="13"/>
      <c r="AYU70" s="13"/>
      <c r="AYV70" s="13"/>
      <c r="AYW70" s="13"/>
      <c r="AYX70" s="13"/>
      <c r="AYY70" s="13"/>
      <c r="AYZ70" s="13"/>
      <c r="AZA70" s="13"/>
      <c r="AZB70" s="13"/>
      <c r="AZC70" s="13"/>
      <c r="AZD70" s="13"/>
      <c r="AZE70" s="13"/>
      <c r="AZF70" s="13"/>
      <c r="AZG70" s="13"/>
      <c r="AZH70" s="13"/>
      <c r="AZI70" s="13"/>
      <c r="AZJ70" s="13"/>
      <c r="AZK70" s="13"/>
      <c r="AZL70" s="13"/>
      <c r="AZM70" s="13"/>
      <c r="AZN70" s="13"/>
      <c r="AZO70" s="13"/>
      <c r="AZP70" s="13"/>
      <c r="AZQ70" s="13"/>
      <c r="AZR70" s="13"/>
      <c r="AZS70" s="13"/>
      <c r="AZT70" s="13"/>
      <c r="AZU70" s="13"/>
      <c r="AZV70" s="13"/>
      <c r="AZW70" s="13"/>
      <c r="AZX70" s="13"/>
      <c r="AZY70" s="13"/>
      <c r="AZZ70" s="13"/>
      <c r="BAA70" s="13"/>
      <c r="BAB70" s="13"/>
      <c r="BAC70" s="13"/>
      <c r="BAD70" s="13"/>
      <c r="BAE70" s="13"/>
      <c r="BAF70" s="13"/>
      <c r="BAG70" s="13"/>
      <c r="BAH70" s="13"/>
      <c r="BAI70" s="13"/>
      <c r="BAJ70" s="13"/>
      <c r="BAK70" s="13"/>
      <c r="BAL70" s="13"/>
      <c r="BAM70" s="13"/>
      <c r="BAN70" s="13"/>
      <c r="BAO70" s="13"/>
      <c r="BAP70" s="13"/>
      <c r="BAQ70" s="13"/>
      <c r="BAR70" s="13"/>
      <c r="BAS70" s="13"/>
      <c r="BAT70" s="13"/>
      <c r="BAU70" s="13"/>
      <c r="BAV70" s="13"/>
      <c r="BAW70" s="13"/>
      <c r="BAX70" s="13"/>
      <c r="BAY70" s="13"/>
      <c r="BAZ70" s="13"/>
      <c r="BBA70" s="13"/>
      <c r="BBB70" s="13"/>
      <c r="BBC70" s="13"/>
      <c r="BBD70" s="13"/>
      <c r="BBE70" s="13"/>
      <c r="BBF70" s="13"/>
      <c r="BBG70" s="13"/>
      <c r="BBH70" s="13"/>
      <c r="BBI70" s="13"/>
      <c r="BBJ70" s="13"/>
      <c r="BBK70" s="13"/>
      <c r="BBL70" s="13"/>
      <c r="BBM70" s="13"/>
      <c r="BBN70" s="13"/>
      <c r="BBO70" s="13"/>
      <c r="BBP70" s="13"/>
      <c r="BBQ70" s="13"/>
      <c r="BBR70" s="13"/>
      <c r="BBS70" s="13"/>
      <c r="BBT70" s="13"/>
      <c r="BBU70" s="13"/>
      <c r="BBV70" s="13"/>
      <c r="BBW70" s="13"/>
      <c r="BBX70" s="13"/>
      <c r="BBY70" s="13"/>
      <c r="BBZ70" s="13"/>
      <c r="BCA70" s="13"/>
      <c r="BCB70" s="13"/>
      <c r="BCC70" s="13"/>
      <c r="BCD70" s="13"/>
      <c r="BCE70" s="13"/>
      <c r="BCF70" s="13"/>
      <c r="BCG70" s="13"/>
      <c r="BCH70" s="13"/>
      <c r="BCI70" s="13"/>
      <c r="BCJ70" s="13"/>
      <c r="BCK70" s="13"/>
      <c r="BCL70" s="13"/>
      <c r="BCM70" s="13"/>
      <c r="BCN70" s="13"/>
      <c r="BCO70" s="13"/>
      <c r="BCP70" s="13"/>
      <c r="BCQ70" s="13"/>
      <c r="BCR70" s="13"/>
      <c r="BCS70" s="13"/>
      <c r="BCT70" s="13"/>
      <c r="BCU70" s="13"/>
      <c r="BCV70" s="13"/>
      <c r="BCW70" s="13"/>
      <c r="BCX70" s="13"/>
      <c r="BCY70" s="13"/>
      <c r="BCZ70" s="13"/>
      <c r="BDA70" s="13"/>
      <c r="BDB70" s="13"/>
      <c r="BDC70" s="13"/>
      <c r="BDD70" s="13"/>
      <c r="BDE70" s="13"/>
      <c r="BDF70" s="13"/>
      <c r="BDG70" s="13"/>
      <c r="BDH70" s="13"/>
      <c r="BDI70" s="13"/>
      <c r="BDJ70" s="13"/>
      <c r="BDK70" s="13"/>
      <c r="BDL70" s="13"/>
      <c r="BDM70" s="13"/>
      <c r="BDN70" s="13"/>
      <c r="BDO70" s="13"/>
      <c r="BDP70" s="13"/>
      <c r="BDQ70" s="13"/>
      <c r="BDR70" s="13"/>
      <c r="BDS70" s="13"/>
      <c r="BDT70" s="13"/>
      <c r="BDU70" s="13"/>
      <c r="BDV70" s="13"/>
      <c r="BDW70" s="13"/>
      <c r="BDX70" s="13"/>
      <c r="BDY70" s="13"/>
      <c r="BDZ70" s="13"/>
      <c r="BEA70" s="13"/>
      <c r="BEB70" s="13"/>
      <c r="BEC70" s="13"/>
      <c r="BED70" s="13"/>
      <c r="BEE70" s="13"/>
      <c r="BEF70" s="13"/>
      <c r="BEG70" s="13"/>
      <c r="BEH70" s="13"/>
      <c r="BEI70" s="13"/>
      <c r="BEJ70" s="13"/>
      <c r="BEK70" s="13"/>
      <c r="BEL70" s="13"/>
      <c r="BEM70" s="13"/>
      <c r="BEN70" s="13"/>
      <c r="BEO70" s="13"/>
      <c r="BEP70" s="13"/>
      <c r="BEQ70" s="13"/>
      <c r="BER70" s="13"/>
      <c r="BES70" s="13"/>
      <c r="BET70" s="13"/>
      <c r="BEU70" s="13"/>
      <c r="BEV70" s="13"/>
      <c r="BEW70" s="13"/>
      <c r="BEX70" s="13"/>
      <c r="BEY70" s="13"/>
      <c r="BEZ70" s="13"/>
      <c r="BFA70" s="13"/>
      <c r="BFB70" s="13"/>
      <c r="BFC70" s="13"/>
      <c r="BFD70" s="13"/>
      <c r="BFE70" s="13"/>
      <c r="BFF70" s="13"/>
      <c r="BFG70" s="13"/>
      <c r="BFH70" s="13"/>
      <c r="BFI70" s="13"/>
      <c r="BFJ70" s="13"/>
      <c r="BFK70" s="13"/>
      <c r="BFL70" s="13"/>
      <c r="BFM70" s="13"/>
      <c r="BFN70" s="13"/>
      <c r="BFO70" s="13"/>
      <c r="BFP70" s="13"/>
      <c r="BFQ70" s="13"/>
      <c r="BFR70" s="13"/>
      <c r="BFS70" s="13"/>
      <c r="BFT70" s="13"/>
      <c r="BFU70" s="13"/>
      <c r="BFV70" s="13"/>
      <c r="BFW70" s="13"/>
      <c r="BFX70" s="13"/>
      <c r="BFY70" s="13"/>
      <c r="BFZ70" s="13"/>
      <c r="BGA70" s="13"/>
      <c r="BGB70" s="13"/>
      <c r="BGC70" s="13"/>
      <c r="BGD70" s="13"/>
      <c r="BGE70" s="13"/>
      <c r="BGF70" s="13"/>
      <c r="BGG70" s="13"/>
      <c r="BGH70" s="13"/>
      <c r="BGI70" s="13"/>
      <c r="BGJ70" s="13"/>
      <c r="BGK70" s="13"/>
      <c r="BGL70" s="13"/>
      <c r="BGM70" s="13"/>
      <c r="BGN70" s="13"/>
      <c r="BGO70" s="13"/>
      <c r="BGP70" s="13"/>
      <c r="BGQ70" s="13"/>
      <c r="BGR70" s="13"/>
      <c r="BGS70" s="13"/>
      <c r="BGT70" s="13"/>
      <c r="BGU70" s="13"/>
      <c r="BGV70" s="13"/>
      <c r="BGW70" s="13"/>
      <c r="BGX70" s="13"/>
      <c r="BGY70" s="13"/>
      <c r="BGZ70" s="13"/>
      <c r="BHA70" s="13"/>
      <c r="BHB70" s="13"/>
      <c r="BHC70" s="13"/>
      <c r="BHD70" s="13"/>
      <c r="BHE70" s="13"/>
      <c r="BHF70" s="13"/>
      <c r="BHG70" s="13"/>
      <c r="BHH70" s="13"/>
      <c r="BHI70" s="13"/>
      <c r="BHJ70" s="13"/>
      <c r="BHK70" s="13"/>
      <c r="BHL70" s="13"/>
      <c r="BHM70" s="13"/>
      <c r="BHN70" s="13"/>
      <c r="BHO70" s="13"/>
      <c r="BHP70" s="13"/>
      <c r="BHQ70" s="13"/>
      <c r="BHR70" s="13"/>
      <c r="BHS70" s="13"/>
      <c r="BHT70" s="13"/>
      <c r="BHU70" s="13"/>
      <c r="BHV70" s="13"/>
      <c r="BHW70" s="13"/>
      <c r="BHX70" s="13"/>
      <c r="BHY70" s="13"/>
      <c r="BHZ70" s="13"/>
      <c r="BIA70" s="13"/>
      <c r="BIB70" s="13"/>
      <c r="BIC70" s="13"/>
      <c r="BID70" s="13"/>
      <c r="BIE70" s="13"/>
      <c r="BIF70" s="13"/>
      <c r="BIG70" s="13"/>
      <c r="BIH70" s="13"/>
      <c r="BII70" s="13"/>
      <c r="BIJ70" s="13"/>
      <c r="BIK70" s="13"/>
      <c r="BIL70" s="13"/>
      <c r="BIM70" s="13"/>
      <c r="BIN70" s="13"/>
      <c r="BIO70" s="13"/>
      <c r="BIP70" s="13"/>
      <c r="BIQ70" s="13"/>
      <c r="BIR70" s="13"/>
      <c r="BIS70" s="13"/>
      <c r="BIT70" s="13"/>
      <c r="BIU70" s="13"/>
      <c r="BIV70" s="13"/>
      <c r="BIW70" s="13"/>
      <c r="BIX70" s="13"/>
      <c r="BIY70" s="13"/>
      <c r="BIZ70" s="13"/>
      <c r="BJA70" s="13"/>
      <c r="BJB70" s="13"/>
      <c r="BJC70" s="13"/>
      <c r="BJD70" s="13"/>
      <c r="BJE70" s="13"/>
      <c r="BJF70" s="13"/>
      <c r="BJG70" s="13"/>
      <c r="BJH70" s="13"/>
      <c r="BJI70" s="13"/>
      <c r="BJJ70" s="13"/>
      <c r="BJK70" s="13"/>
      <c r="BJL70" s="13"/>
      <c r="BJM70" s="13"/>
      <c r="BJN70" s="13"/>
      <c r="BJO70" s="13"/>
      <c r="BJP70" s="13"/>
      <c r="BJQ70" s="13"/>
      <c r="BJR70" s="13"/>
      <c r="BJS70" s="13"/>
      <c r="BJT70" s="13"/>
      <c r="BJU70" s="13"/>
      <c r="BJV70" s="13"/>
      <c r="BJW70" s="13"/>
      <c r="BJX70" s="13"/>
      <c r="BJY70" s="13"/>
      <c r="BJZ70" s="13"/>
      <c r="BKA70" s="13"/>
      <c r="BKB70" s="13"/>
      <c r="BKC70" s="13"/>
      <c r="BKD70" s="13"/>
      <c r="BKE70" s="13"/>
      <c r="BKF70" s="13"/>
      <c r="BKG70" s="13"/>
      <c r="BKH70" s="13"/>
      <c r="BKI70" s="13"/>
      <c r="BKJ70" s="13"/>
      <c r="BKK70" s="13"/>
      <c r="BKL70" s="13"/>
      <c r="BKM70" s="13"/>
      <c r="BKN70" s="13"/>
      <c r="BKO70" s="13"/>
      <c r="BKP70" s="13"/>
      <c r="BKQ70" s="13"/>
      <c r="BKR70" s="13"/>
      <c r="BKS70" s="13"/>
      <c r="BKT70" s="13"/>
      <c r="BKU70" s="13"/>
      <c r="BKV70" s="13"/>
      <c r="BKW70" s="13"/>
      <c r="BKX70" s="13"/>
      <c r="BKY70" s="13"/>
      <c r="BKZ70" s="13"/>
      <c r="BLA70" s="13"/>
      <c r="BLB70" s="13"/>
      <c r="BLC70" s="13"/>
      <c r="BLD70" s="13"/>
      <c r="BLE70" s="13"/>
      <c r="BLF70" s="13"/>
      <c r="BLG70" s="13"/>
      <c r="BLH70" s="13"/>
      <c r="BLI70" s="13"/>
      <c r="BLJ70" s="13"/>
      <c r="BLK70" s="13"/>
      <c r="BLL70" s="13"/>
      <c r="BLM70" s="13"/>
      <c r="BLN70" s="13"/>
      <c r="BLO70" s="13"/>
      <c r="BLP70" s="13"/>
      <c r="BLQ70" s="13"/>
      <c r="BLR70" s="13"/>
      <c r="BLS70" s="13"/>
      <c r="BLT70" s="13"/>
      <c r="BLU70" s="13"/>
      <c r="BLV70" s="13"/>
      <c r="BLW70" s="13"/>
      <c r="BLX70" s="13"/>
      <c r="BLY70" s="13"/>
      <c r="BLZ70" s="13"/>
      <c r="BMA70" s="13"/>
      <c r="BMB70" s="13"/>
      <c r="BMC70" s="13"/>
      <c r="BMD70" s="13"/>
      <c r="BME70" s="13"/>
      <c r="BMF70" s="13"/>
      <c r="BMG70" s="13"/>
      <c r="BMH70" s="13"/>
      <c r="BMI70" s="13"/>
      <c r="BMJ70" s="13"/>
      <c r="BMK70" s="13"/>
      <c r="BML70" s="13"/>
      <c r="BMM70" s="13"/>
      <c r="BMN70" s="13"/>
      <c r="BMO70" s="13"/>
      <c r="BMP70" s="13"/>
      <c r="BMQ70" s="13"/>
      <c r="BMR70" s="13"/>
      <c r="BMS70" s="13"/>
      <c r="BMT70" s="13"/>
      <c r="BMU70" s="13"/>
      <c r="BMV70" s="13"/>
      <c r="BMW70" s="13"/>
      <c r="BMX70" s="13"/>
      <c r="BMY70" s="13"/>
      <c r="BMZ70" s="13"/>
      <c r="BNA70" s="13"/>
      <c r="BNB70" s="13"/>
      <c r="BNC70" s="13"/>
      <c r="BND70" s="13"/>
      <c r="BNE70" s="13"/>
      <c r="BNF70" s="13"/>
      <c r="BNG70" s="13"/>
      <c r="BNH70" s="13"/>
      <c r="BNI70" s="13"/>
      <c r="BNJ70" s="13"/>
      <c r="BNK70" s="13"/>
      <c r="BNL70" s="13"/>
      <c r="BNM70" s="13"/>
      <c r="BNN70" s="13"/>
      <c r="BNO70" s="13"/>
      <c r="BNP70" s="13"/>
      <c r="BNQ70" s="13"/>
      <c r="BNR70" s="13"/>
      <c r="BNS70" s="13"/>
      <c r="BNT70" s="13"/>
      <c r="BNU70" s="13"/>
      <c r="BNV70" s="13"/>
      <c r="BNW70" s="13"/>
      <c r="BNX70" s="13"/>
      <c r="BNY70" s="13"/>
      <c r="BNZ70" s="13"/>
      <c r="BOA70" s="13"/>
      <c r="BOB70" s="13"/>
      <c r="BOC70" s="13"/>
      <c r="BOD70" s="13"/>
      <c r="BOE70" s="13"/>
      <c r="BOF70" s="13"/>
      <c r="BOG70" s="13"/>
      <c r="BOH70" s="13"/>
      <c r="BOI70" s="13"/>
      <c r="BOJ70" s="13"/>
      <c r="BOK70" s="13"/>
      <c r="BOL70" s="13"/>
      <c r="BOM70" s="13"/>
      <c r="BON70" s="13"/>
      <c r="BOO70" s="13"/>
      <c r="BOP70" s="13"/>
      <c r="BOQ70" s="13"/>
      <c r="BOR70" s="13"/>
      <c r="BOS70" s="13"/>
      <c r="BOT70" s="13"/>
      <c r="BOU70" s="13"/>
      <c r="BOV70" s="13"/>
      <c r="BOW70" s="13"/>
      <c r="BOX70" s="13"/>
      <c r="BOY70" s="13"/>
      <c r="BOZ70" s="13"/>
      <c r="BPA70" s="13"/>
      <c r="BPB70" s="13"/>
      <c r="BPC70" s="13"/>
      <c r="BPD70" s="13"/>
      <c r="BPE70" s="13"/>
      <c r="BPF70" s="13"/>
      <c r="BPG70" s="13"/>
      <c r="BPH70" s="13"/>
      <c r="BPI70" s="13"/>
      <c r="BPJ70" s="13"/>
      <c r="BPK70" s="13"/>
      <c r="BPL70" s="13"/>
      <c r="BPM70" s="13"/>
      <c r="BPN70" s="13"/>
      <c r="BPO70" s="13"/>
      <c r="BPP70" s="13"/>
      <c r="BPQ70" s="13"/>
      <c r="BPR70" s="13"/>
      <c r="BPS70" s="13"/>
      <c r="BPT70" s="13"/>
      <c r="BPU70" s="13"/>
      <c r="BPV70" s="13"/>
      <c r="BPW70" s="13"/>
      <c r="BPX70" s="13"/>
      <c r="BPY70" s="13"/>
      <c r="BPZ70" s="13"/>
      <c r="BQA70" s="13"/>
      <c r="BQB70" s="13"/>
      <c r="BQC70" s="13"/>
      <c r="BQD70" s="13"/>
      <c r="BQE70" s="13"/>
      <c r="BQF70" s="13"/>
      <c r="BQG70" s="13"/>
      <c r="BQH70" s="13"/>
      <c r="BQI70" s="13"/>
      <c r="BQJ70" s="13"/>
      <c r="BQK70" s="13"/>
      <c r="BQL70" s="13"/>
      <c r="BQM70" s="13"/>
      <c r="BQN70" s="13"/>
      <c r="BQO70" s="13"/>
      <c r="BQP70" s="13"/>
      <c r="BQQ70" s="13"/>
      <c r="BQR70" s="13"/>
      <c r="BQS70" s="13"/>
      <c r="BQT70" s="13"/>
      <c r="BQU70" s="13"/>
      <c r="BQV70" s="13"/>
      <c r="BQW70" s="13"/>
      <c r="BQX70" s="13"/>
      <c r="BQY70" s="13"/>
      <c r="BQZ70" s="13"/>
      <c r="BRA70" s="13"/>
      <c r="BRB70" s="13"/>
      <c r="BRC70" s="13"/>
      <c r="BRD70" s="13"/>
      <c r="BRE70" s="13"/>
      <c r="BRF70" s="13"/>
      <c r="BRG70" s="13"/>
      <c r="BRH70" s="13"/>
      <c r="BRI70" s="13"/>
      <c r="BRJ70" s="13"/>
      <c r="BRK70" s="13"/>
      <c r="BRL70" s="13"/>
      <c r="BRM70" s="13"/>
      <c r="BRN70" s="13"/>
      <c r="BRO70" s="13"/>
      <c r="BRP70" s="13"/>
      <c r="BRQ70" s="13"/>
      <c r="BRR70" s="13"/>
      <c r="BRS70" s="13"/>
      <c r="BRT70" s="13"/>
      <c r="BRU70" s="13"/>
      <c r="BRV70" s="13"/>
      <c r="BRW70" s="13"/>
      <c r="BRX70" s="13"/>
      <c r="BRY70" s="13"/>
      <c r="BRZ70" s="13"/>
      <c r="BSA70" s="13"/>
      <c r="BSB70" s="13"/>
      <c r="BSC70" s="13"/>
      <c r="BSD70" s="13"/>
      <c r="BSE70" s="13"/>
      <c r="BSF70" s="13"/>
      <c r="BSG70" s="13"/>
      <c r="BSH70" s="13"/>
      <c r="BSI70" s="13"/>
      <c r="BSJ70" s="13"/>
      <c r="BSK70" s="13"/>
      <c r="BSL70" s="13"/>
      <c r="BSM70" s="13"/>
      <c r="BSN70" s="13"/>
      <c r="BSO70" s="13"/>
      <c r="BSP70" s="13"/>
      <c r="BSQ70" s="13"/>
      <c r="BSR70" s="13"/>
      <c r="BSS70" s="13"/>
      <c r="BST70" s="13"/>
      <c r="BSU70" s="13"/>
      <c r="BSV70" s="13"/>
      <c r="BSW70" s="13"/>
      <c r="BSX70" s="13"/>
      <c r="BSY70" s="13"/>
      <c r="BSZ70" s="13"/>
      <c r="BTA70" s="13"/>
      <c r="BTB70" s="13"/>
      <c r="BTC70" s="13"/>
      <c r="BTD70" s="13"/>
      <c r="BTE70" s="13"/>
      <c r="BTF70" s="13"/>
      <c r="BTG70" s="13"/>
      <c r="BTH70" s="13"/>
      <c r="BTI70" s="13"/>
      <c r="BTJ70" s="13"/>
      <c r="BTK70" s="13"/>
      <c r="BTL70" s="13"/>
      <c r="BTM70" s="13"/>
      <c r="BTN70" s="13"/>
      <c r="BTO70" s="13"/>
      <c r="BTP70" s="13"/>
      <c r="BTQ70" s="13"/>
      <c r="BTR70" s="13"/>
      <c r="BTS70" s="13"/>
      <c r="BTT70" s="13"/>
      <c r="BTU70" s="13"/>
      <c r="BTV70" s="13"/>
      <c r="BTW70" s="13"/>
      <c r="BTX70" s="13"/>
      <c r="BTY70" s="13"/>
      <c r="BTZ70" s="13"/>
      <c r="BUA70" s="13"/>
      <c r="BUB70" s="13"/>
      <c r="BUC70" s="13"/>
      <c r="BUD70" s="13"/>
      <c r="BUE70" s="13"/>
      <c r="BUF70" s="13"/>
      <c r="BUG70" s="13"/>
      <c r="BUH70" s="13"/>
      <c r="BUI70" s="13"/>
      <c r="BUJ70" s="13"/>
      <c r="BUK70" s="13"/>
      <c r="BUL70" s="13"/>
      <c r="BUM70" s="13"/>
      <c r="BUN70" s="13"/>
      <c r="BUO70" s="13"/>
      <c r="BUP70" s="13"/>
      <c r="BUQ70" s="13"/>
      <c r="BUR70" s="13"/>
      <c r="BUS70" s="13"/>
      <c r="BUT70" s="13"/>
      <c r="BUU70" s="13"/>
      <c r="BUV70" s="13"/>
      <c r="BUW70" s="13"/>
      <c r="BUX70" s="13"/>
      <c r="BUY70" s="13"/>
      <c r="BUZ70" s="13"/>
      <c r="BVA70" s="13"/>
      <c r="BVB70" s="13"/>
      <c r="BVC70" s="13"/>
      <c r="BVD70" s="13"/>
      <c r="BVE70" s="13"/>
      <c r="BVF70" s="13"/>
      <c r="BVG70" s="13"/>
      <c r="BVH70" s="13"/>
      <c r="BVI70" s="13"/>
      <c r="BVJ70" s="13"/>
      <c r="BVK70" s="13"/>
      <c r="BVL70" s="13"/>
      <c r="BVM70" s="13"/>
      <c r="BVN70" s="13"/>
      <c r="BVO70" s="13"/>
      <c r="BVP70" s="13"/>
      <c r="BVQ70" s="13"/>
      <c r="BVR70" s="13"/>
      <c r="BVS70" s="13"/>
      <c r="BVT70" s="13"/>
      <c r="BVU70" s="13"/>
      <c r="BVV70" s="13"/>
      <c r="BVW70" s="13"/>
      <c r="BVX70" s="13"/>
      <c r="BVY70" s="13"/>
      <c r="BVZ70" s="13"/>
      <c r="BWA70" s="13"/>
      <c r="BWB70" s="13"/>
      <c r="BWC70" s="13"/>
      <c r="BWD70" s="13"/>
      <c r="BWE70" s="13"/>
      <c r="BWF70" s="13"/>
      <c r="BWG70" s="13"/>
      <c r="BWH70" s="13"/>
      <c r="BWI70" s="13"/>
      <c r="BWJ70" s="13"/>
      <c r="BWK70" s="13"/>
      <c r="BWL70" s="13"/>
      <c r="BWM70" s="13"/>
      <c r="BWN70" s="13"/>
      <c r="BWO70" s="13"/>
      <c r="BWP70" s="13"/>
      <c r="BWQ70" s="13"/>
      <c r="BWR70" s="13"/>
      <c r="BWS70" s="13"/>
      <c r="BWT70" s="13"/>
      <c r="BWU70" s="13"/>
      <c r="BWV70" s="13"/>
      <c r="BWW70" s="13"/>
      <c r="BWX70" s="13"/>
      <c r="BWY70" s="13"/>
      <c r="BWZ70" s="13"/>
      <c r="BXA70" s="13"/>
      <c r="BXB70" s="13"/>
      <c r="BXC70" s="13"/>
      <c r="BXD70" s="13"/>
      <c r="BXE70" s="13"/>
      <c r="BXF70" s="13"/>
      <c r="BXG70" s="13"/>
      <c r="BXH70" s="13"/>
      <c r="BXI70" s="13"/>
      <c r="BXJ70" s="13"/>
      <c r="BXK70" s="13"/>
      <c r="BXL70" s="13"/>
      <c r="BXM70" s="13"/>
      <c r="BXN70" s="13"/>
      <c r="BXO70" s="13"/>
      <c r="BXP70" s="13"/>
      <c r="BXQ70" s="13"/>
      <c r="BXR70" s="13"/>
      <c r="BXS70" s="13"/>
      <c r="BXT70" s="13"/>
      <c r="BXU70" s="13"/>
      <c r="BXV70" s="13"/>
      <c r="BXW70" s="13"/>
      <c r="BXX70" s="13"/>
      <c r="BXY70" s="13"/>
      <c r="BXZ70" s="13"/>
      <c r="BYA70" s="13"/>
      <c r="BYB70" s="13"/>
      <c r="BYC70" s="13"/>
      <c r="BYD70" s="13"/>
      <c r="BYE70" s="13"/>
      <c r="BYF70" s="13"/>
      <c r="BYG70" s="13"/>
      <c r="BYH70" s="13"/>
      <c r="BYI70" s="13"/>
      <c r="BYJ70" s="13"/>
      <c r="BYK70" s="13"/>
      <c r="BYL70" s="13"/>
      <c r="BYM70" s="13"/>
      <c r="BYN70" s="13"/>
      <c r="BYO70" s="13"/>
      <c r="BYP70" s="13"/>
      <c r="BYQ70" s="13"/>
      <c r="BYR70" s="13"/>
      <c r="BYS70" s="13"/>
      <c r="BYT70" s="13"/>
      <c r="BYU70" s="13"/>
      <c r="BYV70" s="13"/>
      <c r="BYW70" s="13"/>
      <c r="BYX70" s="13"/>
      <c r="BYY70" s="13"/>
      <c r="BYZ70" s="13"/>
      <c r="BZA70" s="13"/>
      <c r="BZB70" s="13"/>
      <c r="BZC70" s="13"/>
      <c r="BZD70" s="13"/>
      <c r="BZE70" s="13"/>
      <c r="BZF70" s="13"/>
      <c r="BZG70" s="13"/>
      <c r="BZH70" s="13"/>
      <c r="BZI70" s="13"/>
      <c r="BZJ70" s="13"/>
      <c r="BZK70" s="13"/>
      <c r="BZL70" s="13"/>
      <c r="BZM70" s="13"/>
      <c r="BZN70" s="13"/>
      <c r="BZO70" s="13"/>
      <c r="BZP70" s="13"/>
      <c r="BZQ70" s="13"/>
      <c r="BZR70" s="13"/>
      <c r="BZS70" s="13"/>
      <c r="BZT70" s="13"/>
      <c r="BZU70" s="13"/>
      <c r="BZV70" s="13"/>
      <c r="BZW70" s="13"/>
      <c r="BZX70" s="13"/>
      <c r="BZY70" s="13"/>
      <c r="BZZ70" s="13"/>
      <c r="CAA70" s="13"/>
      <c r="CAB70" s="13"/>
      <c r="CAC70" s="13"/>
      <c r="CAD70" s="13"/>
      <c r="CAE70" s="13"/>
      <c r="CAF70" s="13"/>
      <c r="CAG70" s="13"/>
      <c r="CAH70" s="13"/>
      <c r="CAI70" s="13"/>
      <c r="CAJ70" s="13"/>
      <c r="CAK70" s="13"/>
      <c r="CAL70" s="13"/>
      <c r="CAM70" s="13"/>
      <c r="CAN70" s="13"/>
      <c r="CAO70" s="13"/>
      <c r="CAP70" s="13"/>
      <c r="CAQ70" s="13"/>
      <c r="CAR70" s="13"/>
      <c r="CAS70" s="13"/>
      <c r="CAT70" s="13"/>
      <c r="CAU70" s="13"/>
      <c r="CAV70" s="13"/>
      <c r="CAW70" s="13"/>
      <c r="CAX70" s="13"/>
      <c r="CAY70" s="13"/>
      <c r="CAZ70" s="13"/>
      <c r="CBA70" s="13"/>
      <c r="CBB70" s="13"/>
      <c r="CBC70" s="13"/>
      <c r="CBD70" s="13"/>
      <c r="CBE70" s="13"/>
      <c r="CBF70" s="13"/>
      <c r="CBG70" s="13"/>
      <c r="CBH70" s="13"/>
      <c r="CBI70" s="13"/>
      <c r="CBJ70" s="13"/>
      <c r="CBK70" s="13"/>
      <c r="CBL70" s="13"/>
      <c r="CBM70" s="13"/>
      <c r="CBN70" s="13"/>
      <c r="CBO70" s="13"/>
      <c r="CBP70" s="13"/>
      <c r="CBQ70" s="13"/>
      <c r="CBR70" s="13"/>
      <c r="CBS70" s="13"/>
      <c r="CBT70" s="13"/>
      <c r="CBU70" s="13"/>
      <c r="CBV70" s="13"/>
      <c r="CBW70" s="13"/>
      <c r="CBX70" s="13"/>
      <c r="CBY70" s="13"/>
      <c r="CBZ70" s="13"/>
      <c r="CCA70" s="13"/>
      <c r="CCB70" s="13"/>
      <c r="CCC70" s="13"/>
      <c r="CCD70" s="13"/>
      <c r="CCE70" s="13"/>
      <c r="CCF70" s="13"/>
      <c r="CCG70" s="13"/>
      <c r="CCH70" s="13"/>
      <c r="CCI70" s="13"/>
      <c r="CCJ70" s="13"/>
      <c r="CCK70" s="13"/>
      <c r="CCL70" s="13"/>
      <c r="CCM70" s="13"/>
      <c r="CCN70" s="13"/>
      <c r="CCO70" s="13"/>
      <c r="CCP70" s="13"/>
      <c r="CCQ70" s="13"/>
      <c r="CCR70" s="13"/>
      <c r="CCS70" s="13"/>
      <c r="CCT70" s="13"/>
      <c r="CCU70" s="13"/>
      <c r="CCV70" s="13"/>
      <c r="CCW70" s="13"/>
      <c r="CCX70" s="13"/>
      <c r="CCY70" s="13"/>
      <c r="CCZ70" s="13"/>
      <c r="CDA70" s="13"/>
      <c r="CDB70" s="13"/>
      <c r="CDC70" s="13"/>
      <c r="CDD70" s="13"/>
      <c r="CDE70" s="13"/>
      <c r="CDF70" s="13"/>
      <c r="CDG70" s="13"/>
      <c r="CDH70" s="13"/>
      <c r="CDI70" s="13"/>
      <c r="CDJ70" s="13"/>
      <c r="CDK70" s="13"/>
      <c r="CDL70" s="13"/>
      <c r="CDM70" s="13"/>
      <c r="CDN70" s="13"/>
      <c r="CDO70" s="13"/>
      <c r="CDP70" s="13"/>
      <c r="CDQ70" s="13"/>
      <c r="CDR70" s="13"/>
      <c r="CDS70" s="13"/>
      <c r="CDT70" s="13"/>
      <c r="CDU70" s="13"/>
      <c r="CDV70" s="13"/>
      <c r="CDW70" s="13"/>
      <c r="CDX70" s="13"/>
      <c r="CDY70" s="13"/>
      <c r="CDZ70" s="13"/>
      <c r="CEA70" s="13"/>
      <c r="CEB70" s="13"/>
      <c r="CEC70" s="13"/>
      <c r="CED70" s="13"/>
      <c r="CEE70" s="13"/>
      <c r="CEF70" s="13"/>
      <c r="CEG70" s="13"/>
      <c r="CEH70" s="13"/>
      <c r="CEI70" s="13"/>
      <c r="CEJ70" s="13"/>
      <c r="CEK70" s="13"/>
      <c r="CEL70" s="13"/>
      <c r="CEM70" s="13"/>
      <c r="CEN70" s="13"/>
      <c r="CEO70" s="13"/>
      <c r="CEP70" s="13"/>
      <c r="CEQ70" s="13"/>
      <c r="CER70" s="13"/>
      <c r="CES70" s="13"/>
      <c r="CET70" s="13"/>
      <c r="CEU70" s="13"/>
      <c r="CEV70" s="13"/>
      <c r="CEW70" s="13"/>
      <c r="CEX70" s="13"/>
      <c r="CEY70" s="13"/>
      <c r="CEZ70" s="13"/>
      <c r="CFA70" s="13"/>
      <c r="CFB70" s="13"/>
      <c r="CFC70" s="13"/>
      <c r="CFD70" s="13"/>
      <c r="CFE70" s="13"/>
      <c r="CFF70" s="13"/>
      <c r="CFG70" s="13"/>
      <c r="CFH70" s="13"/>
      <c r="CFI70" s="13"/>
      <c r="CFJ70" s="13"/>
      <c r="CFK70" s="13"/>
      <c r="CFL70" s="13"/>
      <c r="CFM70" s="13"/>
      <c r="CFN70" s="13"/>
      <c r="CFO70" s="13"/>
      <c r="CFP70" s="13"/>
      <c r="CFQ70" s="13"/>
      <c r="CFR70" s="13"/>
      <c r="CFS70" s="13"/>
      <c r="CFT70" s="13"/>
      <c r="CFU70" s="13"/>
      <c r="CFV70" s="13"/>
      <c r="CFW70" s="13"/>
      <c r="CFX70" s="13"/>
      <c r="CFY70" s="13"/>
      <c r="CFZ70" s="13"/>
      <c r="CGA70" s="13"/>
      <c r="CGB70" s="13"/>
      <c r="CGC70" s="13"/>
      <c r="CGD70" s="13"/>
      <c r="CGE70" s="13"/>
      <c r="CGF70" s="13"/>
      <c r="CGG70" s="13"/>
      <c r="CGH70" s="13"/>
      <c r="CGI70" s="13"/>
      <c r="CGJ70" s="13"/>
      <c r="CGK70" s="13"/>
      <c r="CGL70" s="13"/>
      <c r="CGM70" s="13"/>
      <c r="CGN70" s="13"/>
      <c r="CGO70" s="13"/>
      <c r="CGP70" s="13"/>
      <c r="CGQ70" s="13"/>
      <c r="CGR70" s="13"/>
      <c r="CGS70" s="13"/>
      <c r="CGT70" s="13"/>
      <c r="CGU70" s="13"/>
      <c r="CGV70" s="13"/>
      <c r="CGW70" s="13"/>
      <c r="CGX70" s="13"/>
      <c r="CGY70" s="13"/>
      <c r="CGZ70" s="13"/>
      <c r="CHA70" s="13"/>
      <c r="CHB70" s="13"/>
      <c r="CHC70" s="13"/>
      <c r="CHD70" s="13"/>
      <c r="CHE70" s="13"/>
      <c r="CHF70" s="13"/>
      <c r="CHG70" s="13"/>
      <c r="CHH70" s="13"/>
      <c r="CHI70" s="13"/>
      <c r="CHJ70" s="13"/>
      <c r="CHK70" s="13"/>
      <c r="CHL70" s="13"/>
      <c r="CHM70" s="13"/>
      <c r="CHN70" s="13"/>
      <c r="CHO70" s="13"/>
      <c r="CHP70" s="13"/>
      <c r="CHQ70" s="13"/>
      <c r="CHR70" s="13"/>
      <c r="CHS70" s="13"/>
      <c r="CHT70" s="13"/>
      <c r="CHU70" s="13"/>
      <c r="CHV70" s="13"/>
      <c r="CHW70" s="13"/>
      <c r="CHX70" s="13"/>
      <c r="CHY70" s="13"/>
      <c r="CHZ70" s="13"/>
      <c r="CIA70" s="13"/>
      <c r="CIB70" s="13"/>
      <c r="CIC70" s="13"/>
      <c r="CID70" s="13"/>
      <c r="CIE70" s="13"/>
      <c r="CIF70" s="13"/>
      <c r="CIG70" s="13"/>
      <c r="CIH70" s="13"/>
      <c r="CII70" s="13"/>
      <c r="CIJ70" s="13"/>
      <c r="CIK70" s="13"/>
      <c r="CIL70" s="13"/>
      <c r="CIM70" s="13"/>
      <c r="CIN70" s="13"/>
      <c r="CIO70" s="13"/>
      <c r="CIP70" s="13"/>
      <c r="CIQ70" s="13"/>
      <c r="CIR70" s="13"/>
      <c r="CIS70" s="13"/>
      <c r="CIT70" s="13"/>
      <c r="CIU70" s="13"/>
      <c r="CIV70" s="13"/>
      <c r="CIW70" s="13"/>
      <c r="CIX70" s="13"/>
      <c r="CIY70" s="13"/>
      <c r="CIZ70" s="13"/>
      <c r="CJA70" s="13"/>
      <c r="CJB70" s="13"/>
      <c r="CJC70" s="13"/>
      <c r="CJD70" s="13"/>
      <c r="CJE70" s="13"/>
      <c r="CJF70" s="13"/>
      <c r="CJG70" s="13"/>
      <c r="CJH70" s="13"/>
      <c r="CJI70" s="13"/>
      <c r="CJJ70" s="13"/>
      <c r="CJK70" s="13"/>
      <c r="CJL70" s="13"/>
      <c r="CJM70" s="13"/>
      <c r="CJN70" s="13"/>
      <c r="CJO70" s="13"/>
      <c r="CJP70" s="13"/>
      <c r="CJQ70" s="13"/>
      <c r="CJR70" s="13"/>
      <c r="CJS70" s="13"/>
      <c r="CJT70" s="13"/>
      <c r="CJU70" s="13"/>
      <c r="CJV70" s="13"/>
      <c r="CJW70" s="13"/>
      <c r="CJX70" s="13"/>
      <c r="CJY70" s="13"/>
      <c r="CJZ70" s="13"/>
      <c r="CKA70" s="13"/>
      <c r="CKB70" s="13"/>
      <c r="CKC70" s="13"/>
      <c r="CKD70" s="13"/>
      <c r="CKE70" s="13"/>
      <c r="CKF70" s="13"/>
      <c r="CKG70" s="13"/>
      <c r="CKH70" s="13"/>
      <c r="CKI70" s="13"/>
      <c r="CKJ70" s="13"/>
      <c r="CKK70" s="13"/>
      <c r="CKL70" s="13"/>
      <c r="CKM70" s="13"/>
      <c r="CKN70" s="13"/>
      <c r="CKO70" s="13"/>
      <c r="CKP70" s="13"/>
      <c r="CKQ70" s="13"/>
      <c r="CKR70" s="13"/>
      <c r="CKS70" s="13"/>
      <c r="CKT70" s="13"/>
      <c r="CKU70" s="13"/>
      <c r="CKV70" s="13"/>
      <c r="CKW70" s="13"/>
      <c r="CKX70" s="13"/>
      <c r="CKY70" s="13"/>
      <c r="CKZ70" s="13"/>
      <c r="CLA70" s="13"/>
      <c r="CLB70" s="13"/>
      <c r="CLC70" s="13"/>
      <c r="CLD70" s="13"/>
      <c r="CLE70" s="13"/>
      <c r="CLF70" s="13"/>
      <c r="CLG70" s="13"/>
      <c r="CLH70" s="13"/>
      <c r="CLI70" s="13"/>
      <c r="CLJ70" s="13"/>
      <c r="CLK70" s="13"/>
      <c r="CLL70" s="13"/>
      <c r="CLM70" s="13"/>
      <c r="CLN70" s="13"/>
      <c r="CLO70" s="13"/>
      <c r="CLP70" s="13"/>
      <c r="CLQ70" s="13"/>
      <c r="CLR70" s="13"/>
      <c r="CLS70" s="13"/>
      <c r="CLT70" s="13"/>
      <c r="CLU70" s="13"/>
      <c r="CLV70" s="13"/>
      <c r="CLW70" s="13"/>
      <c r="CLX70" s="13"/>
      <c r="CLY70" s="13"/>
      <c r="CLZ70" s="13"/>
      <c r="CMA70" s="13"/>
      <c r="CMB70" s="13"/>
      <c r="CMC70" s="13"/>
      <c r="CMD70" s="13"/>
      <c r="CME70" s="13"/>
      <c r="CMF70" s="13"/>
      <c r="CMG70" s="13"/>
      <c r="CMH70" s="13"/>
      <c r="CMI70" s="13"/>
      <c r="CMJ70" s="13"/>
      <c r="CMK70" s="13"/>
      <c r="CML70" s="13"/>
      <c r="CMM70" s="13"/>
      <c r="CMN70" s="13"/>
      <c r="CMO70" s="13"/>
      <c r="CMP70" s="13"/>
      <c r="CMQ70" s="13"/>
      <c r="CMR70" s="13"/>
      <c r="CMS70" s="13"/>
      <c r="CMT70" s="13"/>
      <c r="CMU70" s="13"/>
      <c r="CMV70" s="13"/>
      <c r="CMW70" s="13"/>
      <c r="CMX70" s="13"/>
      <c r="CMY70" s="13"/>
      <c r="CMZ70" s="13"/>
      <c r="CNA70" s="13"/>
      <c r="CNB70" s="13"/>
      <c r="CNC70" s="13"/>
      <c r="CND70" s="13"/>
      <c r="CNE70" s="13"/>
      <c r="CNF70" s="13"/>
      <c r="CNG70" s="13"/>
      <c r="CNH70" s="13"/>
      <c r="CNI70" s="13"/>
      <c r="CNJ70" s="13"/>
      <c r="CNK70" s="13"/>
      <c r="CNL70" s="13"/>
      <c r="CNM70" s="13"/>
      <c r="CNN70" s="13"/>
      <c r="CNO70" s="13"/>
      <c r="CNP70" s="13"/>
      <c r="CNQ70" s="13"/>
      <c r="CNR70" s="13"/>
      <c r="CNS70" s="13"/>
      <c r="CNT70" s="13"/>
      <c r="CNU70" s="13"/>
      <c r="CNV70" s="13"/>
      <c r="CNW70" s="13"/>
      <c r="CNX70" s="13"/>
      <c r="CNY70" s="13"/>
      <c r="CNZ70" s="13"/>
      <c r="COA70" s="13"/>
      <c r="COB70" s="13"/>
      <c r="COC70" s="13"/>
      <c r="COD70" s="13"/>
      <c r="COE70" s="13"/>
      <c r="COF70" s="13"/>
      <c r="COG70" s="13"/>
      <c r="COH70" s="13"/>
      <c r="COI70" s="13"/>
      <c r="COJ70" s="13"/>
      <c r="COK70" s="13"/>
      <c r="COL70" s="13"/>
      <c r="COM70" s="13"/>
      <c r="CON70" s="13"/>
      <c r="COO70" s="13"/>
      <c r="COP70" s="13"/>
      <c r="COQ70" s="13"/>
      <c r="COR70" s="13"/>
      <c r="COS70" s="13"/>
      <c r="COT70" s="13"/>
      <c r="COU70" s="13"/>
      <c r="COV70" s="13"/>
      <c r="COW70" s="13"/>
      <c r="COX70" s="13"/>
      <c r="COY70" s="13"/>
      <c r="COZ70" s="13"/>
      <c r="CPA70" s="13"/>
      <c r="CPB70" s="13"/>
      <c r="CPC70" s="13"/>
      <c r="CPD70" s="13"/>
      <c r="CPE70" s="13"/>
      <c r="CPF70" s="13"/>
      <c r="CPG70" s="13"/>
      <c r="CPH70" s="13"/>
      <c r="CPI70" s="13"/>
      <c r="CPJ70" s="13"/>
      <c r="CPK70" s="13"/>
      <c r="CPL70" s="13"/>
      <c r="CPM70" s="13"/>
      <c r="CPN70" s="13"/>
      <c r="CPO70" s="13"/>
      <c r="CPP70" s="13"/>
      <c r="CPQ70" s="13"/>
      <c r="CPR70" s="13"/>
      <c r="CPS70" s="13"/>
      <c r="CPT70" s="13"/>
      <c r="CPU70" s="13"/>
      <c r="CPV70" s="13"/>
      <c r="CPW70" s="13"/>
      <c r="CPX70" s="13"/>
      <c r="CPY70" s="13"/>
      <c r="CPZ70" s="13"/>
      <c r="CQA70" s="13"/>
      <c r="CQB70" s="13"/>
      <c r="CQC70" s="13"/>
      <c r="CQD70" s="13"/>
      <c r="CQE70" s="13"/>
      <c r="CQF70" s="13"/>
      <c r="CQG70" s="13"/>
      <c r="CQH70" s="13"/>
      <c r="CQI70" s="13"/>
      <c r="CQJ70" s="13"/>
      <c r="CQK70" s="13"/>
      <c r="CQL70" s="13"/>
      <c r="CQM70" s="13"/>
      <c r="CQN70" s="13"/>
      <c r="CQO70" s="13"/>
      <c r="CQP70" s="13"/>
      <c r="CQQ70" s="13"/>
      <c r="CQR70" s="13"/>
      <c r="CQS70" s="13"/>
      <c r="CQT70" s="13"/>
      <c r="CQU70" s="13"/>
      <c r="CQV70" s="13"/>
      <c r="CQW70" s="13"/>
      <c r="CQX70" s="13"/>
      <c r="CQY70" s="13"/>
      <c r="CQZ70" s="13"/>
      <c r="CRA70" s="13"/>
      <c r="CRB70" s="13"/>
      <c r="CRC70" s="13"/>
      <c r="CRD70" s="13"/>
      <c r="CRE70" s="13"/>
      <c r="CRF70" s="13"/>
      <c r="CRG70" s="13"/>
      <c r="CRH70" s="13"/>
      <c r="CRI70" s="13"/>
      <c r="CRJ70" s="13"/>
      <c r="CRK70" s="13"/>
      <c r="CRL70" s="13"/>
      <c r="CRM70" s="13"/>
      <c r="CRN70" s="13"/>
      <c r="CRO70" s="13"/>
      <c r="CRP70" s="13"/>
      <c r="CRQ70" s="13"/>
      <c r="CRR70" s="13"/>
      <c r="CRS70" s="13"/>
      <c r="CRT70" s="13"/>
      <c r="CRU70" s="13"/>
      <c r="CRV70" s="13"/>
      <c r="CRW70" s="13"/>
      <c r="CRX70" s="13"/>
      <c r="CRY70" s="13"/>
      <c r="CRZ70" s="13"/>
      <c r="CSA70" s="13"/>
      <c r="CSB70" s="13"/>
      <c r="CSC70" s="13"/>
      <c r="CSD70" s="13"/>
      <c r="CSE70" s="13"/>
      <c r="CSF70" s="13"/>
      <c r="CSG70" s="13"/>
      <c r="CSH70" s="13"/>
      <c r="CSI70" s="13"/>
      <c r="CSJ70" s="13"/>
      <c r="CSK70" s="13"/>
      <c r="CSL70" s="13"/>
      <c r="CSM70" s="13"/>
      <c r="CSN70" s="13"/>
      <c r="CSO70" s="13"/>
      <c r="CSP70" s="13"/>
      <c r="CSQ70" s="13"/>
      <c r="CSR70" s="13"/>
      <c r="CSS70" s="13"/>
      <c r="CST70" s="13"/>
      <c r="CSU70" s="13"/>
      <c r="CSV70" s="13"/>
      <c r="CSW70" s="13"/>
      <c r="CSX70" s="13"/>
      <c r="CSY70" s="13"/>
      <c r="CSZ70" s="13"/>
      <c r="CTA70" s="13"/>
      <c r="CTB70" s="13"/>
      <c r="CTC70" s="13"/>
      <c r="CTD70" s="13"/>
      <c r="CTE70" s="13"/>
      <c r="CTF70" s="13"/>
      <c r="CTG70" s="13"/>
      <c r="CTH70" s="13"/>
      <c r="CTI70" s="13"/>
      <c r="CTJ70" s="13"/>
      <c r="CTK70" s="13"/>
      <c r="CTL70" s="13"/>
      <c r="CTM70" s="13"/>
      <c r="CTN70" s="13"/>
      <c r="CTO70" s="13"/>
      <c r="CTP70" s="13"/>
      <c r="CTQ70" s="13"/>
      <c r="CTR70" s="13"/>
      <c r="CTS70" s="13"/>
      <c r="CTT70" s="13"/>
      <c r="CTU70" s="13"/>
      <c r="CTV70" s="13"/>
      <c r="CTW70" s="13"/>
      <c r="CTX70" s="13"/>
      <c r="CTY70" s="13"/>
      <c r="CTZ70" s="13"/>
      <c r="CUA70" s="13"/>
      <c r="CUB70" s="13"/>
      <c r="CUC70" s="13"/>
      <c r="CUD70" s="13"/>
      <c r="CUE70" s="13"/>
      <c r="CUF70" s="13"/>
      <c r="CUG70" s="13"/>
      <c r="CUH70" s="13"/>
      <c r="CUI70" s="13"/>
      <c r="CUJ70" s="13"/>
      <c r="CUK70" s="13"/>
      <c r="CUL70" s="13"/>
      <c r="CUM70" s="13"/>
      <c r="CUN70" s="13"/>
      <c r="CUO70" s="13"/>
      <c r="CUP70" s="13"/>
      <c r="CUQ70" s="13"/>
      <c r="CUR70" s="13"/>
      <c r="CUS70" s="13"/>
      <c r="CUT70" s="13"/>
      <c r="CUU70" s="13"/>
      <c r="CUV70" s="13"/>
      <c r="CUW70" s="13"/>
      <c r="CUX70" s="13"/>
      <c r="CUY70" s="13"/>
      <c r="CUZ70" s="13"/>
      <c r="CVA70" s="13"/>
      <c r="CVB70" s="13"/>
      <c r="CVC70" s="13"/>
      <c r="CVD70" s="13"/>
      <c r="CVE70" s="13"/>
      <c r="CVF70" s="13"/>
      <c r="CVG70" s="13"/>
      <c r="CVH70" s="13"/>
      <c r="CVI70" s="13"/>
      <c r="CVJ70" s="13"/>
      <c r="CVK70" s="13"/>
      <c r="CVL70" s="13"/>
      <c r="CVM70" s="13"/>
      <c r="CVN70" s="13"/>
      <c r="CVO70" s="13"/>
      <c r="CVP70" s="13"/>
      <c r="CVQ70" s="13"/>
      <c r="CVR70" s="13"/>
      <c r="CVS70" s="13"/>
      <c r="CVT70" s="13"/>
      <c r="CVU70" s="13"/>
      <c r="CVV70" s="13"/>
      <c r="CVW70" s="13"/>
      <c r="CVX70" s="13"/>
      <c r="CVY70" s="13"/>
      <c r="CVZ70" s="13"/>
      <c r="CWA70" s="13"/>
      <c r="CWB70" s="13"/>
      <c r="CWC70" s="13"/>
      <c r="CWD70" s="13"/>
      <c r="CWE70" s="13"/>
      <c r="CWF70" s="13"/>
      <c r="CWG70" s="13"/>
      <c r="CWH70" s="13"/>
      <c r="CWI70" s="13"/>
      <c r="CWJ70" s="13"/>
      <c r="CWK70" s="13"/>
      <c r="CWL70" s="13"/>
      <c r="CWM70" s="13"/>
      <c r="CWN70" s="13"/>
      <c r="CWO70" s="13"/>
      <c r="CWP70" s="13"/>
      <c r="CWQ70" s="13"/>
      <c r="CWR70" s="13"/>
      <c r="CWS70" s="13"/>
      <c r="CWT70" s="13"/>
      <c r="CWU70" s="13"/>
      <c r="CWV70" s="13"/>
      <c r="CWW70" s="13"/>
      <c r="CWX70" s="13"/>
      <c r="CWY70" s="13"/>
      <c r="CWZ70" s="13"/>
      <c r="CXA70" s="13"/>
      <c r="CXB70" s="13"/>
      <c r="CXC70" s="13"/>
      <c r="CXD70" s="13"/>
      <c r="CXE70" s="13"/>
      <c r="CXF70" s="13"/>
      <c r="CXG70" s="13"/>
      <c r="CXH70" s="13"/>
      <c r="CXI70" s="13"/>
      <c r="CXJ70" s="13"/>
      <c r="CXK70" s="13"/>
      <c r="CXL70" s="13"/>
      <c r="CXM70" s="13"/>
      <c r="CXN70" s="13"/>
      <c r="CXO70" s="13"/>
      <c r="CXP70" s="13"/>
      <c r="CXQ70" s="13"/>
      <c r="CXR70" s="13"/>
      <c r="CXS70" s="13"/>
      <c r="CXT70" s="13"/>
      <c r="CXU70" s="13"/>
      <c r="CXV70" s="13"/>
      <c r="CXW70" s="13"/>
      <c r="CXX70" s="13"/>
      <c r="CXY70" s="13"/>
      <c r="CXZ70" s="13"/>
      <c r="CYA70" s="13"/>
      <c r="CYB70" s="13"/>
      <c r="CYC70" s="13"/>
      <c r="CYD70" s="13"/>
      <c r="CYE70" s="13"/>
      <c r="CYF70" s="13"/>
      <c r="CYG70" s="13"/>
      <c r="CYH70" s="13"/>
      <c r="CYI70" s="13"/>
      <c r="CYJ70" s="13"/>
      <c r="CYK70" s="13"/>
      <c r="CYL70" s="13"/>
      <c r="CYM70" s="13"/>
      <c r="CYN70" s="13"/>
      <c r="CYO70" s="13"/>
      <c r="CYP70" s="13"/>
      <c r="CYQ70" s="13"/>
      <c r="CYR70" s="13"/>
      <c r="CYS70" s="13"/>
      <c r="CYT70" s="13"/>
      <c r="CYU70" s="13"/>
      <c r="CYV70" s="13"/>
      <c r="CYW70" s="13"/>
      <c r="CYX70" s="13"/>
      <c r="CYY70" s="13"/>
      <c r="CYZ70" s="13"/>
      <c r="CZA70" s="13"/>
      <c r="CZB70" s="13"/>
      <c r="CZC70" s="13"/>
      <c r="CZD70" s="13"/>
      <c r="CZE70" s="13"/>
      <c r="CZF70" s="13"/>
      <c r="CZG70" s="13"/>
      <c r="CZH70" s="13"/>
      <c r="CZI70" s="13"/>
      <c r="CZJ70" s="13"/>
      <c r="CZK70" s="13"/>
      <c r="CZL70" s="13"/>
      <c r="CZM70" s="13"/>
      <c r="CZN70" s="13"/>
      <c r="CZO70" s="13"/>
      <c r="CZP70" s="13"/>
      <c r="CZQ70" s="13"/>
      <c r="CZR70" s="13"/>
      <c r="CZS70" s="13"/>
      <c r="CZT70" s="13"/>
      <c r="CZU70" s="13"/>
      <c r="CZV70" s="13"/>
      <c r="CZW70" s="13"/>
      <c r="CZX70" s="13"/>
      <c r="CZY70" s="13"/>
      <c r="CZZ70" s="13"/>
      <c r="DAA70" s="13"/>
      <c r="DAB70" s="13"/>
      <c r="DAC70" s="13"/>
      <c r="DAD70" s="13"/>
      <c r="DAE70" s="13"/>
      <c r="DAF70" s="13"/>
      <c r="DAG70" s="13"/>
      <c r="DAH70" s="13"/>
      <c r="DAI70" s="13"/>
      <c r="DAJ70" s="13"/>
      <c r="DAK70" s="13"/>
      <c r="DAL70" s="13"/>
      <c r="DAM70" s="13"/>
      <c r="DAN70" s="13"/>
      <c r="DAO70" s="13"/>
      <c r="DAP70" s="13"/>
      <c r="DAQ70" s="13"/>
      <c r="DAR70" s="13"/>
      <c r="DAS70" s="13"/>
      <c r="DAT70" s="13"/>
      <c r="DAU70" s="13"/>
      <c r="DAV70" s="13"/>
      <c r="DAW70" s="13"/>
      <c r="DAX70" s="13"/>
      <c r="DAY70" s="13"/>
      <c r="DAZ70" s="13"/>
      <c r="DBA70" s="13"/>
      <c r="DBB70" s="13"/>
      <c r="DBC70" s="13"/>
      <c r="DBD70" s="13"/>
      <c r="DBE70" s="13"/>
      <c r="DBF70" s="13"/>
      <c r="DBG70" s="13"/>
      <c r="DBH70" s="13"/>
      <c r="DBI70" s="13"/>
      <c r="DBJ70" s="13"/>
      <c r="DBK70" s="13"/>
      <c r="DBL70" s="13"/>
      <c r="DBM70" s="13"/>
      <c r="DBN70" s="13"/>
      <c r="DBO70" s="13"/>
      <c r="DBP70" s="13"/>
      <c r="DBQ70" s="13"/>
      <c r="DBR70" s="13"/>
      <c r="DBS70" s="13"/>
      <c r="DBT70" s="13"/>
      <c r="DBU70" s="13"/>
      <c r="DBV70" s="13"/>
      <c r="DBW70" s="13"/>
      <c r="DBX70" s="13"/>
      <c r="DBY70" s="13"/>
      <c r="DBZ70" s="13"/>
      <c r="DCA70" s="13"/>
      <c r="DCB70" s="13"/>
      <c r="DCC70" s="13"/>
      <c r="DCD70" s="13"/>
      <c r="DCE70" s="13"/>
      <c r="DCF70" s="13"/>
      <c r="DCG70" s="13"/>
      <c r="DCH70" s="13"/>
      <c r="DCI70" s="13"/>
      <c r="DCJ70" s="13"/>
      <c r="DCK70" s="13"/>
      <c r="DCL70" s="13"/>
      <c r="DCM70" s="13"/>
      <c r="DCN70" s="13"/>
      <c r="DCO70" s="13"/>
      <c r="DCP70" s="13"/>
      <c r="DCQ70" s="13"/>
      <c r="DCR70" s="13"/>
      <c r="DCS70" s="13"/>
      <c r="DCT70" s="13"/>
      <c r="DCU70" s="13"/>
      <c r="DCV70" s="13"/>
      <c r="DCW70" s="13"/>
      <c r="DCX70" s="13"/>
      <c r="DCY70" s="13"/>
      <c r="DCZ70" s="13"/>
      <c r="DDA70" s="13"/>
      <c r="DDB70" s="13"/>
      <c r="DDC70" s="13"/>
      <c r="DDD70" s="13"/>
      <c r="DDE70" s="13"/>
      <c r="DDF70" s="13"/>
      <c r="DDG70" s="13"/>
      <c r="DDH70" s="13"/>
      <c r="DDI70" s="13"/>
      <c r="DDJ70" s="13"/>
      <c r="DDK70" s="13"/>
      <c r="DDL70" s="13"/>
      <c r="DDM70" s="13"/>
      <c r="DDN70" s="13"/>
      <c r="DDO70" s="13"/>
      <c r="DDP70" s="13"/>
      <c r="DDQ70" s="13"/>
      <c r="DDR70" s="13"/>
      <c r="DDS70" s="13"/>
      <c r="DDT70" s="13"/>
      <c r="DDU70" s="13"/>
      <c r="DDV70" s="13"/>
      <c r="DDW70" s="13"/>
      <c r="DDX70" s="13"/>
      <c r="DDY70" s="13"/>
      <c r="DDZ70" s="13"/>
      <c r="DEA70" s="13"/>
      <c r="DEB70" s="13"/>
      <c r="DEC70" s="13"/>
      <c r="DED70" s="13"/>
      <c r="DEE70" s="13"/>
      <c r="DEF70" s="13"/>
      <c r="DEG70" s="13"/>
      <c r="DEH70" s="13"/>
      <c r="DEI70" s="13"/>
      <c r="DEJ70" s="13"/>
      <c r="DEK70" s="13"/>
      <c r="DEL70" s="13"/>
      <c r="DEM70" s="13"/>
      <c r="DEN70" s="13"/>
      <c r="DEO70" s="13"/>
      <c r="DEP70" s="13"/>
      <c r="DEQ70" s="13"/>
      <c r="DER70" s="13"/>
      <c r="DES70" s="13"/>
      <c r="DET70" s="13"/>
      <c r="DEU70" s="13"/>
      <c r="DEV70" s="13"/>
      <c r="DEW70" s="13"/>
      <c r="DEX70" s="13"/>
      <c r="DEY70" s="13"/>
      <c r="DEZ70" s="13"/>
      <c r="DFA70" s="13"/>
      <c r="DFB70" s="13"/>
      <c r="DFC70" s="13"/>
      <c r="DFD70" s="13"/>
      <c r="DFE70" s="13"/>
      <c r="DFF70" s="13"/>
      <c r="DFG70" s="13"/>
      <c r="DFH70" s="13"/>
      <c r="DFI70" s="13"/>
      <c r="DFJ70" s="13"/>
      <c r="DFK70" s="13"/>
      <c r="DFL70" s="13"/>
      <c r="DFM70" s="13"/>
      <c r="DFN70" s="13"/>
      <c r="DFO70" s="13"/>
      <c r="DFP70" s="13"/>
      <c r="DFQ70" s="13"/>
      <c r="DFR70" s="13"/>
      <c r="DFS70" s="13"/>
      <c r="DFT70" s="13"/>
      <c r="DFU70" s="13"/>
      <c r="DFV70" s="13"/>
      <c r="DFW70" s="13"/>
      <c r="DFX70" s="13"/>
      <c r="DFY70" s="13"/>
      <c r="DFZ70" s="13"/>
      <c r="DGA70" s="13"/>
      <c r="DGB70" s="13"/>
      <c r="DGC70" s="13"/>
      <c r="DGD70" s="13"/>
      <c r="DGE70" s="13"/>
      <c r="DGF70" s="13"/>
      <c r="DGG70" s="13"/>
      <c r="DGH70" s="13"/>
      <c r="DGI70" s="13"/>
      <c r="DGJ70" s="13"/>
      <c r="DGK70" s="13"/>
      <c r="DGL70" s="13"/>
      <c r="DGM70" s="13"/>
      <c r="DGN70" s="13"/>
      <c r="DGO70" s="13"/>
      <c r="DGP70" s="13"/>
      <c r="DGQ70" s="13"/>
      <c r="DGR70" s="13"/>
      <c r="DGS70" s="13"/>
      <c r="DGT70" s="13"/>
      <c r="DGU70" s="13"/>
      <c r="DGV70" s="13"/>
      <c r="DGW70" s="13"/>
      <c r="DGX70" s="13"/>
      <c r="DGY70" s="13"/>
      <c r="DGZ70" s="13"/>
      <c r="DHA70" s="13"/>
      <c r="DHB70" s="13"/>
      <c r="DHC70" s="13"/>
      <c r="DHD70" s="13"/>
      <c r="DHE70" s="13"/>
      <c r="DHF70" s="13"/>
      <c r="DHG70" s="13"/>
      <c r="DHH70" s="13"/>
      <c r="DHI70" s="13"/>
      <c r="DHJ70" s="13"/>
      <c r="DHK70" s="13"/>
      <c r="DHL70" s="13"/>
      <c r="DHM70" s="13"/>
      <c r="DHN70" s="13"/>
      <c r="DHO70" s="13"/>
      <c r="DHP70" s="13"/>
      <c r="DHQ70" s="13"/>
      <c r="DHR70" s="13"/>
      <c r="DHS70" s="13"/>
      <c r="DHT70" s="13"/>
      <c r="DHU70" s="13"/>
      <c r="DHV70" s="13"/>
      <c r="DHW70" s="13"/>
      <c r="DHX70" s="13"/>
      <c r="DHY70" s="13"/>
      <c r="DHZ70" s="13"/>
      <c r="DIA70" s="13"/>
      <c r="DIB70" s="13"/>
      <c r="DIC70" s="13"/>
      <c r="DID70" s="13"/>
      <c r="DIE70" s="13"/>
      <c r="DIF70" s="13"/>
      <c r="DIG70" s="13"/>
      <c r="DIH70" s="13"/>
      <c r="DII70" s="13"/>
      <c r="DIJ70" s="13"/>
      <c r="DIK70" s="13"/>
      <c r="DIL70" s="13"/>
      <c r="DIM70" s="13"/>
      <c r="DIN70" s="13"/>
      <c r="DIO70" s="13"/>
      <c r="DIP70" s="13"/>
      <c r="DIQ70" s="13"/>
      <c r="DIR70" s="13"/>
      <c r="DIS70" s="13"/>
      <c r="DIT70" s="13"/>
      <c r="DIU70" s="13"/>
      <c r="DIV70" s="13"/>
      <c r="DIW70" s="13"/>
      <c r="DIX70" s="13"/>
      <c r="DIY70" s="13"/>
      <c r="DIZ70" s="13"/>
      <c r="DJA70" s="13"/>
      <c r="DJB70" s="13"/>
      <c r="DJC70" s="13"/>
      <c r="DJD70" s="13"/>
      <c r="DJE70" s="13"/>
      <c r="DJF70" s="13"/>
      <c r="DJG70" s="13"/>
      <c r="DJH70" s="13"/>
      <c r="DJI70" s="13"/>
      <c r="DJJ70" s="13"/>
      <c r="DJK70" s="13"/>
      <c r="DJL70" s="13"/>
      <c r="DJM70" s="13"/>
      <c r="DJN70" s="13"/>
      <c r="DJO70" s="13"/>
      <c r="DJP70" s="13"/>
      <c r="DJQ70" s="13"/>
      <c r="DJR70" s="13"/>
      <c r="DJS70" s="13"/>
      <c r="DJT70" s="13"/>
      <c r="DJU70" s="13"/>
      <c r="DJV70" s="13"/>
      <c r="DJW70" s="13"/>
      <c r="DJX70" s="13"/>
      <c r="DJY70" s="13"/>
      <c r="DJZ70" s="13"/>
      <c r="DKA70" s="13"/>
      <c r="DKB70" s="13"/>
      <c r="DKC70" s="13"/>
      <c r="DKD70" s="13"/>
      <c r="DKE70" s="13"/>
      <c r="DKF70" s="13"/>
      <c r="DKG70" s="13"/>
      <c r="DKH70" s="13"/>
      <c r="DKI70" s="13"/>
      <c r="DKJ70" s="13"/>
      <c r="DKK70" s="13"/>
      <c r="DKL70" s="13"/>
      <c r="DKM70" s="13"/>
      <c r="DKN70" s="13"/>
      <c r="DKO70" s="13"/>
      <c r="DKP70" s="13"/>
      <c r="DKQ70" s="13"/>
      <c r="DKR70" s="13"/>
      <c r="DKS70" s="13"/>
      <c r="DKT70" s="13"/>
      <c r="DKU70" s="13"/>
      <c r="DKV70" s="13"/>
      <c r="DKW70" s="13"/>
      <c r="DKX70" s="13"/>
      <c r="DKY70" s="13"/>
      <c r="DKZ70" s="13"/>
      <c r="DLA70" s="13"/>
      <c r="DLB70" s="13"/>
      <c r="DLC70" s="13"/>
      <c r="DLD70" s="13"/>
      <c r="DLE70" s="13"/>
      <c r="DLF70" s="13"/>
      <c r="DLG70" s="13"/>
      <c r="DLH70" s="13"/>
      <c r="DLI70" s="13"/>
      <c r="DLJ70" s="13"/>
      <c r="DLK70" s="13"/>
      <c r="DLL70" s="13"/>
      <c r="DLM70" s="13"/>
      <c r="DLN70" s="13"/>
      <c r="DLO70" s="13"/>
      <c r="DLP70" s="13"/>
      <c r="DLQ70" s="13"/>
      <c r="DLR70" s="13"/>
      <c r="DLS70" s="13"/>
      <c r="DLT70" s="13"/>
      <c r="DLU70" s="13"/>
      <c r="DLV70" s="13"/>
      <c r="DLW70" s="13"/>
      <c r="DLX70" s="13"/>
      <c r="DLY70" s="13"/>
      <c r="DLZ70" s="13"/>
      <c r="DMA70" s="13"/>
      <c r="DMB70" s="13"/>
      <c r="DMC70" s="13"/>
      <c r="DMD70" s="13"/>
      <c r="DME70" s="13"/>
      <c r="DMF70" s="13"/>
      <c r="DMG70" s="13"/>
      <c r="DMH70" s="13"/>
      <c r="DMI70" s="13"/>
      <c r="DMJ70" s="13"/>
      <c r="DMK70" s="13"/>
      <c r="DML70" s="13"/>
      <c r="DMM70" s="13"/>
      <c r="DMN70" s="13"/>
      <c r="DMO70" s="13"/>
      <c r="DMP70" s="13"/>
      <c r="DMQ70" s="13"/>
      <c r="DMR70" s="13"/>
      <c r="DMS70" s="13"/>
      <c r="DMT70" s="13"/>
      <c r="DMU70" s="13"/>
      <c r="DMV70" s="13"/>
      <c r="DMW70" s="13"/>
      <c r="DMX70" s="13"/>
      <c r="DMY70" s="13"/>
      <c r="DMZ70" s="13"/>
      <c r="DNA70" s="13"/>
      <c r="DNB70" s="13"/>
      <c r="DNC70" s="13"/>
      <c r="DND70" s="13"/>
      <c r="DNE70" s="13"/>
      <c r="DNF70" s="13"/>
      <c r="DNG70" s="13"/>
      <c r="DNH70" s="13"/>
      <c r="DNI70" s="13"/>
      <c r="DNJ70" s="13"/>
      <c r="DNK70" s="13"/>
      <c r="DNL70" s="13"/>
      <c r="DNM70" s="13"/>
      <c r="DNN70" s="13"/>
      <c r="DNO70" s="13"/>
      <c r="DNP70" s="13"/>
      <c r="DNQ70" s="13"/>
      <c r="DNR70" s="13"/>
      <c r="DNS70" s="13"/>
      <c r="DNT70" s="13"/>
      <c r="DNU70" s="13"/>
      <c r="DNV70" s="13"/>
      <c r="DNW70" s="13"/>
      <c r="DNX70" s="13"/>
      <c r="DNY70" s="13"/>
      <c r="DNZ70" s="13"/>
      <c r="DOA70" s="13"/>
      <c r="DOB70" s="13"/>
      <c r="DOC70" s="13"/>
      <c r="DOD70" s="13"/>
      <c r="DOE70" s="13"/>
      <c r="DOF70" s="13"/>
      <c r="DOG70" s="13"/>
      <c r="DOH70" s="13"/>
      <c r="DOI70" s="13"/>
      <c r="DOJ70" s="13"/>
      <c r="DOK70" s="13"/>
      <c r="DOL70" s="13"/>
      <c r="DOM70" s="13"/>
      <c r="DON70" s="13"/>
      <c r="DOO70" s="13"/>
      <c r="DOP70" s="13"/>
      <c r="DOQ70" s="13"/>
      <c r="DOR70" s="13"/>
      <c r="DOS70" s="13"/>
      <c r="DOT70" s="13"/>
      <c r="DOU70" s="13"/>
      <c r="DOV70" s="13"/>
      <c r="DOW70" s="13"/>
      <c r="DOX70" s="13"/>
      <c r="DOY70" s="13"/>
      <c r="DOZ70" s="13"/>
      <c r="DPA70" s="13"/>
      <c r="DPB70" s="13"/>
      <c r="DPC70" s="13"/>
      <c r="DPD70" s="13"/>
      <c r="DPE70" s="13"/>
      <c r="DPF70" s="13"/>
      <c r="DPG70" s="13"/>
      <c r="DPH70" s="13"/>
      <c r="DPI70" s="13"/>
      <c r="DPJ70" s="13"/>
      <c r="DPK70" s="13"/>
      <c r="DPL70" s="13"/>
      <c r="DPM70" s="13"/>
      <c r="DPN70" s="13"/>
      <c r="DPO70" s="13"/>
      <c r="DPP70" s="13"/>
      <c r="DPQ70" s="13"/>
      <c r="DPR70" s="13"/>
      <c r="DPS70" s="13"/>
      <c r="DPT70" s="13"/>
      <c r="DPU70" s="13"/>
      <c r="DPV70" s="13"/>
      <c r="DPW70" s="13"/>
      <c r="DPX70" s="13"/>
      <c r="DPY70" s="13"/>
      <c r="DPZ70" s="13"/>
      <c r="DQA70" s="13"/>
      <c r="DQB70" s="13"/>
      <c r="DQC70" s="13"/>
      <c r="DQD70" s="13"/>
      <c r="DQE70" s="13"/>
      <c r="DQF70" s="13"/>
      <c r="DQG70" s="13"/>
      <c r="DQH70" s="13"/>
      <c r="DQI70" s="13"/>
      <c r="DQJ70" s="13"/>
      <c r="DQK70" s="13"/>
      <c r="DQL70" s="13"/>
      <c r="DQM70" s="13"/>
      <c r="DQN70" s="13"/>
      <c r="DQO70" s="13"/>
      <c r="DQP70" s="13"/>
      <c r="DQQ70" s="13"/>
      <c r="DQR70" s="13"/>
      <c r="DQS70" s="13"/>
      <c r="DQT70" s="13"/>
      <c r="DQU70" s="13"/>
      <c r="DQV70" s="13"/>
      <c r="DQW70" s="13"/>
      <c r="DQX70" s="13"/>
      <c r="DQY70" s="13"/>
      <c r="DQZ70" s="13"/>
      <c r="DRA70" s="13"/>
      <c r="DRB70" s="13"/>
      <c r="DRC70" s="13"/>
      <c r="DRD70" s="13"/>
      <c r="DRE70" s="13"/>
      <c r="DRF70" s="13"/>
      <c r="DRG70" s="13"/>
      <c r="DRH70" s="13"/>
      <c r="DRI70" s="13"/>
      <c r="DRJ70" s="13"/>
      <c r="DRK70" s="13"/>
      <c r="DRL70" s="13"/>
      <c r="DRM70" s="13"/>
      <c r="DRN70" s="13"/>
      <c r="DRO70" s="13"/>
      <c r="DRP70" s="13"/>
      <c r="DRQ70" s="13"/>
      <c r="DRR70" s="13"/>
      <c r="DRS70" s="13"/>
      <c r="DRT70" s="13"/>
      <c r="DRU70" s="13"/>
      <c r="DRV70" s="13"/>
      <c r="DRW70" s="13"/>
      <c r="DRX70" s="13"/>
      <c r="DRY70" s="13"/>
      <c r="DRZ70" s="13"/>
      <c r="DSA70" s="13"/>
      <c r="DSB70" s="13"/>
      <c r="DSC70" s="13"/>
      <c r="DSD70" s="13"/>
      <c r="DSE70" s="13"/>
      <c r="DSF70" s="13"/>
      <c r="DSG70" s="13"/>
      <c r="DSH70" s="13"/>
      <c r="DSI70" s="13"/>
      <c r="DSJ70" s="13"/>
      <c r="DSK70" s="13"/>
      <c r="DSL70" s="13"/>
      <c r="DSM70" s="13"/>
      <c r="DSN70" s="13"/>
      <c r="DSO70" s="13"/>
      <c r="DSP70" s="13"/>
      <c r="DSQ70" s="13"/>
      <c r="DSR70" s="13"/>
      <c r="DSS70" s="13"/>
      <c r="DST70" s="13"/>
      <c r="DSU70" s="13"/>
      <c r="DSV70" s="13"/>
      <c r="DSW70" s="13"/>
      <c r="DSX70" s="13"/>
      <c r="DSY70" s="13"/>
      <c r="DSZ70" s="13"/>
      <c r="DTA70" s="13"/>
      <c r="DTB70" s="13"/>
      <c r="DTC70" s="13"/>
      <c r="DTD70" s="13"/>
      <c r="DTE70" s="13"/>
      <c r="DTF70" s="13"/>
      <c r="DTG70" s="13"/>
      <c r="DTH70" s="13"/>
      <c r="DTI70" s="13"/>
      <c r="DTJ70" s="13"/>
      <c r="DTK70" s="13"/>
      <c r="DTL70" s="13"/>
      <c r="DTM70" s="13"/>
      <c r="DTN70" s="13"/>
      <c r="DTO70" s="13"/>
      <c r="DTP70" s="13"/>
      <c r="DTQ70" s="13"/>
      <c r="DTR70" s="13"/>
      <c r="DTS70" s="13"/>
      <c r="DTT70" s="13"/>
      <c r="DTU70" s="13"/>
      <c r="DTV70" s="13"/>
      <c r="DTW70" s="13"/>
      <c r="DTX70" s="13"/>
      <c r="DTY70" s="13"/>
      <c r="DTZ70" s="13"/>
      <c r="DUA70" s="13"/>
      <c r="DUB70" s="13"/>
      <c r="DUC70" s="13"/>
      <c r="DUD70" s="13"/>
      <c r="DUE70" s="13"/>
      <c r="DUF70" s="13"/>
      <c r="DUG70" s="13"/>
      <c r="DUH70" s="13"/>
      <c r="DUI70" s="13"/>
      <c r="DUJ70" s="13"/>
      <c r="DUK70" s="13"/>
      <c r="DUL70" s="13"/>
      <c r="DUM70" s="13"/>
      <c r="DUN70" s="13"/>
      <c r="DUO70" s="13"/>
      <c r="DUP70" s="13"/>
      <c r="DUQ70" s="13"/>
      <c r="DUR70" s="13"/>
      <c r="DUS70" s="13"/>
      <c r="DUT70" s="13"/>
      <c r="DUU70" s="13"/>
      <c r="DUV70" s="13"/>
      <c r="DUW70" s="13"/>
      <c r="DUX70" s="13"/>
      <c r="DUY70" s="13"/>
      <c r="DUZ70" s="13"/>
      <c r="DVA70" s="13"/>
      <c r="DVB70" s="13"/>
      <c r="DVC70" s="13"/>
      <c r="DVD70" s="13"/>
      <c r="DVE70" s="13"/>
      <c r="DVF70" s="13"/>
      <c r="DVG70" s="13"/>
      <c r="DVH70" s="13"/>
      <c r="DVI70" s="13"/>
      <c r="DVJ70" s="13"/>
      <c r="DVK70" s="13"/>
      <c r="DVL70" s="13"/>
      <c r="DVM70" s="13"/>
      <c r="DVN70" s="13"/>
      <c r="DVO70" s="13"/>
      <c r="DVP70" s="13"/>
      <c r="DVQ70" s="13"/>
      <c r="DVR70" s="13"/>
      <c r="DVS70" s="13"/>
      <c r="DVT70" s="13"/>
      <c r="DVU70" s="13"/>
      <c r="DVV70" s="13"/>
      <c r="DVW70" s="13"/>
      <c r="DVX70" s="13"/>
      <c r="DVY70" s="13"/>
      <c r="DVZ70" s="13"/>
      <c r="DWA70" s="13"/>
      <c r="DWB70" s="13"/>
      <c r="DWC70" s="13"/>
      <c r="DWD70" s="13"/>
      <c r="DWE70" s="13"/>
      <c r="DWF70" s="13"/>
      <c r="DWG70" s="13"/>
      <c r="DWH70" s="13"/>
      <c r="DWI70" s="13"/>
      <c r="DWJ70" s="13"/>
      <c r="DWK70" s="13"/>
      <c r="DWL70" s="13"/>
      <c r="DWM70" s="13"/>
      <c r="DWN70" s="13"/>
      <c r="DWO70" s="13"/>
      <c r="DWP70" s="13"/>
      <c r="DWQ70" s="13"/>
      <c r="DWR70" s="13"/>
      <c r="DWS70" s="13"/>
      <c r="DWT70" s="13"/>
      <c r="DWU70" s="13"/>
      <c r="DWV70" s="13"/>
      <c r="DWW70" s="13"/>
      <c r="DWX70" s="13"/>
      <c r="DWY70" s="13"/>
      <c r="DWZ70" s="13"/>
      <c r="DXA70" s="13"/>
      <c r="DXB70" s="13"/>
      <c r="DXC70" s="13"/>
      <c r="DXD70" s="13"/>
      <c r="DXE70" s="13"/>
      <c r="DXF70" s="13"/>
      <c r="DXG70" s="13"/>
      <c r="DXH70" s="13"/>
      <c r="DXI70" s="13"/>
      <c r="DXJ70" s="13"/>
      <c r="DXK70" s="13"/>
      <c r="DXL70" s="13"/>
      <c r="DXM70" s="13"/>
      <c r="DXN70" s="13"/>
      <c r="DXO70" s="13"/>
      <c r="DXP70" s="13"/>
      <c r="DXQ70" s="13"/>
      <c r="DXR70" s="13"/>
      <c r="DXS70" s="13"/>
      <c r="DXT70" s="13"/>
      <c r="DXU70" s="13"/>
      <c r="DXV70" s="13"/>
      <c r="DXW70" s="13"/>
      <c r="DXX70" s="13"/>
      <c r="DXY70" s="13"/>
      <c r="DXZ70" s="13"/>
      <c r="DYA70" s="13"/>
      <c r="DYB70" s="13"/>
      <c r="DYC70" s="13"/>
      <c r="DYD70" s="13"/>
      <c r="DYE70" s="13"/>
      <c r="DYF70" s="13"/>
      <c r="DYG70" s="13"/>
      <c r="DYH70" s="13"/>
      <c r="DYI70" s="13"/>
      <c r="DYJ70" s="13"/>
      <c r="DYK70" s="13"/>
      <c r="DYL70" s="13"/>
      <c r="DYM70" s="13"/>
      <c r="DYN70" s="13"/>
      <c r="DYO70" s="13"/>
      <c r="DYP70" s="13"/>
      <c r="DYQ70" s="13"/>
      <c r="DYR70" s="13"/>
      <c r="DYS70" s="13"/>
      <c r="DYT70" s="13"/>
      <c r="DYU70" s="13"/>
      <c r="DYV70" s="13"/>
      <c r="DYW70" s="13"/>
      <c r="DYX70" s="13"/>
      <c r="DYY70" s="13"/>
      <c r="DYZ70" s="13"/>
      <c r="DZA70" s="13"/>
      <c r="DZB70" s="13"/>
      <c r="DZC70" s="13"/>
      <c r="DZD70" s="13"/>
      <c r="DZE70" s="13"/>
      <c r="DZF70" s="13"/>
      <c r="DZG70" s="13"/>
      <c r="DZH70" s="13"/>
      <c r="DZI70" s="13"/>
      <c r="DZJ70" s="13"/>
      <c r="DZK70" s="13"/>
      <c r="DZL70" s="13"/>
      <c r="DZM70" s="13"/>
      <c r="DZN70" s="13"/>
      <c r="DZO70" s="13"/>
      <c r="DZP70" s="13"/>
      <c r="DZQ70" s="13"/>
      <c r="DZR70" s="13"/>
      <c r="DZS70" s="13"/>
      <c r="DZT70" s="13"/>
      <c r="DZU70" s="13"/>
      <c r="DZV70" s="13"/>
      <c r="DZW70" s="13"/>
      <c r="DZX70" s="13"/>
      <c r="DZY70" s="13"/>
      <c r="DZZ70" s="13"/>
      <c r="EAA70" s="13"/>
      <c r="EAB70" s="13"/>
      <c r="EAC70" s="13"/>
      <c r="EAD70" s="13"/>
      <c r="EAE70" s="13"/>
      <c r="EAF70" s="13"/>
      <c r="EAG70" s="13"/>
      <c r="EAH70" s="13"/>
      <c r="EAI70" s="13"/>
      <c r="EAJ70" s="13"/>
      <c r="EAK70" s="13"/>
      <c r="EAL70" s="13"/>
      <c r="EAM70" s="13"/>
      <c r="EAN70" s="13"/>
      <c r="EAO70" s="13"/>
      <c r="EAP70" s="13"/>
      <c r="EAQ70" s="13"/>
      <c r="EAR70" s="13"/>
      <c r="EAS70" s="13"/>
      <c r="EAT70" s="13"/>
      <c r="EAU70" s="13"/>
      <c r="EAV70" s="13"/>
      <c r="EAW70" s="13"/>
      <c r="EAX70" s="13"/>
      <c r="EAY70" s="13"/>
      <c r="EAZ70" s="13"/>
      <c r="EBA70" s="13"/>
      <c r="EBB70" s="13"/>
      <c r="EBC70" s="13"/>
      <c r="EBD70" s="13"/>
      <c r="EBE70" s="13"/>
      <c r="EBF70" s="13"/>
      <c r="EBG70" s="13"/>
      <c r="EBH70" s="13"/>
      <c r="EBI70" s="13"/>
      <c r="EBJ70" s="13"/>
      <c r="EBK70" s="13"/>
      <c r="EBL70" s="13"/>
      <c r="EBM70" s="13"/>
      <c r="EBN70" s="13"/>
      <c r="EBO70" s="13"/>
      <c r="EBP70" s="13"/>
      <c r="EBQ70" s="13"/>
      <c r="EBR70" s="13"/>
      <c r="EBS70" s="13"/>
      <c r="EBT70" s="13"/>
      <c r="EBU70" s="13"/>
      <c r="EBV70" s="13"/>
      <c r="EBW70" s="13"/>
      <c r="EBX70" s="13"/>
      <c r="EBY70" s="13"/>
      <c r="EBZ70" s="13"/>
      <c r="ECA70" s="13"/>
      <c r="ECB70" s="13"/>
      <c r="ECC70" s="13"/>
      <c r="ECD70" s="13"/>
      <c r="ECE70" s="13"/>
      <c r="ECF70" s="13"/>
      <c r="ECG70" s="13"/>
      <c r="ECH70" s="13"/>
      <c r="ECI70" s="13"/>
      <c r="ECJ70" s="13"/>
      <c r="ECK70" s="13"/>
      <c r="ECL70" s="13"/>
      <c r="ECM70" s="13"/>
      <c r="ECN70" s="13"/>
      <c r="ECO70" s="13"/>
      <c r="ECP70" s="13"/>
      <c r="ECQ70" s="13"/>
      <c r="ECR70" s="13"/>
      <c r="ECS70" s="13"/>
      <c r="ECT70" s="13"/>
      <c r="ECU70" s="13"/>
      <c r="ECV70" s="13"/>
      <c r="ECW70" s="13"/>
      <c r="ECX70" s="13"/>
      <c r="ECY70" s="13"/>
      <c r="ECZ70" s="13"/>
      <c r="EDA70" s="13"/>
      <c r="EDB70" s="13"/>
      <c r="EDC70" s="13"/>
      <c r="EDD70" s="13"/>
      <c r="EDE70" s="13"/>
      <c r="EDF70" s="13"/>
      <c r="EDG70" s="13"/>
      <c r="EDH70" s="13"/>
      <c r="EDI70" s="13"/>
      <c r="EDJ70" s="13"/>
      <c r="EDK70" s="13"/>
      <c r="EDL70" s="13"/>
      <c r="EDM70" s="13"/>
      <c r="EDN70" s="13"/>
      <c r="EDO70" s="13"/>
      <c r="EDP70" s="13"/>
      <c r="EDQ70" s="13"/>
      <c r="EDR70" s="13"/>
      <c r="EDS70" s="13"/>
      <c r="EDT70" s="13"/>
      <c r="EDU70" s="13"/>
      <c r="EDV70" s="13"/>
      <c r="EDW70" s="13"/>
      <c r="EDX70" s="13"/>
      <c r="EDY70" s="13"/>
      <c r="EDZ70" s="13"/>
      <c r="EEA70" s="13"/>
      <c r="EEB70" s="13"/>
      <c r="EEC70" s="13"/>
      <c r="EED70" s="13"/>
      <c r="EEE70" s="13"/>
      <c r="EEF70" s="13"/>
      <c r="EEG70" s="13"/>
      <c r="EEH70" s="13"/>
      <c r="EEI70" s="13"/>
      <c r="EEJ70" s="13"/>
      <c r="EEK70" s="13"/>
      <c r="EEL70" s="13"/>
      <c r="EEM70" s="13"/>
      <c r="EEN70" s="13"/>
      <c r="EEO70" s="13"/>
      <c r="EEP70" s="13"/>
      <c r="EEQ70" s="13"/>
      <c r="EER70" s="13"/>
      <c r="EES70" s="13"/>
      <c r="EET70" s="13"/>
      <c r="EEU70" s="13"/>
      <c r="EEV70" s="13"/>
      <c r="EEW70" s="13"/>
      <c r="EEX70" s="13"/>
      <c r="EEY70" s="13"/>
      <c r="EEZ70" s="13"/>
      <c r="EFA70" s="13"/>
      <c r="EFB70" s="13"/>
      <c r="EFC70" s="13"/>
      <c r="EFD70" s="13"/>
      <c r="EFE70" s="13"/>
      <c r="EFF70" s="13"/>
      <c r="EFG70" s="13"/>
      <c r="EFH70" s="13"/>
      <c r="EFI70" s="13"/>
      <c r="EFJ70" s="13"/>
      <c r="EFK70" s="13"/>
      <c r="EFL70" s="13"/>
      <c r="EFM70" s="13"/>
      <c r="EFN70" s="13"/>
      <c r="EFO70" s="13"/>
      <c r="EFP70" s="13"/>
      <c r="EFQ70" s="13"/>
      <c r="EFR70" s="13"/>
      <c r="EFS70" s="13"/>
      <c r="EFT70" s="13"/>
      <c r="EFU70" s="13"/>
      <c r="EFV70" s="13"/>
      <c r="EFW70" s="13"/>
      <c r="EFX70" s="13"/>
      <c r="EFY70" s="13"/>
      <c r="EFZ70" s="13"/>
      <c r="EGA70" s="13"/>
      <c r="EGB70" s="13"/>
      <c r="EGC70" s="13"/>
      <c r="EGD70" s="13"/>
      <c r="EGE70" s="13"/>
      <c r="EGF70" s="13"/>
      <c r="EGG70" s="13"/>
      <c r="EGH70" s="13"/>
      <c r="EGI70" s="13"/>
      <c r="EGJ70" s="13"/>
      <c r="EGK70" s="13"/>
      <c r="EGL70" s="13"/>
      <c r="EGM70" s="13"/>
      <c r="EGN70" s="13"/>
      <c r="EGO70" s="13"/>
      <c r="EGP70" s="13"/>
      <c r="EGQ70" s="13"/>
      <c r="EGR70" s="13"/>
      <c r="EGS70" s="13"/>
      <c r="EGT70" s="13"/>
      <c r="EGU70" s="13"/>
      <c r="EGV70" s="13"/>
      <c r="EGW70" s="13"/>
      <c r="EGX70" s="13"/>
      <c r="EGY70" s="13"/>
      <c r="EGZ70" s="13"/>
      <c r="EHA70" s="13"/>
      <c r="EHB70" s="13"/>
      <c r="EHC70" s="13"/>
      <c r="EHD70" s="13"/>
      <c r="EHE70" s="13"/>
      <c r="EHF70" s="13"/>
      <c r="EHG70" s="13"/>
      <c r="EHH70" s="13"/>
      <c r="EHI70" s="13"/>
      <c r="EHJ70" s="13"/>
      <c r="EHK70" s="13"/>
      <c r="EHL70" s="13"/>
      <c r="EHM70" s="13"/>
      <c r="EHN70" s="13"/>
      <c r="EHO70" s="13"/>
      <c r="EHP70" s="13"/>
      <c r="EHQ70" s="13"/>
      <c r="EHR70" s="13"/>
      <c r="EHS70" s="13"/>
      <c r="EHT70" s="13"/>
      <c r="EHU70" s="13"/>
      <c r="EHV70" s="13"/>
      <c r="EHW70" s="13"/>
      <c r="EHX70" s="13"/>
      <c r="EHY70" s="13"/>
      <c r="EHZ70" s="13"/>
      <c r="EIA70" s="13"/>
      <c r="EIB70" s="13"/>
      <c r="EIC70" s="13"/>
      <c r="EID70" s="13"/>
      <c r="EIE70" s="13"/>
      <c r="EIF70" s="13"/>
      <c r="EIG70" s="13"/>
      <c r="EIH70" s="13"/>
      <c r="EII70" s="13"/>
      <c r="EIJ70" s="13"/>
      <c r="EIK70" s="13"/>
      <c r="EIL70" s="13"/>
      <c r="EIM70" s="13"/>
      <c r="EIN70" s="13"/>
      <c r="EIO70" s="13"/>
      <c r="EIP70" s="13"/>
      <c r="EIQ70" s="13"/>
      <c r="EIR70" s="13"/>
      <c r="EIS70" s="13"/>
      <c r="EIT70" s="13"/>
      <c r="EIU70" s="13"/>
      <c r="EIV70" s="13"/>
      <c r="EIW70" s="13"/>
      <c r="EIX70" s="13"/>
      <c r="EIY70" s="13"/>
      <c r="EIZ70" s="13"/>
      <c r="EJA70" s="13"/>
      <c r="EJB70" s="13"/>
      <c r="EJC70" s="13"/>
      <c r="EJD70" s="13"/>
      <c r="EJE70" s="13"/>
      <c r="EJF70" s="13"/>
      <c r="EJG70" s="13"/>
      <c r="EJH70" s="13"/>
      <c r="EJI70" s="13"/>
      <c r="EJJ70" s="13"/>
      <c r="EJK70" s="13"/>
      <c r="EJL70" s="13"/>
      <c r="EJM70" s="13"/>
      <c r="EJN70" s="13"/>
      <c r="EJO70" s="13"/>
      <c r="EJP70" s="13"/>
      <c r="EJQ70" s="13"/>
      <c r="EJR70" s="13"/>
      <c r="EJS70" s="13"/>
      <c r="EJT70" s="13"/>
      <c r="EJU70" s="13"/>
      <c r="EJV70" s="13"/>
      <c r="EJW70" s="13"/>
      <c r="EJX70" s="13"/>
      <c r="EJY70" s="13"/>
      <c r="EJZ70" s="13"/>
      <c r="EKA70" s="13"/>
      <c r="EKB70" s="13"/>
      <c r="EKC70" s="13"/>
      <c r="EKD70" s="13"/>
      <c r="EKE70" s="13"/>
      <c r="EKF70" s="13"/>
      <c r="EKG70" s="13"/>
      <c r="EKH70" s="13"/>
      <c r="EKI70" s="13"/>
      <c r="EKJ70" s="13"/>
      <c r="EKK70" s="13"/>
      <c r="EKL70" s="13"/>
      <c r="EKM70" s="13"/>
      <c r="EKN70" s="13"/>
      <c r="EKO70" s="13"/>
      <c r="EKP70" s="13"/>
      <c r="EKQ70" s="13"/>
      <c r="EKR70" s="13"/>
      <c r="EKS70" s="13"/>
      <c r="EKT70" s="13"/>
      <c r="EKU70" s="13"/>
      <c r="EKV70" s="13"/>
      <c r="EKW70" s="13"/>
      <c r="EKX70" s="13"/>
      <c r="EKY70" s="13"/>
      <c r="EKZ70" s="13"/>
      <c r="ELA70" s="13"/>
      <c r="ELB70" s="13"/>
      <c r="ELC70" s="13"/>
      <c r="ELD70" s="13"/>
      <c r="ELE70" s="13"/>
      <c r="ELF70" s="13"/>
      <c r="ELG70" s="13"/>
      <c r="ELH70" s="13"/>
      <c r="ELI70" s="13"/>
      <c r="ELJ70" s="13"/>
      <c r="ELK70" s="13"/>
      <c r="ELL70" s="13"/>
      <c r="ELM70" s="13"/>
      <c r="ELN70" s="13"/>
      <c r="ELO70" s="13"/>
      <c r="ELP70" s="13"/>
      <c r="ELQ70" s="13"/>
      <c r="ELR70" s="13"/>
      <c r="ELS70" s="13"/>
      <c r="ELT70" s="13"/>
      <c r="ELU70" s="13"/>
      <c r="ELV70" s="13"/>
      <c r="ELW70" s="13"/>
      <c r="ELX70" s="13"/>
      <c r="ELY70" s="13"/>
      <c r="ELZ70" s="13"/>
      <c r="EMA70" s="13"/>
      <c r="EMB70" s="13"/>
      <c r="EMC70" s="13"/>
      <c r="EMD70" s="13"/>
      <c r="EME70" s="13"/>
      <c r="EMF70" s="13"/>
      <c r="EMG70" s="13"/>
      <c r="EMH70" s="13"/>
      <c r="EMI70" s="13"/>
      <c r="EMJ70" s="13"/>
      <c r="EMK70" s="13"/>
      <c r="EML70" s="13"/>
      <c r="EMM70" s="13"/>
      <c r="EMN70" s="13"/>
      <c r="EMO70" s="13"/>
      <c r="EMP70" s="13"/>
      <c r="EMQ70" s="13"/>
      <c r="EMR70" s="13"/>
      <c r="EMS70" s="13"/>
      <c r="EMT70" s="13"/>
      <c r="EMU70" s="13"/>
      <c r="EMV70" s="13"/>
      <c r="EMW70" s="13"/>
      <c r="EMX70" s="13"/>
      <c r="EMY70" s="13"/>
      <c r="EMZ70" s="13"/>
      <c r="ENA70" s="13"/>
      <c r="ENB70" s="13"/>
      <c r="ENC70" s="13"/>
      <c r="END70" s="13"/>
      <c r="ENE70" s="13"/>
      <c r="ENF70" s="13"/>
      <c r="ENG70" s="13"/>
      <c r="ENH70" s="13"/>
      <c r="ENI70" s="13"/>
      <c r="ENJ70" s="13"/>
      <c r="ENK70" s="13"/>
      <c r="ENL70" s="13"/>
      <c r="ENM70" s="13"/>
      <c r="ENN70" s="13"/>
      <c r="ENO70" s="13"/>
      <c r="ENP70" s="13"/>
      <c r="ENQ70" s="13"/>
      <c r="ENR70" s="13"/>
      <c r="ENS70" s="13"/>
      <c r="ENT70" s="13"/>
      <c r="ENU70" s="13"/>
      <c r="ENV70" s="13"/>
      <c r="ENW70" s="13"/>
      <c r="ENX70" s="13"/>
      <c r="ENY70" s="13"/>
      <c r="ENZ70" s="13"/>
      <c r="EOA70" s="13"/>
      <c r="EOB70" s="13"/>
      <c r="EOC70" s="13"/>
      <c r="EOD70" s="13"/>
      <c r="EOE70" s="13"/>
      <c r="EOF70" s="13"/>
      <c r="EOG70" s="13"/>
      <c r="EOH70" s="13"/>
      <c r="EOI70" s="13"/>
      <c r="EOJ70" s="13"/>
      <c r="EOK70" s="13"/>
      <c r="EOL70" s="13"/>
      <c r="EOM70" s="13"/>
      <c r="EON70" s="13"/>
      <c r="EOO70" s="13"/>
      <c r="EOP70" s="13"/>
      <c r="EOQ70" s="13"/>
      <c r="EOR70" s="13"/>
      <c r="EOS70" s="13"/>
      <c r="EOT70" s="13"/>
      <c r="EOU70" s="13"/>
      <c r="EOV70" s="13"/>
      <c r="EOW70" s="13"/>
      <c r="EOX70" s="13"/>
      <c r="EOY70" s="13"/>
      <c r="EOZ70" s="13"/>
      <c r="EPA70" s="13"/>
      <c r="EPB70" s="13"/>
      <c r="EPC70" s="13"/>
      <c r="EPD70" s="13"/>
      <c r="EPE70" s="13"/>
      <c r="EPF70" s="13"/>
      <c r="EPG70" s="13"/>
      <c r="EPH70" s="13"/>
      <c r="EPI70" s="13"/>
      <c r="EPJ70" s="13"/>
      <c r="EPK70" s="13"/>
      <c r="EPL70" s="13"/>
      <c r="EPM70" s="13"/>
      <c r="EPN70" s="13"/>
      <c r="EPO70" s="13"/>
      <c r="EPP70" s="13"/>
      <c r="EPQ70" s="13"/>
      <c r="EPR70" s="13"/>
      <c r="EPS70" s="13"/>
      <c r="EPT70" s="13"/>
      <c r="EPU70" s="13"/>
      <c r="EPV70" s="13"/>
      <c r="EPW70" s="13"/>
      <c r="EPX70" s="13"/>
      <c r="EPY70" s="13"/>
      <c r="EPZ70" s="13"/>
      <c r="EQA70" s="13"/>
      <c r="EQB70" s="13"/>
      <c r="EQC70" s="13"/>
      <c r="EQD70" s="13"/>
      <c r="EQE70" s="13"/>
      <c r="EQF70" s="13"/>
      <c r="EQG70" s="13"/>
      <c r="EQH70" s="13"/>
      <c r="EQI70" s="13"/>
      <c r="EQJ70" s="13"/>
      <c r="EQK70" s="13"/>
      <c r="EQL70" s="13"/>
      <c r="EQM70" s="13"/>
      <c r="EQN70" s="13"/>
      <c r="EQO70" s="13"/>
      <c r="EQP70" s="13"/>
      <c r="EQQ70" s="13"/>
      <c r="EQR70" s="13"/>
      <c r="EQS70" s="13"/>
      <c r="EQT70" s="13"/>
      <c r="EQU70" s="13"/>
      <c r="EQV70" s="13"/>
      <c r="EQW70" s="13"/>
      <c r="EQX70" s="13"/>
      <c r="EQY70" s="13"/>
      <c r="EQZ70" s="13"/>
      <c r="ERA70" s="13"/>
      <c r="ERB70" s="13"/>
      <c r="ERC70" s="13"/>
      <c r="ERD70" s="13"/>
      <c r="ERE70" s="13"/>
      <c r="ERF70" s="13"/>
      <c r="ERG70" s="13"/>
      <c r="ERH70" s="13"/>
      <c r="ERI70" s="13"/>
      <c r="ERJ70" s="13"/>
      <c r="ERK70" s="13"/>
      <c r="ERL70" s="13"/>
      <c r="ERM70" s="13"/>
      <c r="ERN70" s="13"/>
      <c r="ERO70" s="13"/>
      <c r="ERP70" s="13"/>
      <c r="ERQ70" s="13"/>
      <c r="ERR70" s="13"/>
      <c r="ERS70" s="13"/>
      <c r="ERT70" s="13"/>
      <c r="ERU70" s="13"/>
      <c r="ERV70" s="13"/>
      <c r="ERW70" s="13"/>
      <c r="ERX70" s="13"/>
      <c r="ERY70" s="13"/>
      <c r="ERZ70" s="13"/>
      <c r="ESA70" s="13"/>
      <c r="ESB70" s="13"/>
      <c r="ESC70" s="13"/>
      <c r="ESD70" s="13"/>
      <c r="ESE70" s="13"/>
      <c r="ESF70" s="13"/>
      <c r="ESG70" s="13"/>
      <c r="ESH70" s="13"/>
      <c r="ESI70" s="13"/>
      <c r="ESJ70" s="13"/>
      <c r="ESK70" s="13"/>
      <c r="ESL70" s="13"/>
      <c r="ESM70" s="13"/>
      <c r="ESN70" s="13"/>
      <c r="ESO70" s="13"/>
      <c r="ESP70" s="13"/>
      <c r="ESQ70" s="13"/>
      <c r="ESR70" s="13"/>
      <c r="ESS70" s="13"/>
      <c r="EST70" s="13"/>
      <c r="ESU70" s="13"/>
      <c r="ESV70" s="13"/>
      <c r="ESW70" s="13"/>
      <c r="ESX70" s="13"/>
      <c r="ESY70" s="13"/>
      <c r="ESZ70" s="13"/>
      <c r="ETA70" s="13"/>
      <c r="ETB70" s="13"/>
      <c r="ETC70" s="13"/>
      <c r="ETD70" s="13"/>
      <c r="ETE70" s="13"/>
      <c r="ETF70" s="13"/>
      <c r="ETG70" s="13"/>
      <c r="ETH70" s="13"/>
      <c r="ETI70" s="13"/>
      <c r="ETJ70" s="13"/>
      <c r="ETK70" s="13"/>
      <c r="ETL70" s="13"/>
      <c r="ETM70" s="13"/>
      <c r="ETN70" s="13"/>
      <c r="ETO70" s="13"/>
      <c r="ETP70" s="13"/>
      <c r="ETQ70" s="13"/>
      <c r="ETR70" s="13"/>
      <c r="ETS70" s="13"/>
      <c r="ETT70" s="13"/>
      <c r="ETU70" s="13"/>
      <c r="ETV70" s="13"/>
      <c r="ETW70" s="13"/>
      <c r="ETX70" s="13"/>
      <c r="ETY70" s="13"/>
      <c r="ETZ70" s="13"/>
      <c r="EUA70" s="13"/>
      <c r="EUB70" s="13"/>
      <c r="EUC70" s="13"/>
      <c r="EUD70" s="13"/>
      <c r="EUE70" s="13"/>
      <c r="EUF70" s="13"/>
      <c r="EUG70" s="13"/>
      <c r="EUH70" s="13"/>
      <c r="EUI70" s="13"/>
      <c r="EUJ70" s="13"/>
      <c r="EUK70" s="13"/>
      <c r="EUL70" s="13"/>
      <c r="EUM70" s="13"/>
      <c r="EUN70" s="13"/>
      <c r="EUO70" s="13"/>
      <c r="EUP70" s="13"/>
      <c r="EUQ70" s="13"/>
      <c r="EUR70" s="13"/>
      <c r="EUS70" s="13"/>
      <c r="EUT70" s="13"/>
      <c r="EUU70" s="13"/>
      <c r="EUV70" s="13"/>
      <c r="EUW70" s="13"/>
      <c r="EUX70" s="13"/>
      <c r="EUY70" s="13"/>
      <c r="EUZ70" s="13"/>
      <c r="EVA70" s="13"/>
      <c r="EVB70" s="13"/>
      <c r="EVC70" s="13"/>
      <c r="EVD70" s="13"/>
      <c r="EVE70" s="13"/>
      <c r="EVF70" s="13"/>
      <c r="EVG70" s="13"/>
      <c r="EVH70" s="13"/>
      <c r="EVI70" s="13"/>
      <c r="EVJ70" s="13"/>
      <c r="EVK70" s="13"/>
      <c r="EVL70" s="13"/>
      <c r="EVM70" s="13"/>
      <c r="EVN70" s="13"/>
      <c r="EVO70" s="13"/>
      <c r="EVP70" s="13"/>
      <c r="EVQ70" s="13"/>
      <c r="EVR70" s="13"/>
      <c r="EVS70" s="13"/>
      <c r="EVT70" s="13"/>
      <c r="EVU70" s="13"/>
      <c r="EVV70" s="13"/>
      <c r="EVW70" s="13"/>
      <c r="EVX70" s="13"/>
      <c r="EVY70" s="13"/>
      <c r="EVZ70" s="13"/>
      <c r="EWA70" s="13"/>
      <c r="EWB70" s="13"/>
      <c r="EWC70" s="13"/>
      <c r="EWD70" s="13"/>
      <c r="EWE70" s="13"/>
      <c r="EWF70" s="13"/>
      <c r="EWG70" s="13"/>
      <c r="EWH70" s="13"/>
      <c r="EWI70" s="13"/>
      <c r="EWJ70" s="13"/>
      <c r="EWK70" s="13"/>
      <c r="EWL70" s="13"/>
      <c r="EWM70" s="13"/>
      <c r="EWN70" s="13"/>
      <c r="EWO70" s="13"/>
      <c r="EWP70" s="13"/>
      <c r="EWQ70" s="13"/>
      <c r="EWR70" s="13"/>
      <c r="EWS70" s="13"/>
      <c r="EWT70" s="13"/>
      <c r="EWU70" s="13"/>
      <c r="EWV70" s="13"/>
      <c r="EWW70" s="13"/>
      <c r="EWX70" s="13"/>
      <c r="EWY70" s="13"/>
      <c r="EWZ70" s="13"/>
      <c r="EXA70" s="13"/>
      <c r="EXB70" s="13"/>
      <c r="EXC70" s="13"/>
      <c r="EXD70" s="13"/>
      <c r="EXE70" s="13"/>
      <c r="EXF70" s="13"/>
      <c r="EXG70" s="13"/>
      <c r="EXH70" s="13"/>
      <c r="EXI70" s="13"/>
      <c r="EXJ70" s="13"/>
      <c r="EXK70" s="13"/>
      <c r="EXL70" s="13"/>
      <c r="EXM70" s="13"/>
      <c r="EXN70" s="13"/>
      <c r="EXO70" s="13"/>
      <c r="EXP70" s="13"/>
      <c r="EXQ70" s="13"/>
      <c r="EXR70" s="13"/>
      <c r="EXS70" s="13"/>
      <c r="EXT70" s="13"/>
      <c r="EXU70" s="13"/>
      <c r="EXV70" s="13"/>
      <c r="EXW70" s="13"/>
      <c r="EXX70" s="13"/>
      <c r="EXY70" s="13"/>
      <c r="EXZ70" s="13"/>
      <c r="EYA70" s="13"/>
      <c r="EYB70" s="13"/>
      <c r="EYC70" s="13"/>
      <c r="EYD70" s="13"/>
      <c r="EYE70" s="13"/>
      <c r="EYF70" s="13"/>
      <c r="EYG70" s="13"/>
      <c r="EYH70" s="13"/>
      <c r="EYI70" s="13"/>
      <c r="EYJ70" s="13"/>
      <c r="EYK70" s="13"/>
      <c r="EYL70" s="13"/>
      <c r="EYM70" s="13"/>
      <c r="EYN70" s="13"/>
      <c r="EYO70" s="13"/>
      <c r="EYP70" s="13"/>
      <c r="EYQ70" s="13"/>
      <c r="EYR70" s="13"/>
      <c r="EYS70" s="13"/>
      <c r="EYT70" s="13"/>
      <c r="EYU70" s="13"/>
      <c r="EYV70" s="13"/>
      <c r="EYW70" s="13"/>
      <c r="EYX70" s="13"/>
      <c r="EYY70" s="13"/>
      <c r="EYZ70" s="13"/>
      <c r="EZA70" s="13"/>
      <c r="EZB70" s="13"/>
      <c r="EZC70" s="13"/>
      <c r="EZD70" s="13"/>
      <c r="EZE70" s="13"/>
      <c r="EZF70" s="13"/>
      <c r="EZG70" s="13"/>
      <c r="EZH70" s="13"/>
      <c r="EZI70" s="13"/>
      <c r="EZJ70" s="13"/>
      <c r="EZK70" s="13"/>
      <c r="EZL70" s="13"/>
      <c r="EZM70" s="13"/>
      <c r="EZN70" s="13"/>
      <c r="EZO70" s="13"/>
      <c r="EZP70" s="13"/>
      <c r="EZQ70" s="13"/>
      <c r="EZR70" s="13"/>
      <c r="EZS70" s="13"/>
      <c r="EZT70" s="13"/>
      <c r="EZU70" s="13"/>
      <c r="EZV70" s="13"/>
      <c r="EZW70" s="13"/>
      <c r="EZX70" s="13"/>
      <c r="EZY70" s="13"/>
      <c r="EZZ70" s="13"/>
      <c r="FAA70" s="13"/>
      <c r="FAB70" s="13"/>
      <c r="FAC70" s="13"/>
      <c r="FAD70" s="13"/>
      <c r="FAE70" s="13"/>
      <c r="FAF70" s="13"/>
      <c r="FAG70" s="13"/>
      <c r="FAH70" s="13"/>
      <c r="FAI70" s="13"/>
      <c r="FAJ70" s="13"/>
      <c r="FAK70" s="13"/>
      <c r="FAL70" s="13"/>
      <c r="FAM70" s="13"/>
      <c r="FAN70" s="13"/>
      <c r="FAO70" s="13"/>
      <c r="FAP70" s="13"/>
      <c r="FAQ70" s="13"/>
      <c r="FAR70" s="13"/>
      <c r="FAS70" s="13"/>
      <c r="FAT70" s="13"/>
      <c r="FAU70" s="13"/>
      <c r="FAV70" s="13"/>
      <c r="FAW70" s="13"/>
      <c r="FAX70" s="13"/>
      <c r="FAY70" s="13"/>
      <c r="FAZ70" s="13"/>
      <c r="FBA70" s="13"/>
      <c r="FBB70" s="13"/>
      <c r="FBC70" s="13"/>
      <c r="FBD70" s="13"/>
      <c r="FBE70" s="13"/>
      <c r="FBF70" s="13"/>
      <c r="FBG70" s="13"/>
      <c r="FBH70" s="13"/>
      <c r="FBI70" s="13"/>
      <c r="FBJ70" s="13"/>
      <c r="FBK70" s="13"/>
      <c r="FBL70" s="13"/>
      <c r="FBM70" s="13"/>
      <c r="FBN70" s="13"/>
      <c r="FBO70" s="13"/>
      <c r="FBP70" s="13"/>
      <c r="FBQ70" s="13"/>
      <c r="FBR70" s="13"/>
      <c r="FBS70" s="13"/>
      <c r="FBT70" s="13"/>
      <c r="FBU70" s="13"/>
      <c r="FBV70" s="13"/>
      <c r="FBW70" s="13"/>
      <c r="FBX70" s="13"/>
      <c r="FBY70" s="13"/>
      <c r="FBZ70" s="13"/>
      <c r="FCA70" s="13"/>
      <c r="FCB70" s="13"/>
      <c r="FCC70" s="13"/>
      <c r="FCD70" s="13"/>
      <c r="FCE70" s="13"/>
      <c r="FCF70" s="13"/>
      <c r="FCG70" s="13"/>
      <c r="FCH70" s="13"/>
      <c r="FCI70" s="13"/>
      <c r="FCJ70" s="13"/>
      <c r="FCK70" s="13"/>
      <c r="FCL70" s="13"/>
      <c r="FCM70" s="13"/>
      <c r="FCN70" s="13"/>
      <c r="FCO70" s="13"/>
      <c r="FCP70" s="13"/>
      <c r="FCQ70" s="13"/>
      <c r="FCR70" s="13"/>
      <c r="FCS70" s="13"/>
      <c r="FCT70" s="13"/>
      <c r="FCU70" s="13"/>
      <c r="FCV70" s="13"/>
      <c r="FCW70" s="13"/>
      <c r="FCX70" s="13"/>
      <c r="FCY70" s="13"/>
      <c r="FCZ70" s="13"/>
      <c r="FDA70" s="13"/>
      <c r="FDB70" s="13"/>
      <c r="FDC70" s="13"/>
      <c r="FDD70" s="13"/>
      <c r="FDE70" s="13"/>
      <c r="FDF70" s="13"/>
      <c r="FDG70" s="13"/>
      <c r="FDH70" s="13"/>
      <c r="FDI70" s="13"/>
      <c r="FDJ70" s="13"/>
      <c r="FDK70" s="13"/>
      <c r="FDL70" s="13"/>
      <c r="FDM70" s="13"/>
      <c r="FDN70" s="13"/>
      <c r="FDO70" s="13"/>
      <c r="FDP70" s="13"/>
      <c r="FDQ70" s="13"/>
      <c r="FDR70" s="13"/>
      <c r="FDS70" s="13"/>
      <c r="FDT70" s="13"/>
      <c r="FDU70" s="13"/>
      <c r="FDV70" s="13"/>
      <c r="FDW70" s="13"/>
      <c r="FDX70" s="13"/>
      <c r="FDY70" s="13"/>
      <c r="FDZ70" s="13"/>
      <c r="FEA70" s="13"/>
      <c r="FEB70" s="13"/>
      <c r="FEC70" s="13"/>
      <c r="FED70" s="13"/>
      <c r="FEE70" s="13"/>
      <c r="FEF70" s="13"/>
      <c r="FEG70" s="13"/>
      <c r="FEH70" s="13"/>
      <c r="FEI70" s="13"/>
      <c r="FEJ70" s="13"/>
      <c r="FEK70" s="13"/>
      <c r="FEL70" s="13"/>
      <c r="FEM70" s="13"/>
      <c r="FEN70" s="13"/>
      <c r="FEO70" s="13"/>
      <c r="FEP70" s="13"/>
      <c r="FEQ70" s="13"/>
      <c r="FER70" s="13"/>
      <c r="FES70" s="13"/>
      <c r="FET70" s="13"/>
      <c r="FEU70" s="13"/>
      <c r="FEV70" s="13"/>
      <c r="FEW70" s="13"/>
      <c r="FEX70" s="13"/>
      <c r="FEY70" s="13"/>
      <c r="FEZ70" s="13"/>
      <c r="FFA70" s="13"/>
      <c r="FFB70" s="13"/>
      <c r="FFC70" s="13"/>
      <c r="FFD70" s="13"/>
      <c r="FFE70" s="13"/>
      <c r="FFF70" s="13"/>
      <c r="FFG70" s="13"/>
      <c r="FFH70" s="13"/>
      <c r="FFI70" s="13"/>
      <c r="FFJ70" s="13"/>
      <c r="FFK70" s="13"/>
      <c r="FFL70" s="13"/>
      <c r="FFM70" s="13"/>
      <c r="FFN70" s="13"/>
      <c r="FFO70" s="13"/>
      <c r="FFP70" s="13"/>
      <c r="FFQ70" s="13"/>
      <c r="FFR70" s="13"/>
      <c r="FFS70" s="13"/>
      <c r="FFT70" s="13"/>
      <c r="FFU70" s="13"/>
      <c r="FFV70" s="13"/>
      <c r="FFW70" s="13"/>
      <c r="FFX70" s="13"/>
      <c r="FFY70" s="13"/>
      <c r="FFZ70" s="13"/>
      <c r="FGA70" s="13"/>
      <c r="FGB70" s="13"/>
      <c r="FGC70" s="13"/>
      <c r="FGD70" s="13"/>
      <c r="FGE70" s="13"/>
      <c r="FGF70" s="13"/>
      <c r="FGG70" s="13"/>
      <c r="FGH70" s="13"/>
      <c r="FGI70" s="13"/>
      <c r="FGJ70" s="13"/>
      <c r="FGK70" s="13"/>
      <c r="FGL70" s="13"/>
      <c r="FGM70" s="13"/>
      <c r="FGN70" s="13"/>
      <c r="FGO70" s="13"/>
      <c r="FGP70" s="13"/>
      <c r="FGQ70" s="13"/>
      <c r="FGR70" s="13"/>
      <c r="FGS70" s="13"/>
      <c r="FGT70" s="13"/>
      <c r="FGU70" s="13"/>
      <c r="FGV70" s="13"/>
      <c r="FGW70" s="13"/>
      <c r="FGX70" s="13"/>
      <c r="FGY70" s="13"/>
      <c r="FGZ70" s="13"/>
      <c r="FHA70" s="13"/>
      <c r="FHB70" s="13"/>
      <c r="FHC70" s="13"/>
      <c r="FHD70" s="13"/>
      <c r="FHE70" s="13"/>
      <c r="FHF70" s="13"/>
      <c r="FHG70" s="13"/>
      <c r="FHH70" s="13"/>
      <c r="FHI70" s="13"/>
      <c r="FHJ70" s="13"/>
      <c r="FHK70" s="13"/>
      <c r="FHL70" s="13"/>
      <c r="FHM70" s="13"/>
      <c r="FHN70" s="13"/>
      <c r="FHO70" s="13"/>
      <c r="FHP70" s="13"/>
      <c r="FHQ70" s="13"/>
      <c r="FHR70" s="13"/>
      <c r="FHS70" s="13"/>
      <c r="FHT70" s="13"/>
      <c r="FHU70" s="13"/>
      <c r="FHV70" s="13"/>
      <c r="FHW70" s="13"/>
      <c r="FHX70" s="13"/>
      <c r="FHY70" s="13"/>
      <c r="FHZ70" s="13"/>
      <c r="FIA70" s="13"/>
      <c r="FIB70" s="13"/>
      <c r="FIC70" s="13"/>
      <c r="FID70" s="13"/>
      <c r="FIE70" s="13"/>
      <c r="FIF70" s="13"/>
      <c r="FIG70" s="13"/>
      <c r="FIH70" s="13"/>
      <c r="FII70" s="13"/>
      <c r="FIJ70" s="13"/>
      <c r="FIK70" s="13"/>
      <c r="FIL70" s="13"/>
      <c r="FIM70" s="13"/>
      <c r="FIN70" s="13"/>
      <c r="FIO70" s="13"/>
      <c r="FIP70" s="13"/>
      <c r="FIQ70" s="13"/>
      <c r="FIR70" s="13"/>
      <c r="FIS70" s="13"/>
      <c r="FIT70" s="13"/>
      <c r="FIU70" s="13"/>
      <c r="FIV70" s="13"/>
      <c r="FIW70" s="13"/>
      <c r="FIX70" s="13"/>
      <c r="FIY70" s="13"/>
      <c r="FIZ70" s="13"/>
      <c r="FJA70" s="13"/>
      <c r="FJB70" s="13"/>
      <c r="FJC70" s="13"/>
      <c r="FJD70" s="13"/>
      <c r="FJE70" s="13"/>
      <c r="FJF70" s="13"/>
      <c r="FJG70" s="13"/>
      <c r="FJH70" s="13"/>
      <c r="FJI70" s="13"/>
      <c r="FJJ70" s="13"/>
      <c r="FJK70" s="13"/>
      <c r="FJL70" s="13"/>
      <c r="FJM70" s="13"/>
      <c r="FJN70" s="13"/>
      <c r="FJO70" s="13"/>
      <c r="FJP70" s="13"/>
      <c r="FJQ70" s="13"/>
      <c r="FJR70" s="13"/>
      <c r="FJS70" s="13"/>
      <c r="FJT70" s="13"/>
      <c r="FJU70" s="13"/>
      <c r="FJV70" s="13"/>
      <c r="FJW70" s="13"/>
      <c r="FJX70" s="13"/>
      <c r="FJY70" s="13"/>
      <c r="FJZ70" s="13"/>
      <c r="FKA70" s="13"/>
      <c r="FKB70" s="13"/>
      <c r="FKC70" s="13"/>
      <c r="FKD70" s="13"/>
      <c r="FKE70" s="13"/>
      <c r="FKF70" s="13"/>
      <c r="FKG70" s="13"/>
      <c r="FKH70" s="13"/>
      <c r="FKI70" s="13"/>
      <c r="FKJ70" s="13"/>
      <c r="FKK70" s="13"/>
      <c r="FKL70" s="13"/>
      <c r="FKM70" s="13"/>
      <c r="FKN70" s="13"/>
      <c r="FKO70" s="13"/>
      <c r="FKP70" s="13"/>
      <c r="FKQ70" s="13"/>
      <c r="FKR70" s="13"/>
      <c r="FKS70" s="13"/>
      <c r="FKT70" s="13"/>
      <c r="FKU70" s="13"/>
      <c r="FKV70" s="13"/>
      <c r="FKW70" s="13"/>
      <c r="FKX70" s="13"/>
      <c r="FKY70" s="13"/>
      <c r="FKZ70" s="13"/>
      <c r="FLA70" s="13"/>
      <c r="FLB70" s="13"/>
      <c r="FLC70" s="13"/>
      <c r="FLD70" s="13"/>
      <c r="FLE70" s="13"/>
      <c r="FLF70" s="13"/>
      <c r="FLG70" s="13"/>
      <c r="FLH70" s="13"/>
      <c r="FLI70" s="13"/>
      <c r="FLJ70" s="13"/>
      <c r="FLK70" s="13"/>
      <c r="FLL70" s="13"/>
      <c r="FLM70" s="13"/>
      <c r="FLN70" s="13"/>
      <c r="FLO70" s="13"/>
      <c r="FLP70" s="13"/>
      <c r="FLQ70" s="13"/>
      <c r="FLR70" s="13"/>
      <c r="FLS70" s="13"/>
      <c r="FLT70" s="13"/>
      <c r="FLU70" s="13"/>
      <c r="FLV70" s="13"/>
      <c r="FLW70" s="13"/>
      <c r="FLX70" s="13"/>
      <c r="FLY70" s="13"/>
      <c r="FLZ70" s="13"/>
      <c r="FMA70" s="13"/>
      <c r="FMB70" s="13"/>
      <c r="FMC70" s="13"/>
      <c r="FMD70" s="13"/>
      <c r="FME70" s="13"/>
      <c r="FMF70" s="13"/>
      <c r="FMG70" s="13"/>
      <c r="FMH70" s="13"/>
      <c r="FMI70" s="13"/>
      <c r="FMJ70" s="13"/>
      <c r="FMK70" s="13"/>
      <c r="FML70" s="13"/>
      <c r="FMM70" s="13"/>
      <c r="FMN70" s="13"/>
      <c r="FMO70" s="13"/>
      <c r="FMP70" s="13"/>
      <c r="FMQ70" s="13"/>
      <c r="FMR70" s="13"/>
      <c r="FMS70" s="13"/>
      <c r="FMT70" s="13"/>
      <c r="FMU70" s="13"/>
      <c r="FMV70" s="13"/>
      <c r="FMW70" s="13"/>
      <c r="FMX70" s="13"/>
      <c r="FMY70" s="13"/>
      <c r="FMZ70" s="13"/>
      <c r="FNA70" s="13"/>
      <c r="FNB70" s="13"/>
      <c r="FNC70" s="13"/>
      <c r="FND70" s="13"/>
      <c r="FNE70" s="13"/>
      <c r="FNF70" s="13"/>
      <c r="FNG70" s="13"/>
      <c r="FNH70" s="13"/>
      <c r="FNI70" s="13"/>
      <c r="FNJ70" s="13"/>
      <c r="FNK70" s="13"/>
      <c r="FNL70" s="13"/>
      <c r="FNM70" s="13"/>
      <c r="FNN70" s="13"/>
      <c r="FNO70" s="13"/>
      <c r="FNP70" s="13"/>
      <c r="FNQ70" s="13"/>
      <c r="FNR70" s="13"/>
      <c r="FNS70" s="13"/>
      <c r="FNT70" s="13"/>
      <c r="FNU70" s="13"/>
      <c r="FNV70" s="13"/>
      <c r="FNW70" s="13"/>
      <c r="FNX70" s="13"/>
      <c r="FNY70" s="13"/>
      <c r="FNZ70" s="13"/>
      <c r="FOA70" s="13"/>
      <c r="FOB70" s="13"/>
      <c r="FOC70" s="13"/>
      <c r="FOD70" s="13"/>
      <c r="FOE70" s="13"/>
      <c r="FOF70" s="13"/>
      <c r="FOG70" s="13"/>
      <c r="FOH70" s="13"/>
      <c r="FOI70" s="13"/>
      <c r="FOJ70" s="13"/>
      <c r="FOK70" s="13"/>
      <c r="FOL70" s="13"/>
      <c r="FOM70" s="13"/>
      <c r="FON70" s="13"/>
      <c r="FOO70" s="13"/>
      <c r="FOP70" s="13"/>
      <c r="FOQ70" s="13"/>
      <c r="FOR70" s="13"/>
      <c r="FOS70" s="13"/>
      <c r="FOT70" s="13"/>
      <c r="FOU70" s="13"/>
      <c r="FOV70" s="13"/>
      <c r="FOW70" s="13"/>
      <c r="FOX70" s="13"/>
      <c r="FOY70" s="13"/>
      <c r="FOZ70" s="13"/>
      <c r="FPA70" s="13"/>
      <c r="FPB70" s="13"/>
      <c r="FPC70" s="13"/>
      <c r="FPD70" s="13"/>
      <c r="FPE70" s="13"/>
      <c r="FPF70" s="13"/>
      <c r="FPG70" s="13"/>
      <c r="FPH70" s="13"/>
      <c r="FPI70" s="13"/>
      <c r="FPJ70" s="13"/>
      <c r="FPK70" s="13"/>
      <c r="FPL70" s="13"/>
      <c r="FPM70" s="13"/>
      <c r="FPN70" s="13"/>
      <c r="FPO70" s="13"/>
      <c r="FPP70" s="13"/>
      <c r="FPQ70" s="13"/>
      <c r="FPR70" s="13"/>
      <c r="FPS70" s="13"/>
      <c r="FPT70" s="13"/>
      <c r="FPU70" s="13"/>
      <c r="FPV70" s="13"/>
      <c r="FPW70" s="13"/>
      <c r="FPX70" s="13"/>
      <c r="FPY70" s="13"/>
      <c r="FPZ70" s="13"/>
      <c r="FQA70" s="13"/>
      <c r="FQB70" s="13"/>
      <c r="FQC70" s="13"/>
      <c r="FQD70" s="13"/>
      <c r="FQE70" s="13"/>
      <c r="FQF70" s="13"/>
      <c r="FQG70" s="13"/>
      <c r="FQH70" s="13"/>
      <c r="FQI70" s="13"/>
      <c r="FQJ70" s="13"/>
      <c r="FQK70" s="13"/>
      <c r="FQL70" s="13"/>
      <c r="FQM70" s="13"/>
      <c r="FQN70" s="13"/>
      <c r="FQO70" s="13"/>
      <c r="FQP70" s="13"/>
      <c r="FQQ70" s="13"/>
      <c r="FQR70" s="13"/>
      <c r="FQS70" s="13"/>
      <c r="FQT70" s="13"/>
      <c r="FQU70" s="13"/>
      <c r="FQV70" s="13"/>
      <c r="FQW70" s="13"/>
      <c r="FQX70" s="13"/>
      <c r="FQY70" s="13"/>
      <c r="FQZ70" s="13"/>
      <c r="FRA70" s="13"/>
      <c r="FRB70" s="13"/>
      <c r="FRC70" s="13"/>
      <c r="FRD70" s="13"/>
      <c r="FRE70" s="13"/>
      <c r="FRF70" s="13"/>
      <c r="FRG70" s="13"/>
      <c r="FRH70" s="13"/>
      <c r="FRI70" s="13"/>
      <c r="FRJ70" s="13"/>
      <c r="FRK70" s="13"/>
      <c r="FRL70" s="13"/>
      <c r="FRM70" s="13"/>
      <c r="FRN70" s="13"/>
      <c r="FRO70" s="13"/>
      <c r="FRP70" s="13"/>
      <c r="FRQ70" s="13"/>
      <c r="FRR70" s="13"/>
      <c r="FRS70" s="13"/>
      <c r="FRT70" s="13"/>
      <c r="FRU70" s="13"/>
      <c r="FRV70" s="13"/>
      <c r="FRW70" s="13"/>
      <c r="FRX70" s="13"/>
      <c r="FRY70" s="13"/>
      <c r="FRZ70" s="13"/>
      <c r="FSA70" s="13"/>
      <c r="FSB70" s="13"/>
      <c r="FSC70" s="13"/>
      <c r="FSD70" s="13"/>
      <c r="FSE70" s="13"/>
      <c r="FSF70" s="13"/>
      <c r="FSG70" s="13"/>
      <c r="FSH70" s="13"/>
      <c r="FSI70" s="13"/>
      <c r="FSJ70" s="13"/>
      <c r="FSK70" s="13"/>
      <c r="FSL70" s="13"/>
      <c r="FSM70" s="13"/>
      <c r="FSN70" s="13"/>
      <c r="FSO70" s="13"/>
      <c r="FSP70" s="13"/>
      <c r="FSQ70" s="13"/>
      <c r="FSR70" s="13"/>
      <c r="FSS70" s="13"/>
      <c r="FST70" s="13"/>
      <c r="FSU70" s="13"/>
      <c r="FSV70" s="13"/>
      <c r="FSW70" s="13"/>
      <c r="FSX70" s="13"/>
      <c r="FSY70" s="13"/>
      <c r="FSZ70" s="13"/>
      <c r="FTA70" s="13"/>
      <c r="FTB70" s="13"/>
      <c r="FTC70" s="13"/>
      <c r="FTD70" s="13"/>
      <c r="FTE70" s="13"/>
      <c r="FTF70" s="13"/>
      <c r="FTG70" s="13"/>
      <c r="FTH70" s="13"/>
      <c r="FTI70" s="13"/>
      <c r="FTJ70" s="13"/>
      <c r="FTK70" s="13"/>
      <c r="FTL70" s="13"/>
      <c r="FTM70" s="13"/>
      <c r="FTN70" s="13"/>
      <c r="FTO70" s="13"/>
      <c r="FTP70" s="13"/>
      <c r="FTQ70" s="13"/>
      <c r="FTR70" s="13"/>
      <c r="FTS70" s="13"/>
      <c r="FTT70" s="13"/>
      <c r="FTU70" s="13"/>
      <c r="FTV70" s="13"/>
      <c r="FTW70" s="13"/>
      <c r="FTX70" s="13"/>
      <c r="FTY70" s="13"/>
      <c r="FTZ70" s="13"/>
      <c r="FUA70" s="13"/>
      <c r="FUB70" s="13"/>
      <c r="FUC70" s="13"/>
      <c r="FUD70" s="13"/>
      <c r="FUE70" s="13"/>
      <c r="FUF70" s="13"/>
      <c r="FUG70" s="13"/>
      <c r="FUH70" s="13"/>
      <c r="FUI70" s="13"/>
      <c r="FUJ70" s="13"/>
      <c r="FUK70" s="13"/>
      <c r="FUL70" s="13"/>
      <c r="FUM70" s="13"/>
      <c r="FUN70" s="13"/>
      <c r="FUO70" s="13"/>
      <c r="FUP70" s="13"/>
      <c r="FUQ70" s="13"/>
      <c r="FUR70" s="13"/>
      <c r="FUS70" s="13"/>
      <c r="FUT70" s="13"/>
      <c r="FUU70" s="13"/>
      <c r="FUV70" s="13"/>
      <c r="FUW70" s="13"/>
      <c r="FUX70" s="13"/>
      <c r="FUY70" s="13"/>
      <c r="FUZ70" s="13"/>
      <c r="FVA70" s="13"/>
      <c r="FVB70" s="13"/>
      <c r="FVC70" s="13"/>
      <c r="FVD70" s="13"/>
      <c r="FVE70" s="13"/>
      <c r="FVF70" s="13"/>
      <c r="FVG70" s="13"/>
      <c r="FVH70" s="13"/>
      <c r="FVI70" s="13"/>
      <c r="FVJ70" s="13"/>
      <c r="FVK70" s="13"/>
      <c r="FVL70" s="13"/>
      <c r="FVM70" s="13"/>
      <c r="FVN70" s="13"/>
      <c r="FVO70" s="13"/>
      <c r="FVP70" s="13"/>
      <c r="FVQ70" s="13"/>
      <c r="FVR70" s="13"/>
      <c r="FVS70" s="13"/>
      <c r="FVT70" s="13"/>
      <c r="FVU70" s="13"/>
      <c r="FVV70" s="13"/>
      <c r="FVW70" s="13"/>
      <c r="FVX70" s="13"/>
      <c r="FVY70" s="13"/>
      <c r="FVZ70" s="13"/>
      <c r="FWA70" s="13"/>
      <c r="FWB70" s="13"/>
      <c r="FWC70" s="13"/>
      <c r="FWD70" s="13"/>
      <c r="FWE70" s="13"/>
      <c r="FWF70" s="13"/>
      <c r="FWG70" s="13"/>
      <c r="FWH70" s="13"/>
      <c r="FWI70" s="13"/>
      <c r="FWJ70" s="13"/>
      <c r="FWK70" s="13"/>
      <c r="FWL70" s="13"/>
      <c r="FWM70" s="13"/>
      <c r="FWN70" s="13"/>
      <c r="FWO70" s="13"/>
      <c r="FWP70" s="13"/>
      <c r="FWQ70" s="13"/>
      <c r="FWR70" s="13"/>
      <c r="FWS70" s="13"/>
      <c r="FWT70" s="13"/>
      <c r="FWU70" s="13"/>
      <c r="FWV70" s="13"/>
      <c r="FWW70" s="13"/>
      <c r="FWX70" s="13"/>
      <c r="FWY70" s="13"/>
      <c r="FWZ70" s="13"/>
      <c r="FXA70" s="13"/>
      <c r="FXB70" s="13"/>
      <c r="FXC70" s="13"/>
      <c r="FXD70" s="13"/>
      <c r="FXE70" s="13"/>
      <c r="FXF70" s="13"/>
      <c r="FXG70" s="13"/>
      <c r="FXH70" s="13"/>
      <c r="FXI70" s="13"/>
      <c r="FXJ70" s="13"/>
      <c r="FXK70" s="13"/>
      <c r="FXL70" s="13"/>
      <c r="FXM70" s="13"/>
      <c r="FXN70" s="13"/>
      <c r="FXO70" s="13"/>
      <c r="FXP70" s="13"/>
      <c r="FXQ70" s="13"/>
      <c r="FXR70" s="13"/>
      <c r="FXS70" s="13"/>
      <c r="FXT70" s="13"/>
      <c r="FXU70" s="13"/>
      <c r="FXV70" s="13"/>
      <c r="FXW70" s="13"/>
      <c r="FXX70" s="13"/>
      <c r="FXY70" s="13"/>
      <c r="FXZ70" s="13"/>
      <c r="FYA70" s="13"/>
      <c r="FYB70" s="13"/>
      <c r="FYC70" s="13"/>
      <c r="FYD70" s="13"/>
      <c r="FYE70" s="13"/>
      <c r="FYF70" s="13"/>
      <c r="FYG70" s="13"/>
      <c r="FYH70" s="13"/>
      <c r="FYI70" s="13"/>
      <c r="FYJ70" s="13"/>
      <c r="FYK70" s="13"/>
      <c r="FYL70" s="13"/>
      <c r="FYM70" s="13"/>
      <c r="FYN70" s="13"/>
      <c r="FYO70" s="13"/>
      <c r="FYP70" s="13"/>
      <c r="FYQ70" s="13"/>
      <c r="FYR70" s="13"/>
      <c r="FYS70" s="13"/>
      <c r="FYT70" s="13"/>
      <c r="FYU70" s="13"/>
      <c r="FYV70" s="13"/>
      <c r="FYW70" s="13"/>
      <c r="FYX70" s="13"/>
      <c r="FYY70" s="13"/>
      <c r="FYZ70" s="13"/>
      <c r="FZA70" s="13"/>
      <c r="FZB70" s="13"/>
      <c r="FZC70" s="13"/>
      <c r="FZD70" s="13"/>
      <c r="FZE70" s="13"/>
      <c r="FZF70" s="13"/>
      <c r="FZG70" s="13"/>
      <c r="FZH70" s="13"/>
      <c r="FZI70" s="13"/>
      <c r="FZJ70" s="13"/>
      <c r="FZK70" s="13"/>
      <c r="FZL70" s="13"/>
      <c r="FZM70" s="13"/>
      <c r="FZN70" s="13"/>
      <c r="FZO70" s="13"/>
      <c r="FZP70" s="13"/>
      <c r="FZQ70" s="13"/>
      <c r="FZR70" s="13"/>
      <c r="FZS70" s="13"/>
      <c r="FZT70" s="13"/>
      <c r="FZU70" s="13"/>
      <c r="FZV70" s="13"/>
      <c r="FZW70" s="13"/>
      <c r="FZX70" s="13"/>
      <c r="FZY70" s="13"/>
      <c r="FZZ70" s="13"/>
      <c r="GAA70" s="13"/>
      <c r="GAB70" s="13"/>
      <c r="GAC70" s="13"/>
      <c r="GAD70" s="13"/>
      <c r="GAE70" s="13"/>
      <c r="GAF70" s="13"/>
      <c r="GAG70" s="13"/>
      <c r="GAH70" s="13"/>
      <c r="GAI70" s="13"/>
      <c r="GAJ70" s="13"/>
      <c r="GAK70" s="13"/>
      <c r="GAL70" s="13"/>
      <c r="GAM70" s="13"/>
      <c r="GAN70" s="13"/>
      <c r="GAO70" s="13"/>
      <c r="GAP70" s="13"/>
      <c r="GAQ70" s="13"/>
      <c r="GAR70" s="13"/>
      <c r="GAS70" s="13"/>
      <c r="GAT70" s="13"/>
      <c r="GAU70" s="13"/>
      <c r="GAV70" s="13"/>
      <c r="GAW70" s="13"/>
      <c r="GAX70" s="13"/>
      <c r="GAY70" s="13"/>
      <c r="GAZ70" s="13"/>
      <c r="GBA70" s="13"/>
      <c r="GBB70" s="13"/>
      <c r="GBC70" s="13"/>
      <c r="GBD70" s="13"/>
      <c r="GBE70" s="13"/>
      <c r="GBF70" s="13"/>
      <c r="GBG70" s="13"/>
      <c r="GBH70" s="13"/>
      <c r="GBI70" s="13"/>
      <c r="GBJ70" s="13"/>
      <c r="GBK70" s="13"/>
      <c r="GBL70" s="13"/>
      <c r="GBM70" s="13"/>
      <c r="GBN70" s="13"/>
      <c r="GBO70" s="13"/>
      <c r="GBP70" s="13"/>
      <c r="GBQ70" s="13"/>
      <c r="GBR70" s="13"/>
      <c r="GBS70" s="13"/>
      <c r="GBT70" s="13"/>
      <c r="GBU70" s="13"/>
      <c r="GBV70" s="13"/>
      <c r="GBW70" s="13"/>
      <c r="GBX70" s="13"/>
      <c r="GBY70" s="13"/>
      <c r="GBZ70" s="13"/>
      <c r="GCA70" s="13"/>
      <c r="GCB70" s="13"/>
      <c r="GCC70" s="13"/>
      <c r="GCD70" s="13"/>
      <c r="GCE70" s="13"/>
      <c r="GCF70" s="13"/>
      <c r="GCG70" s="13"/>
      <c r="GCH70" s="13"/>
      <c r="GCI70" s="13"/>
      <c r="GCJ70" s="13"/>
      <c r="GCK70" s="13"/>
      <c r="GCL70" s="13"/>
      <c r="GCM70" s="13"/>
      <c r="GCN70" s="13"/>
      <c r="GCO70" s="13"/>
      <c r="GCP70" s="13"/>
      <c r="GCQ70" s="13"/>
      <c r="GCR70" s="13"/>
      <c r="GCS70" s="13"/>
      <c r="GCT70" s="13"/>
      <c r="GCU70" s="13"/>
      <c r="GCV70" s="13"/>
      <c r="GCW70" s="13"/>
      <c r="GCX70" s="13"/>
      <c r="GCY70" s="13"/>
      <c r="GCZ70" s="13"/>
      <c r="GDA70" s="13"/>
      <c r="GDB70" s="13"/>
      <c r="GDC70" s="13"/>
      <c r="GDD70" s="13"/>
      <c r="GDE70" s="13"/>
      <c r="GDF70" s="13"/>
      <c r="GDG70" s="13"/>
      <c r="GDH70" s="13"/>
      <c r="GDI70" s="13"/>
      <c r="GDJ70" s="13"/>
      <c r="GDK70" s="13"/>
      <c r="GDL70" s="13"/>
      <c r="GDM70" s="13"/>
      <c r="GDN70" s="13"/>
      <c r="GDO70" s="13"/>
      <c r="GDP70" s="13"/>
      <c r="GDQ70" s="13"/>
      <c r="GDR70" s="13"/>
      <c r="GDS70" s="13"/>
      <c r="GDT70" s="13"/>
      <c r="GDU70" s="13"/>
      <c r="GDV70" s="13"/>
      <c r="GDW70" s="13"/>
      <c r="GDX70" s="13"/>
      <c r="GDY70" s="13"/>
      <c r="GDZ70" s="13"/>
      <c r="GEA70" s="13"/>
      <c r="GEB70" s="13"/>
      <c r="GEC70" s="13"/>
      <c r="GED70" s="13"/>
      <c r="GEE70" s="13"/>
      <c r="GEF70" s="13"/>
      <c r="GEG70" s="13"/>
      <c r="GEH70" s="13"/>
      <c r="GEI70" s="13"/>
      <c r="GEJ70" s="13"/>
      <c r="GEK70" s="13"/>
      <c r="GEL70" s="13"/>
      <c r="GEM70" s="13"/>
      <c r="GEN70" s="13"/>
      <c r="GEO70" s="13"/>
      <c r="GEP70" s="13"/>
      <c r="GEQ70" s="13"/>
      <c r="GER70" s="13"/>
      <c r="GES70" s="13"/>
      <c r="GET70" s="13"/>
      <c r="GEU70" s="13"/>
      <c r="GEV70" s="13"/>
      <c r="GEW70" s="13"/>
      <c r="GEX70" s="13"/>
      <c r="GEY70" s="13"/>
      <c r="GEZ70" s="13"/>
      <c r="GFA70" s="13"/>
      <c r="GFB70" s="13"/>
      <c r="GFC70" s="13"/>
      <c r="GFD70" s="13"/>
      <c r="GFE70" s="13"/>
      <c r="GFF70" s="13"/>
      <c r="GFG70" s="13"/>
      <c r="GFH70" s="13"/>
      <c r="GFI70" s="13"/>
      <c r="GFJ70" s="13"/>
      <c r="GFK70" s="13"/>
      <c r="GFL70" s="13"/>
      <c r="GFM70" s="13"/>
      <c r="GFN70" s="13"/>
      <c r="GFO70" s="13"/>
      <c r="GFP70" s="13"/>
      <c r="GFQ70" s="13"/>
      <c r="GFR70" s="13"/>
      <c r="GFS70" s="13"/>
      <c r="GFT70" s="13"/>
      <c r="GFU70" s="13"/>
      <c r="GFV70" s="13"/>
      <c r="GFW70" s="13"/>
      <c r="GFX70" s="13"/>
      <c r="GFY70" s="13"/>
      <c r="GFZ70" s="13"/>
      <c r="GGA70" s="13"/>
      <c r="GGB70" s="13"/>
      <c r="GGC70" s="13"/>
      <c r="GGD70" s="13"/>
      <c r="GGE70" s="13"/>
      <c r="GGF70" s="13"/>
      <c r="GGG70" s="13"/>
      <c r="GGH70" s="13"/>
      <c r="GGI70" s="13"/>
      <c r="GGJ70" s="13"/>
      <c r="GGK70" s="13"/>
      <c r="GGL70" s="13"/>
      <c r="GGM70" s="13"/>
      <c r="GGN70" s="13"/>
      <c r="GGO70" s="13"/>
      <c r="GGP70" s="13"/>
      <c r="GGQ70" s="13"/>
      <c r="GGR70" s="13"/>
      <c r="GGS70" s="13"/>
      <c r="GGT70" s="13"/>
      <c r="GGU70" s="13"/>
      <c r="GGV70" s="13"/>
      <c r="GGW70" s="13"/>
      <c r="GGX70" s="13"/>
      <c r="GGY70" s="13"/>
      <c r="GGZ70" s="13"/>
      <c r="GHA70" s="13"/>
      <c r="GHB70" s="13"/>
      <c r="GHC70" s="13"/>
      <c r="GHD70" s="13"/>
      <c r="GHE70" s="13"/>
      <c r="GHF70" s="13"/>
      <c r="GHG70" s="13"/>
      <c r="GHH70" s="13"/>
      <c r="GHI70" s="13"/>
      <c r="GHJ70" s="13"/>
      <c r="GHK70" s="13"/>
      <c r="GHL70" s="13"/>
      <c r="GHM70" s="13"/>
      <c r="GHN70" s="13"/>
      <c r="GHO70" s="13"/>
      <c r="GHP70" s="13"/>
      <c r="GHQ70" s="13"/>
      <c r="GHR70" s="13"/>
      <c r="GHS70" s="13"/>
      <c r="GHT70" s="13"/>
      <c r="GHU70" s="13"/>
      <c r="GHV70" s="13"/>
      <c r="GHW70" s="13"/>
      <c r="GHX70" s="13"/>
      <c r="GHY70" s="13"/>
      <c r="GHZ70" s="13"/>
      <c r="GIA70" s="13"/>
      <c r="GIB70" s="13"/>
      <c r="GIC70" s="13"/>
      <c r="GID70" s="13"/>
      <c r="GIE70" s="13"/>
      <c r="GIF70" s="13"/>
      <c r="GIG70" s="13"/>
      <c r="GIH70" s="13"/>
      <c r="GII70" s="13"/>
      <c r="GIJ70" s="13"/>
      <c r="GIK70" s="13"/>
      <c r="GIL70" s="13"/>
      <c r="GIM70" s="13"/>
      <c r="GIN70" s="13"/>
      <c r="GIO70" s="13"/>
      <c r="GIP70" s="13"/>
      <c r="GIQ70" s="13"/>
      <c r="GIR70" s="13"/>
      <c r="GIS70" s="13"/>
      <c r="GIT70" s="13"/>
      <c r="GIU70" s="13"/>
      <c r="GIV70" s="13"/>
      <c r="GIW70" s="13"/>
      <c r="GIX70" s="13"/>
      <c r="GIY70" s="13"/>
      <c r="GIZ70" s="13"/>
      <c r="GJA70" s="13"/>
      <c r="GJB70" s="13"/>
      <c r="GJC70" s="13"/>
      <c r="GJD70" s="13"/>
      <c r="GJE70" s="13"/>
      <c r="GJF70" s="13"/>
      <c r="GJG70" s="13"/>
      <c r="GJH70" s="13"/>
      <c r="GJI70" s="13"/>
      <c r="GJJ70" s="13"/>
      <c r="GJK70" s="13"/>
      <c r="GJL70" s="13"/>
      <c r="GJM70" s="13"/>
      <c r="GJN70" s="13"/>
      <c r="GJO70" s="13"/>
      <c r="GJP70" s="13"/>
      <c r="GJQ70" s="13"/>
      <c r="GJR70" s="13"/>
      <c r="GJS70" s="13"/>
      <c r="GJT70" s="13"/>
      <c r="GJU70" s="13"/>
      <c r="GJV70" s="13"/>
      <c r="GJW70" s="13"/>
      <c r="GJX70" s="13"/>
      <c r="GJY70" s="13"/>
      <c r="GJZ70" s="13"/>
      <c r="GKA70" s="13"/>
      <c r="GKB70" s="13"/>
      <c r="GKC70" s="13"/>
      <c r="GKD70" s="13"/>
      <c r="GKE70" s="13"/>
      <c r="GKF70" s="13"/>
      <c r="GKG70" s="13"/>
      <c r="GKH70" s="13"/>
      <c r="GKI70" s="13"/>
      <c r="GKJ70" s="13"/>
      <c r="GKK70" s="13"/>
      <c r="GKL70" s="13"/>
      <c r="GKM70" s="13"/>
      <c r="GKN70" s="13"/>
      <c r="GKO70" s="13"/>
      <c r="GKP70" s="13"/>
      <c r="GKQ70" s="13"/>
      <c r="GKR70" s="13"/>
      <c r="GKS70" s="13"/>
      <c r="GKT70" s="13"/>
      <c r="GKU70" s="13"/>
      <c r="GKV70" s="13"/>
      <c r="GKW70" s="13"/>
      <c r="GKX70" s="13"/>
      <c r="GKY70" s="13"/>
      <c r="GKZ70" s="13"/>
      <c r="GLA70" s="13"/>
      <c r="GLB70" s="13"/>
      <c r="GLC70" s="13"/>
      <c r="GLD70" s="13"/>
      <c r="GLE70" s="13"/>
      <c r="GLF70" s="13"/>
      <c r="GLG70" s="13"/>
      <c r="GLH70" s="13"/>
      <c r="GLI70" s="13"/>
      <c r="GLJ70" s="13"/>
      <c r="GLK70" s="13"/>
      <c r="GLL70" s="13"/>
      <c r="GLM70" s="13"/>
      <c r="GLN70" s="13"/>
      <c r="GLO70" s="13"/>
      <c r="GLP70" s="13"/>
      <c r="GLQ70" s="13"/>
      <c r="GLR70" s="13"/>
      <c r="GLS70" s="13"/>
      <c r="GLT70" s="13"/>
      <c r="GLU70" s="13"/>
      <c r="GLV70" s="13"/>
      <c r="GLW70" s="13"/>
      <c r="GLX70" s="13"/>
      <c r="GLY70" s="13"/>
      <c r="GLZ70" s="13"/>
      <c r="GMA70" s="13"/>
      <c r="GMB70" s="13"/>
      <c r="GMC70" s="13"/>
      <c r="GMD70" s="13"/>
      <c r="GME70" s="13"/>
      <c r="GMF70" s="13"/>
      <c r="GMG70" s="13"/>
      <c r="GMH70" s="13"/>
      <c r="GMI70" s="13"/>
      <c r="GMJ70" s="13"/>
      <c r="GMK70" s="13"/>
      <c r="GML70" s="13"/>
      <c r="GMM70" s="13"/>
      <c r="GMN70" s="13"/>
      <c r="GMO70" s="13"/>
      <c r="GMP70" s="13"/>
      <c r="GMQ70" s="13"/>
      <c r="GMR70" s="13"/>
      <c r="GMS70" s="13"/>
      <c r="GMT70" s="13"/>
      <c r="GMU70" s="13"/>
      <c r="GMV70" s="13"/>
      <c r="GMW70" s="13"/>
      <c r="GMX70" s="13"/>
      <c r="GMY70" s="13"/>
      <c r="GMZ70" s="13"/>
      <c r="GNA70" s="13"/>
      <c r="GNB70" s="13"/>
      <c r="GNC70" s="13"/>
      <c r="GND70" s="13"/>
      <c r="GNE70" s="13"/>
      <c r="GNF70" s="13"/>
      <c r="GNG70" s="13"/>
      <c r="GNH70" s="13"/>
      <c r="GNI70" s="13"/>
      <c r="GNJ70" s="13"/>
      <c r="GNK70" s="13"/>
      <c r="GNL70" s="13"/>
      <c r="GNM70" s="13"/>
      <c r="GNN70" s="13"/>
      <c r="GNO70" s="13"/>
      <c r="GNP70" s="13"/>
      <c r="GNQ70" s="13"/>
      <c r="GNR70" s="13"/>
      <c r="GNS70" s="13"/>
      <c r="GNT70" s="13"/>
      <c r="GNU70" s="13"/>
      <c r="GNV70" s="13"/>
      <c r="GNW70" s="13"/>
      <c r="GNX70" s="13"/>
      <c r="GNY70" s="13"/>
      <c r="GNZ70" s="13"/>
      <c r="GOA70" s="13"/>
      <c r="GOB70" s="13"/>
      <c r="GOC70" s="13"/>
      <c r="GOD70" s="13"/>
      <c r="GOE70" s="13"/>
      <c r="GOF70" s="13"/>
      <c r="GOG70" s="13"/>
      <c r="GOH70" s="13"/>
      <c r="GOI70" s="13"/>
      <c r="GOJ70" s="13"/>
      <c r="GOK70" s="13"/>
      <c r="GOL70" s="13"/>
      <c r="GOM70" s="13"/>
      <c r="GON70" s="13"/>
      <c r="GOO70" s="13"/>
      <c r="GOP70" s="13"/>
      <c r="GOQ70" s="13"/>
      <c r="GOR70" s="13"/>
      <c r="GOS70" s="13"/>
      <c r="GOT70" s="13"/>
      <c r="GOU70" s="13"/>
      <c r="GOV70" s="13"/>
      <c r="GOW70" s="13"/>
      <c r="GOX70" s="13"/>
      <c r="GOY70" s="13"/>
      <c r="GOZ70" s="13"/>
      <c r="GPA70" s="13"/>
      <c r="GPB70" s="13"/>
      <c r="GPC70" s="13"/>
      <c r="GPD70" s="13"/>
      <c r="GPE70" s="13"/>
      <c r="GPF70" s="13"/>
      <c r="GPG70" s="13"/>
      <c r="GPH70" s="13"/>
      <c r="GPI70" s="13"/>
      <c r="GPJ70" s="13"/>
      <c r="GPK70" s="13"/>
      <c r="GPL70" s="13"/>
      <c r="GPM70" s="13"/>
      <c r="GPN70" s="13"/>
      <c r="GPO70" s="13"/>
      <c r="GPP70" s="13"/>
      <c r="GPQ70" s="13"/>
      <c r="GPR70" s="13"/>
      <c r="GPS70" s="13"/>
      <c r="GPT70" s="13"/>
      <c r="GPU70" s="13"/>
      <c r="GPV70" s="13"/>
      <c r="GPW70" s="13"/>
      <c r="GPX70" s="13"/>
      <c r="GPY70" s="13"/>
      <c r="GPZ70" s="13"/>
      <c r="GQA70" s="13"/>
      <c r="GQB70" s="13"/>
      <c r="GQC70" s="13"/>
      <c r="GQD70" s="13"/>
      <c r="GQE70" s="13"/>
      <c r="GQF70" s="13"/>
      <c r="GQG70" s="13"/>
      <c r="GQH70" s="13"/>
      <c r="GQI70" s="13"/>
      <c r="GQJ70" s="13"/>
      <c r="GQK70" s="13"/>
      <c r="GQL70" s="13"/>
      <c r="GQM70" s="13"/>
      <c r="GQN70" s="13"/>
      <c r="GQO70" s="13"/>
      <c r="GQP70" s="13"/>
      <c r="GQQ70" s="13"/>
      <c r="GQR70" s="13"/>
      <c r="GQS70" s="13"/>
      <c r="GQT70" s="13"/>
      <c r="GQU70" s="13"/>
      <c r="GQV70" s="13"/>
      <c r="GQW70" s="13"/>
      <c r="GQX70" s="13"/>
      <c r="GQY70" s="13"/>
      <c r="GQZ70" s="13"/>
      <c r="GRA70" s="13"/>
      <c r="GRB70" s="13"/>
      <c r="GRC70" s="13"/>
      <c r="GRD70" s="13"/>
      <c r="GRE70" s="13"/>
      <c r="GRF70" s="13"/>
      <c r="GRG70" s="13"/>
      <c r="GRH70" s="13"/>
      <c r="GRI70" s="13"/>
      <c r="GRJ70" s="13"/>
      <c r="GRK70" s="13"/>
      <c r="GRL70" s="13"/>
      <c r="GRM70" s="13"/>
      <c r="GRN70" s="13"/>
      <c r="GRO70" s="13"/>
      <c r="GRP70" s="13"/>
      <c r="GRQ70" s="13"/>
      <c r="GRR70" s="13"/>
      <c r="GRS70" s="13"/>
      <c r="GRT70" s="13"/>
      <c r="GRU70" s="13"/>
      <c r="GRV70" s="13"/>
      <c r="GRW70" s="13"/>
      <c r="GRX70" s="13"/>
      <c r="GRY70" s="13"/>
      <c r="GRZ70" s="13"/>
      <c r="GSA70" s="13"/>
      <c r="GSB70" s="13"/>
      <c r="GSC70" s="13"/>
      <c r="GSD70" s="13"/>
      <c r="GSE70" s="13"/>
      <c r="GSF70" s="13"/>
      <c r="GSG70" s="13"/>
      <c r="GSH70" s="13"/>
      <c r="GSI70" s="13"/>
      <c r="GSJ70" s="13"/>
      <c r="GSK70" s="13"/>
      <c r="GSL70" s="13"/>
      <c r="GSM70" s="13"/>
      <c r="GSN70" s="13"/>
      <c r="GSO70" s="13"/>
      <c r="GSP70" s="13"/>
      <c r="GSQ70" s="13"/>
      <c r="GSR70" s="13"/>
      <c r="GSS70" s="13"/>
      <c r="GST70" s="13"/>
      <c r="GSU70" s="13"/>
      <c r="GSV70" s="13"/>
      <c r="GSW70" s="13"/>
      <c r="GSX70" s="13"/>
      <c r="GSY70" s="13"/>
      <c r="GSZ70" s="13"/>
      <c r="GTA70" s="13"/>
      <c r="GTB70" s="13"/>
      <c r="GTC70" s="13"/>
      <c r="GTD70" s="13"/>
      <c r="GTE70" s="13"/>
      <c r="GTF70" s="13"/>
      <c r="GTG70" s="13"/>
      <c r="GTH70" s="13"/>
      <c r="GTI70" s="13"/>
      <c r="GTJ70" s="13"/>
      <c r="GTK70" s="13"/>
      <c r="GTL70" s="13"/>
      <c r="GTM70" s="13"/>
      <c r="GTN70" s="13"/>
      <c r="GTO70" s="13"/>
      <c r="GTP70" s="13"/>
      <c r="GTQ70" s="13"/>
      <c r="GTR70" s="13"/>
      <c r="GTS70" s="13"/>
      <c r="GTT70" s="13"/>
      <c r="GTU70" s="13"/>
      <c r="GTV70" s="13"/>
      <c r="GTW70" s="13"/>
      <c r="GTX70" s="13"/>
      <c r="GTY70" s="13"/>
      <c r="GTZ70" s="13"/>
      <c r="GUA70" s="13"/>
      <c r="GUB70" s="13"/>
      <c r="GUC70" s="13"/>
      <c r="GUD70" s="13"/>
      <c r="GUE70" s="13"/>
      <c r="GUF70" s="13"/>
      <c r="GUG70" s="13"/>
      <c r="GUH70" s="13"/>
      <c r="GUI70" s="13"/>
      <c r="GUJ70" s="13"/>
      <c r="GUK70" s="13"/>
      <c r="GUL70" s="13"/>
      <c r="GUM70" s="13"/>
      <c r="GUN70" s="13"/>
      <c r="GUO70" s="13"/>
      <c r="GUP70" s="13"/>
      <c r="GUQ70" s="13"/>
      <c r="GUR70" s="13"/>
      <c r="GUS70" s="13"/>
      <c r="GUT70" s="13"/>
      <c r="GUU70" s="13"/>
      <c r="GUV70" s="13"/>
      <c r="GUW70" s="13"/>
      <c r="GUX70" s="13"/>
      <c r="GUY70" s="13"/>
      <c r="GUZ70" s="13"/>
      <c r="GVA70" s="13"/>
      <c r="GVB70" s="13"/>
      <c r="GVC70" s="13"/>
      <c r="GVD70" s="13"/>
      <c r="GVE70" s="13"/>
      <c r="GVF70" s="13"/>
      <c r="GVG70" s="13"/>
      <c r="GVH70" s="13"/>
      <c r="GVI70" s="13"/>
      <c r="GVJ70" s="13"/>
      <c r="GVK70" s="13"/>
      <c r="GVL70" s="13"/>
      <c r="GVM70" s="13"/>
      <c r="GVN70" s="13"/>
      <c r="GVO70" s="13"/>
      <c r="GVP70" s="13"/>
      <c r="GVQ70" s="13"/>
      <c r="GVR70" s="13"/>
      <c r="GVS70" s="13"/>
      <c r="GVT70" s="13"/>
      <c r="GVU70" s="13"/>
      <c r="GVV70" s="13"/>
      <c r="GVW70" s="13"/>
      <c r="GVX70" s="13"/>
      <c r="GVY70" s="13"/>
      <c r="GVZ70" s="13"/>
      <c r="GWA70" s="13"/>
      <c r="GWB70" s="13"/>
      <c r="GWC70" s="13"/>
      <c r="GWD70" s="13"/>
      <c r="GWE70" s="13"/>
      <c r="GWF70" s="13"/>
      <c r="GWG70" s="13"/>
      <c r="GWH70" s="13"/>
      <c r="GWI70" s="13"/>
      <c r="GWJ70" s="13"/>
      <c r="GWK70" s="13"/>
      <c r="GWL70" s="13"/>
      <c r="GWM70" s="13"/>
      <c r="GWN70" s="13"/>
      <c r="GWO70" s="13"/>
      <c r="GWP70" s="13"/>
      <c r="GWQ70" s="13"/>
      <c r="GWR70" s="13"/>
      <c r="GWS70" s="13"/>
      <c r="GWT70" s="13"/>
      <c r="GWU70" s="13"/>
      <c r="GWV70" s="13"/>
      <c r="GWW70" s="13"/>
      <c r="GWX70" s="13"/>
      <c r="GWY70" s="13"/>
      <c r="GWZ70" s="13"/>
      <c r="GXA70" s="13"/>
      <c r="GXB70" s="13"/>
      <c r="GXC70" s="13"/>
      <c r="GXD70" s="13"/>
      <c r="GXE70" s="13"/>
      <c r="GXF70" s="13"/>
      <c r="GXG70" s="13"/>
      <c r="GXH70" s="13"/>
      <c r="GXI70" s="13"/>
      <c r="GXJ70" s="13"/>
      <c r="GXK70" s="13"/>
      <c r="GXL70" s="13"/>
      <c r="GXM70" s="13"/>
      <c r="GXN70" s="13"/>
      <c r="GXO70" s="13"/>
      <c r="GXP70" s="13"/>
      <c r="GXQ70" s="13"/>
      <c r="GXR70" s="13"/>
      <c r="GXS70" s="13"/>
      <c r="GXT70" s="13"/>
      <c r="GXU70" s="13"/>
      <c r="GXV70" s="13"/>
      <c r="GXW70" s="13"/>
      <c r="GXX70" s="13"/>
      <c r="GXY70" s="13"/>
      <c r="GXZ70" s="13"/>
      <c r="GYA70" s="13"/>
      <c r="GYB70" s="13"/>
      <c r="GYC70" s="13"/>
      <c r="GYD70" s="13"/>
      <c r="GYE70" s="13"/>
      <c r="GYF70" s="13"/>
      <c r="GYG70" s="13"/>
      <c r="GYH70" s="13"/>
      <c r="GYI70" s="13"/>
      <c r="GYJ70" s="13"/>
      <c r="GYK70" s="13"/>
      <c r="GYL70" s="13"/>
      <c r="GYM70" s="13"/>
      <c r="GYN70" s="13"/>
      <c r="GYO70" s="13"/>
      <c r="GYP70" s="13"/>
      <c r="GYQ70" s="13"/>
      <c r="GYR70" s="13"/>
      <c r="GYS70" s="13"/>
      <c r="GYT70" s="13"/>
      <c r="GYU70" s="13"/>
      <c r="GYV70" s="13"/>
      <c r="GYW70" s="13"/>
      <c r="GYX70" s="13"/>
      <c r="GYY70" s="13"/>
      <c r="GYZ70" s="13"/>
      <c r="GZA70" s="13"/>
      <c r="GZB70" s="13"/>
      <c r="GZC70" s="13"/>
      <c r="GZD70" s="13"/>
      <c r="GZE70" s="13"/>
      <c r="GZF70" s="13"/>
      <c r="GZG70" s="13"/>
      <c r="GZH70" s="13"/>
      <c r="GZI70" s="13"/>
      <c r="GZJ70" s="13"/>
      <c r="GZK70" s="13"/>
      <c r="GZL70" s="13"/>
      <c r="GZM70" s="13"/>
      <c r="GZN70" s="13"/>
      <c r="GZO70" s="13"/>
      <c r="GZP70" s="13"/>
      <c r="GZQ70" s="13"/>
      <c r="GZR70" s="13"/>
      <c r="GZS70" s="13"/>
      <c r="GZT70" s="13"/>
      <c r="GZU70" s="13"/>
      <c r="GZV70" s="13"/>
      <c r="GZW70" s="13"/>
      <c r="GZX70" s="13"/>
      <c r="GZY70" s="13"/>
      <c r="GZZ70" s="13"/>
      <c r="HAA70" s="13"/>
      <c r="HAB70" s="13"/>
      <c r="HAC70" s="13"/>
      <c r="HAD70" s="13"/>
      <c r="HAE70" s="13"/>
      <c r="HAF70" s="13"/>
      <c r="HAG70" s="13"/>
      <c r="HAH70" s="13"/>
      <c r="HAI70" s="13"/>
      <c r="HAJ70" s="13"/>
      <c r="HAK70" s="13"/>
      <c r="HAL70" s="13"/>
      <c r="HAM70" s="13"/>
      <c r="HAN70" s="13"/>
      <c r="HAO70" s="13"/>
      <c r="HAP70" s="13"/>
      <c r="HAQ70" s="13"/>
      <c r="HAR70" s="13"/>
      <c r="HAS70" s="13"/>
      <c r="HAT70" s="13"/>
      <c r="HAU70" s="13"/>
      <c r="HAV70" s="13"/>
      <c r="HAW70" s="13"/>
      <c r="HAX70" s="13"/>
      <c r="HAY70" s="13"/>
      <c r="HAZ70" s="13"/>
      <c r="HBA70" s="13"/>
      <c r="HBB70" s="13"/>
      <c r="HBC70" s="13"/>
      <c r="HBD70" s="13"/>
      <c r="HBE70" s="13"/>
      <c r="HBF70" s="13"/>
      <c r="HBG70" s="13"/>
      <c r="HBH70" s="13"/>
      <c r="HBI70" s="13"/>
      <c r="HBJ70" s="13"/>
      <c r="HBK70" s="13"/>
      <c r="HBL70" s="13"/>
      <c r="HBM70" s="13"/>
      <c r="HBN70" s="13"/>
      <c r="HBO70" s="13"/>
      <c r="HBP70" s="13"/>
      <c r="HBQ70" s="13"/>
      <c r="HBR70" s="13"/>
      <c r="HBS70" s="13"/>
      <c r="HBT70" s="13"/>
      <c r="HBU70" s="13"/>
      <c r="HBV70" s="13"/>
      <c r="HBW70" s="13"/>
      <c r="HBX70" s="13"/>
      <c r="HBY70" s="13"/>
      <c r="HBZ70" s="13"/>
      <c r="HCA70" s="13"/>
      <c r="HCB70" s="13"/>
      <c r="HCC70" s="13"/>
      <c r="HCD70" s="13"/>
      <c r="HCE70" s="13"/>
      <c r="HCF70" s="13"/>
      <c r="HCG70" s="13"/>
      <c r="HCH70" s="13"/>
      <c r="HCI70" s="13"/>
      <c r="HCJ70" s="13"/>
      <c r="HCK70" s="13"/>
      <c r="HCL70" s="13"/>
      <c r="HCM70" s="13"/>
      <c r="HCN70" s="13"/>
      <c r="HCO70" s="13"/>
      <c r="HCP70" s="13"/>
      <c r="HCQ70" s="13"/>
      <c r="HCR70" s="13"/>
      <c r="HCS70" s="13"/>
      <c r="HCT70" s="13"/>
      <c r="HCU70" s="13"/>
      <c r="HCV70" s="13"/>
      <c r="HCW70" s="13"/>
      <c r="HCX70" s="13"/>
      <c r="HCY70" s="13"/>
      <c r="HCZ70" s="13"/>
      <c r="HDA70" s="13"/>
      <c r="HDB70" s="13"/>
      <c r="HDC70" s="13"/>
      <c r="HDD70" s="13"/>
      <c r="HDE70" s="13"/>
      <c r="HDF70" s="13"/>
      <c r="HDG70" s="13"/>
      <c r="HDH70" s="13"/>
      <c r="HDI70" s="13"/>
      <c r="HDJ70" s="13"/>
      <c r="HDK70" s="13"/>
      <c r="HDL70" s="13"/>
      <c r="HDM70" s="13"/>
      <c r="HDN70" s="13"/>
      <c r="HDO70" s="13"/>
      <c r="HDP70" s="13"/>
      <c r="HDQ70" s="13"/>
      <c r="HDR70" s="13"/>
      <c r="HDS70" s="13"/>
      <c r="HDT70" s="13"/>
      <c r="HDU70" s="13"/>
      <c r="HDV70" s="13"/>
      <c r="HDW70" s="13"/>
      <c r="HDX70" s="13"/>
      <c r="HDY70" s="13"/>
      <c r="HDZ70" s="13"/>
      <c r="HEA70" s="13"/>
      <c r="HEB70" s="13"/>
      <c r="HEC70" s="13"/>
      <c r="HED70" s="13"/>
      <c r="HEE70" s="13"/>
      <c r="HEF70" s="13"/>
      <c r="HEG70" s="13"/>
      <c r="HEH70" s="13"/>
      <c r="HEI70" s="13"/>
      <c r="HEJ70" s="13"/>
      <c r="HEK70" s="13"/>
      <c r="HEL70" s="13"/>
      <c r="HEM70" s="13"/>
      <c r="HEN70" s="13"/>
      <c r="HEO70" s="13"/>
      <c r="HEP70" s="13"/>
      <c r="HEQ70" s="13"/>
      <c r="HER70" s="13"/>
      <c r="HES70" s="13"/>
      <c r="HET70" s="13"/>
      <c r="HEU70" s="13"/>
      <c r="HEV70" s="13"/>
      <c r="HEW70" s="13"/>
      <c r="HEX70" s="13"/>
      <c r="HEY70" s="13"/>
      <c r="HEZ70" s="13"/>
      <c r="HFA70" s="13"/>
      <c r="HFB70" s="13"/>
      <c r="HFC70" s="13"/>
      <c r="HFD70" s="13"/>
      <c r="HFE70" s="13"/>
      <c r="HFF70" s="13"/>
      <c r="HFG70" s="13"/>
      <c r="HFH70" s="13"/>
      <c r="HFI70" s="13"/>
      <c r="HFJ70" s="13"/>
      <c r="HFK70" s="13"/>
      <c r="HFL70" s="13"/>
      <c r="HFM70" s="13"/>
      <c r="HFN70" s="13"/>
      <c r="HFO70" s="13"/>
      <c r="HFP70" s="13"/>
      <c r="HFQ70" s="13"/>
      <c r="HFR70" s="13"/>
      <c r="HFS70" s="13"/>
      <c r="HFT70" s="13"/>
      <c r="HFU70" s="13"/>
      <c r="HFV70" s="13"/>
      <c r="HFW70" s="13"/>
      <c r="HFX70" s="13"/>
      <c r="HFY70" s="13"/>
      <c r="HFZ70" s="13"/>
      <c r="HGA70" s="13"/>
      <c r="HGB70" s="13"/>
      <c r="HGC70" s="13"/>
      <c r="HGD70" s="13"/>
      <c r="HGE70" s="13"/>
      <c r="HGF70" s="13"/>
      <c r="HGG70" s="13"/>
      <c r="HGH70" s="13"/>
      <c r="HGI70" s="13"/>
      <c r="HGJ70" s="13"/>
      <c r="HGK70" s="13"/>
      <c r="HGL70" s="13"/>
      <c r="HGM70" s="13"/>
      <c r="HGN70" s="13"/>
      <c r="HGO70" s="13"/>
      <c r="HGP70" s="13"/>
      <c r="HGQ70" s="13"/>
      <c r="HGR70" s="13"/>
      <c r="HGS70" s="13"/>
      <c r="HGT70" s="13"/>
      <c r="HGU70" s="13"/>
      <c r="HGV70" s="13"/>
      <c r="HGW70" s="13"/>
      <c r="HGX70" s="13"/>
      <c r="HGY70" s="13"/>
      <c r="HGZ70" s="13"/>
      <c r="HHA70" s="13"/>
      <c r="HHB70" s="13"/>
      <c r="HHC70" s="13"/>
      <c r="HHD70" s="13"/>
      <c r="HHE70" s="13"/>
      <c r="HHF70" s="13"/>
      <c r="HHG70" s="13"/>
      <c r="HHH70" s="13"/>
      <c r="HHI70" s="13"/>
      <c r="HHJ70" s="13"/>
      <c r="HHK70" s="13"/>
      <c r="HHL70" s="13"/>
      <c r="HHM70" s="13"/>
      <c r="HHN70" s="13"/>
      <c r="HHO70" s="13"/>
      <c r="HHP70" s="13"/>
      <c r="HHQ70" s="13"/>
      <c r="HHR70" s="13"/>
      <c r="HHS70" s="13"/>
      <c r="HHT70" s="13"/>
      <c r="HHU70" s="13"/>
      <c r="HHV70" s="13"/>
      <c r="HHW70" s="13"/>
      <c r="HHX70" s="13"/>
      <c r="HHY70" s="13"/>
      <c r="HHZ70" s="13"/>
      <c r="HIA70" s="13"/>
      <c r="HIB70" s="13"/>
      <c r="HIC70" s="13"/>
      <c r="HID70" s="13"/>
      <c r="HIE70" s="13"/>
      <c r="HIF70" s="13"/>
      <c r="HIG70" s="13"/>
      <c r="HIH70" s="13"/>
      <c r="HII70" s="13"/>
      <c r="HIJ70" s="13"/>
      <c r="HIK70" s="13"/>
      <c r="HIL70" s="13"/>
      <c r="HIM70" s="13"/>
      <c r="HIN70" s="13"/>
      <c r="HIO70" s="13"/>
      <c r="HIP70" s="13"/>
      <c r="HIQ70" s="13"/>
      <c r="HIR70" s="13"/>
      <c r="HIS70" s="13"/>
      <c r="HIT70" s="13"/>
      <c r="HIU70" s="13"/>
      <c r="HIV70" s="13"/>
      <c r="HIW70" s="13"/>
      <c r="HIX70" s="13"/>
      <c r="HIY70" s="13"/>
      <c r="HIZ70" s="13"/>
      <c r="HJA70" s="13"/>
      <c r="HJB70" s="13"/>
      <c r="HJC70" s="13"/>
      <c r="HJD70" s="13"/>
      <c r="HJE70" s="13"/>
      <c r="HJF70" s="13"/>
      <c r="HJG70" s="13"/>
      <c r="HJH70" s="13"/>
      <c r="HJI70" s="13"/>
      <c r="HJJ70" s="13"/>
      <c r="HJK70" s="13"/>
      <c r="HJL70" s="13"/>
      <c r="HJM70" s="13"/>
      <c r="HJN70" s="13"/>
      <c r="HJO70" s="13"/>
      <c r="HJP70" s="13"/>
      <c r="HJQ70" s="13"/>
      <c r="HJR70" s="13"/>
      <c r="HJS70" s="13"/>
      <c r="HJT70" s="13"/>
      <c r="HJU70" s="13"/>
      <c r="HJV70" s="13"/>
      <c r="HJW70" s="13"/>
      <c r="HJX70" s="13"/>
      <c r="HJY70" s="13"/>
      <c r="HJZ70" s="13"/>
      <c r="HKA70" s="13"/>
      <c r="HKB70" s="13"/>
      <c r="HKC70" s="13"/>
      <c r="HKD70" s="13"/>
      <c r="HKE70" s="13"/>
      <c r="HKF70" s="13"/>
      <c r="HKG70" s="13"/>
      <c r="HKH70" s="13"/>
      <c r="HKI70" s="13"/>
      <c r="HKJ70" s="13"/>
      <c r="HKK70" s="13"/>
      <c r="HKL70" s="13"/>
      <c r="HKM70" s="13"/>
      <c r="HKN70" s="13"/>
      <c r="HKO70" s="13"/>
      <c r="HKP70" s="13"/>
      <c r="HKQ70" s="13"/>
      <c r="HKR70" s="13"/>
      <c r="HKS70" s="13"/>
      <c r="HKT70" s="13"/>
      <c r="HKU70" s="13"/>
      <c r="HKV70" s="13"/>
      <c r="HKW70" s="13"/>
      <c r="HKX70" s="13"/>
      <c r="HKY70" s="13"/>
      <c r="HKZ70" s="13"/>
      <c r="HLA70" s="13"/>
      <c r="HLB70" s="13"/>
      <c r="HLC70" s="13"/>
      <c r="HLD70" s="13"/>
      <c r="HLE70" s="13"/>
      <c r="HLF70" s="13"/>
      <c r="HLG70" s="13"/>
      <c r="HLH70" s="13"/>
      <c r="HLI70" s="13"/>
      <c r="HLJ70" s="13"/>
      <c r="HLK70" s="13"/>
      <c r="HLL70" s="13"/>
      <c r="HLM70" s="13"/>
      <c r="HLN70" s="13"/>
      <c r="HLO70" s="13"/>
      <c r="HLP70" s="13"/>
      <c r="HLQ70" s="13"/>
      <c r="HLR70" s="13"/>
      <c r="HLS70" s="13"/>
      <c r="HLT70" s="13"/>
      <c r="HLU70" s="13"/>
      <c r="HLV70" s="13"/>
      <c r="HLW70" s="13"/>
      <c r="HLX70" s="13"/>
      <c r="HLY70" s="13"/>
      <c r="HLZ70" s="13"/>
      <c r="HMA70" s="13"/>
      <c r="HMB70" s="13"/>
      <c r="HMC70" s="13"/>
      <c r="HMD70" s="13"/>
      <c r="HME70" s="13"/>
      <c r="HMF70" s="13"/>
      <c r="HMG70" s="13"/>
      <c r="HMH70" s="13"/>
      <c r="HMI70" s="13"/>
      <c r="HMJ70" s="13"/>
      <c r="HMK70" s="13"/>
      <c r="HML70" s="13"/>
      <c r="HMM70" s="13"/>
      <c r="HMN70" s="13"/>
      <c r="HMO70" s="13"/>
      <c r="HMP70" s="13"/>
      <c r="HMQ70" s="13"/>
      <c r="HMR70" s="13"/>
      <c r="HMS70" s="13"/>
      <c r="HMT70" s="13"/>
      <c r="HMU70" s="13"/>
      <c r="HMV70" s="13"/>
      <c r="HMW70" s="13"/>
      <c r="HMX70" s="13"/>
      <c r="HMY70" s="13"/>
      <c r="HMZ70" s="13"/>
      <c r="HNA70" s="13"/>
      <c r="HNB70" s="13"/>
      <c r="HNC70" s="13"/>
      <c r="HND70" s="13"/>
      <c r="HNE70" s="13"/>
      <c r="HNF70" s="13"/>
      <c r="HNG70" s="13"/>
      <c r="HNH70" s="13"/>
      <c r="HNI70" s="13"/>
      <c r="HNJ70" s="13"/>
      <c r="HNK70" s="13"/>
      <c r="HNL70" s="13"/>
      <c r="HNM70" s="13"/>
      <c r="HNN70" s="13"/>
      <c r="HNO70" s="13"/>
      <c r="HNP70" s="13"/>
      <c r="HNQ70" s="13"/>
      <c r="HNR70" s="13"/>
      <c r="HNS70" s="13"/>
      <c r="HNT70" s="13"/>
      <c r="HNU70" s="13"/>
      <c r="HNV70" s="13"/>
      <c r="HNW70" s="13"/>
      <c r="HNX70" s="13"/>
      <c r="HNY70" s="13"/>
      <c r="HNZ70" s="13"/>
      <c r="HOA70" s="13"/>
      <c r="HOB70" s="13"/>
      <c r="HOC70" s="13"/>
      <c r="HOD70" s="13"/>
      <c r="HOE70" s="13"/>
      <c r="HOF70" s="13"/>
      <c r="HOG70" s="13"/>
      <c r="HOH70" s="13"/>
      <c r="HOI70" s="13"/>
      <c r="HOJ70" s="13"/>
      <c r="HOK70" s="13"/>
      <c r="HOL70" s="13"/>
      <c r="HOM70" s="13"/>
      <c r="HON70" s="13"/>
      <c r="HOO70" s="13"/>
      <c r="HOP70" s="13"/>
      <c r="HOQ70" s="13"/>
      <c r="HOR70" s="13"/>
      <c r="HOS70" s="13"/>
      <c r="HOT70" s="13"/>
      <c r="HOU70" s="13"/>
      <c r="HOV70" s="13"/>
      <c r="HOW70" s="13"/>
      <c r="HOX70" s="13"/>
      <c r="HOY70" s="13"/>
      <c r="HOZ70" s="13"/>
      <c r="HPA70" s="13"/>
      <c r="HPB70" s="13"/>
      <c r="HPC70" s="13"/>
      <c r="HPD70" s="13"/>
      <c r="HPE70" s="13"/>
      <c r="HPF70" s="13"/>
      <c r="HPG70" s="13"/>
      <c r="HPH70" s="13"/>
      <c r="HPI70" s="13"/>
      <c r="HPJ70" s="13"/>
      <c r="HPK70" s="13"/>
      <c r="HPL70" s="13"/>
      <c r="HPM70" s="13"/>
      <c r="HPN70" s="13"/>
      <c r="HPO70" s="13"/>
      <c r="HPP70" s="13"/>
      <c r="HPQ70" s="13"/>
      <c r="HPR70" s="13"/>
      <c r="HPS70" s="13"/>
      <c r="HPT70" s="13"/>
      <c r="HPU70" s="13"/>
      <c r="HPV70" s="13"/>
      <c r="HPW70" s="13"/>
      <c r="HPX70" s="13"/>
      <c r="HPY70" s="13"/>
      <c r="HPZ70" s="13"/>
      <c r="HQA70" s="13"/>
      <c r="HQB70" s="13"/>
      <c r="HQC70" s="13"/>
      <c r="HQD70" s="13"/>
      <c r="HQE70" s="13"/>
      <c r="HQF70" s="13"/>
      <c r="HQG70" s="13"/>
      <c r="HQH70" s="13"/>
      <c r="HQI70" s="13"/>
      <c r="HQJ70" s="13"/>
      <c r="HQK70" s="13"/>
      <c r="HQL70" s="13"/>
      <c r="HQM70" s="13"/>
      <c r="HQN70" s="13"/>
      <c r="HQO70" s="13"/>
      <c r="HQP70" s="13"/>
      <c r="HQQ70" s="13"/>
      <c r="HQR70" s="13"/>
      <c r="HQS70" s="13"/>
      <c r="HQT70" s="13"/>
      <c r="HQU70" s="13"/>
      <c r="HQV70" s="13"/>
      <c r="HQW70" s="13"/>
      <c r="HQX70" s="13"/>
      <c r="HQY70" s="13"/>
      <c r="HQZ70" s="13"/>
      <c r="HRA70" s="13"/>
      <c r="HRB70" s="13"/>
      <c r="HRC70" s="13"/>
      <c r="HRD70" s="13"/>
      <c r="HRE70" s="13"/>
      <c r="HRF70" s="13"/>
      <c r="HRG70" s="13"/>
      <c r="HRH70" s="13"/>
      <c r="HRI70" s="13"/>
      <c r="HRJ70" s="13"/>
      <c r="HRK70" s="13"/>
      <c r="HRL70" s="13"/>
      <c r="HRM70" s="13"/>
      <c r="HRN70" s="13"/>
      <c r="HRO70" s="13"/>
      <c r="HRP70" s="13"/>
      <c r="HRQ70" s="13"/>
      <c r="HRR70" s="13"/>
      <c r="HRS70" s="13"/>
      <c r="HRT70" s="13"/>
      <c r="HRU70" s="13"/>
      <c r="HRV70" s="13"/>
      <c r="HRW70" s="13"/>
      <c r="HRX70" s="13"/>
      <c r="HRY70" s="13"/>
      <c r="HRZ70" s="13"/>
      <c r="HSA70" s="13"/>
      <c r="HSB70" s="13"/>
      <c r="HSC70" s="13"/>
      <c r="HSD70" s="13"/>
      <c r="HSE70" s="13"/>
      <c r="HSF70" s="13"/>
      <c r="HSG70" s="13"/>
      <c r="HSH70" s="13"/>
      <c r="HSI70" s="13"/>
      <c r="HSJ70" s="13"/>
      <c r="HSK70" s="13"/>
      <c r="HSL70" s="13"/>
      <c r="HSM70" s="13"/>
      <c r="HSN70" s="13"/>
      <c r="HSO70" s="13"/>
      <c r="HSP70" s="13"/>
      <c r="HSQ70" s="13"/>
      <c r="HSR70" s="13"/>
      <c r="HSS70" s="13"/>
      <c r="HST70" s="13"/>
      <c r="HSU70" s="13"/>
      <c r="HSV70" s="13"/>
      <c r="HSW70" s="13"/>
      <c r="HSX70" s="13"/>
      <c r="HSY70" s="13"/>
      <c r="HSZ70" s="13"/>
      <c r="HTA70" s="13"/>
      <c r="HTB70" s="13"/>
      <c r="HTC70" s="13"/>
      <c r="HTD70" s="13"/>
      <c r="HTE70" s="13"/>
      <c r="HTF70" s="13"/>
      <c r="HTG70" s="13"/>
      <c r="HTH70" s="13"/>
      <c r="HTI70" s="13"/>
      <c r="HTJ70" s="13"/>
      <c r="HTK70" s="13"/>
      <c r="HTL70" s="13"/>
      <c r="HTM70" s="13"/>
      <c r="HTN70" s="13"/>
      <c r="HTO70" s="13"/>
      <c r="HTP70" s="13"/>
      <c r="HTQ70" s="13"/>
      <c r="HTR70" s="13"/>
      <c r="HTS70" s="13"/>
      <c r="HTT70" s="13"/>
      <c r="HTU70" s="13"/>
      <c r="HTV70" s="13"/>
      <c r="HTW70" s="13"/>
      <c r="HTX70" s="13"/>
      <c r="HTY70" s="13"/>
      <c r="HTZ70" s="13"/>
      <c r="HUA70" s="13"/>
      <c r="HUB70" s="13"/>
      <c r="HUC70" s="13"/>
      <c r="HUD70" s="13"/>
      <c r="HUE70" s="13"/>
      <c r="HUF70" s="13"/>
      <c r="HUG70" s="13"/>
      <c r="HUH70" s="13"/>
      <c r="HUI70" s="13"/>
      <c r="HUJ70" s="13"/>
      <c r="HUK70" s="13"/>
      <c r="HUL70" s="13"/>
      <c r="HUM70" s="13"/>
      <c r="HUN70" s="13"/>
      <c r="HUO70" s="13"/>
      <c r="HUP70" s="13"/>
      <c r="HUQ70" s="13"/>
      <c r="HUR70" s="13"/>
      <c r="HUS70" s="13"/>
      <c r="HUT70" s="13"/>
      <c r="HUU70" s="13"/>
      <c r="HUV70" s="13"/>
      <c r="HUW70" s="13"/>
      <c r="HUX70" s="13"/>
      <c r="HUY70" s="13"/>
      <c r="HUZ70" s="13"/>
      <c r="HVA70" s="13"/>
      <c r="HVB70" s="13"/>
      <c r="HVC70" s="13"/>
      <c r="HVD70" s="13"/>
      <c r="HVE70" s="13"/>
      <c r="HVF70" s="13"/>
      <c r="HVG70" s="13"/>
      <c r="HVH70" s="13"/>
      <c r="HVI70" s="13"/>
      <c r="HVJ70" s="13"/>
      <c r="HVK70" s="13"/>
      <c r="HVL70" s="13"/>
      <c r="HVM70" s="13"/>
      <c r="HVN70" s="13"/>
      <c r="HVO70" s="13"/>
      <c r="HVP70" s="13"/>
      <c r="HVQ70" s="13"/>
      <c r="HVR70" s="13"/>
      <c r="HVS70" s="13"/>
      <c r="HVT70" s="13"/>
      <c r="HVU70" s="13"/>
      <c r="HVV70" s="13"/>
      <c r="HVW70" s="13"/>
      <c r="HVX70" s="13"/>
      <c r="HVY70" s="13"/>
      <c r="HVZ70" s="13"/>
      <c r="HWA70" s="13"/>
      <c r="HWB70" s="13"/>
      <c r="HWC70" s="13"/>
      <c r="HWD70" s="13"/>
      <c r="HWE70" s="13"/>
      <c r="HWF70" s="13"/>
      <c r="HWG70" s="13"/>
      <c r="HWH70" s="13"/>
      <c r="HWI70" s="13"/>
      <c r="HWJ70" s="13"/>
      <c r="HWK70" s="13"/>
      <c r="HWL70" s="13"/>
      <c r="HWM70" s="13"/>
      <c r="HWN70" s="13"/>
      <c r="HWO70" s="13"/>
      <c r="HWP70" s="13"/>
      <c r="HWQ70" s="13"/>
      <c r="HWR70" s="13"/>
      <c r="HWS70" s="13"/>
      <c r="HWT70" s="13"/>
      <c r="HWU70" s="13"/>
      <c r="HWV70" s="13"/>
      <c r="HWW70" s="13"/>
      <c r="HWX70" s="13"/>
      <c r="HWY70" s="13"/>
      <c r="HWZ70" s="13"/>
      <c r="HXA70" s="13"/>
      <c r="HXB70" s="13"/>
      <c r="HXC70" s="13"/>
      <c r="HXD70" s="13"/>
      <c r="HXE70" s="13"/>
      <c r="HXF70" s="13"/>
      <c r="HXG70" s="13"/>
      <c r="HXH70" s="13"/>
      <c r="HXI70" s="13"/>
      <c r="HXJ70" s="13"/>
      <c r="HXK70" s="13"/>
      <c r="HXL70" s="13"/>
      <c r="HXM70" s="13"/>
      <c r="HXN70" s="13"/>
      <c r="HXO70" s="13"/>
      <c r="HXP70" s="13"/>
      <c r="HXQ70" s="13"/>
      <c r="HXR70" s="13"/>
      <c r="HXS70" s="13"/>
      <c r="HXT70" s="13"/>
      <c r="HXU70" s="13"/>
      <c r="HXV70" s="13"/>
      <c r="HXW70" s="13"/>
      <c r="HXX70" s="13"/>
      <c r="HXY70" s="13"/>
      <c r="HXZ70" s="13"/>
      <c r="HYA70" s="13"/>
      <c r="HYB70" s="13"/>
      <c r="HYC70" s="13"/>
      <c r="HYD70" s="13"/>
      <c r="HYE70" s="13"/>
      <c r="HYF70" s="13"/>
      <c r="HYG70" s="13"/>
      <c r="HYH70" s="13"/>
      <c r="HYI70" s="13"/>
      <c r="HYJ70" s="13"/>
      <c r="HYK70" s="13"/>
      <c r="HYL70" s="13"/>
      <c r="HYM70" s="13"/>
      <c r="HYN70" s="13"/>
      <c r="HYO70" s="13"/>
      <c r="HYP70" s="13"/>
      <c r="HYQ70" s="13"/>
      <c r="HYR70" s="13"/>
      <c r="HYS70" s="13"/>
      <c r="HYT70" s="13"/>
      <c r="HYU70" s="13"/>
      <c r="HYV70" s="13"/>
      <c r="HYW70" s="13"/>
      <c r="HYX70" s="13"/>
      <c r="HYY70" s="13"/>
      <c r="HYZ70" s="13"/>
      <c r="HZA70" s="13"/>
      <c r="HZB70" s="13"/>
      <c r="HZC70" s="13"/>
      <c r="HZD70" s="13"/>
      <c r="HZE70" s="13"/>
      <c r="HZF70" s="13"/>
      <c r="HZG70" s="13"/>
      <c r="HZH70" s="13"/>
      <c r="HZI70" s="13"/>
      <c r="HZJ70" s="13"/>
      <c r="HZK70" s="13"/>
      <c r="HZL70" s="13"/>
      <c r="HZM70" s="13"/>
      <c r="HZN70" s="13"/>
      <c r="HZO70" s="13"/>
      <c r="HZP70" s="13"/>
      <c r="HZQ70" s="13"/>
      <c r="HZR70" s="13"/>
      <c r="HZS70" s="13"/>
      <c r="HZT70" s="13"/>
      <c r="HZU70" s="13"/>
      <c r="HZV70" s="13"/>
      <c r="HZW70" s="13"/>
      <c r="HZX70" s="13"/>
      <c r="HZY70" s="13"/>
      <c r="HZZ70" s="13"/>
      <c r="IAA70" s="13"/>
      <c r="IAB70" s="13"/>
      <c r="IAC70" s="13"/>
      <c r="IAD70" s="13"/>
      <c r="IAE70" s="13"/>
      <c r="IAF70" s="13"/>
      <c r="IAG70" s="13"/>
      <c r="IAH70" s="13"/>
      <c r="IAI70" s="13"/>
      <c r="IAJ70" s="13"/>
      <c r="IAK70" s="13"/>
      <c r="IAL70" s="13"/>
      <c r="IAM70" s="13"/>
      <c r="IAN70" s="13"/>
      <c r="IAO70" s="13"/>
      <c r="IAP70" s="13"/>
      <c r="IAQ70" s="13"/>
      <c r="IAR70" s="13"/>
      <c r="IAS70" s="13"/>
      <c r="IAT70" s="13"/>
      <c r="IAU70" s="13"/>
      <c r="IAV70" s="13"/>
      <c r="IAW70" s="13"/>
      <c r="IAX70" s="13"/>
      <c r="IAY70" s="13"/>
      <c r="IAZ70" s="13"/>
      <c r="IBA70" s="13"/>
      <c r="IBB70" s="13"/>
      <c r="IBC70" s="13"/>
      <c r="IBD70" s="13"/>
      <c r="IBE70" s="13"/>
      <c r="IBF70" s="13"/>
      <c r="IBG70" s="13"/>
      <c r="IBH70" s="13"/>
      <c r="IBI70" s="13"/>
      <c r="IBJ70" s="13"/>
      <c r="IBK70" s="13"/>
      <c r="IBL70" s="13"/>
      <c r="IBM70" s="13"/>
      <c r="IBN70" s="13"/>
      <c r="IBO70" s="13"/>
      <c r="IBP70" s="13"/>
      <c r="IBQ70" s="13"/>
      <c r="IBR70" s="13"/>
      <c r="IBS70" s="13"/>
      <c r="IBT70" s="13"/>
      <c r="IBU70" s="13"/>
      <c r="IBV70" s="13"/>
      <c r="IBW70" s="13"/>
      <c r="IBX70" s="13"/>
      <c r="IBY70" s="13"/>
      <c r="IBZ70" s="13"/>
      <c r="ICA70" s="13"/>
      <c r="ICB70" s="13"/>
      <c r="ICC70" s="13"/>
      <c r="ICD70" s="13"/>
      <c r="ICE70" s="13"/>
      <c r="ICF70" s="13"/>
      <c r="ICG70" s="13"/>
      <c r="ICH70" s="13"/>
      <c r="ICI70" s="13"/>
      <c r="ICJ70" s="13"/>
      <c r="ICK70" s="13"/>
      <c r="ICL70" s="13"/>
      <c r="ICM70" s="13"/>
      <c r="ICN70" s="13"/>
      <c r="ICO70" s="13"/>
      <c r="ICP70" s="13"/>
      <c r="ICQ70" s="13"/>
      <c r="ICR70" s="13"/>
      <c r="ICS70" s="13"/>
      <c r="ICT70" s="13"/>
      <c r="ICU70" s="13"/>
      <c r="ICV70" s="13"/>
      <c r="ICW70" s="13"/>
      <c r="ICX70" s="13"/>
      <c r="ICY70" s="13"/>
      <c r="ICZ70" s="13"/>
      <c r="IDA70" s="13"/>
      <c r="IDB70" s="13"/>
      <c r="IDC70" s="13"/>
      <c r="IDD70" s="13"/>
      <c r="IDE70" s="13"/>
      <c r="IDF70" s="13"/>
      <c r="IDG70" s="13"/>
      <c r="IDH70" s="13"/>
      <c r="IDI70" s="13"/>
      <c r="IDJ70" s="13"/>
      <c r="IDK70" s="13"/>
      <c r="IDL70" s="13"/>
      <c r="IDM70" s="13"/>
      <c r="IDN70" s="13"/>
      <c r="IDO70" s="13"/>
      <c r="IDP70" s="13"/>
      <c r="IDQ70" s="13"/>
      <c r="IDR70" s="13"/>
      <c r="IDS70" s="13"/>
      <c r="IDT70" s="13"/>
      <c r="IDU70" s="13"/>
      <c r="IDV70" s="13"/>
      <c r="IDW70" s="13"/>
      <c r="IDX70" s="13"/>
      <c r="IDY70" s="13"/>
      <c r="IDZ70" s="13"/>
      <c r="IEA70" s="13"/>
      <c r="IEB70" s="13"/>
      <c r="IEC70" s="13"/>
      <c r="IED70" s="13"/>
      <c r="IEE70" s="13"/>
      <c r="IEF70" s="13"/>
      <c r="IEG70" s="13"/>
      <c r="IEH70" s="13"/>
      <c r="IEI70" s="13"/>
      <c r="IEJ70" s="13"/>
      <c r="IEK70" s="13"/>
      <c r="IEL70" s="13"/>
      <c r="IEM70" s="13"/>
      <c r="IEN70" s="13"/>
      <c r="IEO70" s="13"/>
      <c r="IEP70" s="13"/>
      <c r="IEQ70" s="13"/>
      <c r="IER70" s="13"/>
      <c r="IES70" s="13"/>
      <c r="IET70" s="13"/>
      <c r="IEU70" s="13"/>
      <c r="IEV70" s="13"/>
      <c r="IEW70" s="13"/>
      <c r="IEX70" s="13"/>
      <c r="IEY70" s="13"/>
      <c r="IEZ70" s="13"/>
      <c r="IFA70" s="13"/>
      <c r="IFB70" s="13"/>
      <c r="IFC70" s="13"/>
      <c r="IFD70" s="13"/>
      <c r="IFE70" s="13"/>
      <c r="IFF70" s="13"/>
      <c r="IFG70" s="13"/>
      <c r="IFH70" s="13"/>
      <c r="IFI70" s="13"/>
      <c r="IFJ70" s="13"/>
      <c r="IFK70" s="13"/>
      <c r="IFL70" s="13"/>
      <c r="IFM70" s="13"/>
      <c r="IFN70" s="13"/>
      <c r="IFO70" s="13"/>
      <c r="IFP70" s="13"/>
      <c r="IFQ70" s="13"/>
      <c r="IFR70" s="13"/>
      <c r="IFS70" s="13"/>
      <c r="IFT70" s="13"/>
      <c r="IFU70" s="13"/>
      <c r="IFV70" s="13"/>
      <c r="IFW70" s="13"/>
      <c r="IFX70" s="13"/>
      <c r="IFY70" s="13"/>
      <c r="IFZ70" s="13"/>
      <c r="IGA70" s="13"/>
      <c r="IGB70" s="13"/>
      <c r="IGC70" s="13"/>
      <c r="IGD70" s="13"/>
      <c r="IGE70" s="13"/>
      <c r="IGF70" s="13"/>
      <c r="IGG70" s="13"/>
      <c r="IGH70" s="13"/>
      <c r="IGI70" s="13"/>
      <c r="IGJ70" s="13"/>
      <c r="IGK70" s="13"/>
      <c r="IGL70" s="13"/>
      <c r="IGM70" s="13"/>
      <c r="IGN70" s="13"/>
      <c r="IGO70" s="13"/>
      <c r="IGP70" s="13"/>
      <c r="IGQ70" s="13"/>
      <c r="IGR70" s="13"/>
      <c r="IGS70" s="13"/>
      <c r="IGT70" s="13"/>
      <c r="IGU70" s="13"/>
      <c r="IGV70" s="13"/>
      <c r="IGW70" s="13"/>
      <c r="IGX70" s="13"/>
      <c r="IGY70" s="13"/>
      <c r="IGZ70" s="13"/>
      <c r="IHA70" s="13"/>
      <c r="IHB70" s="13"/>
      <c r="IHC70" s="13"/>
      <c r="IHD70" s="13"/>
      <c r="IHE70" s="13"/>
      <c r="IHF70" s="13"/>
      <c r="IHG70" s="13"/>
      <c r="IHH70" s="13"/>
      <c r="IHI70" s="13"/>
      <c r="IHJ70" s="13"/>
      <c r="IHK70" s="13"/>
      <c r="IHL70" s="13"/>
      <c r="IHM70" s="13"/>
      <c r="IHN70" s="13"/>
      <c r="IHO70" s="13"/>
      <c r="IHP70" s="13"/>
      <c r="IHQ70" s="13"/>
      <c r="IHR70" s="13"/>
      <c r="IHS70" s="13"/>
      <c r="IHT70" s="13"/>
      <c r="IHU70" s="13"/>
      <c r="IHV70" s="13"/>
      <c r="IHW70" s="13"/>
      <c r="IHX70" s="13"/>
      <c r="IHY70" s="13"/>
      <c r="IHZ70" s="13"/>
      <c r="IIA70" s="13"/>
      <c r="IIB70" s="13"/>
      <c r="IIC70" s="13"/>
      <c r="IID70" s="13"/>
      <c r="IIE70" s="13"/>
      <c r="IIF70" s="13"/>
      <c r="IIG70" s="13"/>
      <c r="IIH70" s="13"/>
      <c r="III70" s="13"/>
      <c r="IIJ70" s="13"/>
      <c r="IIK70" s="13"/>
      <c r="IIL70" s="13"/>
      <c r="IIM70" s="13"/>
      <c r="IIN70" s="13"/>
      <c r="IIO70" s="13"/>
      <c r="IIP70" s="13"/>
      <c r="IIQ70" s="13"/>
      <c r="IIR70" s="13"/>
      <c r="IIS70" s="13"/>
      <c r="IIT70" s="13"/>
      <c r="IIU70" s="13"/>
      <c r="IIV70" s="13"/>
      <c r="IIW70" s="13"/>
      <c r="IIX70" s="13"/>
      <c r="IIY70" s="13"/>
      <c r="IIZ70" s="13"/>
      <c r="IJA70" s="13"/>
      <c r="IJB70" s="13"/>
      <c r="IJC70" s="13"/>
      <c r="IJD70" s="13"/>
      <c r="IJE70" s="13"/>
      <c r="IJF70" s="13"/>
      <c r="IJG70" s="13"/>
      <c r="IJH70" s="13"/>
      <c r="IJI70" s="13"/>
      <c r="IJJ70" s="13"/>
      <c r="IJK70" s="13"/>
      <c r="IJL70" s="13"/>
      <c r="IJM70" s="13"/>
      <c r="IJN70" s="13"/>
      <c r="IJO70" s="13"/>
      <c r="IJP70" s="13"/>
      <c r="IJQ70" s="13"/>
      <c r="IJR70" s="13"/>
      <c r="IJS70" s="13"/>
      <c r="IJT70" s="13"/>
      <c r="IJU70" s="13"/>
      <c r="IJV70" s="13"/>
      <c r="IJW70" s="13"/>
      <c r="IJX70" s="13"/>
      <c r="IJY70" s="13"/>
      <c r="IJZ70" s="13"/>
      <c r="IKA70" s="13"/>
      <c r="IKB70" s="13"/>
      <c r="IKC70" s="13"/>
      <c r="IKD70" s="13"/>
      <c r="IKE70" s="13"/>
      <c r="IKF70" s="13"/>
      <c r="IKG70" s="13"/>
      <c r="IKH70" s="13"/>
      <c r="IKI70" s="13"/>
      <c r="IKJ70" s="13"/>
      <c r="IKK70" s="13"/>
      <c r="IKL70" s="13"/>
      <c r="IKM70" s="13"/>
      <c r="IKN70" s="13"/>
      <c r="IKO70" s="13"/>
      <c r="IKP70" s="13"/>
      <c r="IKQ70" s="13"/>
      <c r="IKR70" s="13"/>
      <c r="IKS70" s="13"/>
      <c r="IKT70" s="13"/>
      <c r="IKU70" s="13"/>
      <c r="IKV70" s="13"/>
      <c r="IKW70" s="13"/>
      <c r="IKX70" s="13"/>
      <c r="IKY70" s="13"/>
      <c r="IKZ70" s="13"/>
      <c r="ILA70" s="13"/>
      <c r="ILB70" s="13"/>
      <c r="ILC70" s="13"/>
      <c r="ILD70" s="13"/>
      <c r="ILE70" s="13"/>
      <c r="ILF70" s="13"/>
      <c r="ILG70" s="13"/>
      <c r="ILH70" s="13"/>
      <c r="ILI70" s="13"/>
      <c r="ILJ70" s="13"/>
      <c r="ILK70" s="13"/>
      <c r="ILL70" s="13"/>
      <c r="ILM70" s="13"/>
      <c r="ILN70" s="13"/>
      <c r="ILO70" s="13"/>
      <c r="ILP70" s="13"/>
      <c r="ILQ70" s="13"/>
      <c r="ILR70" s="13"/>
      <c r="ILS70" s="13"/>
      <c r="ILT70" s="13"/>
      <c r="ILU70" s="13"/>
      <c r="ILV70" s="13"/>
      <c r="ILW70" s="13"/>
      <c r="ILX70" s="13"/>
      <c r="ILY70" s="13"/>
      <c r="ILZ70" s="13"/>
      <c r="IMA70" s="13"/>
      <c r="IMB70" s="13"/>
      <c r="IMC70" s="13"/>
      <c r="IMD70" s="13"/>
      <c r="IME70" s="13"/>
      <c r="IMF70" s="13"/>
      <c r="IMG70" s="13"/>
      <c r="IMH70" s="13"/>
      <c r="IMI70" s="13"/>
      <c r="IMJ70" s="13"/>
      <c r="IMK70" s="13"/>
      <c r="IML70" s="13"/>
      <c r="IMM70" s="13"/>
      <c r="IMN70" s="13"/>
      <c r="IMO70" s="13"/>
      <c r="IMP70" s="13"/>
      <c r="IMQ70" s="13"/>
      <c r="IMR70" s="13"/>
      <c r="IMS70" s="13"/>
      <c r="IMT70" s="13"/>
      <c r="IMU70" s="13"/>
      <c r="IMV70" s="13"/>
      <c r="IMW70" s="13"/>
      <c r="IMX70" s="13"/>
      <c r="IMY70" s="13"/>
      <c r="IMZ70" s="13"/>
      <c r="INA70" s="13"/>
      <c r="INB70" s="13"/>
      <c r="INC70" s="13"/>
      <c r="IND70" s="13"/>
      <c r="INE70" s="13"/>
      <c r="INF70" s="13"/>
      <c r="ING70" s="13"/>
      <c r="INH70" s="13"/>
      <c r="INI70" s="13"/>
      <c r="INJ70" s="13"/>
      <c r="INK70" s="13"/>
      <c r="INL70" s="13"/>
      <c r="INM70" s="13"/>
      <c r="INN70" s="13"/>
      <c r="INO70" s="13"/>
      <c r="INP70" s="13"/>
      <c r="INQ70" s="13"/>
      <c r="INR70" s="13"/>
      <c r="INS70" s="13"/>
      <c r="INT70" s="13"/>
      <c r="INU70" s="13"/>
      <c r="INV70" s="13"/>
      <c r="INW70" s="13"/>
      <c r="INX70" s="13"/>
      <c r="INY70" s="13"/>
      <c r="INZ70" s="13"/>
      <c r="IOA70" s="13"/>
      <c r="IOB70" s="13"/>
      <c r="IOC70" s="13"/>
      <c r="IOD70" s="13"/>
      <c r="IOE70" s="13"/>
      <c r="IOF70" s="13"/>
      <c r="IOG70" s="13"/>
      <c r="IOH70" s="13"/>
      <c r="IOI70" s="13"/>
      <c r="IOJ70" s="13"/>
      <c r="IOK70" s="13"/>
      <c r="IOL70" s="13"/>
      <c r="IOM70" s="13"/>
      <c r="ION70" s="13"/>
      <c r="IOO70" s="13"/>
      <c r="IOP70" s="13"/>
      <c r="IOQ70" s="13"/>
      <c r="IOR70" s="13"/>
      <c r="IOS70" s="13"/>
      <c r="IOT70" s="13"/>
      <c r="IOU70" s="13"/>
      <c r="IOV70" s="13"/>
      <c r="IOW70" s="13"/>
      <c r="IOX70" s="13"/>
      <c r="IOY70" s="13"/>
      <c r="IOZ70" s="13"/>
      <c r="IPA70" s="13"/>
      <c r="IPB70" s="13"/>
      <c r="IPC70" s="13"/>
      <c r="IPD70" s="13"/>
      <c r="IPE70" s="13"/>
      <c r="IPF70" s="13"/>
      <c r="IPG70" s="13"/>
      <c r="IPH70" s="13"/>
      <c r="IPI70" s="13"/>
      <c r="IPJ70" s="13"/>
      <c r="IPK70" s="13"/>
      <c r="IPL70" s="13"/>
      <c r="IPM70" s="13"/>
      <c r="IPN70" s="13"/>
      <c r="IPO70" s="13"/>
      <c r="IPP70" s="13"/>
      <c r="IPQ70" s="13"/>
      <c r="IPR70" s="13"/>
      <c r="IPS70" s="13"/>
      <c r="IPT70" s="13"/>
      <c r="IPU70" s="13"/>
      <c r="IPV70" s="13"/>
      <c r="IPW70" s="13"/>
      <c r="IPX70" s="13"/>
      <c r="IPY70" s="13"/>
      <c r="IPZ70" s="13"/>
      <c r="IQA70" s="13"/>
      <c r="IQB70" s="13"/>
      <c r="IQC70" s="13"/>
      <c r="IQD70" s="13"/>
      <c r="IQE70" s="13"/>
      <c r="IQF70" s="13"/>
      <c r="IQG70" s="13"/>
      <c r="IQH70" s="13"/>
      <c r="IQI70" s="13"/>
      <c r="IQJ70" s="13"/>
      <c r="IQK70" s="13"/>
      <c r="IQL70" s="13"/>
      <c r="IQM70" s="13"/>
      <c r="IQN70" s="13"/>
      <c r="IQO70" s="13"/>
      <c r="IQP70" s="13"/>
      <c r="IQQ70" s="13"/>
      <c r="IQR70" s="13"/>
      <c r="IQS70" s="13"/>
      <c r="IQT70" s="13"/>
      <c r="IQU70" s="13"/>
      <c r="IQV70" s="13"/>
      <c r="IQW70" s="13"/>
      <c r="IQX70" s="13"/>
      <c r="IQY70" s="13"/>
      <c r="IQZ70" s="13"/>
      <c r="IRA70" s="13"/>
      <c r="IRB70" s="13"/>
      <c r="IRC70" s="13"/>
      <c r="IRD70" s="13"/>
      <c r="IRE70" s="13"/>
      <c r="IRF70" s="13"/>
      <c r="IRG70" s="13"/>
      <c r="IRH70" s="13"/>
      <c r="IRI70" s="13"/>
      <c r="IRJ70" s="13"/>
      <c r="IRK70" s="13"/>
      <c r="IRL70" s="13"/>
      <c r="IRM70" s="13"/>
      <c r="IRN70" s="13"/>
      <c r="IRO70" s="13"/>
      <c r="IRP70" s="13"/>
      <c r="IRQ70" s="13"/>
      <c r="IRR70" s="13"/>
      <c r="IRS70" s="13"/>
      <c r="IRT70" s="13"/>
      <c r="IRU70" s="13"/>
      <c r="IRV70" s="13"/>
      <c r="IRW70" s="13"/>
      <c r="IRX70" s="13"/>
      <c r="IRY70" s="13"/>
      <c r="IRZ70" s="13"/>
      <c r="ISA70" s="13"/>
      <c r="ISB70" s="13"/>
      <c r="ISC70" s="13"/>
      <c r="ISD70" s="13"/>
      <c r="ISE70" s="13"/>
      <c r="ISF70" s="13"/>
      <c r="ISG70" s="13"/>
      <c r="ISH70" s="13"/>
      <c r="ISI70" s="13"/>
      <c r="ISJ70" s="13"/>
      <c r="ISK70" s="13"/>
      <c r="ISL70" s="13"/>
      <c r="ISM70" s="13"/>
      <c r="ISN70" s="13"/>
      <c r="ISO70" s="13"/>
      <c r="ISP70" s="13"/>
      <c r="ISQ70" s="13"/>
      <c r="ISR70" s="13"/>
      <c r="ISS70" s="13"/>
      <c r="IST70" s="13"/>
      <c r="ISU70" s="13"/>
      <c r="ISV70" s="13"/>
      <c r="ISW70" s="13"/>
      <c r="ISX70" s="13"/>
      <c r="ISY70" s="13"/>
      <c r="ISZ70" s="13"/>
      <c r="ITA70" s="13"/>
      <c r="ITB70" s="13"/>
      <c r="ITC70" s="13"/>
      <c r="ITD70" s="13"/>
      <c r="ITE70" s="13"/>
      <c r="ITF70" s="13"/>
      <c r="ITG70" s="13"/>
      <c r="ITH70" s="13"/>
      <c r="ITI70" s="13"/>
      <c r="ITJ70" s="13"/>
      <c r="ITK70" s="13"/>
      <c r="ITL70" s="13"/>
      <c r="ITM70" s="13"/>
      <c r="ITN70" s="13"/>
      <c r="ITO70" s="13"/>
      <c r="ITP70" s="13"/>
      <c r="ITQ70" s="13"/>
      <c r="ITR70" s="13"/>
      <c r="ITS70" s="13"/>
      <c r="ITT70" s="13"/>
      <c r="ITU70" s="13"/>
      <c r="ITV70" s="13"/>
      <c r="ITW70" s="13"/>
      <c r="ITX70" s="13"/>
      <c r="ITY70" s="13"/>
      <c r="ITZ70" s="13"/>
      <c r="IUA70" s="13"/>
      <c r="IUB70" s="13"/>
      <c r="IUC70" s="13"/>
      <c r="IUD70" s="13"/>
      <c r="IUE70" s="13"/>
      <c r="IUF70" s="13"/>
      <c r="IUG70" s="13"/>
      <c r="IUH70" s="13"/>
      <c r="IUI70" s="13"/>
      <c r="IUJ70" s="13"/>
      <c r="IUK70" s="13"/>
      <c r="IUL70" s="13"/>
      <c r="IUM70" s="13"/>
      <c r="IUN70" s="13"/>
      <c r="IUO70" s="13"/>
      <c r="IUP70" s="13"/>
      <c r="IUQ70" s="13"/>
      <c r="IUR70" s="13"/>
      <c r="IUS70" s="13"/>
      <c r="IUT70" s="13"/>
      <c r="IUU70" s="13"/>
      <c r="IUV70" s="13"/>
      <c r="IUW70" s="13"/>
      <c r="IUX70" s="13"/>
      <c r="IUY70" s="13"/>
      <c r="IUZ70" s="13"/>
      <c r="IVA70" s="13"/>
      <c r="IVB70" s="13"/>
      <c r="IVC70" s="13"/>
      <c r="IVD70" s="13"/>
      <c r="IVE70" s="13"/>
      <c r="IVF70" s="13"/>
      <c r="IVG70" s="13"/>
      <c r="IVH70" s="13"/>
      <c r="IVI70" s="13"/>
      <c r="IVJ70" s="13"/>
      <c r="IVK70" s="13"/>
      <c r="IVL70" s="13"/>
      <c r="IVM70" s="13"/>
      <c r="IVN70" s="13"/>
      <c r="IVO70" s="13"/>
      <c r="IVP70" s="13"/>
      <c r="IVQ70" s="13"/>
      <c r="IVR70" s="13"/>
      <c r="IVS70" s="13"/>
      <c r="IVT70" s="13"/>
      <c r="IVU70" s="13"/>
      <c r="IVV70" s="13"/>
      <c r="IVW70" s="13"/>
      <c r="IVX70" s="13"/>
      <c r="IVY70" s="13"/>
      <c r="IVZ70" s="13"/>
      <c r="IWA70" s="13"/>
      <c r="IWB70" s="13"/>
      <c r="IWC70" s="13"/>
      <c r="IWD70" s="13"/>
      <c r="IWE70" s="13"/>
      <c r="IWF70" s="13"/>
      <c r="IWG70" s="13"/>
      <c r="IWH70" s="13"/>
      <c r="IWI70" s="13"/>
      <c r="IWJ70" s="13"/>
      <c r="IWK70" s="13"/>
      <c r="IWL70" s="13"/>
      <c r="IWM70" s="13"/>
      <c r="IWN70" s="13"/>
      <c r="IWO70" s="13"/>
      <c r="IWP70" s="13"/>
      <c r="IWQ70" s="13"/>
      <c r="IWR70" s="13"/>
      <c r="IWS70" s="13"/>
      <c r="IWT70" s="13"/>
      <c r="IWU70" s="13"/>
      <c r="IWV70" s="13"/>
      <c r="IWW70" s="13"/>
      <c r="IWX70" s="13"/>
      <c r="IWY70" s="13"/>
      <c r="IWZ70" s="13"/>
      <c r="IXA70" s="13"/>
      <c r="IXB70" s="13"/>
      <c r="IXC70" s="13"/>
      <c r="IXD70" s="13"/>
      <c r="IXE70" s="13"/>
      <c r="IXF70" s="13"/>
      <c r="IXG70" s="13"/>
      <c r="IXH70" s="13"/>
      <c r="IXI70" s="13"/>
      <c r="IXJ70" s="13"/>
      <c r="IXK70" s="13"/>
      <c r="IXL70" s="13"/>
      <c r="IXM70" s="13"/>
      <c r="IXN70" s="13"/>
      <c r="IXO70" s="13"/>
      <c r="IXP70" s="13"/>
      <c r="IXQ70" s="13"/>
      <c r="IXR70" s="13"/>
      <c r="IXS70" s="13"/>
      <c r="IXT70" s="13"/>
      <c r="IXU70" s="13"/>
      <c r="IXV70" s="13"/>
      <c r="IXW70" s="13"/>
      <c r="IXX70" s="13"/>
      <c r="IXY70" s="13"/>
      <c r="IXZ70" s="13"/>
      <c r="IYA70" s="13"/>
      <c r="IYB70" s="13"/>
      <c r="IYC70" s="13"/>
      <c r="IYD70" s="13"/>
      <c r="IYE70" s="13"/>
      <c r="IYF70" s="13"/>
      <c r="IYG70" s="13"/>
      <c r="IYH70" s="13"/>
      <c r="IYI70" s="13"/>
      <c r="IYJ70" s="13"/>
      <c r="IYK70" s="13"/>
      <c r="IYL70" s="13"/>
      <c r="IYM70" s="13"/>
      <c r="IYN70" s="13"/>
      <c r="IYO70" s="13"/>
      <c r="IYP70" s="13"/>
      <c r="IYQ70" s="13"/>
      <c r="IYR70" s="13"/>
      <c r="IYS70" s="13"/>
      <c r="IYT70" s="13"/>
      <c r="IYU70" s="13"/>
      <c r="IYV70" s="13"/>
      <c r="IYW70" s="13"/>
      <c r="IYX70" s="13"/>
      <c r="IYY70" s="13"/>
      <c r="IYZ70" s="13"/>
      <c r="IZA70" s="13"/>
      <c r="IZB70" s="13"/>
      <c r="IZC70" s="13"/>
      <c r="IZD70" s="13"/>
      <c r="IZE70" s="13"/>
      <c r="IZF70" s="13"/>
      <c r="IZG70" s="13"/>
      <c r="IZH70" s="13"/>
      <c r="IZI70" s="13"/>
      <c r="IZJ70" s="13"/>
      <c r="IZK70" s="13"/>
      <c r="IZL70" s="13"/>
      <c r="IZM70" s="13"/>
      <c r="IZN70" s="13"/>
      <c r="IZO70" s="13"/>
      <c r="IZP70" s="13"/>
      <c r="IZQ70" s="13"/>
      <c r="IZR70" s="13"/>
      <c r="IZS70" s="13"/>
      <c r="IZT70" s="13"/>
      <c r="IZU70" s="13"/>
      <c r="IZV70" s="13"/>
      <c r="IZW70" s="13"/>
      <c r="IZX70" s="13"/>
      <c r="IZY70" s="13"/>
      <c r="IZZ70" s="13"/>
      <c r="JAA70" s="13"/>
      <c r="JAB70" s="13"/>
      <c r="JAC70" s="13"/>
      <c r="JAD70" s="13"/>
      <c r="JAE70" s="13"/>
      <c r="JAF70" s="13"/>
      <c r="JAG70" s="13"/>
      <c r="JAH70" s="13"/>
      <c r="JAI70" s="13"/>
      <c r="JAJ70" s="13"/>
      <c r="JAK70" s="13"/>
      <c r="JAL70" s="13"/>
      <c r="JAM70" s="13"/>
      <c r="JAN70" s="13"/>
      <c r="JAO70" s="13"/>
      <c r="JAP70" s="13"/>
      <c r="JAQ70" s="13"/>
      <c r="JAR70" s="13"/>
      <c r="JAS70" s="13"/>
      <c r="JAT70" s="13"/>
      <c r="JAU70" s="13"/>
      <c r="JAV70" s="13"/>
      <c r="JAW70" s="13"/>
      <c r="JAX70" s="13"/>
      <c r="JAY70" s="13"/>
      <c r="JAZ70" s="13"/>
      <c r="JBA70" s="13"/>
      <c r="JBB70" s="13"/>
      <c r="JBC70" s="13"/>
      <c r="JBD70" s="13"/>
      <c r="JBE70" s="13"/>
      <c r="JBF70" s="13"/>
      <c r="JBG70" s="13"/>
      <c r="JBH70" s="13"/>
      <c r="JBI70" s="13"/>
      <c r="JBJ70" s="13"/>
      <c r="JBK70" s="13"/>
      <c r="JBL70" s="13"/>
      <c r="JBM70" s="13"/>
      <c r="JBN70" s="13"/>
      <c r="JBO70" s="13"/>
      <c r="JBP70" s="13"/>
      <c r="JBQ70" s="13"/>
      <c r="JBR70" s="13"/>
      <c r="JBS70" s="13"/>
      <c r="JBT70" s="13"/>
      <c r="JBU70" s="13"/>
      <c r="JBV70" s="13"/>
      <c r="JBW70" s="13"/>
      <c r="JBX70" s="13"/>
      <c r="JBY70" s="13"/>
      <c r="JBZ70" s="13"/>
      <c r="JCA70" s="13"/>
      <c r="JCB70" s="13"/>
      <c r="JCC70" s="13"/>
      <c r="JCD70" s="13"/>
      <c r="JCE70" s="13"/>
      <c r="JCF70" s="13"/>
      <c r="JCG70" s="13"/>
      <c r="JCH70" s="13"/>
      <c r="JCI70" s="13"/>
      <c r="JCJ70" s="13"/>
      <c r="JCK70" s="13"/>
      <c r="JCL70" s="13"/>
      <c r="JCM70" s="13"/>
      <c r="JCN70" s="13"/>
      <c r="JCO70" s="13"/>
      <c r="JCP70" s="13"/>
      <c r="JCQ70" s="13"/>
      <c r="JCR70" s="13"/>
      <c r="JCS70" s="13"/>
      <c r="JCT70" s="13"/>
      <c r="JCU70" s="13"/>
      <c r="JCV70" s="13"/>
      <c r="JCW70" s="13"/>
      <c r="JCX70" s="13"/>
      <c r="JCY70" s="13"/>
      <c r="JCZ70" s="13"/>
      <c r="JDA70" s="13"/>
      <c r="JDB70" s="13"/>
      <c r="JDC70" s="13"/>
      <c r="JDD70" s="13"/>
      <c r="JDE70" s="13"/>
      <c r="JDF70" s="13"/>
      <c r="JDG70" s="13"/>
      <c r="JDH70" s="13"/>
      <c r="JDI70" s="13"/>
      <c r="JDJ70" s="13"/>
      <c r="JDK70" s="13"/>
      <c r="JDL70" s="13"/>
      <c r="JDM70" s="13"/>
      <c r="JDN70" s="13"/>
      <c r="JDO70" s="13"/>
      <c r="JDP70" s="13"/>
      <c r="JDQ70" s="13"/>
      <c r="JDR70" s="13"/>
      <c r="JDS70" s="13"/>
      <c r="JDT70" s="13"/>
      <c r="JDU70" s="13"/>
      <c r="JDV70" s="13"/>
      <c r="JDW70" s="13"/>
      <c r="JDX70" s="13"/>
      <c r="JDY70" s="13"/>
      <c r="JDZ70" s="13"/>
      <c r="JEA70" s="13"/>
      <c r="JEB70" s="13"/>
      <c r="JEC70" s="13"/>
      <c r="JED70" s="13"/>
      <c r="JEE70" s="13"/>
      <c r="JEF70" s="13"/>
      <c r="JEG70" s="13"/>
      <c r="JEH70" s="13"/>
      <c r="JEI70" s="13"/>
      <c r="JEJ70" s="13"/>
      <c r="JEK70" s="13"/>
      <c r="JEL70" s="13"/>
      <c r="JEM70" s="13"/>
      <c r="JEN70" s="13"/>
      <c r="JEO70" s="13"/>
      <c r="JEP70" s="13"/>
      <c r="JEQ70" s="13"/>
      <c r="JER70" s="13"/>
      <c r="JES70" s="13"/>
      <c r="JET70" s="13"/>
      <c r="JEU70" s="13"/>
      <c r="JEV70" s="13"/>
      <c r="JEW70" s="13"/>
      <c r="JEX70" s="13"/>
      <c r="JEY70" s="13"/>
      <c r="JEZ70" s="13"/>
      <c r="JFA70" s="13"/>
      <c r="JFB70" s="13"/>
      <c r="JFC70" s="13"/>
      <c r="JFD70" s="13"/>
      <c r="JFE70" s="13"/>
      <c r="JFF70" s="13"/>
      <c r="JFG70" s="13"/>
      <c r="JFH70" s="13"/>
      <c r="JFI70" s="13"/>
      <c r="JFJ70" s="13"/>
      <c r="JFK70" s="13"/>
      <c r="JFL70" s="13"/>
      <c r="JFM70" s="13"/>
      <c r="JFN70" s="13"/>
      <c r="JFO70" s="13"/>
      <c r="JFP70" s="13"/>
      <c r="JFQ70" s="13"/>
      <c r="JFR70" s="13"/>
      <c r="JFS70" s="13"/>
      <c r="JFT70" s="13"/>
      <c r="JFU70" s="13"/>
      <c r="JFV70" s="13"/>
      <c r="JFW70" s="13"/>
      <c r="JFX70" s="13"/>
      <c r="JFY70" s="13"/>
      <c r="JFZ70" s="13"/>
      <c r="JGA70" s="13"/>
      <c r="JGB70" s="13"/>
      <c r="JGC70" s="13"/>
      <c r="JGD70" s="13"/>
      <c r="JGE70" s="13"/>
      <c r="JGF70" s="13"/>
      <c r="JGG70" s="13"/>
      <c r="JGH70" s="13"/>
      <c r="JGI70" s="13"/>
      <c r="JGJ70" s="13"/>
      <c r="JGK70" s="13"/>
      <c r="JGL70" s="13"/>
      <c r="JGM70" s="13"/>
      <c r="JGN70" s="13"/>
      <c r="JGO70" s="13"/>
      <c r="JGP70" s="13"/>
      <c r="JGQ70" s="13"/>
      <c r="JGR70" s="13"/>
      <c r="JGS70" s="13"/>
      <c r="JGT70" s="13"/>
      <c r="JGU70" s="13"/>
      <c r="JGV70" s="13"/>
      <c r="JGW70" s="13"/>
      <c r="JGX70" s="13"/>
      <c r="JGY70" s="13"/>
      <c r="JGZ70" s="13"/>
      <c r="JHA70" s="13"/>
      <c r="JHB70" s="13"/>
      <c r="JHC70" s="13"/>
      <c r="JHD70" s="13"/>
      <c r="JHE70" s="13"/>
      <c r="JHF70" s="13"/>
      <c r="JHG70" s="13"/>
      <c r="JHH70" s="13"/>
      <c r="JHI70" s="13"/>
      <c r="JHJ70" s="13"/>
      <c r="JHK70" s="13"/>
      <c r="JHL70" s="13"/>
      <c r="JHM70" s="13"/>
      <c r="JHN70" s="13"/>
      <c r="JHO70" s="13"/>
      <c r="JHP70" s="13"/>
      <c r="JHQ70" s="13"/>
      <c r="JHR70" s="13"/>
      <c r="JHS70" s="13"/>
      <c r="JHT70" s="13"/>
      <c r="JHU70" s="13"/>
      <c r="JHV70" s="13"/>
      <c r="JHW70" s="13"/>
      <c r="JHX70" s="13"/>
      <c r="JHY70" s="13"/>
      <c r="JHZ70" s="13"/>
      <c r="JIA70" s="13"/>
      <c r="JIB70" s="13"/>
      <c r="JIC70" s="13"/>
      <c r="JID70" s="13"/>
      <c r="JIE70" s="13"/>
      <c r="JIF70" s="13"/>
      <c r="JIG70" s="13"/>
      <c r="JIH70" s="13"/>
      <c r="JII70" s="13"/>
      <c r="JIJ70" s="13"/>
      <c r="JIK70" s="13"/>
      <c r="JIL70" s="13"/>
      <c r="JIM70" s="13"/>
      <c r="JIN70" s="13"/>
      <c r="JIO70" s="13"/>
      <c r="JIP70" s="13"/>
      <c r="JIQ70" s="13"/>
      <c r="JIR70" s="13"/>
      <c r="JIS70" s="13"/>
      <c r="JIT70" s="13"/>
      <c r="JIU70" s="13"/>
      <c r="JIV70" s="13"/>
      <c r="JIW70" s="13"/>
      <c r="JIX70" s="13"/>
      <c r="JIY70" s="13"/>
      <c r="JIZ70" s="13"/>
      <c r="JJA70" s="13"/>
      <c r="JJB70" s="13"/>
      <c r="JJC70" s="13"/>
      <c r="JJD70" s="13"/>
      <c r="JJE70" s="13"/>
      <c r="JJF70" s="13"/>
      <c r="JJG70" s="13"/>
      <c r="JJH70" s="13"/>
      <c r="JJI70" s="13"/>
      <c r="JJJ70" s="13"/>
      <c r="JJK70" s="13"/>
      <c r="JJL70" s="13"/>
      <c r="JJM70" s="13"/>
      <c r="JJN70" s="13"/>
      <c r="JJO70" s="13"/>
      <c r="JJP70" s="13"/>
      <c r="JJQ70" s="13"/>
      <c r="JJR70" s="13"/>
      <c r="JJS70" s="13"/>
      <c r="JJT70" s="13"/>
      <c r="JJU70" s="13"/>
      <c r="JJV70" s="13"/>
      <c r="JJW70" s="13"/>
      <c r="JJX70" s="13"/>
      <c r="JJY70" s="13"/>
      <c r="JJZ70" s="13"/>
      <c r="JKA70" s="13"/>
      <c r="JKB70" s="13"/>
      <c r="JKC70" s="13"/>
      <c r="JKD70" s="13"/>
      <c r="JKE70" s="13"/>
      <c r="JKF70" s="13"/>
      <c r="JKG70" s="13"/>
      <c r="JKH70" s="13"/>
      <c r="JKI70" s="13"/>
      <c r="JKJ70" s="13"/>
      <c r="JKK70" s="13"/>
      <c r="JKL70" s="13"/>
      <c r="JKM70" s="13"/>
      <c r="JKN70" s="13"/>
      <c r="JKO70" s="13"/>
      <c r="JKP70" s="13"/>
      <c r="JKQ70" s="13"/>
      <c r="JKR70" s="13"/>
      <c r="JKS70" s="13"/>
      <c r="JKT70" s="13"/>
      <c r="JKU70" s="13"/>
      <c r="JKV70" s="13"/>
      <c r="JKW70" s="13"/>
      <c r="JKX70" s="13"/>
      <c r="JKY70" s="13"/>
      <c r="JKZ70" s="13"/>
      <c r="JLA70" s="13"/>
      <c r="JLB70" s="13"/>
      <c r="JLC70" s="13"/>
      <c r="JLD70" s="13"/>
      <c r="JLE70" s="13"/>
      <c r="JLF70" s="13"/>
      <c r="JLG70" s="13"/>
      <c r="JLH70" s="13"/>
      <c r="JLI70" s="13"/>
      <c r="JLJ70" s="13"/>
      <c r="JLK70" s="13"/>
      <c r="JLL70" s="13"/>
      <c r="JLM70" s="13"/>
      <c r="JLN70" s="13"/>
      <c r="JLO70" s="13"/>
      <c r="JLP70" s="13"/>
      <c r="JLQ70" s="13"/>
      <c r="JLR70" s="13"/>
      <c r="JLS70" s="13"/>
      <c r="JLT70" s="13"/>
      <c r="JLU70" s="13"/>
      <c r="JLV70" s="13"/>
      <c r="JLW70" s="13"/>
      <c r="JLX70" s="13"/>
      <c r="JLY70" s="13"/>
      <c r="JLZ70" s="13"/>
      <c r="JMA70" s="13"/>
      <c r="JMB70" s="13"/>
      <c r="JMC70" s="13"/>
      <c r="JMD70" s="13"/>
      <c r="JME70" s="13"/>
      <c r="JMF70" s="13"/>
      <c r="JMG70" s="13"/>
      <c r="JMH70" s="13"/>
      <c r="JMI70" s="13"/>
      <c r="JMJ70" s="13"/>
      <c r="JMK70" s="13"/>
      <c r="JML70" s="13"/>
      <c r="JMM70" s="13"/>
      <c r="JMN70" s="13"/>
      <c r="JMO70" s="13"/>
      <c r="JMP70" s="13"/>
      <c r="JMQ70" s="13"/>
      <c r="JMR70" s="13"/>
      <c r="JMS70" s="13"/>
      <c r="JMT70" s="13"/>
      <c r="JMU70" s="13"/>
      <c r="JMV70" s="13"/>
      <c r="JMW70" s="13"/>
      <c r="JMX70" s="13"/>
      <c r="JMY70" s="13"/>
      <c r="JMZ70" s="13"/>
      <c r="JNA70" s="13"/>
      <c r="JNB70" s="13"/>
      <c r="JNC70" s="13"/>
      <c r="JND70" s="13"/>
      <c r="JNE70" s="13"/>
      <c r="JNF70" s="13"/>
      <c r="JNG70" s="13"/>
      <c r="JNH70" s="13"/>
      <c r="JNI70" s="13"/>
      <c r="JNJ70" s="13"/>
      <c r="JNK70" s="13"/>
      <c r="JNL70" s="13"/>
      <c r="JNM70" s="13"/>
      <c r="JNN70" s="13"/>
      <c r="JNO70" s="13"/>
      <c r="JNP70" s="13"/>
      <c r="JNQ70" s="13"/>
      <c r="JNR70" s="13"/>
      <c r="JNS70" s="13"/>
      <c r="JNT70" s="13"/>
      <c r="JNU70" s="13"/>
      <c r="JNV70" s="13"/>
      <c r="JNW70" s="13"/>
      <c r="JNX70" s="13"/>
      <c r="JNY70" s="13"/>
      <c r="JNZ70" s="13"/>
      <c r="JOA70" s="13"/>
      <c r="JOB70" s="13"/>
      <c r="JOC70" s="13"/>
      <c r="JOD70" s="13"/>
      <c r="JOE70" s="13"/>
      <c r="JOF70" s="13"/>
      <c r="JOG70" s="13"/>
      <c r="JOH70" s="13"/>
      <c r="JOI70" s="13"/>
      <c r="JOJ70" s="13"/>
      <c r="JOK70" s="13"/>
      <c r="JOL70" s="13"/>
      <c r="JOM70" s="13"/>
      <c r="JON70" s="13"/>
      <c r="JOO70" s="13"/>
      <c r="JOP70" s="13"/>
      <c r="JOQ70" s="13"/>
      <c r="JOR70" s="13"/>
      <c r="JOS70" s="13"/>
      <c r="JOT70" s="13"/>
      <c r="JOU70" s="13"/>
      <c r="JOV70" s="13"/>
      <c r="JOW70" s="13"/>
      <c r="JOX70" s="13"/>
      <c r="JOY70" s="13"/>
      <c r="JOZ70" s="13"/>
      <c r="JPA70" s="13"/>
      <c r="JPB70" s="13"/>
      <c r="JPC70" s="13"/>
      <c r="JPD70" s="13"/>
      <c r="JPE70" s="13"/>
      <c r="JPF70" s="13"/>
      <c r="JPG70" s="13"/>
      <c r="JPH70" s="13"/>
      <c r="JPI70" s="13"/>
      <c r="JPJ70" s="13"/>
      <c r="JPK70" s="13"/>
      <c r="JPL70" s="13"/>
      <c r="JPM70" s="13"/>
      <c r="JPN70" s="13"/>
      <c r="JPO70" s="13"/>
      <c r="JPP70" s="13"/>
      <c r="JPQ70" s="13"/>
      <c r="JPR70" s="13"/>
      <c r="JPS70" s="13"/>
      <c r="JPT70" s="13"/>
      <c r="JPU70" s="13"/>
      <c r="JPV70" s="13"/>
      <c r="JPW70" s="13"/>
      <c r="JPX70" s="13"/>
      <c r="JPY70" s="13"/>
      <c r="JPZ70" s="13"/>
      <c r="JQA70" s="13"/>
      <c r="JQB70" s="13"/>
      <c r="JQC70" s="13"/>
      <c r="JQD70" s="13"/>
      <c r="JQE70" s="13"/>
      <c r="JQF70" s="13"/>
      <c r="JQG70" s="13"/>
      <c r="JQH70" s="13"/>
      <c r="JQI70" s="13"/>
      <c r="JQJ70" s="13"/>
      <c r="JQK70" s="13"/>
      <c r="JQL70" s="13"/>
      <c r="JQM70" s="13"/>
      <c r="JQN70" s="13"/>
      <c r="JQO70" s="13"/>
      <c r="JQP70" s="13"/>
      <c r="JQQ70" s="13"/>
      <c r="JQR70" s="13"/>
      <c r="JQS70" s="13"/>
      <c r="JQT70" s="13"/>
      <c r="JQU70" s="13"/>
      <c r="JQV70" s="13"/>
      <c r="JQW70" s="13"/>
      <c r="JQX70" s="13"/>
      <c r="JQY70" s="13"/>
      <c r="JQZ70" s="13"/>
      <c r="JRA70" s="13"/>
      <c r="JRB70" s="13"/>
      <c r="JRC70" s="13"/>
      <c r="JRD70" s="13"/>
      <c r="JRE70" s="13"/>
      <c r="JRF70" s="13"/>
      <c r="JRG70" s="13"/>
      <c r="JRH70" s="13"/>
      <c r="JRI70" s="13"/>
      <c r="JRJ70" s="13"/>
      <c r="JRK70" s="13"/>
      <c r="JRL70" s="13"/>
      <c r="JRM70" s="13"/>
      <c r="JRN70" s="13"/>
      <c r="JRO70" s="13"/>
      <c r="JRP70" s="13"/>
      <c r="JRQ70" s="13"/>
      <c r="JRR70" s="13"/>
      <c r="JRS70" s="13"/>
      <c r="JRT70" s="13"/>
      <c r="JRU70" s="13"/>
      <c r="JRV70" s="13"/>
      <c r="JRW70" s="13"/>
      <c r="JRX70" s="13"/>
      <c r="JRY70" s="13"/>
      <c r="JRZ70" s="13"/>
      <c r="JSA70" s="13"/>
      <c r="JSB70" s="13"/>
      <c r="JSC70" s="13"/>
      <c r="JSD70" s="13"/>
      <c r="JSE70" s="13"/>
      <c r="JSF70" s="13"/>
      <c r="JSG70" s="13"/>
      <c r="JSH70" s="13"/>
      <c r="JSI70" s="13"/>
      <c r="JSJ70" s="13"/>
      <c r="JSK70" s="13"/>
      <c r="JSL70" s="13"/>
      <c r="JSM70" s="13"/>
      <c r="JSN70" s="13"/>
      <c r="JSO70" s="13"/>
      <c r="JSP70" s="13"/>
      <c r="JSQ70" s="13"/>
      <c r="JSR70" s="13"/>
      <c r="JSS70" s="13"/>
      <c r="JST70" s="13"/>
      <c r="JSU70" s="13"/>
      <c r="JSV70" s="13"/>
      <c r="JSW70" s="13"/>
      <c r="JSX70" s="13"/>
      <c r="JSY70" s="13"/>
      <c r="JSZ70" s="13"/>
      <c r="JTA70" s="13"/>
      <c r="JTB70" s="13"/>
      <c r="JTC70" s="13"/>
      <c r="JTD70" s="13"/>
      <c r="JTE70" s="13"/>
      <c r="JTF70" s="13"/>
      <c r="JTG70" s="13"/>
      <c r="JTH70" s="13"/>
      <c r="JTI70" s="13"/>
      <c r="JTJ70" s="13"/>
      <c r="JTK70" s="13"/>
      <c r="JTL70" s="13"/>
      <c r="JTM70" s="13"/>
      <c r="JTN70" s="13"/>
      <c r="JTO70" s="13"/>
      <c r="JTP70" s="13"/>
      <c r="JTQ70" s="13"/>
      <c r="JTR70" s="13"/>
      <c r="JTS70" s="13"/>
      <c r="JTT70" s="13"/>
      <c r="JTU70" s="13"/>
      <c r="JTV70" s="13"/>
      <c r="JTW70" s="13"/>
      <c r="JTX70" s="13"/>
      <c r="JTY70" s="13"/>
      <c r="JTZ70" s="13"/>
      <c r="JUA70" s="13"/>
      <c r="JUB70" s="13"/>
      <c r="JUC70" s="13"/>
      <c r="JUD70" s="13"/>
      <c r="JUE70" s="13"/>
      <c r="JUF70" s="13"/>
      <c r="JUG70" s="13"/>
      <c r="JUH70" s="13"/>
      <c r="JUI70" s="13"/>
      <c r="JUJ70" s="13"/>
      <c r="JUK70" s="13"/>
      <c r="JUL70" s="13"/>
      <c r="JUM70" s="13"/>
      <c r="JUN70" s="13"/>
      <c r="JUO70" s="13"/>
      <c r="JUP70" s="13"/>
      <c r="JUQ70" s="13"/>
      <c r="JUR70" s="13"/>
      <c r="JUS70" s="13"/>
      <c r="JUT70" s="13"/>
      <c r="JUU70" s="13"/>
      <c r="JUV70" s="13"/>
      <c r="JUW70" s="13"/>
      <c r="JUX70" s="13"/>
      <c r="JUY70" s="13"/>
      <c r="JUZ70" s="13"/>
      <c r="JVA70" s="13"/>
      <c r="JVB70" s="13"/>
      <c r="JVC70" s="13"/>
      <c r="JVD70" s="13"/>
      <c r="JVE70" s="13"/>
      <c r="JVF70" s="13"/>
      <c r="JVG70" s="13"/>
      <c r="JVH70" s="13"/>
      <c r="JVI70" s="13"/>
      <c r="JVJ70" s="13"/>
      <c r="JVK70" s="13"/>
      <c r="JVL70" s="13"/>
      <c r="JVM70" s="13"/>
      <c r="JVN70" s="13"/>
      <c r="JVO70" s="13"/>
      <c r="JVP70" s="13"/>
      <c r="JVQ70" s="13"/>
      <c r="JVR70" s="13"/>
      <c r="JVS70" s="13"/>
      <c r="JVT70" s="13"/>
      <c r="JVU70" s="13"/>
      <c r="JVV70" s="13"/>
      <c r="JVW70" s="13"/>
      <c r="JVX70" s="13"/>
      <c r="JVY70" s="13"/>
      <c r="JVZ70" s="13"/>
      <c r="JWA70" s="13"/>
      <c r="JWB70" s="13"/>
      <c r="JWC70" s="13"/>
      <c r="JWD70" s="13"/>
      <c r="JWE70" s="13"/>
      <c r="JWF70" s="13"/>
      <c r="JWG70" s="13"/>
      <c r="JWH70" s="13"/>
      <c r="JWI70" s="13"/>
      <c r="JWJ70" s="13"/>
      <c r="JWK70" s="13"/>
      <c r="JWL70" s="13"/>
      <c r="JWM70" s="13"/>
      <c r="JWN70" s="13"/>
      <c r="JWO70" s="13"/>
      <c r="JWP70" s="13"/>
      <c r="JWQ70" s="13"/>
      <c r="JWR70" s="13"/>
      <c r="JWS70" s="13"/>
      <c r="JWT70" s="13"/>
      <c r="JWU70" s="13"/>
      <c r="JWV70" s="13"/>
      <c r="JWW70" s="13"/>
      <c r="JWX70" s="13"/>
      <c r="JWY70" s="13"/>
      <c r="JWZ70" s="13"/>
      <c r="JXA70" s="13"/>
      <c r="JXB70" s="13"/>
      <c r="JXC70" s="13"/>
      <c r="JXD70" s="13"/>
      <c r="JXE70" s="13"/>
      <c r="JXF70" s="13"/>
      <c r="JXG70" s="13"/>
      <c r="JXH70" s="13"/>
      <c r="JXI70" s="13"/>
      <c r="JXJ70" s="13"/>
      <c r="JXK70" s="13"/>
      <c r="JXL70" s="13"/>
      <c r="JXM70" s="13"/>
      <c r="JXN70" s="13"/>
      <c r="JXO70" s="13"/>
      <c r="JXP70" s="13"/>
      <c r="JXQ70" s="13"/>
      <c r="JXR70" s="13"/>
      <c r="JXS70" s="13"/>
      <c r="JXT70" s="13"/>
      <c r="JXU70" s="13"/>
      <c r="JXV70" s="13"/>
      <c r="JXW70" s="13"/>
      <c r="JXX70" s="13"/>
      <c r="JXY70" s="13"/>
      <c r="JXZ70" s="13"/>
      <c r="JYA70" s="13"/>
      <c r="JYB70" s="13"/>
      <c r="JYC70" s="13"/>
      <c r="JYD70" s="13"/>
      <c r="JYE70" s="13"/>
      <c r="JYF70" s="13"/>
      <c r="JYG70" s="13"/>
      <c r="JYH70" s="13"/>
      <c r="JYI70" s="13"/>
      <c r="JYJ70" s="13"/>
      <c r="JYK70" s="13"/>
      <c r="JYL70" s="13"/>
      <c r="JYM70" s="13"/>
      <c r="JYN70" s="13"/>
      <c r="JYO70" s="13"/>
      <c r="JYP70" s="13"/>
      <c r="JYQ70" s="13"/>
      <c r="JYR70" s="13"/>
      <c r="JYS70" s="13"/>
      <c r="JYT70" s="13"/>
      <c r="JYU70" s="13"/>
      <c r="JYV70" s="13"/>
      <c r="JYW70" s="13"/>
      <c r="JYX70" s="13"/>
      <c r="JYY70" s="13"/>
      <c r="JYZ70" s="13"/>
      <c r="JZA70" s="13"/>
      <c r="JZB70" s="13"/>
      <c r="JZC70" s="13"/>
      <c r="JZD70" s="13"/>
      <c r="JZE70" s="13"/>
      <c r="JZF70" s="13"/>
      <c r="JZG70" s="13"/>
      <c r="JZH70" s="13"/>
      <c r="JZI70" s="13"/>
      <c r="JZJ70" s="13"/>
      <c r="JZK70" s="13"/>
      <c r="JZL70" s="13"/>
      <c r="JZM70" s="13"/>
      <c r="JZN70" s="13"/>
      <c r="JZO70" s="13"/>
      <c r="JZP70" s="13"/>
      <c r="JZQ70" s="13"/>
      <c r="JZR70" s="13"/>
      <c r="JZS70" s="13"/>
      <c r="JZT70" s="13"/>
      <c r="JZU70" s="13"/>
      <c r="JZV70" s="13"/>
      <c r="JZW70" s="13"/>
      <c r="JZX70" s="13"/>
      <c r="JZY70" s="13"/>
      <c r="JZZ70" s="13"/>
      <c r="KAA70" s="13"/>
      <c r="KAB70" s="13"/>
      <c r="KAC70" s="13"/>
      <c r="KAD70" s="13"/>
      <c r="KAE70" s="13"/>
      <c r="KAF70" s="13"/>
      <c r="KAG70" s="13"/>
      <c r="KAH70" s="13"/>
      <c r="KAI70" s="13"/>
      <c r="KAJ70" s="13"/>
      <c r="KAK70" s="13"/>
      <c r="KAL70" s="13"/>
      <c r="KAM70" s="13"/>
      <c r="KAN70" s="13"/>
      <c r="KAO70" s="13"/>
      <c r="KAP70" s="13"/>
      <c r="KAQ70" s="13"/>
      <c r="KAR70" s="13"/>
      <c r="KAS70" s="13"/>
      <c r="KAT70" s="13"/>
      <c r="KAU70" s="13"/>
      <c r="KAV70" s="13"/>
      <c r="KAW70" s="13"/>
      <c r="KAX70" s="13"/>
      <c r="KAY70" s="13"/>
      <c r="KAZ70" s="13"/>
      <c r="KBA70" s="13"/>
      <c r="KBB70" s="13"/>
      <c r="KBC70" s="13"/>
      <c r="KBD70" s="13"/>
      <c r="KBE70" s="13"/>
      <c r="KBF70" s="13"/>
      <c r="KBG70" s="13"/>
      <c r="KBH70" s="13"/>
      <c r="KBI70" s="13"/>
      <c r="KBJ70" s="13"/>
      <c r="KBK70" s="13"/>
      <c r="KBL70" s="13"/>
      <c r="KBM70" s="13"/>
      <c r="KBN70" s="13"/>
      <c r="KBO70" s="13"/>
      <c r="KBP70" s="13"/>
      <c r="KBQ70" s="13"/>
      <c r="KBR70" s="13"/>
      <c r="KBS70" s="13"/>
      <c r="KBT70" s="13"/>
      <c r="KBU70" s="13"/>
      <c r="KBV70" s="13"/>
      <c r="KBW70" s="13"/>
      <c r="KBX70" s="13"/>
      <c r="KBY70" s="13"/>
      <c r="KBZ70" s="13"/>
      <c r="KCA70" s="13"/>
      <c r="KCB70" s="13"/>
      <c r="KCC70" s="13"/>
      <c r="KCD70" s="13"/>
      <c r="KCE70" s="13"/>
      <c r="KCF70" s="13"/>
      <c r="KCG70" s="13"/>
      <c r="KCH70" s="13"/>
      <c r="KCI70" s="13"/>
      <c r="KCJ70" s="13"/>
      <c r="KCK70" s="13"/>
      <c r="KCL70" s="13"/>
      <c r="KCM70" s="13"/>
      <c r="KCN70" s="13"/>
      <c r="KCO70" s="13"/>
      <c r="KCP70" s="13"/>
      <c r="KCQ70" s="13"/>
      <c r="KCR70" s="13"/>
      <c r="KCS70" s="13"/>
      <c r="KCT70" s="13"/>
      <c r="KCU70" s="13"/>
      <c r="KCV70" s="13"/>
      <c r="KCW70" s="13"/>
      <c r="KCX70" s="13"/>
      <c r="KCY70" s="13"/>
      <c r="KCZ70" s="13"/>
      <c r="KDA70" s="13"/>
      <c r="KDB70" s="13"/>
      <c r="KDC70" s="13"/>
      <c r="KDD70" s="13"/>
      <c r="KDE70" s="13"/>
      <c r="KDF70" s="13"/>
      <c r="KDG70" s="13"/>
      <c r="KDH70" s="13"/>
      <c r="KDI70" s="13"/>
      <c r="KDJ70" s="13"/>
      <c r="KDK70" s="13"/>
      <c r="KDL70" s="13"/>
      <c r="KDM70" s="13"/>
      <c r="KDN70" s="13"/>
      <c r="KDO70" s="13"/>
      <c r="KDP70" s="13"/>
      <c r="KDQ70" s="13"/>
      <c r="KDR70" s="13"/>
      <c r="KDS70" s="13"/>
      <c r="KDT70" s="13"/>
      <c r="KDU70" s="13"/>
      <c r="KDV70" s="13"/>
      <c r="KDW70" s="13"/>
      <c r="KDX70" s="13"/>
      <c r="KDY70" s="13"/>
      <c r="KDZ70" s="13"/>
      <c r="KEA70" s="13"/>
      <c r="KEB70" s="13"/>
      <c r="KEC70" s="13"/>
      <c r="KED70" s="13"/>
      <c r="KEE70" s="13"/>
      <c r="KEF70" s="13"/>
      <c r="KEG70" s="13"/>
      <c r="KEH70" s="13"/>
      <c r="KEI70" s="13"/>
      <c r="KEJ70" s="13"/>
      <c r="KEK70" s="13"/>
      <c r="KEL70" s="13"/>
      <c r="KEM70" s="13"/>
      <c r="KEN70" s="13"/>
      <c r="KEO70" s="13"/>
      <c r="KEP70" s="13"/>
      <c r="KEQ70" s="13"/>
      <c r="KER70" s="13"/>
      <c r="KES70" s="13"/>
      <c r="KET70" s="13"/>
      <c r="KEU70" s="13"/>
      <c r="KEV70" s="13"/>
      <c r="KEW70" s="13"/>
      <c r="KEX70" s="13"/>
      <c r="KEY70" s="13"/>
      <c r="KEZ70" s="13"/>
      <c r="KFA70" s="13"/>
      <c r="KFB70" s="13"/>
      <c r="KFC70" s="13"/>
      <c r="KFD70" s="13"/>
      <c r="KFE70" s="13"/>
      <c r="KFF70" s="13"/>
      <c r="KFG70" s="13"/>
      <c r="KFH70" s="13"/>
      <c r="KFI70" s="13"/>
      <c r="KFJ70" s="13"/>
      <c r="KFK70" s="13"/>
      <c r="KFL70" s="13"/>
      <c r="KFM70" s="13"/>
      <c r="KFN70" s="13"/>
      <c r="KFO70" s="13"/>
      <c r="KFP70" s="13"/>
      <c r="KFQ70" s="13"/>
      <c r="KFR70" s="13"/>
      <c r="KFS70" s="13"/>
      <c r="KFT70" s="13"/>
      <c r="KFU70" s="13"/>
      <c r="KFV70" s="13"/>
      <c r="KFW70" s="13"/>
      <c r="KFX70" s="13"/>
      <c r="KFY70" s="13"/>
      <c r="KFZ70" s="13"/>
      <c r="KGA70" s="13"/>
      <c r="KGB70" s="13"/>
      <c r="KGC70" s="13"/>
      <c r="KGD70" s="13"/>
      <c r="KGE70" s="13"/>
      <c r="KGF70" s="13"/>
      <c r="KGG70" s="13"/>
      <c r="KGH70" s="13"/>
      <c r="KGI70" s="13"/>
      <c r="KGJ70" s="13"/>
      <c r="KGK70" s="13"/>
      <c r="KGL70" s="13"/>
      <c r="KGM70" s="13"/>
      <c r="KGN70" s="13"/>
      <c r="KGO70" s="13"/>
      <c r="KGP70" s="13"/>
      <c r="KGQ70" s="13"/>
      <c r="KGR70" s="13"/>
      <c r="KGS70" s="13"/>
      <c r="KGT70" s="13"/>
      <c r="KGU70" s="13"/>
      <c r="KGV70" s="13"/>
      <c r="KGW70" s="13"/>
      <c r="KGX70" s="13"/>
      <c r="KGY70" s="13"/>
      <c r="KGZ70" s="13"/>
      <c r="KHA70" s="13"/>
      <c r="KHB70" s="13"/>
      <c r="KHC70" s="13"/>
      <c r="KHD70" s="13"/>
      <c r="KHE70" s="13"/>
      <c r="KHF70" s="13"/>
      <c r="KHG70" s="13"/>
      <c r="KHH70" s="13"/>
      <c r="KHI70" s="13"/>
      <c r="KHJ70" s="13"/>
      <c r="KHK70" s="13"/>
      <c r="KHL70" s="13"/>
      <c r="KHM70" s="13"/>
      <c r="KHN70" s="13"/>
      <c r="KHO70" s="13"/>
      <c r="KHP70" s="13"/>
      <c r="KHQ70" s="13"/>
      <c r="KHR70" s="13"/>
      <c r="KHS70" s="13"/>
      <c r="KHT70" s="13"/>
      <c r="KHU70" s="13"/>
      <c r="KHV70" s="13"/>
      <c r="KHW70" s="13"/>
      <c r="KHX70" s="13"/>
      <c r="KHY70" s="13"/>
      <c r="KHZ70" s="13"/>
      <c r="KIA70" s="13"/>
      <c r="KIB70" s="13"/>
      <c r="KIC70" s="13"/>
      <c r="KID70" s="13"/>
      <c r="KIE70" s="13"/>
      <c r="KIF70" s="13"/>
      <c r="KIG70" s="13"/>
      <c r="KIH70" s="13"/>
      <c r="KII70" s="13"/>
      <c r="KIJ70" s="13"/>
      <c r="KIK70" s="13"/>
      <c r="KIL70" s="13"/>
      <c r="KIM70" s="13"/>
      <c r="KIN70" s="13"/>
      <c r="KIO70" s="13"/>
      <c r="KIP70" s="13"/>
      <c r="KIQ70" s="13"/>
      <c r="KIR70" s="13"/>
      <c r="KIS70" s="13"/>
      <c r="KIT70" s="13"/>
      <c r="KIU70" s="13"/>
      <c r="KIV70" s="13"/>
      <c r="KIW70" s="13"/>
      <c r="KIX70" s="13"/>
      <c r="KIY70" s="13"/>
      <c r="KIZ70" s="13"/>
      <c r="KJA70" s="13"/>
      <c r="KJB70" s="13"/>
      <c r="KJC70" s="13"/>
      <c r="KJD70" s="13"/>
      <c r="KJE70" s="13"/>
      <c r="KJF70" s="13"/>
      <c r="KJG70" s="13"/>
      <c r="KJH70" s="13"/>
      <c r="KJI70" s="13"/>
      <c r="KJJ70" s="13"/>
      <c r="KJK70" s="13"/>
      <c r="KJL70" s="13"/>
      <c r="KJM70" s="13"/>
      <c r="KJN70" s="13"/>
      <c r="KJO70" s="13"/>
      <c r="KJP70" s="13"/>
      <c r="KJQ70" s="13"/>
      <c r="KJR70" s="13"/>
      <c r="KJS70" s="13"/>
      <c r="KJT70" s="13"/>
      <c r="KJU70" s="13"/>
      <c r="KJV70" s="13"/>
      <c r="KJW70" s="13"/>
      <c r="KJX70" s="13"/>
      <c r="KJY70" s="13"/>
      <c r="KJZ70" s="13"/>
      <c r="KKA70" s="13"/>
      <c r="KKB70" s="13"/>
      <c r="KKC70" s="13"/>
      <c r="KKD70" s="13"/>
      <c r="KKE70" s="13"/>
      <c r="KKF70" s="13"/>
      <c r="KKG70" s="13"/>
      <c r="KKH70" s="13"/>
      <c r="KKI70" s="13"/>
      <c r="KKJ70" s="13"/>
      <c r="KKK70" s="13"/>
      <c r="KKL70" s="13"/>
      <c r="KKM70" s="13"/>
      <c r="KKN70" s="13"/>
      <c r="KKO70" s="13"/>
      <c r="KKP70" s="13"/>
      <c r="KKQ70" s="13"/>
      <c r="KKR70" s="13"/>
      <c r="KKS70" s="13"/>
      <c r="KKT70" s="13"/>
      <c r="KKU70" s="13"/>
      <c r="KKV70" s="13"/>
      <c r="KKW70" s="13"/>
      <c r="KKX70" s="13"/>
      <c r="KKY70" s="13"/>
      <c r="KKZ70" s="13"/>
      <c r="KLA70" s="13"/>
      <c r="KLB70" s="13"/>
      <c r="KLC70" s="13"/>
      <c r="KLD70" s="13"/>
      <c r="KLE70" s="13"/>
      <c r="KLF70" s="13"/>
      <c r="KLG70" s="13"/>
      <c r="KLH70" s="13"/>
      <c r="KLI70" s="13"/>
      <c r="KLJ70" s="13"/>
      <c r="KLK70" s="13"/>
      <c r="KLL70" s="13"/>
      <c r="KLM70" s="13"/>
      <c r="KLN70" s="13"/>
      <c r="KLO70" s="13"/>
      <c r="KLP70" s="13"/>
      <c r="KLQ70" s="13"/>
      <c r="KLR70" s="13"/>
      <c r="KLS70" s="13"/>
      <c r="KLT70" s="13"/>
      <c r="KLU70" s="13"/>
      <c r="KLV70" s="13"/>
      <c r="KLW70" s="13"/>
      <c r="KLX70" s="13"/>
      <c r="KLY70" s="13"/>
      <c r="KLZ70" s="13"/>
      <c r="KMA70" s="13"/>
      <c r="KMB70" s="13"/>
      <c r="KMC70" s="13"/>
      <c r="KMD70" s="13"/>
      <c r="KME70" s="13"/>
      <c r="KMF70" s="13"/>
      <c r="KMG70" s="13"/>
      <c r="KMH70" s="13"/>
      <c r="KMI70" s="13"/>
      <c r="KMJ70" s="13"/>
      <c r="KMK70" s="13"/>
      <c r="KML70" s="13"/>
      <c r="KMM70" s="13"/>
      <c r="KMN70" s="13"/>
      <c r="KMO70" s="13"/>
      <c r="KMP70" s="13"/>
      <c r="KMQ70" s="13"/>
      <c r="KMR70" s="13"/>
      <c r="KMS70" s="13"/>
      <c r="KMT70" s="13"/>
      <c r="KMU70" s="13"/>
      <c r="KMV70" s="13"/>
      <c r="KMW70" s="13"/>
      <c r="KMX70" s="13"/>
      <c r="KMY70" s="13"/>
      <c r="KMZ70" s="13"/>
      <c r="KNA70" s="13"/>
      <c r="KNB70" s="13"/>
      <c r="KNC70" s="13"/>
      <c r="KND70" s="13"/>
      <c r="KNE70" s="13"/>
      <c r="KNF70" s="13"/>
      <c r="KNG70" s="13"/>
      <c r="KNH70" s="13"/>
      <c r="KNI70" s="13"/>
      <c r="KNJ70" s="13"/>
      <c r="KNK70" s="13"/>
      <c r="KNL70" s="13"/>
      <c r="KNM70" s="13"/>
      <c r="KNN70" s="13"/>
      <c r="KNO70" s="13"/>
      <c r="KNP70" s="13"/>
      <c r="KNQ70" s="13"/>
      <c r="KNR70" s="13"/>
      <c r="KNS70" s="13"/>
      <c r="KNT70" s="13"/>
      <c r="KNU70" s="13"/>
      <c r="KNV70" s="13"/>
      <c r="KNW70" s="13"/>
      <c r="KNX70" s="13"/>
      <c r="KNY70" s="13"/>
      <c r="KNZ70" s="13"/>
      <c r="KOA70" s="13"/>
      <c r="KOB70" s="13"/>
      <c r="KOC70" s="13"/>
      <c r="KOD70" s="13"/>
      <c r="KOE70" s="13"/>
      <c r="KOF70" s="13"/>
      <c r="KOG70" s="13"/>
      <c r="KOH70" s="13"/>
      <c r="KOI70" s="13"/>
      <c r="KOJ70" s="13"/>
      <c r="KOK70" s="13"/>
      <c r="KOL70" s="13"/>
      <c r="KOM70" s="13"/>
      <c r="KON70" s="13"/>
      <c r="KOO70" s="13"/>
      <c r="KOP70" s="13"/>
      <c r="KOQ70" s="13"/>
      <c r="KOR70" s="13"/>
      <c r="KOS70" s="13"/>
      <c r="KOT70" s="13"/>
      <c r="KOU70" s="13"/>
      <c r="KOV70" s="13"/>
      <c r="KOW70" s="13"/>
      <c r="KOX70" s="13"/>
      <c r="KOY70" s="13"/>
      <c r="KOZ70" s="13"/>
      <c r="KPA70" s="13"/>
      <c r="KPB70" s="13"/>
      <c r="KPC70" s="13"/>
      <c r="KPD70" s="13"/>
      <c r="KPE70" s="13"/>
      <c r="KPF70" s="13"/>
      <c r="KPG70" s="13"/>
      <c r="KPH70" s="13"/>
      <c r="KPI70" s="13"/>
      <c r="KPJ70" s="13"/>
      <c r="KPK70" s="13"/>
      <c r="KPL70" s="13"/>
      <c r="KPM70" s="13"/>
      <c r="KPN70" s="13"/>
      <c r="KPO70" s="13"/>
      <c r="KPP70" s="13"/>
      <c r="KPQ70" s="13"/>
      <c r="KPR70" s="13"/>
      <c r="KPS70" s="13"/>
      <c r="KPT70" s="13"/>
      <c r="KPU70" s="13"/>
      <c r="KPV70" s="13"/>
      <c r="KPW70" s="13"/>
      <c r="KPX70" s="13"/>
      <c r="KPY70" s="13"/>
      <c r="KPZ70" s="13"/>
      <c r="KQA70" s="13"/>
      <c r="KQB70" s="13"/>
      <c r="KQC70" s="13"/>
      <c r="KQD70" s="13"/>
      <c r="KQE70" s="13"/>
      <c r="KQF70" s="13"/>
      <c r="KQG70" s="13"/>
      <c r="KQH70" s="13"/>
      <c r="KQI70" s="13"/>
      <c r="KQJ70" s="13"/>
      <c r="KQK70" s="13"/>
      <c r="KQL70" s="13"/>
      <c r="KQM70" s="13"/>
      <c r="KQN70" s="13"/>
      <c r="KQO70" s="13"/>
      <c r="KQP70" s="13"/>
      <c r="KQQ70" s="13"/>
      <c r="KQR70" s="13"/>
      <c r="KQS70" s="13"/>
      <c r="KQT70" s="13"/>
      <c r="KQU70" s="13"/>
      <c r="KQV70" s="13"/>
      <c r="KQW70" s="13"/>
      <c r="KQX70" s="13"/>
      <c r="KQY70" s="13"/>
      <c r="KQZ70" s="13"/>
      <c r="KRA70" s="13"/>
      <c r="KRB70" s="13"/>
      <c r="KRC70" s="13"/>
      <c r="KRD70" s="13"/>
      <c r="KRE70" s="13"/>
      <c r="KRF70" s="13"/>
      <c r="KRG70" s="13"/>
      <c r="KRH70" s="13"/>
      <c r="KRI70" s="13"/>
      <c r="KRJ70" s="13"/>
      <c r="KRK70" s="13"/>
      <c r="KRL70" s="13"/>
      <c r="KRM70" s="13"/>
      <c r="KRN70" s="13"/>
      <c r="KRO70" s="13"/>
      <c r="KRP70" s="13"/>
      <c r="KRQ70" s="13"/>
      <c r="KRR70" s="13"/>
      <c r="KRS70" s="13"/>
      <c r="KRT70" s="13"/>
      <c r="KRU70" s="13"/>
      <c r="KRV70" s="13"/>
      <c r="KRW70" s="13"/>
      <c r="KRX70" s="13"/>
      <c r="KRY70" s="13"/>
      <c r="KRZ70" s="13"/>
      <c r="KSA70" s="13"/>
      <c r="KSB70" s="13"/>
      <c r="KSC70" s="13"/>
      <c r="KSD70" s="13"/>
      <c r="KSE70" s="13"/>
      <c r="KSF70" s="13"/>
      <c r="KSG70" s="13"/>
      <c r="KSH70" s="13"/>
      <c r="KSI70" s="13"/>
      <c r="KSJ70" s="13"/>
      <c r="KSK70" s="13"/>
      <c r="KSL70" s="13"/>
      <c r="KSM70" s="13"/>
      <c r="KSN70" s="13"/>
      <c r="KSO70" s="13"/>
      <c r="KSP70" s="13"/>
      <c r="KSQ70" s="13"/>
      <c r="KSR70" s="13"/>
      <c r="KSS70" s="13"/>
      <c r="KST70" s="13"/>
      <c r="KSU70" s="13"/>
      <c r="KSV70" s="13"/>
      <c r="KSW70" s="13"/>
      <c r="KSX70" s="13"/>
      <c r="KSY70" s="13"/>
      <c r="KSZ70" s="13"/>
      <c r="KTA70" s="13"/>
      <c r="KTB70" s="13"/>
      <c r="KTC70" s="13"/>
      <c r="KTD70" s="13"/>
      <c r="KTE70" s="13"/>
      <c r="KTF70" s="13"/>
      <c r="KTG70" s="13"/>
      <c r="KTH70" s="13"/>
      <c r="KTI70" s="13"/>
      <c r="KTJ70" s="13"/>
      <c r="KTK70" s="13"/>
      <c r="KTL70" s="13"/>
      <c r="KTM70" s="13"/>
      <c r="KTN70" s="13"/>
      <c r="KTO70" s="13"/>
      <c r="KTP70" s="13"/>
      <c r="KTQ70" s="13"/>
      <c r="KTR70" s="13"/>
      <c r="KTS70" s="13"/>
      <c r="KTT70" s="13"/>
      <c r="KTU70" s="13"/>
      <c r="KTV70" s="13"/>
      <c r="KTW70" s="13"/>
      <c r="KTX70" s="13"/>
      <c r="KTY70" s="13"/>
      <c r="KTZ70" s="13"/>
      <c r="KUA70" s="13"/>
      <c r="KUB70" s="13"/>
      <c r="KUC70" s="13"/>
      <c r="KUD70" s="13"/>
      <c r="KUE70" s="13"/>
      <c r="KUF70" s="13"/>
      <c r="KUG70" s="13"/>
      <c r="KUH70" s="13"/>
      <c r="KUI70" s="13"/>
      <c r="KUJ70" s="13"/>
      <c r="KUK70" s="13"/>
      <c r="KUL70" s="13"/>
      <c r="KUM70" s="13"/>
      <c r="KUN70" s="13"/>
      <c r="KUO70" s="13"/>
      <c r="KUP70" s="13"/>
      <c r="KUQ70" s="13"/>
      <c r="KUR70" s="13"/>
      <c r="KUS70" s="13"/>
      <c r="KUT70" s="13"/>
      <c r="KUU70" s="13"/>
      <c r="KUV70" s="13"/>
      <c r="KUW70" s="13"/>
      <c r="KUX70" s="13"/>
      <c r="KUY70" s="13"/>
      <c r="KUZ70" s="13"/>
      <c r="KVA70" s="13"/>
      <c r="KVB70" s="13"/>
      <c r="KVC70" s="13"/>
      <c r="KVD70" s="13"/>
      <c r="KVE70" s="13"/>
      <c r="KVF70" s="13"/>
      <c r="KVG70" s="13"/>
      <c r="KVH70" s="13"/>
      <c r="KVI70" s="13"/>
      <c r="KVJ70" s="13"/>
      <c r="KVK70" s="13"/>
      <c r="KVL70" s="13"/>
      <c r="KVM70" s="13"/>
      <c r="KVN70" s="13"/>
      <c r="KVO70" s="13"/>
      <c r="KVP70" s="13"/>
      <c r="KVQ70" s="13"/>
      <c r="KVR70" s="13"/>
      <c r="KVS70" s="13"/>
      <c r="KVT70" s="13"/>
      <c r="KVU70" s="13"/>
      <c r="KVV70" s="13"/>
      <c r="KVW70" s="13"/>
      <c r="KVX70" s="13"/>
      <c r="KVY70" s="13"/>
      <c r="KVZ70" s="13"/>
      <c r="KWA70" s="13"/>
      <c r="KWB70" s="13"/>
      <c r="KWC70" s="13"/>
      <c r="KWD70" s="13"/>
      <c r="KWE70" s="13"/>
      <c r="KWF70" s="13"/>
      <c r="KWG70" s="13"/>
      <c r="KWH70" s="13"/>
      <c r="KWI70" s="13"/>
      <c r="KWJ70" s="13"/>
      <c r="KWK70" s="13"/>
      <c r="KWL70" s="13"/>
      <c r="KWM70" s="13"/>
      <c r="KWN70" s="13"/>
      <c r="KWO70" s="13"/>
      <c r="KWP70" s="13"/>
      <c r="KWQ70" s="13"/>
      <c r="KWR70" s="13"/>
      <c r="KWS70" s="13"/>
      <c r="KWT70" s="13"/>
      <c r="KWU70" s="13"/>
      <c r="KWV70" s="13"/>
      <c r="KWW70" s="13"/>
      <c r="KWX70" s="13"/>
      <c r="KWY70" s="13"/>
      <c r="KWZ70" s="13"/>
      <c r="KXA70" s="13"/>
      <c r="KXB70" s="13"/>
      <c r="KXC70" s="13"/>
      <c r="KXD70" s="13"/>
      <c r="KXE70" s="13"/>
      <c r="KXF70" s="13"/>
      <c r="KXG70" s="13"/>
      <c r="KXH70" s="13"/>
      <c r="KXI70" s="13"/>
      <c r="KXJ70" s="13"/>
      <c r="KXK70" s="13"/>
      <c r="KXL70" s="13"/>
      <c r="KXM70" s="13"/>
      <c r="KXN70" s="13"/>
      <c r="KXO70" s="13"/>
      <c r="KXP70" s="13"/>
      <c r="KXQ70" s="13"/>
      <c r="KXR70" s="13"/>
      <c r="KXS70" s="13"/>
      <c r="KXT70" s="13"/>
      <c r="KXU70" s="13"/>
      <c r="KXV70" s="13"/>
      <c r="KXW70" s="13"/>
      <c r="KXX70" s="13"/>
      <c r="KXY70" s="13"/>
      <c r="KXZ70" s="13"/>
      <c r="KYA70" s="13"/>
      <c r="KYB70" s="13"/>
      <c r="KYC70" s="13"/>
      <c r="KYD70" s="13"/>
      <c r="KYE70" s="13"/>
      <c r="KYF70" s="13"/>
      <c r="KYG70" s="13"/>
      <c r="KYH70" s="13"/>
      <c r="KYI70" s="13"/>
      <c r="KYJ70" s="13"/>
      <c r="KYK70" s="13"/>
      <c r="KYL70" s="13"/>
      <c r="KYM70" s="13"/>
      <c r="KYN70" s="13"/>
      <c r="KYO70" s="13"/>
      <c r="KYP70" s="13"/>
      <c r="KYQ70" s="13"/>
      <c r="KYR70" s="13"/>
      <c r="KYS70" s="13"/>
      <c r="KYT70" s="13"/>
      <c r="KYU70" s="13"/>
      <c r="KYV70" s="13"/>
      <c r="KYW70" s="13"/>
      <c r="KYX70" s="13"/>
      <c r="KYY70" s="13"/>
      <c r="KYZ70" s="13"/>
      <c r="KZA70" s="13"/>
      <c r="KZB70" s="13"/>
      <c r="KZC70" s="13"/>
      <c r="KZD70" s="13"/>
      <c r="KZE70" s="13"/>
      <c r="KZF70" s="13"/>
      <c r="KZG70" s="13"/>
      <c r="KZH70" s="13"/>
      <c r="KZI70" s="13"/>
      <c r="KZJ70" s="13"/>
      <c r="KZK70" s="13"/>
      <c r="KZL70" s="13"/>
      <c r="KZM70" s="13"/>
      <c r="KZN70" s="13"/>
      <c r="KZO70" s="13"/>
      <c r="KZP70" s="13"/>
      <c r="KZQ70" s="13"/>
      <c r="KZR70" s="13"/>
      <c r="KZS70" s="13"/>
      <c r="KZT70" s="13"/>
      <c r="KZU70" s="13"/>
      <c r="KZV70" s="13"/>
      <c r="KZW70" s="13"/>
      <c r="KZX70" s="13"/>
      <c r="KZY70" s="13"/>
      <c r="KZZ70" s="13"/>
      <c r="LAA70" s="13"/>
      <c r="LAB70" s="13"/>
      <c r="LAC70" s="13"/>
      <c r="LAD70" s="13"/>
      <c r="LAE70" s="13"/>
      <c r="LAF70" s="13"/>
      <c r="LAG70" s="13"/>
      <c r="LAH70" s="13"/>
      <c r="LAI70" s="13"/>
      <c r="LAJ70" s="13"/>
      <c r="LAK70" s="13"/>
      <c r="LAL70" s="13"/>
      <c r="LAM70" s="13"/>
      <c r="LAN70" s="13"/>
      <c r="LAO70" s="13"/>
      <c r="LAP70" s="13"/>
      <c r="LAQ70" s="13"/>
      <c r="LAR70" s="13"/>
      <c r="LAS70" s="13"/>
      <c r="LAT70" s="13"/>
      <c r="LAU70" s="13"/>
      <c r="LAV70" s="13"/>
      <c r="LAW70" s="13"/>
      <c r="LAX70" s="13"/>
      <c r="LAY70" s="13"/>
      <c r="LAZ70" s="13"/>
      <c r="LBA70" s="13"/>
      <c r="LBB70" s="13"/>
      <c r="LBC70" s="13"/>
      <c r="LBD70" s="13"/>
      <c r="LBE70" s="13"/>
      <c r="LBF70" s="13"/>
      <c r="LBG70" s="13"/>
      <c r="LBH70" s="13"/>
      <c r="LBI70" s="13"/>
      <c r="LBJ70" s="13"/>
      <c r="LBK70" s="13"/>
      <c r="LBL70" s="13"/>
      <c r="LBM70" s="13"/>
      <c r="LBN70" s="13"/>
      <c r="LBO70" s="13"/>
      <c r="LBP70" s="13"/>
      <c r="LBQ70" s="13"/>
      <c r="LBR70" s="13"/>
      <c r="LBS70" s="13"/>
      <c r="LBT70" s="13"/>
      <c r="LBU70" s="13"/>
      <c r="LBV70" s="13"/>
      <c r="LBW70" s="13"/>
      <c r="LBX70" s="13"/>
      <c r="LBY70" s="13"/>
      <c r="LBZ70" s="13"/>
      <c r="LCA70" s="13"/>
      <c r="LCB70" s="13"/>
      <c r="LCC70" s="13"/>
      <c r="LCD70" s="13"/>
      <c r="LCE70" s="13"/>
      <c r="LCF70" s="13"/>
      <c r="LCG70" s="13"/>
      <c r="LCH70" s="13"/>
      <c r="LCI70" s="13"/>
      <c r="LCJ70" s="13"/>
      <c r="LCK70" s="13"/>
      <c r="LCL70" s="13"/>
      <c r="LCM70" s="13"/>
      <c r="LCN70" s="13"/>
      <c r="LCO70" s="13"/>
      <c r="LCP70" s="13"/>
      <c r="LCQ70" s="13"/>
      <c r="LCR70" s="13"/>
      <c r="LCS70" s="13"/>
      <c r="LCT70" s="13"/>
      <c r="LCU70" s="13"/>
      <c r="LCV70" s="13"/>
      <c r="LCW70" s="13"/>
      <c r="LCX70" s="13"/>
      <c r="LCY70" s="13"/>
      <c r="LCZ70" s="13"/>
      <c r="LDA70" s="13"/>
      <c r="LDB70" s="13"/>
      <c r="LDC70" s="13"/>
      <c r="LDD70" s="13"/>
      <c r="LDE70" s="13"/>
      <c r="LDF70" s="13"/>
      <c r="LDG70" s="13"/>
      <c r="LDH70" s="13"/>
      <c r="LDI70" s="13"/>
      <c r="LDJ70" s="13"/>
      <c r="LDK70" s="13"/>
      <c r="LDL70" s="13"/>
      <c r="LDM70" s="13"/>
      <c r="LDN70" s="13"/>
      <c r="LDO70" s="13"/>
      <c r="LDP70" s="13"/>
      <c r="LDQ70" s="13"/>
      <c r="LDR70" s="13"/>
      <c r="LDS70" s="13"/>
      <c r="LDT70" s="13"/>
      <c r="LDU70" s="13"/>
      <c r="LDV70" s="13"/>
      <c r="LDW70" s="13"/>
      <c r="LDX70" s="13"/>
      <c r="LDY70" s="13"/>
      <c r="LDZ70" s="13"/>
      <c r="LEA70" s="13"/>
      <c r="LEB70" s="13"/>
      <c r="LEC70" s="13"/>
      <c r="LED70" s="13"/>
      <c r="LEE70" s="13"/>
      <c r="LEF70" s="13"/>
      <c r="LEG70" s="13"/>
      <c r="LEH70" s="13"/>
      <c r="LEI70" s="13"/>
      <c r="LEJ70" s="13"/>
      <c r="LEK70" s="13"/>
      <c r="LEL70" s="13"/>
      <c r="LEM70" s="13"/>
      <c r="LEN70" s="13"/>
      <c r="LEO70" s="13"/>
      <c r="LEP70" s="13"/>
      <c r="LEQ70" s="13"/>
      <c r="LER70" s="13"/>
      <c r="LES70" s="13"/>
      <c r="LET70" s="13"/>
      <c r="LEU70" s="13"/>
      <c r="LEV70" s="13"/>
      <c r="LEW70" s="13"/>
      <c r="LEX70" s="13"/>
      <c r="LEY70" s="13"/>
      <c r="LEZ70" s="13"/>
      <c r="LFA70" s="13"/>
      <c r="LFB70" s="13"/>
      <c r="LFC70" s="13"/>
      <c r="LFD70" s="13"/>
      <c r="LFE70" s="13"/>
      <c r="LFF70" s="13"/>
      <c r="LFG70" s="13"/>
      <c r="LFH70" s="13"/>
      <c r="LFI70" s="13"/>
      <c r="LFJ70" s="13"/>
      <c r="LFK70" s="13"/>
      <c r="LFL70" s="13"/>
      <c r="LFM70" s="13"/>
      <c r="LFN70" s="13"/>
      <c r="LFO70" s="13"/>
      <c r="LFP70" s="13"/>
      <c r="LFQ70" s="13"/>
      <c r="LFR70" s="13"/>
      <c r="LFS70" s="13"/>
      <c r="LFT70" s="13"/>
      <c r="LFU70" s="13"/>
      <c r="LFV70" s="13"/>
      <c r="LFW70" s="13"/>
      <c r="LFX70" s="13"/>
      <c r="LFY70" s="13"/>
      <c r="LFZ70" s="13"/>
      <c r="LGA70" s="13"/>
      <c r="LGB70" s="13"/>
      <c r="LGC70" s="13"/>
      <c r="LGD70" s="13"/>
      <c r="LGE70" s="13"/>
      <c r="LGF70" s="13"/>
      <c r="LGG70" s="13"/>
      <c r="LGH70" s="13"/>
      <c r="LGI70" s="13"/>
      <c r="LGJ70" s="13"/>
      <c r="LGK70" s="13"/>
      <c r="LGL70" s="13"/>
      <c r="LGM70" s="13"/>
      <c r="LGN70" s="13"/>
      <c r="LGO70" s="13"/>
      <c r="LGP70" s="13"/>
      <c r="LGQ70" s="13"/>
      <c r="LGR70" s="13"/>
      <c r="LGS70" s="13"/>
      <c r="LGT70" s="13"/>
      <c r="LGU70" s="13"/>
      <c r="LGV70" s="13"/>
      <c r="LGW70" s="13"/>
      <c r="LGX70" s="13"/>
      <c r="LGY70" s="13"/>
      <c r="LGZ70" s="13"/>
      <c r="LHA70" s="13"/>
      <c r="LHB70" s="13"/>
      <c r="LHC70" s="13"/>
      <c r="LHD70" s="13"/>
      <c r="LHE70" s="13"/>
      <c r="LHF70" s="13"/>
      <c r="LHG70" s="13"/>
      <c r="LHH70" s="13"/>
      <c r="LHI70" s="13"/>
      <c r="LHJ70" s="13"/>
      <c r="LHK70" s="13"/>
      <c r="LHL70" s="13"/>
      <c r="LHM70" s="13"/>
      <c r="LHN70" s="13"/>
      <c r="LHO70" s="13"/>
      <c r="LHP70" s="13"/>
      <c r="LHQ70" s="13"/>
      <c r="LHR70" s="13"/>
      <c r="LHS70" s="13"/>
      <c r="LHT70" s="13"/>
      <c r="LHU70" s="13"/>
      <c r="LHV70" s="13"/>
      <c r="LHW70" s="13"/>
      <c r="LHX70" s="13"/>
      <c r="LHY70" s="13"/>
      <c r="LHZ70" s="13"/>
      <c r="LIA70" s="13"/>
      <c r="LIB70" s="13"/>
      <c r="LIC70" s="13"/>
      <c r="LID70" s="13"/>
      <c r="LIE70" s="13"/>
      <c r="LIF70" s="13"/>
      <c r="LIG70" s="13"/>
      <c r="LIH70" s="13"/>
      <c r="LII70" s="13"/>
      <c r="LIJ70" s="13"/>
      <c r="LIK70" s="13"/>
      <c r="LIL70" s="13"/>
      <c r="LIM70" s="13"/>
      <c r="LIN70" s="13"/>
      <c r="LIO70" s="13"/>
      <c r="LIP70" s="13"/>
      <c r="LIQ70" s="13"/>
      <c r="LIR70" s="13"/>
      <c r="LIS70" s="13"/>
      <c r="LIT70" s="13"/>
      <c r="LIU70" s="13"/>
      <c r="LIV70" s="13"/>
      <c r="LIW70" s="13"/>
      <c r="LIX70" s="13"/>
      <c r="LIY70" s="13"/>
      <c r="LIZ70" s="13"/>
      <c r="LJA70" s="13"/>
      <c r="LJB70" s="13"/>
      <c r="LJC70" s="13"/>
      <c r="LJD70" s="13"/>
      <c r="LJE70" s="13"/>
      <c r="LJF70" s="13"/>
      <c r="LJG70" s="13"/>
      <c r="LJH70" s="13"/>
      <c r="LJI70" s="13"/>
      <c r="LJJ70" s="13"/>
      <c r="LJK70" s="13"/>
      <c r="LJL70" s="13"/>
      <c r="LJM70" s="13"/>
      <c r="LJN70" s="13"/>
      <c r="LJO70" s="13"/>
      <c r="LJP70" s="13"/>
      <c r="LJQ70" s="13"/>
      <c r="LJR70" s="13"/>
      <c r="LJS70" s="13"/>
      <c r="LJT70" s="13"/>
      <c r="LJU70" s="13"/>
      <c r="LJV70" s="13"/>
      <c r="LJW70" s="13"/>
      <c r="LJX70" s="13"/>
      <c r="LJY70" s="13"/>
      <c r="LJZ70" s="13"/>
      <c r="LKA70" s="13"/>
      <c r="LKB70" s="13"/>
      <c r="LKC70" s="13"/>
      <c r="LKD70" s="13"/>
      <c r="LKE70" s="13"/>
      <c r="LKF70" s="13"/>
      <c r="LKG70" s="13"/>
      <c r="LKH70" s="13"/>
      <c r="LKI70" s="13"/>
      <c r="LKJ70" s="13"/>
      <c r="LKK70" s="13"/>
      <c r="LKL70" s="13"/>
      <c r="LKM70" s="13"/>
      <c r="LKN70" s="13"/>
      <c r="LKO70" s="13"/>
      <c r="LKP70" s="13"/>
      <c r="LKQ70" s="13"/>
      <c r="LKR70" s="13"/>
      <c r="LKS70" s="13"/>
      <c r="LKT70" s="13"/>
      <c r="LKU70" s="13"/>
      <c r="LKV70" s="13"/>
      <c r="LKW70" s="13"/>
      <c r="LKX70" s="13"/>
      <c r="LKY70" s="13"/>
      <c r="LKZ70" s="13"/>
      <c r="LLA70" s="13"/>
      <c r="LLB70" s="13"/>
      <c r="LLC70" s="13"/>
      <c r="LLD70" s="13"/>
      <c r="LLE70" s="13"/>
      <c r="LLF70" s="13"/>
      <c r="LLG70" s="13"/>
      <c r="LLH70" s="13"/>
      <c r="LLI70" s="13"/>
      <c r="LLJ70" s="13"/>
      <c r="LLK70" s="13"/>
      <c r="LLL70" s="13"/>
      <c r="LLM70" s="13"/>
      <c r="LLN70" s="13"/>
      <c r="LLO70" s="13"/>
      <c r="LLP70" s="13"/>
      <c r="LLQ70" s="13"/>
      <c r="LLR70" s="13"/>
      <c r="LLS70" s="13"/>
      <c r="LLT70" s="13"/>
      <c r="LLU70" s="13"/>
      <c r="LLV70" s="13"/>
      <c r="LLW70" s="13"/>
      <c r="LLX70" s="13"/>
      <c r="LLY70" s="13"/>
      <c r="LLZ70" s="13"/>
      <c r="LMA70" s="13"/>
      <c r="LMB70" s="13"/>
      <c r="LMC70" s="13"/>
      <c r="LMD70" s="13"/>
      <c r="LME70" s="13"/>
      <c r="LMF70" s="13"/>
      <c r="LMG70" s="13"/>
      <c r="LMH70" s="13"/>
      <c r="LMI70" s="13"/>
      <c r="LMJ70" s="13"/>
      <c r="LMK70" s="13"/>
      <c r="LML70" s="13"/>
      <c r="LMM70" s="13"/>
      <c r="LMN70" s="13"/>
      <c r="LMO70" s="13"/>
      <c r="LMP70" s="13"/>
      <c r="LMQ70" s="13"/>
      <c r="LMR70" s="13"/>
      <c r="LMS70" s="13"/>
      <c r="LMT70" s="13"/>
      <c r="LMU70" s="13"/>
      <c r="LMV70" s="13"/>
      <c r="LMW70" s="13"/>
      <c r="LMX70" s="13"/>
      <c r="LMY70" s="13"/>
      <c r="LMZ70" s="13"/>
      <c r="LNA70" s="13"/>
      <c r="LNB70" s="13"/>
      <c r="LNC70" s="13"/>
      <c r="LND70" s="13"/>
      <c r="LNE70" s="13"/>
      <c r="LNF70" s="13"/>
      <c r="LNG70" s="13"/>
      <c r="LNH70" s="13"/>
      <c r="LNI70" s="13"/>
      <c r="LNJ70" s="13"/>
      <c r="LNK70" s="13"/>
      <c r="LNL70" s="13"/>
      <c r="LNM70" s="13"/>
      <c r="LNN70" s="13"/>
      <c r="LNO70" s="13"/>
      <c r="LNP70" s="13"/>
      <c r="LNQ70" s="13"/>
      <c r="LNR70" s="13"/>
      <c r="LNS70" s="13"/>
      <c r="LNT70" s="13"/>
      <c r="LNU70" s="13"/>
      <c r="LNV70" s="13"/>
      <c r="LNW70" s="13"/>
      <c r="LNX70" s="13"/>
      <c r="LNY70" s="13"/>
      <c r="LNZ70" s="13"/>
      <c r="LOA70" s="13"/>
      <c r="LOB70" s="13"/>
      <c r="LOC70" s="13"/>
      <c r="LOD70" s="13"/>
      <c r="LOE70" s="13"/>
      <c r="LOF70" s="13"/>
      <c r="LOG70" s="13"/>
      <c r="LOH70" s="13"/>
      <c r="LOI70" s="13"/>
      <c r="LOJ70" s="13"/>
      <c r="LOK70" s="13"/>
      <c r="LOL70" s="13"/>
      <c r="LOM70" s="13"/>
      <c r="LON70" s="13"/>
      <c r="LOO70" s="13"/>
      <c r="LOP70" s="13"/>
      <c r="LOQ70" s="13"/>
      <c r="LOR70" s="13"/>
      <c r="LOS70" s="13"/>
      <c r="LOT70" s="13"/>
      <c r="LOU70" s="13"/>
      <c r="LOV70" s="13"/>
      <c r="LOW70" s="13"/>
      <c r="LOX70" s="13"/>
      <c r="LOY70" s="13"/>
      <c r="LOZ70" s="13"/>
      <c r="LPA70" s="13"/>
      <c r="LPB70" s="13"/>
      <c r="LPC70" s="13"/>
      <c r="LPD70" s="13"/>
      <c r="LPE70" s="13"/>
      <c r="LPF70" s="13"/>
      <c r="LPG70" s="13"/>
      <c r="LPH70" s="13"/>
      <c r="LPI70" s="13"/>
      <c r="LPJ70" s="13"/>
      <c r="LPK70" s="13"/>
      <c r="LPL70" s="13"/>
      <c r="LPM70" s="13"/>
      <c r="LPN70" s="13"/>
      <c r="LPO70" s="13"/>
      <c r="LPP70" s="13"/>
      <c r="LPQ70" s="13"/>
      <c r="LPR70" s="13"/>
      <c r="LPS70" s="13"/>
      <c r="LPT70" s="13"/>
      <c r="LPU70" s="13"/>
      <c r="LPV70" s="13"/>
      <c r="LPW70" s="13"/>
      <c r="LPX70" s="13"/>
      <c r="LPY70" s="13"/>
      <c r="LPZ70" s="13"/>
      <c r="LQA70" s="13"/>
      <c r="LQB70" s="13"/>
      <c r="LQC70" s="13"/>
      <c r="LQD70" s="13"/>
      <c r="LQE70" s="13"/>
      <c r="LQF70" s="13"/>
      <c r="LQG70" s="13"/>
      <c r="LQH70" s="13"/>
      <c r="LQI70" s="13"/>
      <c r="LQJ70" s="13"/>
      <c r="LQK70" s="13"/>
      <c r="LQL70" s="13"/>
      <c r="LQM70" s="13"/>
      <c r="LQN70" s="13"/>
      <c r="LQO70" s="13"/>
      <c r="LQP70" s="13"/>
      <c r="LQQ70" s="13"/>
      <c r="LQR70" s="13"/>
      <c r="LQS70" s="13"/>
      <c r="LQT70" s="13"/>
      <c r="LQU70" s="13"/>
      <c r="LQV70" s="13"/>
      <c r="LQW70" s="13"/>
      <c r="LQX70" s="13"/>
      <c r="LQY70" s="13"/>
      <c r="LQZ70" s="13"/>
      <c r="LRA70" s="13"/>
      <c r="LRB70" s="13"/>
      <c r="LRC70" s="13"/>
      <c r="LRD70" s="13"/>
      <c r="LRE70" s="13"/>
      <c r="LRF70" s="13"/>
      <c r="LRG70" s="13"/>
      <c r="LRH70" s="13"/>
      <c r="LRI70" s="13"/>
      <c r="LRJ70" s="13"/>
      <c r="LRK70" s="13"/>
      <c r="LRL70" s="13"/>
      <c r="LRM70" s="13"/>
      <c r="LRN70" s="13"/>
      <c r="LRO70" s="13"/>
      <c r="LRP70" s="13"/>
      <c r="LRQ70" s="13"/>
      <c r="LRR70" s="13"/>
      <c r="LRS70" s="13"/>
      <c r="LRT70" s="13"/>
      <c r="LRU70" s="13"/>
      <c r="LRV70" s="13"/>
      <c r="LRW70" s="13"/>
      <c r="LRX70" s="13"/>
      <c r="LRY70" s="13"/>
      <c r="LRZ70" s="13"/>
      <c r="LSA70" s="13"/>
      <c r="LSB70" s="13"/>
      <c r="LSC70" s="13"/>
      <c r="LSD70" s="13"/>
      <c r="LSE70" s="13"/>
      <c r="LSF70" s="13"/>
      <c r="LSG70" s="13"/>
      <c r="LSH70" s="13"/>
      <c r="LSI70" s="13"/>
      <c r="LSJ70" s="13"/>
      <c r="LSK70" s="13"/>
      <c r="LSL70" s="13"/>
      <c r="LSM70" s="13"/>
      <c r="LSN70" s="13"/>
      <c r="LSO70" s="13"/>
      <c r="LSP70" s="13"/>
      <c r="LSQ70" s="13"/>
      <c r="LSR70" s="13"/>
      <c r="LSS70" s="13"/>
      <c r="LST70" s="13"/>
      <c r="LSU70" s="13"/>
      <c r="LSV70" s="13"/>
      <c r="LSW70" s="13"/>
      <c r="LSX70" s="13"/>
      <c r="LSY70" s="13"/>
      <c r="LSZ70" s="13"/>
      <c r="LTA70" s="13"/>
      <c r="LTB70" s="13"/>
      <c r="LTC70" s="13"/>
      <c r="LTD70" s="13"/>
      <c r="LTE70" s="13"/>
      <c r="LTF70" s="13"/>
      <c r="LTG70" s="13"/>
      <c r="LTH70" s="13"/>
      <c r="LTI70" s="13"/>
      <c r="LTJ70" s="13"/>
      <c r="LTK70" s="13"/>
      <c r="LTL70" s="13"/>
      <c r="LTM70" s="13"/>
      <c r="LTN70" s="13"/>
      <c r="LTO70" s="13"/>
      <c r="LTP70" s="13"/>
      <c r="LTQ70" s="13"/>
      <c r="LTR70" s="13"/>
      <c r="LTS70" s="13"/>
      <c r="LTT70" s="13"/>
      <c r="LTU70" s="13"/>
      <c r="LTV70" s="13"/>
      <c r="LTW70" s="13"/>
      <c r="LTX70" s="13"/>
      <c r="LTY70" s="13"/>
      <c r="LTZ70" s="13"/>
      <c r="LUA70" s="13"/>
      <c r="LUB70" s="13"/>
      <c r="LUC70" s="13"/>
      <c r="LUD70" s="13"/>
      <c r="LUE70" s="13"/>
      <c r="LUF70" s="13"/>
      <c r="LUG70" s="13"/>
      <c r="LUH70" s="13"/>
      <c r="LUI70" s="13"/>
      <c r="LUJ70" s="13"/>
      <c r="LUK70" s="13"/>
      <c r="LUL70" s="13"/>
      <c r="LUM70" s="13"/>
      <c r="LUN70" s="13"/>
      <c r="LUO70" s="13"/>
      <c r="LUP70" s="13"/>
      <c r="LUQ70" s="13"/>
      <c r="LUR70" s="13"/>
      <c r="LUS70" s="13"/>
      <c r="LUT70" s="13"/>
      <c r="LUU70" s="13"/>
      <c r="LUV70" s="13"/>
      <c r="LUW70" s="13"/>
      <c r="LUX70" s="13"/>
      <c r="LUY70" s="13"/>
      <c r="LUZ70" s="13"/>
      <c r="LVA70" s="13"/>
      <c r="LVB70" s="13"/>
      <c r="LVC70" s="13"/>
      <c r="LVD70" s="13"/>
      <c r="LVE70" s="13"/>
      <c r="LVF70" s="13"/>
      <c r="LVG70" s="13"/>
      <c r="LVH70" s="13"/>
      <c r="LVI70" s="13"/>
      <c r="LVJ70" s="13"/>
      <c r="LVK70" s="13"/>
      <c r="LVL70" s="13"/>
      <c r="LVM70" s="13"/>
      <c r="LVN70" s="13"/>
      <c r="LVO70" s="13"/>
      <c r="LVP70" s="13"/>
      <c r="LVQ70" s="13"/>
      <c r="LVR70" s="13"/>
      <c r="LVS70" s="13"/>
      <c r="LVT70" s="13"/>
      <c r="LVU70" s="13"/>
      <c r="LVV70" s="13"/>
      <c r="LVW70" s="13"/>
      <c r="LVX70" s="13"/>
      <c r="LVY70" s="13"/>
      <c r="LVZ70" s="13"/>
      <c r="LWA70" s="13"/>
      <c r="LWB70" s="13"/>
      <c r="LWC70" s="13"/>
      <c r="LWD70" s="13"/>
      <c r="LWE70" s="13"/>
      <c r="LWF70" s="13"/>
      <c r="LWG70" s="13"/>
      <c r="LWH70" s="13"/>
      <c r="LWI70" s="13"/>
      <c r="LWJ70" s="13"/>
      <c r="LWK70" s="13"/>
      <c r="LWL70" s="13"/>
      <c r="LWM70" s="13"/>
      <c r="LWN70" s="13"/>
      <c r="LWO70" s="13"/>
      <c r="LWP70" s="13"/>
      <c r="LWQ70" s="13"/>
      <c r="LWR70" s="13"/>
      <c r="LWS70" s="13"/>
      <c r="LWT70" s="13"/>
      <c r="LWU70" s="13"/>
      <c r="LWV70" s="13"/>
      <c r="LWW70" s="13"/>
      <c r="LWX70" s="13"/>
      <c r="LWY70" s="13"/>
      <c r="LWZ70" s="13"/>
      <c r="LXA70" s="13"/>
      <c r="LXB70" s="13"/>
      <c r="LXC70" s="13"/>
      <c r="LXD70" s="13"/>
      <c r="LXE70" s="13"/>
      <c r="LXF70" s="13"/>
      <c r="LXG70" s="13"/>
      <c r="LXH70" s="13"/>
      <c r="LXI70" s="13"/>
      <c r="LXJ70" s="13"/>
      <c r="LXK70" s="13"/>
      <c r="LXL70" s="13"/>
      <c r="LXM70" s="13"/>
      <c r="LXN70" s="13"/>
      <c r="LXO70" s="13"/>
      <c r="LXP70" s="13"/>
      <c r="LXQ70" s="13"/>
      <c r="LXR70" s="13"/>
      <c r="LXS70" s="13"/>
      <c r="LXT70" s="13"/>
      <c r="LXU70" s="13"/>
      <c r="LXV70" s="13"/>
      <c r="LXW70" s="13"/>
      <c r="LXX70" s="13"/>
      <c r="LXY70" s="13"/>
      <c r="LXZ70" s="13"/>
      <c r="LYA70" s="13"/>
      <c r="LYB70" s="13"/>
      <c r="LYC70" s="13"/>
      <c r="LYD70" s="13"/>
      <c r="LYE70" s="13"/>
      <c r="LYF70" s="13"/>
      <c r="LYG70" s="13"/>
      <c r="LYH70" s="13"/>
      <c r="LYI70" s="13"/>
      <c r="LYJ70" s="13"/>
      <c r="LYK70" s="13"/>
      <c r="LYL70" s="13"/>
      <c r="LYM70" s="13"/>
      <c r="LYN70" s="13"/>
      <c r="LYO70" s="13"/>
      <c r="LYP70" s="13"/>
      <c r="LYQ70" s="13"/>
      <c r="LYR70" s="13"/>
      <c r="LYS70" s="13"/>
      <c r="LYT70" s="13"/>
      <c r="LYU70" s="13"/>
      <c r="LYV70" s="13"/>
      <c r="LYW70" s="13"/>
      <c r="LYX70" s="13"/>
      <c r="LYY70" s="13"/>
      <c r="LYZ70" s="13"/>
      <c r="LZA70" s="13"/>
      <c r="LZB70" s="13"/>
      <c r="LZC70" s="13"/>
      <c r="LZD70" s="13"/>
      <c r="LZE70" s="13"/>
      <c r="LZF70" s="13"/>
      <c r="LZG70" s="13"/>
      <c r="LZH70" s="13"/>
      <c r="LZI70" s="13"/>
      <c r="LZJ70" s="13"/>
      <c r="LZK70" s="13"/>
      <c r="LZL70" s="13"/>
      <c r="LZM70" s="13"/>
      <c r="LZN70" s="13"/>
      <c r="LZO70" s="13"/>
      <c r="LZP70" s="13"/>
      <c r="LZQ70" s="13"/>
      <c r="LZR70" s="13"/>
      <c r="LZS70" s="13"/>
      <c r="LZT70" s="13"/>
      <c r="LZU70" s="13"/>
      <c r="LZV70" s="13"/>
      <c r="LZW70" s="13"/>
      <c r="LZX70" s="13"/>
      <c r="LZY70" s="13"/>
      <c r="LZZ70" s="13"/>
      <c r="MAA70" s="13"/>
      <c r="MAB70" s="13"/>
      <c r="MAC70" s="13"/>
      <c r="MAD70" s="13"/>
      <c r="MAE70" s="13"/>
      <c r="MAF70" s="13"/>
      <c r="MAG70" s="13"/>
      <c r="MAH70" s="13"/>
      <c r="MAI70" s="13"/>
      <c r="MAJ70" s="13"/>
      <c r="MAK70" s="13"/>
      <c r="MAL70" s="13"/>
      <c r="MAM70" s="13"/>
      <c r="MAN70" s="13"/>
      <c r="MAO70" s="13"/>
      <c r="MAP70" s="13"/>
      <c r="MAQ70" s="13"/>
      <c r="MAR70" s="13"/>
      <c r="MAS70" s="13"/>
      <c r="MAT70" s="13"/>
      <c r="MAU70" s="13"/>
      <c r="MAV70" s="13"/>
      <c r="MAW70" s="13"/>
      <c r="MAX70" s="13"/>
      <c r="MAY70" s="13"/>
      <c r="MAZ70" s="13"/>
      <c r="MBA70" s="13"/>
      <c r="MBB70" s="13"/>
      <c r="MBC70" s="13"/>
      <c r="MBD70" s="13"/>
      <c r="MBE70" s="13"/>
      <c r="MBF70" s="13"/>
      <c r="MBG70" s="13"/>
      <c r="MBH70" s="13"/>
      <c r="MBI70" s="13"/>
      <c r="MBJ70" s="13"/>
      <c r="MBK70" s="13"/>
      <c r="MBL70" s="13"/>
      <c r="MBM70" s="13"/>
      <c r="MBN70" s="13"/>
      <c r="MBO70" s="13"/>
      <c r="MBP70" s="13"/>
      <c r="MBQ70" s="13"/>
      <c r="MBR70" s="13"/>
      <c r="MBS70" s="13"/>
      <c r="MBT70" s="13"/>
      <c r="MBU70" s="13"/>
      <c r="MBV70" s="13"/>
      <c r="MBW70" s="13"/>
      <c r="MBX70" s="13"/>
      <c r="MBY70" s="13"/>
      <c r="MBZ70" s="13"/>
      <c r="MCA70" s="13"/>
      <c r="MCB70" s="13"/>
      <c r="MCC70" s="13"/>
      <c r="MCD70" s="13"/>
      <c r="MCE70" s="13"/>
      <c r="MCF70" s="13"/>
      <c r="MCG70" s="13"/>
      <c r="MCH70" s="13"/>
      <c r="MCI70" s="13"/>
      <c r="MCJ70" s="13"/>
      <c r="MCK70" s="13"/>
      <c r="MCL70" s="13"/>
      <c r="MCM70" s="13"/>
      <c r="MCN70" s="13"/>
      <c r="MCO70" s="13"/>
      <c r="MCP70" s="13"/>
      <c r="MCQ70" s="13"/>
      <c r="MCR70" s="13"/>
      <c r="MCS70" s="13"/>
      <c r="MCT70" s="13"/>
      <c r="MCU70" s="13"/>
      <c r="MCV70" s="13"/>
      <c r="MCW70" s="13"/>
      <c r="MCX70" s="13"/>
      <c r="MCY70" s="13"/>
      <c r="MCZ70" s="13"/>
      <c r="MDA70" s="13"/>
      <c r="MDB70" s="13"/>
      <c r="MDC70" s="13"/>
      <c r="MDD70" s="13"/>
      <c r="MDE70" s="13"/>
      <c r="MDF70" s="13"/>
      <c r="MDG70" s="13"/>
      <c r="MDH70" s="13"/>
      <c r="MDI70" s="13"/>
      <c r="MDJ70" s="13"/>
      <c r="MDK70" s="13"/>
      <c r="MDL70" s="13"/>
      <c r="MDM70" s="13"/>
      <c r="MDN70" s="13"/>
      <c r="MDO70" s="13"/>
      <c r="MDP70" s="13"/>
      <c r="MDQ70" s="13"/>
      <c r="MDR70" s="13"/>
      <c r="MDS70" s="13"/>
      <c r="MDT70" s="13"/>
      <c r="MDU70" s="13"/>
      <c r="MDV70" s="13"/>
      <c r="MDW70" s="13"/>
      <c r="MDX70" s="13"/>
      <c r="MDY70" s="13"/>
      <c r="MDZ70" s="13"/>
      <c r="MEA70" s="13"/>
      <c r="MEB70" s="13"/>
      <c r="MEC70" s="13"/>
      <c r="MED70" s="13"/>
      <c r="MEE70" s="13"/>
      <c r="MEF70" s="13"/>
      <c r="MEG70" s="13"/>
      <c r="MEH70" s="13"/>
      <c r="MEI70" s="13"/>
      <c r="MEJ70" s="13"/>
      <c r="MEK70" s="13"/>
      <c r="MEL70" s="13"/>
      <c r="MEM70" s="13"/>
      <c r="MEN70" s="13"/>
      <c r="MEO70" s="13"/>
      <c r="MEP70" s="13"/>
      <c r="MEQ70" s="13"/>
      <c r="MER70" s="13"/>
      <c r="MES70" s="13"/>
      <c r="MET70" s="13"/>
      <c r="MEU70" s="13"/>
      <c r="MEV70" s="13"/>
      <c r="MEW70" s="13"/>
      <c r="MEX70" s="13"/>
      <c r="MEY70" s="13"/>
      <c r="MEZ70" s="13"/>
      <c r="MFA70" s="13"/>
      <c r="MFB70" s="13"/>
      <c r="MFC70" s="13"/>
      <c r="MFD70" s="13"/>
      <c r="MFE70" s="13"/>
      <c r="MFF70" s="13"/>
      <c r="MFG70" s="13"/>
      <c r="MFH70" s="13"/>
      <c r="MFI70" s="13"/>
      <c r="MFJ70" s="13"/>
      <c r="MFK70" s="13"/>
      <c r="MFL70" s="13"/>
      <c r="MFM70" s="13"/>
      <c r="MFN70" s="13"/>
      <c r="MFO70" s="13"/>
      <c r="MFP70" s="13"/>
      <c r="MFQ70" s="13"/>
      <c r="MFR70" s="13"/>
      <c r="MFS70" s="13"/>
      <c r="MFT70" s="13"/>
      <c r="MFU70" s="13"/>
      <c r="MFV70" s="13"/>
      <c r="MFW70" s="13"/>
      <c r="MFX70" s="13"/>
      <c r="MFY70" s="13"/>
      <c r="MFZ70" s="13"/>
      <c r="MGA70" s="13"/>
      <c r="MGB70" s="13"/>
      <c r="MGC70" s="13"/>
      <c r="MGD70" s="13"/>
      <c r="MGE70" s="13"/>
      <c r="MGF70" s="13"/>
      <c r="MGG70" s="13"/>
      <c r="MGH70" s="13"/>
      <c r="MGI70" s="13"/>
      <c r="MGJ70" s="13"/>
      <c r="MGK70" s="13"/>
      <c r="MGL70" s="13"/>
      <c r="MGM70" s="13"/>
      <c r="MGN70" s="13"/>
      <c r="MGO70" s="13"/>
      <c r="MGP70" s="13"/>
      <c r="MGQ70" s="13"/>
      <c r="MGR70" s="13"/>
      <c r="MGS70" s="13"/>
      <c r="MGT70" s="13"/>
      <c r="MGU70" s="13"/>
      <c r="MGV70" s="13"/>
      <c r="MGW70" s="13"/>
      <c r="MGX70" s="13"/>
      <c r="MGY70" s="13"/>
      <c r="MGZ70" s="13"/>
      <c r="MHA70" s="13"/>
      <c r="MHB70" s="13"/>
      <c r="MHC70" s="13"/>
      <c r="MHD70" s="13"/>
      <c r="MHE70" s="13"/>
      <c r="MHF70" s="13"/>
      <c r="MHG70" s="13"/>
      <c r="MHH70" s="13"/>
      <c r="MHI70" s="13"/>
      <c r="MHJ70" s="13"/>
      <c r="MHK70" s="13"/>
      <c r="MHL70" s="13"/>
      <c r="MHM70" s="13"/>
      <c r="MHN70" s="13"/>
      <c r="MHO70" s="13"/>
      <c r="MHP70" s="13"/>
      <c r="MHQ70" s="13"/>
      <c r="MHR70" s="13"/>
      <c r="MHS70" s="13"/>
      <c r="MHT70" s="13"/>
      <c r="MHU70" s="13"/>
      <c r="MHV70" s="13"/>
      <c r="MHW70" s="13"/>
      <c r="MHX70" s="13"/>
      <c r="MHY70" s="13"/>
      <c r="MHZ70" s="13"/>
      <c r="MIA70" s="13"/>
      <c r="MIB70" s="13"/>
      <c r="MIC70" s="13"/>
      <c r="MID70" s="13"/>
      <c r="MIE70" s="13"/>
      <c r="MIF70" s="13"/>
      <c r="MIG70" s="13"/>
      <c r="MIH70" s="13"/>
      <c r="MII70" s="13"/>
      <c r="MIJ70" s="13"/>
      <c r="MIK70" s="13"/>
      <c r="MIL70" s="13"/>
      <c r="MIM70" s="13"/>
      <c r="MIN70" s="13"/>
      <c r="MIO70" s="13"/>
      <c r="MIP70" s="13"/>
      <c r="MIQ70" s="13"/>
      <c r="MIR70" s="13"/>
      <c r="MIS70" s="13"/>
      <c r="MIT70" s="13"/>
      <c r="MIU70" s="13"/>
      <c r="MIV70" s="13"/>
      <c r="MIW70" s="13"/>
      <c r="MIX70" s="13"/>
      <c r="MIY70" s="13"/>
      <c r="MIZ70" s="13"/>
      <c r="MJA70" s="13"/>
      <c r="MJB70" s="13"/>
      <c r="MJC70" s="13"/>
      <c r="MJD70" s="13"/>
      <c r="MJE70" s="13"/>
      <c r="MJF70" s="13"/>
      <c r="MJG70" s="13"/>
      <c r="MJH70" s="13"/>
      <c r="MJI70" s="13"/>
      <c r="MJJ70" s="13"/>
      <c r="MJK70" s="13"/>
      <c r="MJL70" s="13"/>
      <c r="MJM70" s="13"/>
      <c r="MJN70" s="13"/>
      <c r="MJO70" s="13"/>
      <c r="MJP70" s="13"/>
      <c r="MJQ70" s="13"/>
      <c r="MJR70" s="13"/>
      <c r="MJS70" s="13"/>
      <c r="MJT70" s="13"/>
      <c r="MJU70" s="13"/>
      <c r="MJV70" s="13"/>
      <c r="MJW70" s="13"/>
      <c r="MJX70" s="13"/>
      <c r="MJY70" s="13"/>
      <c r="MJZ70" s="13"/>
      <c r="MKA70" s="13"/>
      <c r="MKB70" s="13"/>
      <c r="MKC70" s="13"/>
      <c r="MKD70" s="13"/>
      <c r="MKE70" s="13"/>
      <c r="MKF70" s="13"/>
      <c r="MKG70" s="13"/>
      <c r="MKH70" s="13"/>
      <c r="MKI70" s="13"/>
      <c r="MKJ70" s="13"/>
      <c r="MKK70" s="13"/>
      <c r="MKL70" s="13"/>
      <c r="MKM70" s="13"/>
      <c r="MKN70" s="13"/>
      <c r="MKO70" s="13"/>
      <c r="MKP70" s="13"/>
      <c r="MKQ70" s="13"/>
      <c r="MKR70" s="13"/>
      <c r="MKS70" s="13"/>
      <c r="MKT70" s="13"/>
      <c r="MKU70" s="13"/>
      <c r="MKV70" s="13"/>
      <c r="MKW70" s="13"/>
      <c r="MKX70" s="13"/>
      <c r="MKY70" s="13"/>
      <c r="MKZ70" s="13"/>
      <c r="MLA70" s="13"/>
      <c r="MLB70" s="13"/>
      <c r="MLC70" s="13"/>
      <c r="MLD70" s="13"/>
      <c r="MLE70" s="13"/>
      <c r="MLF70" s="13"/>
      <c r="MLG70" s="13"/>
      <c r="MLH70" s="13"/>
      <c r="MLI70" s="13"/>
      <c r="MLJ70" s="13"/>
      <c r="MLK70" s="13"/>
      <c r="MLL70" s="13"/>
      <c r="MLM70" s="13"/>
      <c r="MLN70" s="13"/>
      <c r="MLO70" s="13"/>
      <c r="MLP70" s="13"/>
      <c r="MLQ70" s="13"/>
      <c r="MLR70" s="13"/>
      <c r="MLS70" s="13"/>
      <c r="MLT70" s="13"/>
      <c r="MLU70" s="13"/>
      <c r="MLV70" s="13"/>
      <c r="MLW70" s="13"/>
      <c r="MLX70" s="13"/>
      <c r="MLY70" s="13"/>
      <c r="MLZ70" s="13"/>
      <c r="MMA70" s="13"/>
      <c r="MMB70" s="13"/>
      <c r="MMC70" s="13"/>
      <c r="MMD70" s="13"/>
      <c r="MME70" s="13"/>
      <c r="MMF70" s="13"/>
      <c r="MMG70" s="13"/>
      <c r="MMH70" s="13"/>
      <c r="MMI70" s="13"/>
      <c r="MMJ70" s="13"/>
      <c r="MMK70" s="13"/>
      <c r="MML70" s="13"/>
      <c r="MMM70" s="13"/>
      <c r="MMN70" s="13"/>
      <c r="MMO70" s="13"/>
      <c r="MMP70" s="13"/>
      <c r="MMQ70" s="13"/>
      <c r="MMR70" s="13"/>
      <c r="MMS70" s="13"/>
      <c r="MMT70" s="13"/>
      <c r="MMU70" s="13"/>
      <c r="MMV70" s="13"/>
      <c r="MMW70" s="13"/>
      <c r="MMX70" s="13"/>
      <c r="MMY70" s="13"/>
      <c r="MMZ70" s="13"/>
      <c r="MNA70" s="13"/>
      <c r="MNB70" s="13"/>
      <c r="MNC70" s="13"/>
      <c r="MND70" s="13"/>
      <c r="MNE70" s="13"/>
      <c r="MNF70" s="13"/>
      <c r="MNG70" s="13"/>
      <c r="MNH70" s="13"/>
      <c r="MNI70" s="13"/>
      <c r="MNJ70" s="13"/>
      <c r="MNK70" s="13"/>
      <c r="MNL70" s="13"/>
      <c r="MNM70" s="13"/>
      <c r="MNN70" s="13"/>
      <c r="MNO70" s="13"/>
      <c r="MNP70" s="13"/>
      <c r="MNQ70" s="13"/>
      <c r="MNR70" s="13"/>
      <c r="MNS70" s="13"/>
      <c r="MNT70" s="13"/>
      <c r="MNU70" s="13"/>
      <c r="MNV70" s="13"/>
      <c r="MNW70" s="13"/>
      <c r="MNX70" s="13"/>
      <c r="MNY70" s="13"/>
      <c r="MNZ70" s="13"/>
      <c r="MOA70" s="13"/>
      <c r="MOB70" s="13"/>
      <c r="MOC70" s="13"/>
      <c r="MOD70" s="13"/>
      <c r="MOE70" s="13"/>
      <c r="MOF70" s="13"/>
      <c r="MOG70" s="13"/>
      <c r="MOH70" s="13"/>
      <c r="MOI70" s="13"/>
      <c r="MOJ70" s="13"/>
      <c r="MOK70" s="13"/>
      <c r="MOL70" s="13"/>
      <c r="MOM70" s="13"/>
      <c r="MON70" s="13"/>
      <c r="MOO70" s="13"/>
      <c r="MOP70" s="13"/>
      <c r="MOQ70" s="13"/>
      <c r="MOR70" s="13"/>
      <c r="MOS70" s="13"/>
      <c r="MOT70" s="13"/>
      <c r="MOU70" s="13"/>
      <c r="MOV70" s="13"/>
      <c r="MOW70" s="13"/>
      <c r="MOX70" s="13"/>
      <c r="MOY70" s="13"/>
      <c r="MOZ70" s="13"/>
      <c r="MPA70" s="13"/>
      <c r="MPB70" s="13"/>
      <c r="MPC70" s="13"/>
      <c r="MPD70" s="13"/>
      <c r="MPE70" s="13"/>
      <c r="MPF70" s="13"/>
      <c r="MPG70" s="13"/>
      <c r="MPH70" s="13"/>
      <c r="MPI70" s="13"/>
      <c r="MPJ70" s="13"/>
      <c r="MPK70" s="13"/>
      <c r="MPL70" s="13"/>
      <c r="MPM70" s="13"/>
      <c r="MPN70" s="13"/>
      <c r="MPO70" s="13"/>
      <c r="MPP70" s="13"/>
      <c r="MPQ70" s="13"/>
      <c r="MPR70" s="13"/>
      <c r="MPS70" s="13"/>
      <c r="MPT70" s="13"/>
      <c r="MPU70" s="13"/>
      <c r="MPV70" s="13"/>
      <c r="MPW70" s="13"/>
      <c r="MPX70" s="13"/>
      <c r="MPY70" s="13"/>
      <c r="MPZ70" s="13"/>
      <c r="MQA70" s="13"/>
      <c r="MQB70" s="13"/>
      <c r="MQC70" s="13"/>
      <c r="MQD70" s="13"/>
      <c r="MQE70" s="13"/>
      <c r="MQF70" s="13"/>
      <c r="MQG70" s="13"/>
      <c r="MQH70" s="13"/>
      <c r="MQI70" s="13"/>
      <c r="MQJ70" s="13"/>
      <c r="MQK70" s="13"/>
      <c r="MQL70" s="13"/>
      <c r="MQM70" s="13"/>
      <c r="MQN70" s="13"/>
      <c r="MQO70" s="13"/>
      <c r="MQP70" s="13"/>
      <c r="MQQ70" s="13"/>
      <c r="MQR70" s="13"/>
      <c r="MQS70" s="13"/>
      <c r="MQT70" s="13"/>
      <c r="MQU70" s="13"/>
      <c r="MQV70" s="13"/>
      <c r="MQW70" s="13"/>
      <c r="MQX70" s="13"/>
      <c r="MQY70" s="13"/>
      <c r="MQZ70" s="13"/>
      <c r="MRA70" s="13"/>
      <c r="MRB70" s="13"/>
      <c r="MRC70" s="13"/>
      <c r="MRD70" s="13"/>
      <c r="MRE70" s="13"/>
      <c r="MRF70" s="13"/>
      <c r="MRG70" s="13"/>
      <c r="MRH70" s="13"/>
      <c r="MRI70" s="13"/>
      <c r="MRJ70" s="13"/>
      <c r="MRK70" s="13"/>
      <c r="MRL70" s="13"/>
      <c r="MRM70" s="13"/>
      <c r="MRN70" s="13"/>
      <c r="MRO70" s="13"/>
      <c r="MRP70" s="13"/>
      <c r="MRQ70" s="13"/>
      <c r="MRR70" s="13"/>
      <c r="MRS70" s="13"/>
      <c r="MRT70" s="13"/>
      <c r="MRU70" s="13"/>
      <c r="MRV70" s="13"/>
      <c r="MRW70" s="13"/>
      <c r="MRX70" s="13"/>
      <c r="MRY70" s="13"/>
      <c r="MRZ70" s="13"/>
      <c r="MSA70" s="13"/>
      <c r="MSB70" s="13"/>
      <c r="MSC70" s="13"/>
      <c r="MSD70" s="13"/>
      <c r="MSE70" s="13"/>
      <c r="MSF70" s="13"/>
      <c r="MSG70" s="13"/>
      <c r="MSH70" s="13"/>
      <c r="MSI70" s="13"/>
      <c r="MSJ70" s="13"/>
      <c r="MSK70" s="13"/>
      <c r="MSL70" s="13"/>
      <c r="MSM70" s="13"/>
      <c r="MSN70" s="13"/>
      <c r="MSO70" s="13"/>
      <c r="MSP70" s="13"/>
      <c r="MSQ70" s="13"/>
      <c r="MSR70" s="13"/>
      <c r="MSS70" s="13"/>
      <c r="MST70" s="13"/>
      <c r="MSU70" s="13"/>
      <c r="MSV70" s="13"/>
      <c r="MSW70" s="13"/>
      <c r="MSX70" s="13"/>
      <c r="MSY70" s="13"/>
      <c r="MSZ70" s="13"/>
      <c r="MTA70" s="13"/>
      <c r="MTB70" s="13"/>
      <c r="MTC70" s="13"/>
      <c r="MTD70" s="13"/>
      <c r="MTE70" s="13"/>
      <c r="MTF70" s="13"/>
      <c r="MTG70" s="13"/>
      <c r="MTH70" s="13"/>
      <c r="MTI70" s="13"/>
      <c r="MTJ70" s="13"/>
      <c r="MTK70" s="13"/>
      <c r="MTL70" s="13"/>
      <c r="MTM70" s="13"/>
      <c r="MTN70" s="13"/>
      <c r="MTO70" s="13"/>
      <c r="MTP70" s="13"/>
      <c r="MTQ70" s="13"/>
      <c r="MTR70" s="13"/>
      <c r="MTS70" s="13"/>
      <c r="MTT70" s="13"/>
      <c r="MTU70" s="13"/>
      <c r="MTV70" s="13"/>
      <c r="MTW70" s="13"/>
      <c r="MTX70" s="13"/>
      <c r="MTY70" s="13"/>
      <c r="MTZ70" s="13"/>
      <c r="MUA70" s="13"/>
      <c r="MUB70" s="13"/>
      <c r="MUC70" s="13"/>
      <c r="MUD70" s="13"/>
      <c r="MUE70" s="13"/>
      <c r="MUF70" s="13"/>
      <c r="MUG70" s="13"/>
      <c r="MUH70" s="13"/>
      <c r="MUI70" s="13"/>
      <c r="MUJ70" s="13"/>
      <c r="MUK70" s="13"/>
      <c r="MUL70" s="13"/>
      <c r="MUM70" s="13"/>
      <c r="MUN70" s="13"/>
      <c r="MUO70" s="13"/>
      <c r="MUP70" s="13"/>
      <c r="MUQ70" s="13"/>
      <c r="MUR70" s="13"/>
      <c r="MUS70" s="13"/>
      <c r="MUT70" s="13"/>
      <c r="MUU70" s="13"/>
      <c r="MUV70" s="13"/>
      <c r="MUW70" s="13"/>
      <c r="MUX70" s="13"/>
      <c r="MUY70" s="13"/>
      <c r="MUZ70" s="13"/>
      <c r="MVA70" s="13"/>
      <c r="MVB70" s="13"/>
      <c r="MVC70" s="13"/>
      <c r="MVD70" s="13"/>
      <c r="MVE70" s="13"/>
      <c r="MVF70" s="13"/>
      <c r="MVG70" s="13"/>
      <c r="MVH70" s="13"/>
      <c r="MVI70" s="13"/>
      <c r="MVJ70" s="13"/>
      <c r="MVK70" s="13"/>
      <c r="MVL70" s="13"/>
      <c r="MVM70" s="13"/>
      <c r="MVN70" s="13"/>
      <c r="MVO70" s="13"/>
      <c r="MVP70" s="13"/>
      <c r="MVQ70" s="13"/>
      <c r="MVR70" s="13"/>
      <c r="MVS70" s="13"/>
      <c r="MVT70" s="13"/>
      <c r="MVU70" s="13"/>
      <c r="MVV70" s="13"/>
      <c r="MVW70" s="13"/>
      <c r="MVX70" s="13"/>
      <c r="MVY70" s="13"/>
      <c r="MVZ70" s="13"/>
      <c r="MWA70" s="13"/>
      <c r="MWB70" s="13"/>
      <c r="MWC70" s="13"/>
      <c r="MWD70" s="13"/>
      <c r="MWE70" s="13"/>
      <c r="MWF70" s="13"/>
      <c r="MWG70" s="13"/>
      <c r="MWH70" s="13"/>
      <c r="MWI70" s="13"/>
      <c r="MWJ70" s="13"/>
      <c r="MWK70" s="13"/>
      <c r="MWL70" s="13"/>
      <c r="MWM70" s="13"/>
      <c r="MWN70" s="13"/>
      <c r="MWO70" s="13"/>
      <c r="MWP70" s="13"/>
      <c r="MWQ70" s="13"/>
      <c r="MWR70" s="13"/>
      <c r="MWS70" s="13"/>
      <c r="MWT70" s="13"/>
      <c r="MWU70" s="13"/>
      <c r="MWV70" s="13"/>
      <c r="MWW70" s="13"/>
      <c r="MWX70" s="13"/>
      <c r="MWY70" s="13"/>
      <c r="MWZ70" s="13"/>
      <c r="MXA70" s="13"/>
      <c r="MXB70" s="13"/>
      <c r="MXC70" s="13"/>
      <c r="MXD70" s="13"/>
      <c r="MXE70" s="13"/>
      <c r="MXF70" s="13"/>
      <c r="MXG70" s="13"/>
      <c r="MXH70" s="13"/>
      <c r="MXI70" s="13"/>
      <c r="MXJ70" s="13"/>
      <c r="MXK70" s="13"/>
      <c r="MXL70" s="13"/>
      <c r="MXM70" s="13"/>
      <c r="MXN70" s="13"/>
      <c r="MXO70" s="13"/>
      <c r="MXP70" s="13"/>
      <c r="MXQ70" s="13"/>
      <c r="MXR70" s="13"/>
      <c r="MXS70" s="13"/>
      <c r="MXT70" s="13"/>
      <c r="MXU70" s="13"/>
      <c r="MXV70" s="13"/>
      <c r="MXW70" s="13"/>
      <c r="MXX70" s="13"/>
      <c r="MXY70" s="13"/>
      <c r="MXZ70" s="13"/>
      <c r="MYA70" s="13"/>
      <c r="MYB70" s="13"/>
      <c r="MYC70" s="13"/>
      <c r="MYD70" s="13"/>
      <c r="MYE70" s="13"/>
      <c r="MYF70" s="13"/>
      <c r="MYG70" s="13"/>
      <c r="MYH70" s="13"/>
      <c r="MYI70" s="13"/>
      <c r="MYJ70" s="13"/>
      <c r="MYK70" s="13"/>
      <c r="MYL70" s="13"/>
      <c r="MYM70" s="13"/>
      <c r="MYN70" s="13"/>
      <c r="MYO70" s="13"/>
      <c r="MYP70" s="13"/>
      <c r="MYQ70" s="13"/>
      <c r="MYR70" s="13"/>
      <c r="MYS70" s="13"/>
      <c r="MYT70" s="13"/>
      <c r="MYU70" s="13"/>
      <c r="MYV70" s="13"/>
      <c r="MYW70" s="13"/>
      <c r="MYX70" s="13"/>
      <c r="MYY70" s="13"/>
      <c r="MYZ70" s="13"/>
      <c r="MZA70" s="13"/>
      <c r="MZB70" s="13"/>
      <c r="MZC70" s="13"/>
      <c r="MZD70" s="13"/>
      <c r="MZE70" s="13"/>
      <c r="MZF70" s="13"/>
      <c r="MZG70" s="13"/>
      <c r="MZH70" s="13"/>
      <c r="MZI70" s="13"/>
      <c r="MZJ70" s="13"/>
      <c r="MZK70" s="13"/>
      <c r="MZL70" s="13"/>
      <c r="MZM70" s="13"/>
      <c r="MZN70" s="13"/>
      <c r="MZO70" s="13"/>
      <c r="MZP70" s="13"/>
      <c r="MZQ70" s="13"/>
      <c r="MZR70" s="13"/>
      <c r="MZS70" s="13"/>
      <c r="MZT70" s="13"/>
      <c r="MZU70" s="13"/>
      <c r="MZV70" s="13"/>
      <c r="MZW70" s="13"/>
      <c r="MZX70" s="13"/>
      <c r="MZY70" s="13"/>
      <c r="MZZ70" s="13"/>
      <c r="NAA70" s="13"/>
      <c r="NAB70" s="13"/>
      <c r="NAC70" s="13"/>
      <c r="NAD70" s="13"/>
      <c r="NAE70" s="13"/>
      <c r="NAF70" s="13"/>
      <c r="NAG70" s="13"/>
      <c r="NAH70" s="13"/>
      <c r="NAI70" s="13"/>
      <c r="NAJ70" s="13"/>
      <c r="NAK70" s="13"/>
      <c r="NAL70" s="13"/>
      <c r="NAM70" s="13"/>
      <c r="NAN70" s="13"/>
      <c r="NAO70" s="13"/>
      <c r="NAP70" s="13"/>
      <c r="NAQ70" s="13"/>
      <c r="NAR70" s="13"/>
      <c r="NAS70" s="13"/>
      <c r="NAT70" s="13"/>
      <c r="NAU70" s="13"/>
      <c r="NAV70" s="13"/>
      <c r="NAW70" s="13"/>
      <c r="NAX70" s="13"/>
      <c r="NAY70" s="13"/>
      <c r="NAZ70" s="13"/>
      <c r="NBA70" s="13"/>
      <c r="NBB70" s="13"/>
      <c r="NBC70" s="13"/>
      <c r="NBD70" s="13"/>
      <c r="NBE70" s="13"/>
      <c r="NBF70" s="13"/>
      <c r="NBG70" s="13"/>
      <c r="NBH70" s="13"/>
      <c r="NBI70" s="13"/>
      <c r="NBJ70" s="13"/>
      <c r="NBK70" s="13"/>
      <c r="NBL70" s="13"/>
      <c r="NBM70" s="13"/>
      <c r="NBN70" s="13"/>
      <c r="NBO70" s="13"/>
      <c r="NBP70" s="13"/>
      <c r="NBQ70" s="13"/>
      <c r="NBR70" s="13"/>
      <c r="NBS70" s="13"/>
      <c r="NBT70" s="13"/>
      <c r="NBU70" s="13"/>
      <c r="NBV70" s="13"/>
      <c r="NBW70" s="13"/>
      <c r="NBX70" s="13"/>
      <c r="NBY70" s="13"/>
      <c r="NBZ70" s="13"/>
      <c r="NCA70" s="13"/>
      <c r="NCB70" s="13"/>
      <c r="NCC70" s="13"/>
      <c r="NCD70" s="13"/>
      <c r="NCE70" s="13"/>
      <c r="NCF70" s="13"/>
      <c r="NCG70" s="13"/>
      <c r="NCH70" s="13"/>
      <c r="NCI70" s="13"/>
      <c r="NCJ70" s="13"/>
      <c r="NCK70" s="13"/>
      <c r="NCL70" s="13"/>
      <c r="NCM70" s="13"/>
      <c r="NCN70" s="13"/>
      <c r="NCO70" s="13"/>
      <c r="NCP70" s="13"/>
      <c r="NCQ70" s="13"/>
      <c r="NCR70" s="13"/>
      <c r="NCS70" s="13"/>
      <c r="NCT70" s="13"/>
      <c r="NCU70" s="13"/>
      <c r="NCV70" s="13"/>
      <c r="NCW70" s="13"/>
      <c r="NCX70" s="13"/>
      <c r="NCY70" s="13"/>
      <c r="NCZ70" s="13"/>
      <c r="NDA70" s="13"/>
      <c r="NDB70" s="13"/>
      <c r="NDC70" s="13"/>
      <c r="NDD70" s="13"/>
      <c r="NDE70" s="13"/>
      <c r="NDF70" s="13"/>
      <c r="NDG70" s="13"/>
      <c r="NDH70" s="13"/>
      <c r="NDI70" s="13"/>
      <c r="NDJ70" s="13"/>
      <c r="NDK70" s="13"/>
      <c r="NDL70" s="13"/>
      <c r="NDM70" s="13"/>
      <c r="NDN70" s="13"/>
      <c r="NDO70" s="13"/>
      <c r="NDP70" s="13"/>
      <c r="NDQ70" s="13"/>
      <c r="NDR70" s="13"/>
      <c r="NDS70" s="13"/>
      <c r="NDT70" s="13"/>
      <c r="NDU70" s="13"/>
      <c r="NDV70" s="13"/>
      <c r="NDW70" s="13"/>
      <c r="NDX70" s="13"/>
      <c r="NDY70" s="13"/>
      <c r="NDZ70" s="13"/>
      <c r="NEA70" s="13"/>
      <c r="NEB70" s="13"/>
      <c r="NEC70" s="13"/>
      <c r="NED70" s="13"/>
      <c r="NEE70" s="13"/>
      <c r="NEF70" s="13"/>
      <c r="NEG70" s="13"/>
      <c r="NEH70" s="13"/>
      <c r="NEI70" s="13"/>
      <c r="NEJ70" s="13"/>
      <c r="NEK70" s="13"/>
      <c r="NEL70" s="13"/>
      <c r="NEM70" s="13"/>
      <c r="NEN70" s="13"/>
      <c r="NEO70" s="13"/>
      <c r="NEP70" s="13"/>
      <c r="NEQ70" s="13"/>
      <c r="NER70" s="13"/>
      <c r="NES70" s="13"/>
      <c r="NET70" s="13"/>
      <c r="NEU70" s="13"/>
      <c r="NEV70" s="13"/>
      <c r="NEW70" s="13"/>
      <c r="NEX70" s="13"/>
      <c r="NEY70" s="13"/>
      <c r="NEZ70" s="13"/>
      <c r="NFA70" s="13"/>
      <c r="NFB70" s="13"/>
      <c r="NFC70" s="13"/>
      <c r="NFD70" s="13"/>
      <c r="NFE70" s="13"/>
      <c r="NFF70" s="13"/>
      <c r="NFG70" s="13"/>
      <c r="NFH70" s="13"/>
      <c r="NFI70" s="13"/>
      <c r="NFJ70" s="13"/>
      <c r="NFK70" s="13"/>
      <c r="NFL70" s="13"/>
      <c r="NFM70" s="13"/>
      <c r="NFN70" s="13"/>
      <c r="NFO70" s="13"/>
      <c r="NFP70" s="13"/>
      <c r="NFQ70" s="13"/>
      <c r="NFR70" s="13"/>
      <c r="NFS70" s="13"/>
      <c r="NFT70" s="13"/>
      <c r="NFU70" s="13"/>
      <c r="NFV70" s="13"/>
      <c r="NFW70" s="13"/>
      <c r="NFX70" s="13"/>
      <c r="NFY70" s="13"/>
      <c r="NFZ70" s="13"/>
      <c r="NGA70" s="13"/>
      <c r="NGB70" s="13"/>
      <c r="NGC70" s="13"/>
      <c r="NGD70" s="13"/>
      <c r="NGE70" s="13"/>
      <c r="NGF70" s="13"/>
      <c r="NGG70" s="13"/>
      <c r="NGH70" s="13"/>
      <c r="NGI70" s="13"/>
      <c r="NGJ70" s="13"/>
      <c r="NGK70" s="13"/>
      <c r="NGL70" s="13"/>
      <c r="NGM70" s="13"/>
      <c r="NGN70" s="13"/>
      <c r="NGO70" s="13"/>
      <c r="NGP70" s="13"/>
      <c r="NGQ70" s="13"/>
      <c r="NGR70" s="13"/>
      <c r="NGS70" s="13"/>
      <c r="NGT70" s="13"/>
      <c r="NGU70" s="13"/>
      <c r="NGV70" s="13"/>
      <c r="NGW70" s="13"/>
      <c r="NGX70" s="13"/>
      <c r="NGY70" s="13"/>
      <c r="NGZ70" s="13"/>
      <c r="NHA70" s="13"/>
      <c r="NHB70" s="13"/>
      <c r="NHC70" s="13"/>
      <c r="NHD70" s="13"/>
      <c r="NHE70" s="13"/>
      <c r="NHF70" s="13"/>
      <c r="NHG70" s="13"/>
      <c r="NHH70" s="13"/>
      <c r="NHI70" s="13"/>
      <c r="NHJ70" s="13"/>
      <c r="NHK70" s="13"/>
      <c r="NHL70" s="13"/>
      <c r="NHM70" s="13"/>
      <c r="NHN70" s="13"/>
      <c r="NHO70" s="13"/>
      <c r="NHP70" s="13"/>
      <c r="NHQ70" s="13"/>
      <c r="NHR70" s="13"/>
      <c r="NHS70" s="13"/>
      <c r="NHT70" s="13"/>
      <c r="NHU70" s="13"/>
      <c r="NHV70" s="13"/>
      <c r="NHW70" s="13"/>
      <c r="NHX70" s="13"/>
      <c r="NHY70" s="13"/>
      <c r="NHZ70" s="13"/>
      <c r="NIA70" s="13"/>
      <c r="NIB70" s="13"/>
      <c r="NIC70" s="13"/>
      <c r="NID70" s="13"/>
      <c r="NIE70" s="13"/>
      <c r="NIF70" s="13"/>
      <c r="NIG70" s="13"/>
      <c r="NIH70" s="13"/>
      <c r="NII70" s="13"/>
      <c r="NIJ70" s="13"/>
      <c r="NIK70" s="13"/>
      <c r="NIL70" s="13"/>
      <c r="NIM70" s="13"/>
      <c r="NIN70" s="13"/>
      <c r="NIO70" s="13"/>
      <c r="NIP70" s="13"/>
      <c r="NIQ70" s="13"/>
      <c r="NIR70" s="13"/>
      <c r="NIS70" s="13"/>
      <c r="NIT70" s="13"/>
      <c r="NIU70" s="13"/>
      <c r="NIV70" s="13"/>
      <c r="NIW70" s="13"/>
      <c r="NIX70" s="13"/>
      <c r="NIY70" s="13"/>
      <c r="NIZ70" s="13"/>
      <c r="NJA70" s="13"/>
      <c r="NJB70" s="13"/>
      <c r="NJC70" s="13"/>
      <c r="NJD70" s="13"/>
      <c r="NJE70" s="13"/>
      <c r="NJF70" s="13"/>
      <c r="NJG70" s="13"/>
      <c r="NJH70" s="13"/>
      <c r="NJI70" s="13"/>
      <c r="NJJ70" s="13"/>
      <c r="NJK70" s="13"/>
      <c r="NJL70" s="13"/>
      <c r="NJM70" s="13"/>
      <c r="NJN70" s="13"/>
      <c r="NJO70" s="13"/>
      <c r="NJP70" s="13"/>
      <c r="NJQ70" s="13"/>
      <c r="NJR70" s="13"/>
      <c r="NJS70" s="13"/>
      <c r="NJT70" s="13"/>
      <c r="NJU70" s="13"/>
      <c r="NJV70" s="13"/>
      <c r="NJW70" s="13"/>
      <c r="NJX70" s="13"/>
      <c r="NJY70" s="13"/>
      <c r="NJZ70" s="13"/>
      <c r="NKA70" s="13"/>
      <c r="NKB70" s="13"/>
      <c r="NKC70" s="13"/>
      <c r="NKD70" s="13"/>
      <c r="NKE70" s="13"/>
      <c r="NKF70" s="13"/>
      <c r="NKG70" s="13"/>
      <c r="NKH70" s="13"/>
      <c r="NKI70" s="13"/>
      <c r="NKJ70" s="13"/>
      <c r="NKK70" s="13"/>
      <c r="NKL70" s="13"/>
      <c r="NKM70" s="13"/>
      <c r="NKN70" s="13"/>
      <c r="NKO70" s="13"/>
      <c r="NKP70" s="13"/>
      <c r="NKQ70" s="13"/>
      <c r="NKR70" s="13"/>
      <c r="NKS70" s="13"/>
      <c r="NKT70" s="13"/>
      <c r="NKU70" s="13"/>
      <c r="NKV70" s="13"/>
      <c r="NKW70" s="13"/>
      <c r="NKX70" s="13"/>
      <c r="NKY70" s="13"/>
      <c r="NKZ70" s="13"/>
      <c r="NLA70" s="13"/>
      <c r="NLB70" s="13"/>
      <c r="NLC70" s="13"/>
      <c r="NLD70" s="13"/>
      <c r="NLE70" s="13"/>
      <c r="NLF70" s="13"/>
      <c r="NLG70" s="13"/>
      <c r="NLH70" s="13"/>
      <c r="NLI70" s="13"/>
      <c r="NLJ70" s="13"/>
      <c r="NLK70" s="13"/>
      <c r="NLL70" s="13"/>
      <c r="NLM70" s="13"/>
      <c r="NLN70" s="13"/>
      <c r="NLO70" s="13"/>
      <c r="NLP70" s="13"/>
      <c r="NLQ70" s="13"/>
      <c r="NLR70" s="13"/>
      <c r="NLS70" s="13"/>
      <c r="NLT70" s="13"/>
      <c r="NLU70" s="13"/>
      <c r="NLV70" s="13"/>
      <c r="NLW70" s="13"/>
      <c r="NLX70" s="13"/>
      <c r="NLY70" s="13"/>
      <c r="NLZ70" s="13"/>
      <c r="NMA70" s="13"/>
      <c r="NMB70" s="13"/>
      <c r="NMC70" s="13"/>
      <c r="NMD70" s="13"/>
      <c r="NME70" s="13"/>
      <c r="NMF70" s="13"/>
      <c r="NMG70" s="13"/>
      <c r="NMH70" s="13"/>
      <c r="NMI70" s="13"/>
      <c r="NMJ70" s="13"/>
      <c r="NMK70" s="13"/>
      <c r="NML70" s="13"/>
      <c r="NMM70" s="13"/>
      <c r="NMN70" s="13"/>
      <c r="NMO70" s="13"/>
      <c r="NMP70" s="13"/>
      <c r="NMQ70" s="13"/>
      <c r="NMR70" s="13"/>
      <c r="NMS70" s="13"/>
      <c r="NMT70" s="13"/>
      <c r="NMU70" s="13"/>
      <c r="NMV70" s="13"/>
      <c r="NMW70" s="13"/>
      <c r="NMX70" s="13"/>
      <c r="NMY70" s="13"/>
      <c r="NMZ70" s="13"/>
      <c r="NNA70" s="13"/>
      <c r="NNB70" s="13"/>
      <c r="NNC70" s="13"/>
      <c r="NND70" s="13"/>
      <c r="NNE70" s="13"/>
      <c r="NNF70" s="13"/>
      <c r="NNG70" s="13"/>
      <c r="NNH70" s="13"/>
      <c r="NNI70" s="13"/>
      <c r="NNJ70" s="13"/>
      <c r="NNK70" s="13"/>
      <c r="NNL70" s="13"/>
      <c r="NNM70" s="13"/>
      <c r="NNN70" s="13"/>
      <c r="NNO70" s="13"/>
      <c r="NNP70" s="13"/>
      <c r="NNQ70" s="13"/>
      <c r="NNR70" s="13"/>
      <c r="NNS70" s="13"/>
      <c r="NNT70" s="13"/>
      <c r="NNU70" s="13"/>
      <c r="NNV70" s="13"/>
      <c r="NNW70" s="13"/>
      <c r="NNX70" s="13"/>
      <c r="NNY70" s="13"/>
      <c r="NNZ70" s="13"/>
      <c r="NOA70" s="13"/>
      <c r="NOB70" s="13"/>
      <c r="NOC70" s="13"/>
      <c r="NOD70" s="13"/>
      <c r="NOE70" s="13"/>
      <c r="NOF70" s="13"/>
      <c r="NOG70" s="13"/>
      <c r="NOH70" s="13"/>
      <c r="NOI70" s="13"/>
      <c r="NOJ70" s="13"/>
      <c r="NOK70" s="13"/>
      <c r="NOL70" s="13"/>
      <c r="NOM70" s="13"/>
      <c r="NON70" s="13"/>
      <c r="NOO70" s="13"/>
      <c r="NOP70" s="13"/>
      <c r="NOQ70" s="13"/>
      <c r="NOR70" s="13"/>
      <c r="NOS70" s="13"/>
      <c r="NOT70" s="13"/>
      <c r="NOU70" s="13"/>
      <c r="NOV70" s="13"/>
      <c r="NOW70" s="13"/>
      <c r="NOX70" s="13"/>
      <c r="NOY70" s="13"/>
      <c r="NOZ70" s="13"/>
      <c r="NPA70" s="13"/>
      <c r="NPB70" s="13"/>
      <c r="NPC70" s="13"/>
      <c r="NPD70" s="13"/>
      <c r="NPE70" s="13"/>
      <c r="NPF70" s="13"/>
      <c r="NPG70" s="13"/>
      <c r="NPH70" s="13"/>
      <c r="NPI70" s="13"/>
      <c r="NPJ70" s="13"/>
      <c r="NPK70" s="13"/>
      <c r="NPL70" s="13"/>
      <c r="NPM70" s="13"/>
      <c r="NPN70" s="13"/>
      <c r="NPO70" s="13"/>
      <c r="NPP70" s="13"/>
      <c r="NPQ70" s="13"/>
      <c r="NPR70" s="13"/>
      <c r="NPS70" s="13"/>
      <c r="NPT70" s="13"/>
      <c r="NPU70" s="13"/>
      <c r="NPV70" s="13"/>
      <c r="NPW70" s="13"/>
      <c r="NPX70" s="13"/>
      <c r="NPY70" s="13"/>
      <c r="NPZ70" s="13"/>
      <c r="NQA70" s="13"/>
      <c r="NQB70" s="13"/>
      <c r="NQC70" s="13"/>
      <c r="NQD70" s="13"/>
      <c r="NQE70" s="13"/>
      <c r="NQF70" s="13"/>
      <c r="NQG70" s="13"/>
      <c r="NQH70" s="13"/>
      <c r="NQI70" s="13"/>
      <c r="NQJ70" s="13"/>
      <c r="NQK70" s="13"/>
      <c r="NQL70" s="13"/>
      <c r="NQM70" s="13"/>
      <c r="NQN70" s="13"/>
      <c r="NQO70" s="13"/>
      <c r="NQP70" s="13"/>
      <c r="NQQ70" s="13"/>
      <c r="NQR70" s="13"/>
      <c r="NQS70" s="13"/>
      <c r="NQT70" s="13"/>
      <c r="NQU70" s="13"/>
      <c r="NQV70" s="13"/>
      <c r="NQW70" s="13"/>
      <c r="NQX70" s="13"/>
      <c r="NQY70" s="13"/>
      <c r="NQZ70" s="13"/>
      <c r="NRA70" s="13"/>
      <c r="NRB70" s="13"/>
      <c r="NRC70" s="13"/>
      <c r="NRD70" s="13"/>
      <c r="NRE70" s="13"/>
      <c r="NRF70" s="13"/>
      <c r="NRG70" s="13"/>
      <c r="NRH70" s="13"/>
      <c r="NRI70" s="13"/>
      <c r="NRJ70" s="13"/>
      <c r="NRK70" s="13"/>
      <c r="NRL70" s="13"/>
      <c r="NRM70" s="13"/>
      <c r="NRN70" s="13"/>
      <c r="NRO70" s="13"/>
      <c r="NRP70" s="13"/>
      <c r="NRQ70" s="13"/>
      <c r="NRR70" s="13"/>
      <c r="NRS70" s="13"/>
      <c r="NRT70" s="13"/>
      <c r="NRU70" s="13"/>
      <c r="NRV70" s="13"/>
      <c r="NRW70" s="13"/>
      <c r="NRX70" s="13"/>
      <c r="NRY70" s="13"/>
      <c r="NRZ70" s="13"/>
      <c r="NSA70" s="13"/>
      <c r="NSB70" s="13"/>
      <c r="NSC70" s="13"/>
      <c r="NSD70" s="13"/>
      <c r="NSE70" s="13"/>
      <c r="NSF70" s="13"/>
      <c r="NSG70" s="13"/>
      <c r="NSH70" s="13"/>
      <c r="NSI70" s="13"/>
      <c r="NSJ70" s="13"/>
      <c r="NSK70" s="13"/>
      <c r="NSL70" s="13"/>
      <c r="NSM70" s="13"/>
      <c r="NSN70" s="13"/>
      <c r="NSO70" s="13"/>
      <c r="NSP70" s="13"/>
      <c r="NSQ70" s="13"/>
      <c r="NSR70" s="13"/>
      <c r="NSS70" s="13"/>
      <c r="NST70" s="13"/>
      <c r="NSU70" s="13"/>
      <c r="NSV70" s="13"/>
      <c r="NSW70" s="13"/>
      <c r="NSX70" s="13"/>
      <c r="NSY70" s="13"/>
      <c r="NSZ70" s="13"/>
      <c r="NTA70" s="13"/>
      <c r="NTB70" s="13"/>
      <c r="NTC70" s="13"/>
      <c r="NTD70" s="13"/>
      <c r="NTE70" s="13"/>
      <c r="NTF70" s="13"/>
      <c r="NTG70" s="13"/>
      <c r="NTH70" s="13"/>
      <c r="NTI70" s="13"/>
      <c r="NTJ70" s="13"/>
      <c r="NTK70" s="13"/>
      <c r="NTL70" s="13"/>
      <c r="NTM70" s="13"/>
      <c r="NTN70" s="13"/>
      <c r="NTO70" s="13"/>
      <c r="NTP70" s="13"/>
      <c r="NTQ70" s="13"/>
      <c r="NTR70" s="13"/>
      <c r="NTS70" s="13"/>
      <c r="NTT70" s="13"/>
      <c r="NTU70" s="13"/>
      <c r="NTV70" s="13"/>
      <c r="NTW70" s="13"/>
      <c r="NTX70" s="13"/>
      <c r="NTY70" s="13"/>
      <c r="NTZ70" s="13"/>
      <c r="NUA70" s="13"/>
      <c r="NUB70" s="13"/>
      <c r="NUC70" s="13"/>
      <c r="NUD70" s="13"/>
      <c r="NUE70" s="13"/>
      <c r="NUF70" s="13"/>
      <c r="NUG70" s="13"/>
      <c r="NUH70" s="13"/>
      <c r="NUI70" s="13"/>
      <c r="NUJ70" s="13"/>
      <c r="NUK70" s="13"/>
      <c r="NUL70" s="13"/>
      <c r="NUM70" s="13"/>
      <c r="NUN70" s="13"/>
      <c r="NUO70" s="13"/>
      <c r="NUP70" s="13"/>
      <c r="NUQ70" s="13"/>
      <c r="NUR70" s="13"/>
      <c r="NUS70" s="13"/>
      <c r="NUT70" s="13"/>
      <c r="NUU70" s="13"/>
      <c r="NUV70" s="13"/>
      <c r="NUW70" s="13"/>
      <c r="NUX70" s="13"/>
      <c r="NUY70" s="13"/>
      <c r="NUZ70" s="13"/>
      <c r="NVA70" s="13"/>
      <c r="NVB70" s="13"/>
      <c r="NVC70" s="13"/>
      <c r="NVD70" s="13"/>
      <c r="NVE70" s="13"/>
      <c r="NVF70" s="13"/>
      <c r="NVG70" s="13"/>
      <c r="NVH70" s="13"/>
      <c r="NVI70" s="13"/>
      <c r="NVJ70" s="13"/>
      <c r="NVK70" s="13"/>
      <c r="NVL70" s="13"/>
      <c r="NVM70" s="13"/>
      <c r="NVN70" s="13"/>
      <c r="NVO70" s="13"/>
      <c r="NVP70" s="13"/>
      <c r="NVQ70" s="13"/>
      <c r="NVR70" s="13"/>
      <c r="NVS70" s="13"/>
      <c r="NVT70" s="13"/>
      <c r="NVU70" s="13"/>
      <c r="NVV70" s="13"/>
      <c r="NVW70" s="13"/>
      <c r="NVX70" s="13"/>
      <c r="NVY70" s="13"/>
      <c r="NVZ70" s="13"/>
      <c r="NWA70" s="13"/>
      <c r="NWB70" s="13"/>
      <c r="NWC70" s="13"/>
      <c r="NWD70" s="13"/>
      <c r="NWE70" s="13"/>
      <c r="NWF70" s="13"/>
      <c r="NWG70" s="13"/>
      <c r="NWH70" s="13"/>
      <c r="NWI70" s="13"/>
      <c r="NWJ70" s="13"/>
      <c r="NWK70" s="13"/>
      <c r="NWL70" s="13"/>
      <c r="NWM70" s="13"/>
      <c r="NWN70" s="13"/>
      <c r="NWO70" s="13"/>
      <c r="NWP70" s="13"/>
      <c r="NWQ70" s="13"/>
      <c r="NWR70" s="13"/>
      <c r="NWS70" s="13"/>
      <c r="NWT70" s="13"/>
      <c r="NWU70" s="13"/>
      <c r="NWV70" s="13"/>
      <c r="NWW70" s="13"/>
      <c r="NWX70" s="13"/>
      <c r="NWY70" s="13"/>
      <c r="NWZ70" s="13"/>
      <c r="NXA70" s="13"/>
      <c r="NXB70" s="13"/>
      <c r="NXC70" s="13"/>
      <c r="NXD70" s="13"/>
      <c r="NXE70" s="13"/>
      <c r="NXF70" s="13"/>
      <c r="NXG70" s="13"/>
      <c r="NXH70" s="13"/>
      <c r="NXI70" s="13"/>
      <c r="NXJ70" s="13"/>
      <c r="NXK70" s="13"/>
      <c r="NXL70" s="13"/>
      <c r="NXM70" s="13"/>
      <c r="NXN70" s="13"/>
      <c r="NXO70" s="13"/>
      <c r="NXP70" s="13"/>
      <c r="NXQ70" s="13"/>
      <c r="NXR70" s="13"/>
      <c r="NXS70" s="13"/>
      <c r="NXT70" s="13"/>
      <c r="NXU70" s="13"/>
      <c r="NXV70" s="13"/>
      <c r="NXW70" s="13"/>
      <c r="NXX70" s="13"/>
      <c r="NXY70" s="13"/>
      <c r="NXZ70" s="13"/>
      <c r="NYA70" s="13"/>
      <c r="NYB70" s="13"/>
      <c r="NYC70" s="13"/>
      <c r="NYD70" s="13"/>
      <c r="NYE70" s="13"/>
      <c r="NYF70" s="13"/>
      <c r="NYG70" s="13"/>
      <c r="NYH70" s="13"/>
      <c r="NYI70" s="13"/>
      <c r="NYJ70" s="13"/>
      <c r="NYK70" s="13"/>
      <c r="NYL70" s="13"/>
      <c r="NYM70" s="13"/>
      <c r="NYN70" s="13"/>
      <c r="NYO70" s="13"/>
      <c r="NYP70" s="13"/>
      <c r="NYQ70" s="13"/>
      <c r="NYR70" s="13"/>
      <c r="NYS70" s="13"/>
      <c r="NYT70" s="13"/>
      <c r="NYU70" s="13"/>
      <c r="NYV70" s="13"/>
      <c r="NYW70" s="13"/>
      <c r="NYX70" s="13"/>
      <c r="NYY70" s="13"/>
      <c r="NYZ70" s="13"/>
      <c r="NZA70" s="13"/>
      <c r="NZB70" s="13"/>
      <c r="NZC70" s="13"/>
      <c r="NZD70" s="13"/>
      <c r="NZE70" s="13"/>
      <c r="NZF70" s="13"/>
      <c r="NZG70" s="13"/>
      <c r="NZH70" s="13"/>
      <c r="NZI70" s="13"/>
      <c r="NZJ70" s="13"/>
      <c r="NZK70" s="13"/>
      <c r="NZL70" s="13"/>
      <c r="NZM70" s="13"/>
      <c r="NZN70" s="13"/>
      <c r="NZO70" s="13"/>
      <c r="NZP70" s="13"/>
      <c r="NZQ70" s="13"/>
      <c r="NZR70" s="13"/>
      <c r="NZS70" s="13"/>
      <c r="NZT70" s="13"/>
      <c r="NZU70" s="13"/>
      <c r="NZV70" s="13"/>
      <c r="NZW70" s="13"/>
      <c r="NZX70" s="13"/>
      <c r="NZY70" s="13"/>
      <c r="NZZ70" s="13"/>
      <c r="OAA70" s="13"/>
      <c r="OAB70" s="13"/>
      <c r="OAC70" s="13"/>
      <c r="OAD70" s="13"/>
      <c r="OAE70" s="13"/>
      <c r="OAF70" s="13"/>
      <c r="OAG70" s="13"/>
      <c r="OAH70" s="13"/>
      <c r="OAI70" s="13"/>
      <c r="OAJ70" s="13"/>
      <c r="OAK70" s="13"/>
      <c r="OAL70" s="13"/>
      <c r="OAM70" s="13"/>
      <c r="OAN70" s="13"/>
      <c r="OAO70" s="13"/>
      <c r="OAP70" s="13"/>
      <c r="OAQ70" s="13"/>
      <c r="OAR70" s="13"/>
      <c r="OAS70" s="13"/>
      <c r="OAT70" s="13"/>
      <c r="OAU70" s="13"/>
      <c r="OAV70" s="13"/>
      <c r="OAW70" s="13"/>
      <c r="OAX70" s="13"/>
      <c r="OAY70" s="13"/>
      <c r="OAZ70" s="13"/>
      <c r="OBA70" s="13"/>
      <c r="OBB70" s="13"/>
      <c r="OBC70" s="13"/>
      <c r="OBD70" s="13"/>
      <c r="OBE70" s="13"/>
      <c r="OBF70" s="13"/>
      <c r="OBG70" s="13"/>
      <c r="OBH70" s="13"/>
      <c r="OBI70" s="13"/>
      <c r="OBJ70" s="13"/>
      <c r="OBK70" s="13"/>
      <c r="OBL70" s="13"/>
      <c r="OBM70" s="13"/>
      <c r="OBN70" s="13"/>
      <c r="OBO70" s="13"/>
      <c r="OBP70" s="13"/>
      <c r="OBQ70" s="13"/>
      <c r="OBR70" s="13"/>
      <c r="OBS70" s="13"/>
      <c r="OBT70" s="13"/>
      <c r="OBU70" s="13"/>
      <c r="OBV70" s="13"/>
      <c r="OBW70" s="13"/>
      <c r="OBX70" s="13"/>
      <c r="OBY70" s="13"/>
      <c r="OBZ70" s="13"/>
      <c r="OCA70" s="13"/>
      <c r="OCB70" s="13"/>
      <c r="OCC70" s="13"/>
      <c r="OCD70" s="13"/>
      <c r="OCE70" s="13"/>
      <c r="OCF70" s="13"/>
      <c r="OCG70" s="13"/>
      <c r="OCH70" s="13"/>
      <c r="OCI70" s="13"/>
      <c r="OCJ70" s="13"/>
      <c r="OCK70" s="13"/>
      <c r="OCL70" s="13"/>
      <c r="OCM70" s="13"/>
      <c r="OCN70" s="13"/>
      <c r="OCO70" s="13"/>
      <c r="OCP70" s="13"/>
      <c r="OCQ70" s="13"/>
      <c r="OCR70" s="13"/>
      <c r="OCS70" s="13"/>
      <c r="OCT70" s="13"/>
      <c r="OCU70" s="13"/>
      <c r="OCV70" s="13"/>
      <c r="OCW70" s="13"/>
      <c r="OCX70" s="13"/>
      <c r="OCY70" s="13"/>
      <c r="OCZ70" s="13"/>
      <c r="ODA70" s="13"/>
      <c r="ODB70" s="13"/>
      <c r="ODC70" s="13"/>
      <c r="ODD70" s="13"/>
      <c r="ODE70" s="13"/>
      <c r="ODF70" s="13"/>
      <c r="ODG70" s="13"/>
      <c r="ODH70" s="13"/>
      <c r="ODI70" s="13"/>
      <c r="ODJ70" s="13"/>
      <c r="ODK70" s="13"/>
      <c r="ODL70" s="13"/>
      <c r="ODM70" s="13"/>
      <c r="ODN70" s="13"/>
      <c r="ODO70" s="13"/>
      <c r="ODP70" s="13"/>
      <c r="ODQ70" s="13"/>
      <c r="ODR70" s="13"/>
      <c r="ODS70" s="13"/>
      <c r="ODT70" s="13"/>
      <c r="ODU70" s="13"/>
      <c r="ODV70" s="13"/>
      <c r="ODW70" s="13"/>
      <c r="ODX70" s="13"/>
      <c r="ODY70" s="13"/>
      <c r="ODZ70" s="13"/>
      <c r="OEA70" s="13"/>
      <c r="OEB70" s="13"/>
      <c r="OEC70" s="13"/>
      <c r="OED70" s="13"/>
      <c r="OEE70" s="13"/>
      <c r="OEF70" s="13"/>
      <c r="OEG70" s="13"/>
      <c r="OEH70" s="13"/>
      <c r="OEI70" s="13"/>
      <c r="OEJ70" s="13"/>
      <c r="OEK70" s="13"/>
      <c r="OEL70" s="13"/>
      <c r="OEM70" s="13"/>
      <c r="OEN70" s="13"/>
      <c r="OEO70" s="13"/>
      <c r="OEP70" s="13"/>
      <c r="OEQ70" s="13"/>
      <c r="OER70" s="13"/>
      <c r="OES70" s="13"/>
      <c r="OET70" s="13"/>
      <c r="OEU70" s="13"/>
      <c r="OEV70" s="13"/>
      <c r="OEW70" s="13"/>
      <c r="OEX70" s="13"/>
      <c r="OEY70" s="13"/>
      <c r="OEZ70" s="13"/>
      <c r="OFA70" s="13"/>
      <c r="OFB70" s="13"/>
      <c r="OFC70" s="13"/>
      <c r="OFD70" s="13"/>
      <c r="OFE70" s="13"/>
      <c r="OFF70" s="13"/>
      <c r="OFG70" s="13"/>
      <c r="OFH70" s="13"/>
      <c r="OFI70" s="13"/>
      <c r="OFJ70" s="13"/>
      <c r="OFK70" s="13"/>
      <c r="OFL70" s="13"/>
      <c r="OFM70" s="13"/>
      <c r="OFN70" s="13"/>
      <c r="OFO70" s="13"/>
      <c r="OFP70" s="13"/>
      <c r="OFQ70" s="13"/>
      <c r="OFR70" s="13"/>
      <c r="OFS70" s="13"/>
      <c r="OFT70" s="13"/>
      <c r="OFU70" s="13"/>
      <c r="OFV70" s="13"/>
      <c r="OFW70" s="13"/>
      <c r="OFX70" s="13"/>
      <c r="OFY70" s="13"/>
      <c r="OFZ70" s="13"/>
      <c r="OGA70" s="13"/>
      <c r="OGB70" s="13"/>
      <c r="OGC70" s="13"/>
      <c r="OGD70" s="13"/>
      <c r="OGE70" s="13"/>
      <c r="OGF70" s="13"/>
      <c r="OGG70" s="13"/>
      <c r="OGH70" s="13"/>
      <c r="OGI70" s="13"/>
      <c r="OGJ70" s="13"/>
      <c r="OGK70" s="13"/>
      <c r="OGL70" s="13"/>
      <c r="OGM70" s="13"/>
      <c r="OGN70" s="13"/>
      <c r="OGO70" s="13"/>
      <c r="OGP70" s="13"/>
      <c r="OGQ70" s="13"/>
      <c r="OGR70" s="13"/>
      <c r="OGS70" s="13"/>
      <c r="OGT70" s="13"/>
      <c r="OGU70" s="13"/>
      <c r="OGV70" s="13"/>
      <c r="OGW70" s="13"/>
      <c r="OGX70" s="13"/>
      <c r="OGY70" s="13"/>
      <c r="OGZ70" s="13"/>
      <c r="OHA70" s="13"/>
      <c r="OHB70" s="13"/>
      <c r="OHC70" s="13"/>
      <c r="OHD70" s="13"/>
      <c r="OHE70" s="13"/>
      <c r="OHF70" s="13"/>
      <c r="OHG70" s="13"/>
      <c r="OHH70" s="13"/>
      <c r="OHI70" s="13"/>
      <c r="OHJ70" s="13"/>
      <c r="OHK70" s="13"/>
      <c r="OHL70" s="13"/>
      <c r="OHM70" s="13"/>
      <c r="OHN70" s="13"/>
      <c r="OHO70" s="13"/>
      <c r="OHP70" s="13"/>
      <c r="OHQ70" s="13"/>
      <c r="OHR70" s="13"/>
      <c r="OHS70" s="13"/>
      <c r="OHT70" s="13"/>
      <c r="OHU70" s="13"/>
      <c r="OHV70" s="13"/>
      <c r="OHW70" s="13"/>
      <c r="OHX70" s="13"/>
      <c r="OHY70" s="13"/>
      <c r="OHZ70" s="13"/>
      <c r="OIA70" s="13"/>
      <c r="OIB70" s="13"/>
      <c r="OIC70" s="13"/>
      <c r="OID70" s="13"/>
      <c r="OIE70" s="13"/>
      <c r="OIF70" s="13"/>
      <c r="OIG70" s="13"/>
      <c r="OIH70" s="13"/>
      <c r="OII70" s="13"/>
      <c r="OIJ70" s="13"/>
      <c r="OIK70" s="13"/>
      <c r="OIL70" s="13"/>
      <c r="OIM70" s="13"/>
      <c r="OIN70" s="13"/>
      <c r="OIO70" s="13"/>
      <c r="OIP70" s="13"/>
      <c r="OIQ70" s="13"/>
      <c r="OIR70" s="13"/>
      <c r="OIS70" s="13"/>
      <c r="OIT70" s="13"/>
      <c r="OIU70" s="13"/>
      <c r="OIV70" s="13"/>
      <c r="OIW70" s="13"/>
      <c r="OIX70" s="13"/>
      <c r="OIY70" s="13"/>
      <c r="OIZ70" s="13"/>
      <c r="OJA70" s="13"/>
      <c r="OJB70" s="13"/>
      <c r="OJC70" s="13"/>
      <c r="OJD70" s="13"/>
      <c r="OJE70" s="13"/>
      <c r="OJF70" s="13"/>
      <c r="OJG70" s="13"/>
      <c r="OJH70" s="13"/>
      <c r="OJI70" s="13"/>
      <c r="OJJ70" s="13"/>
      <c r="OJK70" s="13"/>
      <c r="OJL70" s="13"/>
      <c r="OJM70" s="13"/>
      <c r="OJN70" s="13"/>
      <c r="OJO70" s="13"/>
      <c r="OJP70" s="13"/>
      <c r="OJQ70" s="13"/>
      <c r="OJR70" s="13"/>
      <c r="OJS70" s="13"/>
      <c r="OJT70" s="13"/>
      <c r="OJU70" s="13"/>
      <c r="OJV70" s="13"/>
      <c r="OJW70" s="13"/>
      <c r="OJX70" s="13"/>
      <c r="OJY70" s="13"/>
      <c r="OJZ70" s="13"/>
      <c r="OKA70" s="13"/>
      <c r="OKB70" s="13"/>
      <c r="OKC70" s="13"/>
      <c r="OKD70" s="13"/>
      <c r="OKE70" s="13"/>
      <c r="OKF70" s="13"/>
      <c r="OKG70" s="13"/>
      <c r="OKH70" s="13"/>
      <c r="OKI70" s="13"/>
      <c r="OKJ70" s="13"/>
      <c r="OKK70" s="13"/>
      <c r="OKL70" s="13"/>
      <c r="OKM70" s="13"/>
      <c r="OKN70" s="13"/>
      <c r="OKO70" s="13"/>
      <c r="OKP70" s="13"/>
      <c r="OKQ70" s="13"/>
      <c r="OKR70" s="13"/>
      <c r="OKS70" s="13"/>
      <c r="OKT70" s="13"/>
      <c r="OKU70" s="13"/>
      <c r="OKV70" s="13"/>
      <c r="OKW70" s="13"/>
      <c r="OKX70" s="13"/>
      <c r="OKY70" s="13"/>
      <c r="OKZ70" s="13"/>
      <c r="OLA70" s="13"/>
      <c r="OLB70" s="13"/>
      <c r="OLC70" s="13"/>
      <c r="OLD70" s="13"/>
      <c r="OLE70" s="13"/>
      <c r="OLF70" s="13"/>
      <c r="OLG70" s="13"/>
      <c r="OLH70" s="13"/>
      <c r="OLI70" s="13"/>
      <c r="OLJ70" s="13"/>
      <c r="OLK70" s="13"/>
      <c r="OLL70" s="13"/>
      <c r="OLM70" s="13"/>
      <c r="OLN70" s="13"/>
      <c r="OLO70" s="13"/>
      <c r="OLP70" s="13"/>
      <c r="OLQ70" s="13"/>
      <c r="OLR70" s="13"/>
      <c r="OLS70" s="13"/>
      <c r="OLT70" s="13"/>
      <c r="OLU70" s="13"/>
      <c r="OLV70" s="13"/>
      <c r="OLW70" s="13"/>
      <c r="OLX70" s="13"/>
      <c r="OLY70" s="13"/>
      <c r="OLZ70" s="13"/>
      <c r="OMA70" s="13"/>
      <c r="OMB70" s="13"/>
      <c r="OMC70" s="13"/>
      <c r="OMD70" s="13"/>
      <c r="OME70" s="13"/>
      <c r="OMF70" s="13"/>
      <c r="OMG70" s="13"/>
      <c r="OMH70" s="13"/>
      <c r="OMI70" s="13"/>
      <c r="OMJ70" s="13"/>
      <c r="OMK70" s="13"/>
      <c r="OML70" s="13"/>
      <c r="OMM70" s="13"/>
      <c r="OMN70" s="13"/>
      <c r="OMO70" s="13"/>
      <c r="OMP70" s="13"/>
      <c r="OMQ70" s="13"/>
      <c r="OMR70" s="13"/>
      <c r="OMS70" s="13"/>
      <c r="OMT70" s="13"/>
      <c r="OMU70" s="13"/>
      <c r="OMV70" s="13"/>
      <c r="OMW70" s="13"/>
      <c r="OMX70" s="13"/>
      <c r="OMY70" s="13"/>
      <c r="OMZ70" s="13"/>
      <c r="ONA70" s="13"/>
      <c r="ONB70" s="13"/>
      <c r="ONC70" s="13"/>
      <c r="OND70" s="13"/>
      <c r="ONE70" s="13"/>
      <c r="ONF70" s="13"/>
      <c r="ONG70" s="13"/>
      <c r="ONH70" s="13"/>
      <c r="ONI70" s="13"/>
      <c r="ONJ70" s="13"/>
      <c r="ONK70" s="13"/>
      <c r="ONL70" s="13"/>
      <c r="ONM70" s="13"/>
      <c r="ONN70" s="13"/>
      <c r="ONO70" s="13"/>
      <c r="ONP70" s="13"/>
      <c r="ONQ70" s="13"/>
      <c r="ONR70" s="13"/>
      <c r="ONS70" s="13"/>
      <c r="ONT70" s="13"/>
      <c r="ONU70" s="13"/>
      <c r="ONV70" s="13"/>
      <c r="ONW70" s="13"/>
      <c r="ONX70" s="13"/>
      <c r="ONY70" s="13"/>
      <c r="ONZ70" s="13"/>
      <c r="OOA70" s="13"/>
      <c r="OOB70" s="13"/>
      <c r="OOC70" s="13"/>
      <c r="OOD70" s="13"/>
      <c r="OOE70" s="13"/>
      <c r="OOF70" s="13"/>
      <c r="OOG70" s="13"/>
      <c r="OOH70" s="13"/>
      <c r="OOI70" s="13"/>
      <c r="OOJ70" s="13"/>
      <c r="OOK70" s="13"/>
      <c r="OOL70" s="13"/>
      <c r="OOM70" s="13"/>
      <c r="OON70" s="13"/>
      <c r="OOO70" s="13"/>
      <c r="OOP70" s="13"/>
      <c r="OOQ70" s="13"/>
      <c r="OOR70" s="13"/>
      <c r="OOS70" s="13"/>
      <c r="OOT70" s="13"/>
      <c r="OOU70" s="13"/>
      <c r="OOV70" s="13"/>
      <c r="OOW70" s="13"/>
      <c r="OOX70" s="13"/>
      <c r="OOY70" s="13"/>
      <c r="OOZ70" s="13"/>
      <c r="OPA70" s="13"/>
      <c r="OPB70" s="13"/>
      <c r="OPC70" s="13"/>
      <c r="OPD70" s="13"/>
      <c r="OPE70" s="13"/>
      <c r="OPF70" s="13"/>
      <c r="OPG70" s="13"/>
      <c r="OPH70" s="13"/>
      <c r="OPI70" s="13"/>
      <c r="OPJ70" s="13"/>
      <c r="OPK70" s="13"/>
      <c r="OPL70" s="13"/>
      <c r="OPM70" s="13"/>
      <c r="OPN70" s="13"/>
      <c r="OPO70" s="13"/>
      <c r="OPP70" s="13"/>
      <c r="OPQ70" s="13"/>
      <c r="OPR70" s="13"/>
      <c r="OPS70" s="13"/>
      <c r="OPT70" s="13"/>
      <c r="OPU70" s="13"/>
      <c r="OPV70" s="13"/>
      <c r="OPW70" s="13"/>
      <c r="OPX70" s="13"/>
      <c r="OPY70" s="13"/>
      <c r="OPZ70" s="13"/>
      <c r="OQA70" s="13"/>
      <c r="OQB70" s="13"/>
      <c r="OQC70" s="13"/>
      <c r="OQD70" s="13"/>
      <c r="OQE70" s="13"/>
      <c r="OQF70" s="13"/>
      <c r="OQG70" s="13"/>
      <c r="OQH70" s="13"/>
      <c r="OQI70" s="13"/>
      <c r="OQJ70" s="13"/>
      <c r="OQK70" s="13"/>
      <c r="OQL70" s="13"/>
      <c r="OQM70" s="13"/>
      <c r="OQN70" s="13"/>
      <c r="OQO70" s="13"/>
      <c r="OQP70" s="13"/>
      <c r="OQQ70" s="13"/>
      <c r="OQR70" s="13"/>
      <c r="OQS70" s="13"/>
      <c r="OQT70" s="13"/>
      <c r="OQU70" s="13"/>
      <c r="OQV70" s="13"/>
      <c r="OQW70" s="13"/>
      <c r="OQX70" s="13"/>
      <c r="OQY70" s="13"/>
      <c r="OQZ70" s="13"/>
      <c r="ORA70" s="13"/>
      <c r="ORB70" s="13"/>
      <c r="ORC70" s="13"/>
      <c r="ORD70" s="13"/>
      <c r="ORE70" s="13"/>
      <c r="ORF70" s="13"/>
      <c r="ORG70" s="13"/>
      <c r="ORH70" s="13"/>
      <c r="ORI70" s="13"/>
      <c r="ORJ70" s="13"/>
      <c r="ORK70" s="13"/>
      <c r="ORL70" s="13"/>
      <c r="ORM70" s="13"/>
      <c r="ORN70" s="13"/>
      <c r="ORO70" s="13"/>
      <c r="ORP70" s="13"/>
      <c r="ORQ70" s="13"/>
      <c r="ORR70" s="13"/>
      <c r="ORS70" s="13"/>
      <c r="ORT70" s="13"/>
      <c r="ORU70" s="13"/>
      <c r="ORV70" s="13"/>
      <c r="ORW70" s="13"/>
      <c r="ORX70" s="13"/>
      <c r="ORY70" s="13"/>
      <c r="ORZ70" s="13"/>
      <c r="OSA70" s="13"/>
      <c r="OSB70" s="13"/>
      <c r="OSC70" s="13"/>
      <c r="OSD70" s="13"/>
      <c r="OSE70" s="13"/>
      <c r="OSF70" s="13"/>
      <c r="OSG70" s="13"/>
      <c r="OSH70" s="13"/>
      <c r="OSI70" s="13"/>
      <c r="OSJ70" s="13"/>
      <c r="OSK70" s="13"/>
      <c r="OSL70" s="13"/>
      <c r="OSM70" s="13"/>
      <c r="OSN70" s="13"/>
      <c r="OSO70" s="13"/>
      <c r="OSP70" s="13"/>
      <c r="OSQ70" s="13"/>
      <c r="OSR70" s="13"/>
      <c r="OSS70" s="13"/>
      <c r="OST70" s="13"/>
      <c r="OSU70" s="13"/>
      <c r="OSV70" s="13"/>
      <c r="OSW70" s="13"/>
      <c r="OSX70" s="13"/>
      <c r="OSY70" s="13"/>
      <c r="OSZ70" s="13"/>
      <c r="OTA70" s="13"/>
      <c r="OTB70" s="13"/>
      <c r="OTC70" s="13"/>
      <c r="OTD70" s="13"/>
      <c r="OTE70" s="13"/>
      <c r="OTF70" s="13"/>
      <c r="OTG70" s="13"/>
      <c r="OTH70" s="13"/>
      <c r="OTI70" s="13"/>
      <c r="OTJ70" s="13"/>
      <c r="OTK70" s="13"/>
      <c r="OTL70" s="13"/>
      <c r="OTM70" s="13"/>
      <c r="OTN70" s="13"/>
      <c r="OTO70" s="13"/>
      <c r="OTP70" s="13"/>
      <c r="OTQ70" s="13"/>
      <c r="OTR70" s="13"/>
      <c r="OTS70" s="13"/>
      <c r="OTT70" s="13"/>
      <c r="OTU70" s="13"/>
      <c r="OTV70" s="13"/>
      <c r="OTW70" s="13"/>
      <c r="OTX70" s="13"/>
      <c r="OTY70" s="13"/>
      <c r="OTZ70" s="13"/>
      <c r="OUA70" s="13"/>
      <c r="OUB70" s="13"/>
      <c r="OUC70" s="13"/>
      <c r="OUD70" s="13"/>
      <c r="OUE70" s="13"/>
      <c r="OUF70" s="13"/>
      <c r="OUG70" s="13"/>
      <c r="OUH70" s="13"/>
      <c r="OUI70" s="13"/>
      <c r="OUJ70" s="13"/>
      <c r="OUK70" s="13"/>
      <c r="OUL70" s="13"/>
      <c r="OUM70" s="13"/>
      <c r="OUN70" s="13"/>
      <c r="OUO70" s="13"/>
      <c r="OUP70" s="13"/>
      <c r="OUQ70" s="13"/>
      <c r="OUR70" s="13"/>
      <c r="OUS70" s="13"/>
      <c r="OUT70" s="13"/>
      <c r="OUU70" s="13"/>
      <c r="OUV70" s="13"/>
      <c r="OUW70" s="13"/>
      <c r="OUX70" s="13"/>
      <c r="OUY70" s="13"/>
      <c r="OUZ70" s="13"/>
      <c r="OVA70" s="13"/>
      <c r="OVB70" s="13"/>
      <c r="OVC70" s="13"/>
      <c r="OVD70" s="13"/>
      <c r="OVE70" s="13"/>
      <c r="OVF70" s="13"/>
      <c r="OVG70" s="13"/>
      <c r="OVH70" s="13"/>
      <c r="OVI70" s="13"/>
      <c r="OVJ70" s="13"/>
      <c r="OVK70" s="13"/>
      <c r="OVL70" s="13"/>
      <c r="OVM70" s="13"/>
      <c r="OVN70" s="13"/>
      <c r="OVO70" s="13"/>
      <c r="OVP70" s="13"/>
      <c r="OVQ70" s="13"/>
      <c r="OVR70" s="13"/>
      <c r="OVS70" s="13"/>
      <c r="OVT70" s="13"/>
      <c r="OVU70" s="13"/>
      <c r="OVV70" s="13"/>
      <c r="OVW70" s="13"/>
      <c r="OVX70" s="13"/>
      <c r="OVY70" s="13"/>
      <c r="OVZ70" s="13"/>
      <c r="OWA70" s="13"/>
      <c r="OWB70" s="13"/>
      <c r="OWC70" s="13"/>
      <c r="OWD70" s="13"/>
      <c r="OWE70" s="13"/>
      <c r="OWF70" s="13"/>
      <c r="OWG70" s="13"/>
      <c r="OWH70" s="13"/>
      <c r="OWI70" s="13"/>
      <c r="OWJ70" s="13"/>
      <c r="OWK70" s="13"/>
      <c r="OWL70" s="13"/>
      <c r="OWM70" s="13"/>
      <c r="OWN70" s="13"/>
      <c r="OWO70" s="13"/>
      <c r="OWP70" s="13"/>
      <c r="OWQ70" s="13"/>
      <c r="OWR70" s="13"/>
      <c r="OWS70" s="13"/>
      <c r="OWT70" s="13"/>
      <c r="OWU70" s="13"/>
      <c r="OWV70" s="13"/>
      <c r="OWW70" s="13"/>
      <c r="OWX70" s="13"/>
      <c r="OWY70" s="13"/>
      <c r="OWZ70" s="13"/>
      <c r="OXA70" s="13"/>
      <c r="OXB70" s="13"/>
      <c r="OXC70" s="13"/>
      <c r="OXD70" s="13"/>
      <c r="OXE70" s="13"/>
      <c r="OXF70" s="13"/>
      <c r="OXG70" s="13"/>
      <c r="OXH70" s="13"/>
      <c r="OXI70" s="13"/>
      <c r="OXJ70" s="13"/>
      <c r="OXK70" s="13"/>
      <c r="OXL70" s="13"/>
      <c r="OXM70" s="13"/>
      <c r="OXN70" s="13"/>
      <c r="OXO70" s="13"/>
      <c r="OXP70" s="13"/>
      <c r="OXQ70" s="13"/>
      <c r="OXR70" s="13"/>
      <c r="OXS70" s="13"/>
      <c r="OXT70" s="13"/>
      <c r="OXU70" s="13"/>
      <c r="OXV70" s="13"/>
      <c r="OXW70" s="13"/>
      <c r="OXX70" s="13"/>
      <c r="OXY70" s="13"/>
      <c r="OXZ70" s="13"/>
      <c r="OYA70" s="13"/>
      <c r="OYB70" s="13"/>
      <c r="OYC70" s="13"/>
      <c r="OYD70" s="13"/>
      <c r="OYE70" s="13"/>
      <c r="OYF70" s="13"/>
      <c r="OYG70" s="13"/>
      <c r="OYH70" s="13"/>
      <c r="OYI70" s="13"/>
      <c r="OYJ70" s="13"/>
      <c r="OYK70" s="13"/>
      <c r="OYL70" s="13"/>
      <c r="OYM70" s="13"/>
      <c r="OYN70" s="13"/>
      <c r="OYO70" s="13"/>
      <c r="OYP70" s="13"/>
      <c r="OYQ70" s="13"/>
      <c r="OYR70" s="13"/>
      <c r="OYS70" s="13"/>
      <c r="OYT70" s="13"/>
      <c r="OYU70" s="13"/>
      <c r="OYV70" s="13"/>
      <c r="OYW70" s="13"/>
      <c r="OYX70" s="13"/>
      <c r="OYY70" s="13"/>
      <c r="OYZ70" s="13"/>
      <c r="OZA70" s="13"/>
      <c r="OZB70" s="13"/>
      <c r="OZC70" s="13"/>
      <c r="OZD70" s="13"/>
      <c r="OZE70" s="13"/>
      <c r="OZF70" s="13"/>
      <c r="OZG70" s="13"/>
      <c r="OZH70" s="13"/>
      <c r="OZI70" s="13"/>
      <c r="OZJ70" s="13"/>
      <c r="OZK70" s="13"/>
      <c r="OZL70" s="13"/>
      <c r="OZM70" s="13"/>
      <c r="OZN70" s="13"/>
      <c r="OZO70" s="13"/>
      <c r="OZP70" s="13"/>
      <c r="OZQ70" s="13"/>
      <c r="OZR70" s="13"/>
      <c r="OZS70" s="13"/>
      <c r="OZT70" s="13"/>
      <c r="OZU70" s="13"/>
      <c r="OZV70" s="13"/>
      <c r="OZW70" s="13"/>
      <c r="OZX70" s="13"/>
      <c r="OZY70" s="13"/>
      <c r="OZZ70" s="13"/>
      <c r="PAA70" s="13"/>
      <c r="PAB70" s="13"/>
      <c r="PAC70" s="13"/>
      <c r="PAD70" s="13"/>
      <c r="PAE70" s="13"/>
      <c r="PAF70" s="13"/>
      <c r="PAG70" s="13"/>
      <c r="PAH70" s="13"/>
      <c r="PAI70" s="13"/>
      <c r="PAJ70" s="13"/>
      <c r="PAK70" s="13"/>
      <c r="PAL70" s="13"/>
      <c r="PAM70" s="13"/>
      <c r="PAN70" s="13"/>
      <c r="PAO70" s="13"/>
      <c r="PAP70" s="13"/>
      <c r="PAQ70" s="13"/>
      <c r="PAR70" s="13"/>
      <c r="PAS70" s="13"/>
      <c r="PAT70" s="13"/>
      <c r="PAU70" s="13"/>
      <c r="PAV70" s="13"/>
      <c r="PAW70" s="13"/>
      <c r="PAX70" s="13"/>
      <c r="PAY70" s="13"/>
      <c r="PAZ70" s="13"/>
      <c r="PBA70" s="13"/>
      <c r="PBB70" s="13"/>
      <c r="PBC70" s="13"/>
      <c r="PBD70" s="13"/>
      <c r="PBE70" s="13"/>
      <c r="PBF70" s="13"/>
      <c r="PBG70" s="13"/>
      <c r="PBH70" s="13"/>
      <c r="PBI70" s="13"/>
      <c r="PBJ70" s="13"/>
      <c r="PBK70" s="13"/>
      <c r="PBL70" s="13"/>
      <c r="PBM70" s="13"/>
      <c r="PBN70" s="13"/>
      <c r="PBO70" s="13"/>
      <c r="PBP70" s="13"/>
      <c r="PBQ70" s="13"/>
      <c r="PBR70" s="13"/>
      <c r="PBS70" s="13"/>
      <c r="PBT70" s="13"/>
      <c r="PBU70" s="13"/>
      <c r="PBV70" s="13"/>
      <c r="PBW70" s="13"/>
      <c r="PBX70" s="13"/>
      <c r="PBY70" s="13"/>
      <c r="PBZ70" s="13"/>
      <c r="PCA70" s="13"/>
      <c r="PCB70" s="13"/>
      <c r="PCC70" s="13"/>
      <c r="PCD70" s="13"/>
      <c r="PCE70" s="13"/>
      <c r="PCF70" s="13"/>
      <c r="PCG70" s="13"/>
      <c r="PCH70" s="13"/>
      <c r="PCI70" s="13"/>
      <c r="PCJ70" s="13"/>
      <c r="PCK70" s="13"/>
      <c r="PCL70" s="13"/>
      <c r="PCM70" s="13"/>
      <c r="PCN70" s="13"/>
      <c r="PCO70" s="13"/>
      <c r="PCP70" s="13"/>
      <c r="PCQ70" s="13"/>
      <c r="PCR70" s="13"/>
      <c r="PCS70" s="13"/>
      <c r="PCT70" s="13"/>
      <c r="PCU70" s="13"/>
      <c r="PCV70" s="13"/>
      <c r="PCW70" s="13"/>
      <c r="PCX70" s="13"/>
      <c r="PCY70" s="13"/>
      <c r="PCZ70" s="13"/>
      <c r="PDA70" s="13"/>
      <c r="PDB70" s="13"/>
      <c r="PDC70" s="13"/>
      <c r="PDD70" s="13"/>
      <c r="PDE70" s="13"/>
      <c r="PDF70" s="13"/>
      <c r="PDG70" s="13"/>
      <c r="PDH70" s="13"/>
      <c r="PDI70" s="13"/>
      <c r="PDJ70" s="13"/>
      <c r="PDK70" s="13"/>
      <c r="PDL70" s="13"/>
      <c r="PDM70" s="13"/>
      <c r="PDN70" s="13"/>
      <c r="PDO70" s="13"/>
      <c r="PDP70" s="13"/>
      <c r="PDQ70" s="13"/>
      <c r="PDR70" s="13"/>
      <c r="PDS70" s="13"/>
      <c r="PDT70" s="13"/>
      <c r="PDU70" s="13"/>
      <c r="PDV70" s="13"/>
      <c r="PDW70" s="13"/>
      <c r="PDX70" s="13"/>
      <c r="PDY70" s="13"/>
      <c r="PDZ70" s="13"/>
      <c r="PEA70" s="13"/>
      <c r="PEB70" s="13"/>
      <c r="PEC70" s="13"/>
      <c r="PED70" s="13"/>
      <c r="PEE70" s="13"/>
      <c r="PEF70" s="13"/>
      <c r="PEG70" s="13"/>
      <c r="PEH70" s="13"/>
      <c r="PEI70" s="13"/>
      <c r="PEJ70" s="13"/>
      <c r="PEK70" s="13"/>
      <c r="PEL70" s="13"/>
      <c r="PEM70" s="13"/>
      <c r="PEN70" s="13"/>
      <c r="PEO70" s="13"/>
      <c r="PEP70" s="13"/>
      <c r="PEQ70" s="13"/>
      <c r="PER70" s="13"/>
      <c r="PES70" s="13"/>
      <c r="PET70" s="13"/>
      <c r="PEU70" s="13"/>
      <c r="PEV70" s="13"/>
      <c r="PEW70" s="13"/>
      <c r="PEX70" s="13"/>
      <c r="PEY70" s="13"/>
      <c r="PEZ70" s="13"/>
      <c r="PFA70" s="13"/>
      <c r="PFB70" s="13"/>
      <c r="PFC70" s="13"/>
      <c r="PFD70" s="13"/>
      <c r="PFE70" s="13"/>
      <c r="PFF70" s="13"/>
      <c r="PFG70" s="13"/>
      <c r="PFH70" s="13"/>
      <c r="PFI70" s="13"/>
      <c r="PFJ70" s="13"/>
      <c r="PFK70" s="13"/>
      <c r="PFL70" s="13"/>
      <c r="PFM70" s="13"/>
      <c r="PFN70" s="13"/>
      <c r="PFO70" s="13"/>
      <c r="PFP70" s="13"/>
      <c r="PFQ70" s="13"/>
      <c r="PFR70" s="13"/>
      <c r="PFS70" s="13"/>
      <c r="PFT70" s="13"/>
      <c r="PFU70" s="13"/>
      <c r="PFV70" s="13"/>
      <c r="PFW70" s="13"/>
      <c r="PFX70" s="13"/>
      <c r="PFY70" s="13"/>
      <c r="PFZ70" s="13"/>
      <c r="PGA70" s="13"/>
      <c r="PGB70" s="13"/>
      <c r="PGC70" s="13"/>
      <c r="PGD70" s="13"/>
      <c r="PGE70" s="13"/>
      <c r="PGF70" s="13"/>
      <c r="PGG70" s="13"/>
      <c r="PGH70" s="13"/>
      <c r="PGI70" s="13"/>
      <c r="PGJ70" s="13"/>
      <c r="PGK70" s="13"/>
      <c r="PGL70" s="13"/>
      <c r="PGM70" s="13"/>
      <c r="PGN70" s="13"/>
      <c r="PGO70" s="13"/>
      <c r="PGP70" s="13"/>
      <c r="PGQ70" s="13"/>
      <c r="PGR70" s="13"/>
      <c r="PGS70" s="13"/>
      <c r="PGT70" s="13"/>
      <c r="PGU70" s="13"/>
      <c r="PGV70" s="13"/>
      <c r="PGW70" s="13"/>
      <c r="PGX70" s="13"/>
      <c r="PGY70" s="13"/>
      <c r="PGZ70" s="13"/>
      <c r="PHA70" s="13"/>
      <c r="PHB70" s="13"/>
      <c r="PHC70" s="13"/>
      <c r="PHD70" s="13"/>
      <c r="PHE70" s="13"/>
      <c r="PHF70" s="13"/>
      <c r="PHG70" s="13"/>
      <c r="PHH70" s="13"/>
      <c r="PHI70" s="13"/>
      <c r="PHJ70" s="13"/>
      <c r="PHK70" s="13"/>
      <c r="PHL70" s="13"/>
      <c r="PHM70" s="13"/>
      <c r="PHN70" s="13"/>
      <c r="PHO70" s="13"/>
      <c r="PHP70" s="13"/>
      <c r="PHQ70" s="13"/>
      <c r="PHR70" s="13"/>
      <c r="PHS70" s="13"/>
      <c r="PHT70" s="13"/>
      <c r="PHU70" s="13"/>
      <c r="PHV70" s="13"/>
      <c r="PHW70" s="13"/>
      <c r="PHX70" s="13"/>
      <c r="PHY70" s="13"/>
      <c r="PHZ70" s="13"/>
      <c r="PIA70" s="13"/>
      <c r="PIB70" s="13"/>
      <c r="PIC70" s="13"/>
      <c r="PID70" s="13"/>
      <c r="PIE70" s="13"/>
      <c r="PIF70" s="13"/>
      <c r="PIG70" s="13"/>
      <c r="PIH70" s="13"/>
      <c r="PII70" s="13"/>
      <c r="PIJ70" s="13"/>
      <c r="PIK70" s="13"/>
      <c r="PIL70" s="13"/>
      <c r="PIM70" s="13"/>
      <c r="PIN70" s="13"/>
      <c r="PIO70" s="13"/>
      <c r="PIP70" s="13"/>
      <c r="PIQ70" s="13"/>
      <c r="PIR70" s="13"/>
      <c r="PIS70" s="13"/>
      <c r="PIT70" s="13"/>
      <c r="PIU70" s="13"/>
      <c r="PIV70" s="13"/>
      <c r="PIW70" s="13"/>
      <c r="PIX70" s="13"/>
      <c r="PIY70" s="13"/>
      <c r="PIZ70" s="13"/>
      <c r="PJA70" s="13"/>
      <c r="PJB70" s="13"/>
      <c r="PJC70" s="13"/>
      <c r="PJD70" s="13"/>
      <c r="PJE70" s="13"/>
      <c r="PJF70" s="13"/>
      <c r="PJG70" s="13"/>
      <c r="PJH70" s="13"/>
      <c r="PJI70" s="13"/>
      <c r="PJJ70" s="13"/>
      <c r="PJK70" s="13"/>
      <c r="PJL70" s="13"/>
      <c r="PJM70" s="13"/>
      <c r="PJN70" s="13"/>
      <c r="PJO70" s="13"/>
      <c r="PJP70" s="13"/>
      <c r="PJQ70" s="13"/>
      <c r="PJR70" s="13"/>
      <c r="PJS70" s="13"/>
      <c r="PJT70" s="13"/>
      <c r="PJU70" s="13"/>
      <c r="PJV70" s="13"/>
      <c r="PJW70" s="13"/>
      <c r="PJX70" s="13"/>
      <c r="PJY70" s="13"/>
      <c r="PJZ70" s="13"/>
      <c r="PKA70" s="13"/>
      <c r="PKB70" s="13"/>
      <c r="PKC70" s="13"/>
      <c r="PKD70" s="13"/>
      <c r="PKE70" s="13"/>
      <c r="PKF70" s="13"/>
      <c r="PKG70" s="13"/>
      <c r="PKH70" s="13"/>
      <c r="PKI70" s="13"/>
      <c r="PKJ70" s="13"/>
      <c r="PKK70" s="13"/>
      <c r="PKL70" s="13"/>
      <c r="PKM70" s="13"/>
      <c r="PKN70" s="13"/>
      <c r="PKO70" s="13"/>
      <c r="PKP70" s="13"/>
      <c r="PKQ70" s="13"/>
      <c r="PKR70" s="13"/>
      <c r="PKS70" s="13"/>
      <c r="PKT70" s="13"/>
      <c r="PKU70" s="13"/>
      <c r="PKV70" s="13"/>
      <c r="PKW70" s="13"/>
      <c r="PKX70" s="13"/>
      <c r="PKY70" s="13"/>
      <c r="PKZ70" s="13"/>
      <c r="PLA70" s="13"/>
      <c r="PLB70" s="13"/>
      <c r="PLC70" s="13"/>
      <c r="PLD70" s="13"/>
      <c r="PLE70" s="13"/>
      <c r="PLF70" s="13"/>
      <c r="PLG70" s="13"/>
      <c r="PLH70" s="13"/>
      <c r="PLI70" s="13"/>
      <c r="PLJ70" s="13"/>
      <c r="PLK70" s="13"/>
      <c r="PLL70" s="13"/>
      <c r="PLM70" s="13"/>
      <c r="PLN70" s="13"/>
      <c r="PLO70" s="13"/>
      <c r="PLP70" s="13"/>
      <c r="PLQ70" s="13"/>
      <c r="PLR70" s="13"/>
      <c r="PLS70" s="13"/>
      <c r="PLT70" s="13"/>
      <c r="PLU70" s="13"/>
      <c r="PLV70" s="13"/>
      <c r="PLW70" s="13"/>
      <c r="PLX70" s="13"/>
      <c r="PLY70" s="13"/>
      <c r="PLZ70" s="13"/>
      <c r="PMA70" s="13"/>
      <c r="PMB70" s="13"/>
      <c r="PMC70" s="13"/>
      <c r="PMD70" s="13"/>
      <c r="PME70" s="13"/>
      <c r="PMF70" s="13"/>
      <c r="PMG70" s="13"/>
      <c r="PMH70" s="13"/>
      <c r="PMI70" s="13"/>
      <c r="PMJ70" s="13"/>
      <c r="PMK70" s="13"/>
      <c r="PML70" s="13"/>
      <c r="PMM70" s="13"/>
      <c r="PMN70" s="13"/>
      <c r="PMO70" s="13"/>
      <c r="PMP70" s="13"/>
      <c r="PMQ70" s="13"/>
      <c r="PMR70" s="13"/>
      <c r="PMS70" s="13"/>
      <c r="PMT70" s="13"/>
      <c r="PMU70" s="13"/>
      <c r="PMV70" s="13"/>
      <c r="PMW70" s="13"/>
      <c r="PMX70" s="13"/>
      <c r="PMY70" s="13"/>
      <c r="PMZ70" s="13"/>
      <c r="PNA70" s="13"/>
      <c r="PNB70" s="13"/>
      <c r="PNC70" s="13"/>
      <c r="PND70" s="13"/>
      <c r="PNE70" s="13"/>
      <c r="PNF70" s="13"/>
      <c r="PNG70" s="13"/>
      <c r="PNH70" s="13"/>
      <c r="PNI70" s="13"/>
      <c r="PNJ70" s="13"/>
      <c r="PNK70" s="13"/>
      <c r="PNL70" s="13"/>
      <c r="PNM70" s="13"/>
      <c r="PNN70" s="13"/>
      <c r="PNO70" s="13"/>
      <c r="PNP70" s="13"/>
      <c r="PNQ70" s="13"/>
      <c r="PNR70" s="13"/>
      <c r="PNS70" s="13"/>
      <c r="PNT70" s="13"/>
      <c r="PNU70" s="13"/>
      <c r="PNV70" s="13"/>
      <c r="PNW70" s="13"/>
      <c r="PNX70" s="13"/>
      <c r="PNY70" s="13"/>
      <c r="PNZ70" s="13"/>
      <c r="POA70" s="13"/>
      <c r="POB70" s="13"/>
      <c r="POC70" s="13"/>
      <c r="POD70" s="13"/>
      <c r="POE70" s="13"/>
      <c r="POF70" s="13"/>
      <c r="POG70" s="13"/>
      <c r="POH70" s="13"/>
      <c r="POI70" s="13"/>
      <c r="POJ70" s="13"/>
      <c r="POK70" s="13"/>
      <c r="POL70" s="13"/>
      <c r="POM70" s="13"/>
      <c r="PON70" s="13"/>
      <c r="POO70" s="13"/>
      <c r="POP70" s="13"/>
      <c r="POQ70" s="13"/>
      <c r="POR70" s="13"/>
      <c r="POS70" s="13"/>
      <c r="POT70" s="13"/>
      <c r="POU70" s="13"/>
      <c r="POV70" s="13"/>
      <c r="POW70" s="13"/>
      <c r="POX70" s="13"/>
      <c r="POY70" s="13"/>
      <c r="POZ70" s="13"/>
      <c r="PPA70" s="13"/>
      <c r="PPB70" s="13"/>
      <c r="PPC70" s="13"/>
      <c r="PPD70" s="13"/>
      <c r="PPE70" s="13"/>
      <c r="PPF70" s="13"/>
      <c r="PPG70" s="13"/>
      <c r="PPH70" s="13"/>
      <c r="PPI70" s="13"/>
      <c r="PPJ70" s="13"/>
      <c r="PPK70" s="13"/>
      <c r="PPL70" s="13"/>
      <c r="PPM70" s="13"/>
      <c r="PPN70" s="13"/>
      <c r="PPO70" s="13"/>
      <c r="PPP70" s="13"/>
      <c r="PPQ70" s="13"/>
      <c r="PPR70" s="13"/>
      <c r="PPS70" s="13"/>
      <c r="PPT70" s="13"/>
      <c r="PPU70" s="13"/>
      <c r="PPV70" s="13"/>
      <c r="PPW70" s="13"/>
      <c r="PPX70" s="13"/>
      <c r="PPY70" s="13"/>
      <c r="PPZ70" s="13"/>
      <c r="PQA70" s="13"/>
      <c r="PQB70" s="13"/>
      <c r="PQC70" s="13"/>
      <c r="PQD70" s="13"/>
      <c r="PQE70" s="13"/>
      <c r="PQF70" s="13"/>
      <c r="PQG70" s="13"/>
      <c r="PQH70" s="13"/>
      <c r="PQI70" s="13"/>
      <c r="PQJ70" s="13"/>
      <c r="PQK70" s="13"/>
      <c r="PQL70" s="13"/>
      <c r="PQM70" s="13"/>
      <c r="PQN70" s="13"/>
      <c r="PQO70" s="13"/>
      <c r="PQP70" s="13"/>
      <c r="PQQ70" s="13"/>
      <c r="PQR70" s="13"/>
      <c r="PQS70" s="13"/>
      <c r="PQT70" s="13"/>
      <c r="PQU70" s="13"/>
      <c r="PQV70" s="13"/>
      <c r="PQW70" s="13"/>
      <c r="PQX70" s="13"/>
      <c r="PQY70" s="13"/>
      <c r="PQZ70" s="13"/>
      <c r="PRA70" s="13"/>
      <c r="PRB70" s="13"/>
      <c r="PRC70" s="13"/>
      <c r="PRD70" s="13"/>
      <c r="PRE70" s="13"/>
      <c r="PRF70" s="13"/>
      <c r="PRG70" s="13"/>
      <c r="PRH70" s="13"/>
      <c r="PRI70" s="13"/>
      <c r="PRJ70" s="13"/>
      <c r="PRK70" s="13"/>
      <c r="PRL70" s="13"/>
      <c r="PRM70" s="13"/>
      <c r="PRN70" s="13"/>
      <c r="PRO70" s="13"/>
      <c r="PRP70" s="13"/>
      <c r="PRQ70" s="13"/>
      <c r="PRR70" s="13"/>
      <c r="PRS70" s="13"/>
      <c r="PRT70" s="13"/>
      <c r="PRU70" s="13"/>
      <c r="PRV70" s="13"/>
      <c r="PRW70" s="13"/>
      <c r="PRX70" s="13"/>
      <c r="PRY70" s="13"/>
      <c r="PRZ70" s="13"/>
      <c r="PSA70" s="13"/>
      <c r="PSB70" s="13"/>
      <c r="PSC70" s="13"/>
      <c r="PSD70" s="13"/>
      <c r="PSE70" s="13"/>
      <c r="PSF70" s="13"/>
      <c r="PSG70" s="13"/>
      <c r="PSH70" s="13"/>
      <c r="PSI70" s="13"/>
      <c r="PSJ70" s="13"/>
      <c r="PSK70" s="13"/>
      <c r="PSL70" s="13"/>
      <c r="PSM70" s="13"/>
      <c r="PSN70" s="13"/>
      <c r="PSO70" s="13"/>
      <c r="PSP70" s="13"/>
      <c r="PSQ70" s="13"/>
      <c r="PSR70" s="13"/>
      <c r="PSS70" s="13"/>
      <c r="PST70" s="13"/>
      <c r="PSU70" s="13"/>
      <c r="PSV70" s="13"/>
      <c r="PSW70" s="13"/>
      <c r="PSX70" s="13"/>
      <c r="PSY70" s="13"/>
      <c r="PSZ70" s="13"/>
      <c r="PTA70" s="13"/>
      <c r="PTB70" s="13"/>
      <c r="PTC70" s="13"/>
      <c r="PTD70" s="13"/>
      <c r="PTE70" s="13"/>
      <c r="PTF70" s="13"/>
      <c r="PTG70" s="13"/>
      <c r="PTH70" s="13"/>
      <c r="PTI70" s="13"/>
      <c r="PTJ70" s="13"/>
      <c r="PTK70" s="13"/>
      <c r="PTL70" s="13"/>
      <c r="PTM70" s="13"/>
      <c r="PTN70" s="13"/>
      <c r="PTO70" s="13"/>
      <c r="PTP70" s="13"/>
      <c r="PTQ70" s="13"/>
      <c r="PTR70" s="13"/>
      <c r="PTS70" s="13"/>
      <c r="PTT70" s="13"/>
      <c r="PTU70" s="13"/>
      <c r="PTV70" s="13"/>
      <c r="PTW70" s="13"/>
      <c r="PTX70" s="13"/>
      <c r="PTY70" s="13"/>
      <c r="PTZ70" s="13"/>
      <c r="PUA70" s="13"/>
      <c r="PUB70" s="13"/>
      <c r="PUC70" s="13"/>
      <c r="PUD70" s="13"/>
      <c r="PUE70" s="13"/>
      <c r="PUF70" s="13"/>
      <c r="PUG70" s="13"/>
      <c r="PUH70" s="13"/>
      <c r="PUI70" s="13"/>
      <c r="PUJ70" s="13"/>
      <c r="PUK70" s="13"/>
      <c r="PUL70" s="13"/>
      <c r="PUM70" s="13"/>
      <c r="PUN70" s="13"/>
      <c r="PUO70" s="13"/>
      <c r="PUP70" s="13"/>
      <c r="PUQ70" s="13"/>
      <c r="PUR70" s="13"/>
      <c r="PUS70" s="13"/>
      <c r="PUT70" s="13"/>
      <c r="PUU70" s="13"/>
      <c r="PUV70" s="13"/>
      <c r="PUW70" s="13"/>
      <c r="PUX70" s="13"/>
      <c r="PUY70" s="13"/>
      <c r="PUZ70" s="13"/>
      <c r="PVA70" s="13"/>
      <c r="PVB70" s="13"/>
      <c r="PVC70" s="13"/>
      <c r="PVD70" s="13"/>
      <c r="PVE70" s="13"/>
      <c r="PVF70" s="13"/>
      <c r="PVG70" s="13"/>
      <c r="PVH70" s="13"/>
      <c r="PVI70" s="13"/>
      <c r="PVJ70" s="13"/>
      <c r="PVK70" s="13"/>
      <c r="PVL70" s="13"/>
      <c r="PVM70" s="13"/>
      <c r="PVN70" s="13"/>
      <c r="PVO70" s="13"/>
      <c r="PVP70" s="13"/>
      <c r="PVQ70" s="13"/>
      <c r="PVR70" s="13"/>
      <c r="PVS70" s="13"/>
      <c r="PVT70" s="13"/>
      <c r="PVU70" s="13"/>
      <c r="PVV70" s="13"/>
      <c r="PVW70" s="13"/>
      <c r="PVX70" s="13"/>
      <c r="PVY70" s="13"/>
      <c r="PVZ70" s="13"/>
      <c r="PWA70" s="13"/>
      <c r="PWB70" s="13"/>
      <c r="PWC70" s="13"/>
      <c r="PWD70" s="13"/>
      <c r="PWE70" s="13"/>
      <c r="PWF70" s="13"/>
      <c r="PWG70" s="13"/>
      <c r="PWH70" s="13"/>
      <c r="PWI70" s="13"/>
      <c r="PWJ70" s="13"/>
      <c r="PWK70" s="13"/>
      <c r="PWL70" s="13"/>
      <c r="PWM70" s="13"/>
      <c r="PWN70" s="13"/>
      <c r="PWO70" s="13"/>
      <c r="PWP70" s="13"/>
      <c r="PWQ70" s="13"/>
      <c r="PWR70" s="13"/>
      <c r="PWS70" s="13"/>
      <c r="PWT70" s="13"/>
      <c r="PWU70" s="13"/>
      <c r="PWV70" s="13"/>
      <c r="PWW70" s="13"/>
      <c r="PWX70" s="13"/>
      <c r="PWY70" s="13"/>
      <c r="PWZ70" s="13"/>
      <c r="PXA70" s="13"/>
      <c r="PXB70" s="13"/>
      <c r="PXC70" s="13"/>
      <c r="PXD70" s="13"/>
      <c r="PXE70" s="13"/>
      <c r="PXF70" s="13"/>
      <c r="PXG70" s="13"/>
      <c r="PXH70" s="13"/>
      <c r="PXI70" s="13"/>
      <c r="PXJ70" s="13"/>
      <c r="PXK70" s="13"/>
      <c r="PXL70" s="13"/>
      <c r="PXM70" s="13"/>
      <c r="PXN70" s="13"/>
      <c r="PXO70" s="13"/>
      <c r="PXP70" s="13"/>
      <c r="PXQ70" s="13"/>
      <c r="PXR70" s="13"/>
      <c r="PXS70" s="13"/>
      <c r="PXT70" s="13"/>
      <c r="PXU70" s="13"/>
      <c r="PXV70" s="13"/>
      <c r="PXW70" s="13"/>
      <c r="PXX70" s="13"/>
      <c r="PXY70" s="13"/>
      <c r="PXZ70" s="13"/>
      <c r="PYA70" s="13"/>
      <c r="PYB70" s="13"/>
      <c r="PYC70" s="13"/>
      <c r="PYD70" s="13"/>
      <c r="PYE70" s="13"/>
      <c r="PYF70" s="13"/>
      <c r="PYG70" s="13"/>
      <c r="PYH70" s="13"/>
      <c r="PYI70" s="13"/>
      <c r="PYJ70" s="13"/>
      <c r="PYK70" s="13"/>
      <c r="PYL70" s="13"/>
      <c r="PYM70" s="13"/>
      <c r="PYN70" s="13"/>
      <c r="PYO70" s="13"/>
      <c r="PYP70" s="13"/>
      <c r="PYQ70" s="13"/>
      <c r="PYR70" s="13"/>
      <c r="PYS70" s="13"/>
      <c r="PYT70" s="13"/>
      <c r="PYU70" s="13"/>
      <c r="PYV70" s="13"/>
      <c r="PYW70" s="13"/>
      <c r="PYX70" s="13"/>
      <c r="PYY70" s="13"/>
      <c r="PYZ70" s="13"/>
      <c r="PZA70" s="13"/>
      <c r="PZB70" s="13"/>
      <c r="PZC70" s="13"/>
      <c r="PZD70" s="13"/>
      <c r="PZE70" s="13"/>
      <c r="PZF70" s="13"/>
      <c r="PZG70" s="13"/>
      <c r="PZH70" s="13"/>
      <c r="PZI70" s="13"/>
      <c r="PZJ70" s="13"/>
      <c r="PZK70" s="13"/>
      <c r="PZL70" s="13"/>
      <c r="PZM70" s="13"/>
      <c r="PZN70" s="13"/>
      <c r="PZO70" s="13"/>
      <c r="PZP70" s="13"/>
      <c r="PZQ70" s="13"/>
      <c r="PZR70" s="13"/>
      <c r="PZS70" s="13"/>
      <c r="PZT70" s="13"/>
      <c r="PZU70" s="13"/>
      <c r="PZV70" s="13"/>
      <c r="PZW70" s="13"/>
      <c r="PZX70" s="13"/>
      <c r="PZY70" s="13"/>
      <c r="PZZ70" s="13"/>
      <c r="QAA70" s="13"/>
      <c r="QAB70" s="13"/>
      <c r="QAC70" s="13"/>
      <c r="QAD70" s="13"/>
      <c r="QAE70" s="13"/>
      <c r="QAF70" s="13"/>
      <c r="QAG70" s="13"/>
      <c r="QAH70" s="13"/>
      <c r="QAI70" s="13"/>
      <c r="QAJ70" s="13"/>
      <c r="QAK70" s="13"/>
      <c r="QAL70" s="13"/>
      <c r="QAM70" s="13"/>
      <c r="QAN70" s="13"/>
      <c r="QAO70" s="13"/>
      <c r="QAP70" s="13"/>
      <c r="QAQ70" s="13"/>
      <c r="QAR70" s="13"/>
      <c r="QAS70" s="13"/>
      <c r="QAT70" s="13"/>
      <c r="QAU70" s="13"/>
      <c r="QAV70" s="13"/>
      <c r="QAW70" s="13"/>
      <c r="QAX70" s="13"/>
      <c r="QAY70" s="13"/>
      <c r="QAZ70" s="13"/>
      <c r="QBA70" s="13"/>
      <c r="QBB70" s="13"/>
      <c r="QBC70" s="13"/>
      <c r="QBD70" s="13"/>
      <c r="QBE70" s="13"/>
      <c r="QBF70" s="13"/>
      <c r="QBG70" s="13"/>
      <c r="QBH70" s="13"/>
      <c r="QBI70" s="13"/>
      <c r="QBJ70" s="13"/>
      <c r="QBK70" s="13"/>
      <c r="QBL70" s="13"/>
      <c r="QBM70" s="13"/>
      <c r="QBN70" s="13"/>
      <c r="QBO70" s="13"/>
      <c r="QBP70" s="13"/>
      <c r="QBQ70" s="13"/>
      <c r="QBR70" s="13"/>
      <c r="QBS70" s="13"/>
      <c r="QBT70" s="13"/>
      <c r="QBU70" s="13"/>
      <c r="QBV70" s="13"/>
      <c r="QBW70" s="13"/>
      <c r="QBX70" s="13"/>
      <c r="QBY70" s="13"/>
      <c r="QBZ70" s="13"/>
      <c r="QCA70" s="13"/>
      <c r="QCB70" s="13"/>
      <c r="QCC70" s="13"/>
      <c r="QCD70" s="13"/>
      <c r="QCE70" s="13"/>
      <c r="QCF70" s="13"/>
      <c r="QCG70" s="13"/>
      <c r="QCH70" s="13"/>
      <c r="QCI70" s="13"/>
      <c r="QCJ70" s="13"/>
      <c r="QCK70" s="13"/>
      <c r="QCL70" s="13"/>
      <c r="QCM70" s="13"/>
      <c r="QCN70" s="13"/>
      <c r="QCO70" s="13"/>
      <c r="QCP70" s="13"/>
      <c r="QCQ70" s="13"/>
      <c r="QCR70" s="13"/>
      <c r="QCS70" s="13"/>
      <c r="QCT70" s="13"/>
      <c r="QCU70" s="13"/>
      <c r="QCV70" s="13"/>
      <c r="QCW70" s="13"/>
      <c r="QCX70" s="13"/>
      <c r="QCY70" s="13"/>
      <c r="QCZ70" s="13"/>
      <c r="QDA70" s="13"/>
      <c r="QDB70" s="13"/>
      <c r="QDC70" s="13"/>
      <c r="QDD70" s="13"/>
      <c r="QDE70" s="13"/>
      <c r="QDF70" s="13"/>
      <c r="QDG70" s="13"/>
      <c r="QDH70" s="13"/>
      <c r="QDI70" s="13"/>
      <c r="QDJ70" s="13"/>
      <c r="QDK70" s="13"/>
      <c r="QDL70" s="13"/>
      <c r="QDM70" s="13"/>
      <c r="QDN70" s="13"/>
      <c r="QDO70" s="13"/>
      <c r="QDP70" s="13"/>
      <c r="QDQ70" s="13"/>
      <c r="QDR70" s="13"/>
      <c r="QDS70" s="13"/>
      <c r="QDT70" s="13"/>
      <c r="QDU70" s="13"/>
      <c r="QDV70" s="13"/>
      <c r="QDW70" s="13"/>
      <c r="QDX70" s="13"/>
      <c r="QDY70" s="13"/>
      <c r="QDZ70" s="13"/>
      <c r="QEA70" s="13"/>
      <c r="QEB70" s="13"/>
      <c r="QEC70" s="13"/>
      <c r="QED70" s="13"/>
      <c r="QEE70" s="13"/>
      <c r="QEF70" s="13"/>
      <c r="QEG70" s="13"/>
      <c r="QEH70" s="13"/>
      <c r="QEI70" s="13"/>
      <c r="QEJ70" s="13"/>
      <c r="QEK70" s="13"/>
      <c r="QEL70" s="13"/>
      <c r="QEM70" s="13"/>
      <c r="QEN70" s="13"/>
      <c r="QEO70" s="13"/>
      <c r="QEP70" s="13"/>
      <c r="QEQ70" s="13"/>
      <c r="QER70" s="13"/>
      <c r="QES70" s="13"/>
      <c r="QET70" s="13"/>
      <c r="QEU70" s="13"/>
      <c r="QEV70" s="13"/>
      <c r="QEW70" s="13"/>
      <c r="QEX70" s="13"/>
      <c r="QEY70" s="13"/>
      <c r="QEZ70" s="13"/>
      <c r="QFA70" s="13"/>
      <c r="QFB70" s="13"/>
      <c r="QFC70" s="13"/>
      <c r="QFD70" s="13"/>
      <c r="QFE70" s="13"/>
      <c r="QFF70" s="13"/>
      <c r="QFG70" s="13"/>
      <c r="QFH70" s="13"/>
      <c r="QFI70" s="13"/>
      <c r="QFJ70" s="13"/>
      <c r="QFK70" s="13"/>
      <c r="QFL70" s="13"/>
      <c r="QFM70" s="13"/>
      <c r="QFN70" s="13"/>
      <c r="QFO70" s="13"/>
      <c r="QFP70" s="13"/>
      <c r="QFQ70" s="13"/>
      <c r="QFR70" s="13"/>
      <c r="QFS70" s="13"/>
      <c r="QFT70" s="13"/>
      <c r="QFU70" s="13"/>
      <c r="QFV70" s="13"/>
      <c r="QFW70" s="13"/>
      <c r="QFX70" s="13"/>
      <c r="QFY70" s="13"/>
      <c r="QFZ70" s="13"/>
      <c r="QGA70" s="13"/>
      <c r="QGB70" s="13"/>
      <c r="QGC70" s="13"/>
      <c r="QGD70" s="13"/>
      <c r="QGE70" s="13"/>
      <c r="QGF70" s="13"/>
      <c r="QGG70" s="13"/>
      <c r="QGH70" s="13"/>
      <c r="QGI70" s="13"/>
      <c r="QGJ70" s="13"/>
      <c r="QGK70" s="13"/>
      <c r="QGL70" s="13"/>
      <c r="QGM70" s="13"/>
      <c r="QGN70" s="13"/>
      <c r="QGO70" s="13"/>
      <c r="QGP70" s="13"/>
      <c r="QGQ70" s="13"/>
      <c r="QGR70" s="13"/>
      <c r="QGS70" s="13"/>
      <c r="QGT70" s="13"/>
      <c r="QGU70" s="13"/>
      <c r="QGV70" s="13"/>
      <c r="QGW70" s="13"/>
      <c r="QGX70" s="13"/>
      <c r="QGY70" s="13"/>
      <c r="QGZ70" s="13"/>
      <c r="QHA70" s="13"/>
      <c r="QHB70" s="13"/>
      <c r="QHC70" s="13"/>
      <c r="QHD70" s="13"/>
      <c r="QHE70" s="13"/>
      <c r="QHF70" s="13"/>
      <c r="QHG70" s="13"/>
      <c r="QHH70" s="13"/>
      <c r="QHI70" s="13"/>
      <c r="QHJ70" s="13"/>
      <c r="QHK70" s="13"/>
      <c r="QHL70" s="13"/>
      <c r="QHM70" s="13"/>
      <c r="QHN70" s="13"/>
      <c r="QHO70" s="13"/>
      <c r="QHP70" s="13"/>
      <c r="QHQ70" s="13"/>
      <c r="QHR70" s="13"/>
      <c r="QHS70" s="13"/>
      <c r="QHT70" s="13"/>
      <c r="QHU70" s="13"/>
      <c r="QHV70" s="13"/>
      <c r="QHW70" s="13"/>
      <c r="QHX70" s="13"/>
      <c r="QHY70" s="13"/>
      <c r="QHZ70" s="13"/>
      <c r="QIA70" s="13"/>
      <c r="QIB70" s="13"/>
      <c r="QIC70" s="13"/>
      <c r="QID70" s="13"/>
      <c r="QIE70" s="13"/>
      <c r="QIF70" s="13"/>
      <c r="QIG70" s="13"/>
      <c r="QIH70" s="13"/>
      <c r="QII70" s="13"/>
      <c r="QIJ70" s="13"/>
      <c r="QIK70" s="13"/>
      <c r="QIL70" s="13"/>
      <c r="QIM70" s="13"/>
      <c r="QIN70" s="13"/>
      <c r="QIO70" s="13"/>
      <c r="QIP70" s="13"/>
      <c r="QIQ70" s="13"/>
      <c r="QIR70" s="13"/>
      <c r="QIS70" s="13"/>
      <c r="QIT70" s="13"/>
      <c r="QIU70" s="13"/>
      <c r="QIV70" s="13"/>
      <c r="QIW70" s="13"/>
      <c r="QIX70" s="13"/>
      <c r="QIY70" s="13"/>
      <c r="QIZ70" s="13"/>
      <c r="QJA70" s="13"/>
      <c r="QJB70" s="13"/>
      <c r="QJC70" s="13"/>
      <c r="QJD70" s="13"/>
      <c r="QJE70" s="13"/>
      <c r="QJF70" s="13"/>
      <c r="QJG70" s="13"/>
      <c r="QJH70" s="13"/>
      <c r="QJI70" s="13"/>
      <c r="QJJ70" s="13"/>
      <c r="QJK70" s="13"/>
      <c r="QJL70" s="13"/>
      <c r="QJM70" s="13"/>
      <c r="QJN70" s="13"/>
      <c r="QJO70" s="13"/>
      <c r="QJP70" s="13"/>
      <c r="QJQ70" s="13"/>
      <c r="QJR70" s="13"/>
      <c r="QJS70" s="13"/>
      <c r="QJT70" s="13"/>
      <c r="QJU70" s="13"/>
      <c r="QJV70" s="13"/>
      <c r="QJW70" s="13"/>
      <c r="QJX70" s="13"/>
      <c r="QJY70" s="13"/>
      <c r="QJZ70" s="13"/>
      <c r="QKA70" s="13"/>
      <c r="QKB70" s="13"/>
      <c r="QKC70" s="13"/>
      <c r="QKD70" s="13"/>
      <c r="QKE70" s="13"/>
      <c r="QKF70" s="13"/>
      <c r="QKG70" s="13"/>
      <c r="QKH70" s="13"/>
      <c r="QKI70" s="13"/>
      <c r="QKJ70" s="13"/>
      <c r="QKK70" s="13"/>
      <c r="QKL70" s="13"/>
      <c r="QKM70" s="13"/>
      <c r="QKN70" s="13"/>
      <c r="QKO70" s="13"/>
      <c r="QKP70" s="13"/>
      <c r="QKQ70" s="13"/>
      <c r="QKR70" s="13"/>
      <c r="QKS70" s="13"/>
      <c r="QKT70" s="13"/>
      <c r="QKU70" s="13"/>
      <c r="QKV70" s="13"/>
      <c r="QKW70" s="13"/>
      <c r="QKX70" s="13"/>
      <c r="QKY70" s="13"/>
      <c r="QKZ70" s="13"/>
      <c r="QLA70" s="13"/>
      <c r="QLB70" s="13"/>
      <c r="QLC70" s="13"/>
      <c r="QLD70" s="13"/>
      <c r="QLE70" s="13"/>
      <c r="QLF70" s="13"/>
      <c r="QLG70" s="13"/>
      <c r="QLH70" s="13"/>
      <c r="QLI70" s="13"/>
      <c r="QLJ70" s="13"/>
      <c r="QLK70" s="13"/>
      <c r="QLL70" s="13"/>
      <c r="QLM70" s="13"/>
      <c r="QLN70" s="13"/>
      <c r="QLO70" s="13"/>
      <c r="QLP70" s="13"/>
      <c r="QLQ70" s="13"/>
      <c r="QLR70" s="13"/>
      <c r="QLS70" s="13"/>
      <c r="QLT70" s="13"/>
      <c r="QLU70" s="13"/>
      <c r="QLV70" s="13"/>
      <c r="QLW70" s="13"/>
      <c r="QLX70" s="13"/>
      <c r="QLY70" s="13"/>
      <c r="QLZ70" s="13"/>
      <c r="QMA70" s="13"/>
      <c r="QMB70" s="13"/>
      <c r="QMC70" s="13"/>
      <c r="QMD70" s="13"/>
      <c r="QME70" s="13"/>
      <c r="QMF70" s="13"/>
      <c r="QMG70" s="13"/>
      <c r="QMH70" s="13"/>
      <c r="QMI70" s="13"/>
      <c r="QMJ70" s="13"/>
      <c r="QMK70" s="13"/>
      <c r="QML70" s="13"/>
      <c r="QMM70" s="13"/>
      <c r="QMN70" s="13"/>
      <c r="QMO70" s="13"/>
      <c r="QMP70" s="13"/>
      <c r="QMQ70" s="13"/>
      <c r="QMR70" s="13"/>
      <c r="QMS70" s="13"/>
      <c r="QMT70" s="13"/>
      <c r="QMU70" s="13"/>
      <c r="QMV70" s="13"/>
      <c r="QMW70" s="13"/>
      <c r="QMX70" s="13"/>
      <c r="QMY70" s="13"/>
      <c r="QMZ70" s="13"/>
      <c r="QNA70" s="13"/>
      <c r="QNB70" s="13"/>
      <c r="QNC70" s="13"/>
      <c r="QND70" s="13"/>
      <c r="QNE70" s="13"/>
      <c r="QNF70" s="13"/>
      <c r="QNG70" s="13"/>
      <c r="QNH70" s="13"/>
      <c r="QNI70" s="13"/>
      <c r="QNJ70" s="13"/>
      <c r="QNK70" s="13"/>
      <c r="QNL70" s="13"/>
      <c r="QNM70" s="13"/>
      <c r="QNN70" s="13"/>
      <c r="QNO70" s="13"/>
      <c r="QNP70" s="13"/>
      <c r="QNQ70" s="13"/>
      <c r="QNR70" s="13"/>
      <c r="QNS70" s="13"/>
      <c r="QNT70" s="13"/>
      <c r="QNU70" s="13"/>
      <c r="QNV70" s="13"/>
      <c r="QNW70" s="13"/>
      <c r="QNX70" s="13"/>
      <c r="QNY70" s="13"/>
      <c r="QNZ70" s="13"/>
      <c r="QOA70" s="13"/>
      <c r="QOB70" s="13"/>
      <c r="QOC70" s="13"/>
      <c r="QOD70" s="13"/>
      <c r="QOE70" s="13"/>
      <c r="QOF70" s="13"/>
      <c r="QOG70" s="13"/>
      <c r="QOH70" s="13"/>
      <c r="QOI70" s="13"/>
      <c r="QOJ70" s="13"/>
      <c r="QOK70" s="13"/>
      <c r="QOL70" s="13"/>
      <c r="QOM70" s="13"/>
      <c r="QON70" s="13"/>
      <c r="QOO70" s="13"/>
      <c r="QOP70" s="13"/>
      <c r="QOQ70" s="13"/>
      <c r="QOR70" s="13"/>
      <c r="QOS70" s="13"/>
      <c r="QOT70" s="13"/>
      <c r="QOU70" s="13"/>
      <c r="QOV70" s="13"/>
      <c r="QOW70" s="13"/>
      <c r="QOX70" s="13"/>
      <c r="QOY70" s="13"/>
      <c r="QOZ70" s="13"/>
      <c r="QPA70" s="13"/>
      <c r="QPB70" s="13"/>
      <c r="QPC70" s="13"/>
      <c r="QPD70" s="13"/>
      <c r="QPE70" s="13"/>
      <c r="QPF70" s="13"/>
      <c r="QPG70" s="13"/>
      <c r="QPH70" s="13"/>
      <c r="QPI70" s="13"/>
      <c r="QPJ70" s="13"/>
      <c r="QPK70" s="13"/>
      <c r="QPL70" s="13"/>
      <c r="QPM70" s="13"/>
      <c r="QPN70" s="13"/>
      <c r="QPO70" s="13"/>
      <c r="QPP70" s="13"/>
      <c r="QPQ70" s="13"/>
      <c r="QPR70" s="13"/>
      <c r="QPS70" s="13"/>
      <c r="QPT70" s="13"/>
      <c r="QPU70" s="13"/>
      <c r="QPV70" s="13"/>
      <c r="QPW70" s="13"/>
      <c r="QPX70" s="13"/>
      <c r="QPY70" s="13"/>
      <c r="QPZ70" s="13"/>
      <c r="QQA70" s="13"/>
      <c r="QQB70" s="13"/>
      <c r="QQC70" s="13"/>
      <c r="QQD70" s="13"/>
      <c r="QQE70" s="13"/>
      <c r="QQF70" s="13"/>
      <c r="QQG70" s="13"/>
      <c r="QQH70" s="13"/>
      <c r="QQI70" s="13"/>
      <c r="QQJ70" s="13"/>
      <c r="QQK70" s="13"/>
      <c r="QQL70" s="13"/>
      <c r="QQM70" s="13"/>
      <c r="QQN70" s="13"/>
      <c r="QQO70" s="13"/>
      <c r="QQP70" s="13"/>
      <c r="QQQ70" s="13"/>
      <c r="QQR70" s="13"/>
      <c r="QQS70" s="13"/>
      <c r="QQT70" s="13"/>
      <c r="QQU70" s="13"/>
      <c r="QQV70" s="13"/>
      <c r="QQW70" s="13"/>
      <c r="QQX70" s="13"/>
      <c r="QQY70" s="13"/>
      <c r="QQZ70" s="13"/>
      <c r="QRA70" s="13"/>
      <c r="QRB70" s="13"/>
      <c r="QRC70" s="13"/>
      <c r="QRD70" s="13"/>
      <c r="QRE70" s="13"/>
      <c r="QRF70" s="13"/>
      <c r="QRG70" s="13"/>
      <c r="QRH70" s="13"/>
      <c r="QRI70" s="13"/>
      <c r="QRJ70" s="13"/>
      <c r="QRK70" s="13"/>
      <c r="QRL70" s="13"/>
      <c r="QRM70" s="13"/>
      <c r="QRN70" s="13"/>
      <c r="QRO70" s="13"/>
      <c r="QRP70" s="13"/>
      <c r="QRQ70" s="13"/>
      <c r="QRR70" s="13"/>
      <c r="QRS70" s="13"/>
      <c r="QRT70" s="13"/>
      <c r="QRU70" s="13"/>
      <c r="QRV70" s="13"/>
      <c r="QRW70" s="13"/>
      <c r="QRX70" s="13"/>
      <c r="QRY70" s="13"/>
      <c r="QRZ70" s="13"/>
      <c r="QSA70" s="13"/>
      <c r="QSB70" s="13"/>
      <c r="QSC70" s="13"/>
      <c r="QSD70" s="13"/>
      <c r="QSE70" s="13"/>
      <c r="QSF70" s="13"/>
      <c r="QSG70" s="13"/>
      <c r="QSH70" s="13"/>
      <c r="QSI70" s="13"/>
      <c r="QSJ70" s="13"/>
      <c r="QSK70" s="13"/>
      <c r="QSL70" s="13"/>
      <c r="QSM70" s="13"/>
      <c r="QSN70" s="13"/>
      <c r="QSO70" s="13"/>
      <c r="QSP70" s="13"/>
      <c r="QSQ70" s="13"/>
      <c r="QSR70" s="13"/>
      <c r="QSS70" s="13"/>
      <c r="QST70" s="13"/>
      <c r="QSU70" s="13"/>
      <c r="QSV70" s="13"/>
      <c r="QSW70" s="13"/>
      <c r="QSX70" s="13"/>
      <c r="QSY70" s="13"/>
      <c r="QSZ70" s="13"/>
      <c r="QTA70" s="13"/>
      <c r="QTB70" s="13"/>
      <c r="QTC70" s="13"/>
      <c r="QTD70" s="13"/>
      <c r="QTE70" s="13"/>
      <c r="QTF70" s="13"/>
      <c r="QTG70" s="13"/>
      <c r="QTH70" s="13"/>
      <c r="QTI70" s="13"/>
      <c r="QTJ70" s="13"/>
      <c r="QTK70" s="13"/>
      <c r="QTL70" s="13"/>
      <c r="QTM70" s="13"/>
      <c r="QTN70" s="13"/>
      <c r="QTO70" s="13"/>
      <c r="QTP70" s="13"/>
      <c r="QTQ70" s="13"/>
      <c r="QTR70" s="13"/>
      <c r="QTS70" s="13"/>
      <c r="QTT70" s="13"/>
      <c r="QTU70" s="13"/>
      <c r="QTV70" s="13"/>
      <c r="QTW70" s="13"/>
      <c r="QTX70" s="13"/>
      <c r="QTY70" s="13"/>
      <c r="QTZ70" s="13"/>
      <c r="QUA70" s="13"/>
      <c r="QUB70" s="13"/>
      <c r="QUC70" s="13"/>
      <c r="QUD70" s="13"/>
      <c r="QUE70" s="13"/>
      <c r="QUF70" s="13"/>
      <c r="QUG70" s="13"/>
      <c r="QUH70" s="13"/>
      <c r="QUI70" s="13"/>
      <c r="QUJ70" s="13"/>
      <c r="QUK70" s="13"/>
      <c r="QUL70" s="13"/>
      <c r="QUM70" s="13"/>
      <c r="QUN70" s="13"/>
      <c r="QUO70" s="13"/>
      <c r="QUP70" s="13"/>
      <c r="QUQ70" s="13"/>
      <c r="QUR70" s="13"/>
      <c r="QUS70" s="13"/>
      <c r="QUT70" s="13"/>
      <c r="QUU70" s="13"/>
      <c r="QUV70" s="13"/>
      <c r="QUW70" s="13"/>
      <c r="QUX70" s="13"/>
      <c r="QUY70" s="13"/>
      <c r="QUZ70" s="13"/>
      <c r="QVA70" s="13"/>
      <c r="QVB70" s="13"/>
      <c r="QVC70" s="13"/>
      <c r="QVD70" s="13"/>
      <c r="QVE70" s="13"/>
      <c r="QVF70" s="13"/>
      <c r="QVG70" s="13"/>
      <c r="QVH70" s="13"/>
      <c r="QVI70" s="13"/>
      <c r="QVJ70" s="13"/>
      <c r="QVK70" s="13"/>
      <c r="QVL70" s="13"/>
      <c r="QVM70" s="13"/>
      <c r="QVN70" s="13"/>
      <c r="QVO70" s="13"/>
      <c r="QVP70" s="13"/>
      <c r="QVQ70" s="13"/>
      <c r="QVR70" s="13"/>
      <c r="QVS70" s="13"/>
      <c r="QVT70" s="13"/>
      <c r="QVU70" s="13"/>
      <c r="QVV70" s="13"/>
      <c r="QVW70" s="13"/>
      <c r="QVX70" s="13"/>
      <c r="QVY70" s="13"/>
      <c r="QVZ70" s="13"/>
      <c r="QWA70" s="13"/>
      <c r="QWB70" s="13"/>
      <c r="QWC70" s="13"/>
      <c r="QWD70" s="13"/>
      <c r="QWE70" s="13"/>
      <c r="QWF70" s="13"/>
      <c r="QWG70" s="13"/>
      <c r="QWH70" s="13"/>
      <c r="QWI70" s="13"/>
      <c r="QWJ70" s="13"/>
      <c r="QWK70" s="13"/>
      <c r="QWL70" s="13"/>
      <c r="QWM70" s="13"/>
      <c r="QWN70" s="13"/>
      <c r="QWO70" s="13"/>
      <c r="QWP70" s="13"/>
      <c r="QWQ70" s="13"/>
      <c r="QWR70" s="13"/>
      <c r="QWS70" s="13"/>
      <c r="QWT70" s="13"/>
      <c r="QWU70" s="13"/>
      <c r="QWV70" s="13"/>
      <c r="QWW70" s="13"/>
      <c r="QWX70" s="13"/>
      <c r="QWY70" s="13"/>
      <c r="QWZ70" s="13"/>
      <c r="QXA70" s="13"/>
      <c r="QXB70" s="13"/>
      <c r="QXC70" s="13"/>
      <c r="QXD70" s="13"/>
      <c r="QXE70" s="13"/>
      <c r="QXF70" s="13"/>
      <c r="QXG70" s="13"/>
      <c r="QXH70" s="13"/>
      <c r="QXI70" s="13"/>
      <c r="QXJ70" s="13"/>
      <c r="QXK70" s="13"/>
      <c r="QXL70" s="13"/>
      <c r="QXM70" s="13"/>
      <c r="QXN70" s="13"/>
      <c r="QXO70" s="13"/>
      <c r="QXP70" s="13"/>
      <c r="QXQ70" s="13"/>
      <c r="QXR70" s="13"/>
      <c r="QXS70" s="13"/>
      <c r="QXT70" s="13"/>
      <c r="QXU70" s="13"/>
      <c r="QXV70" s="13"/>
      <c r="QXW70" s="13"/>
      <c r="QXX70" s="13"/>
      <c r="QXY70" s="13"/>
      <c r="QXZ70" s="13"/>
      <c r="QYA70" s="13"/>
      <c r="QYB70" s="13"/>
      <c r="QYC70" s="13"/>
      <c r="QYD70" s="13"/>
      <c r="QYE70" s="13"/>
      <c r="QYF70" s="13"/>
      <c r="QYG70" s="13"/>
      <c r="QYH70" s="13"/>
      <c r="QYI70" s="13"/>
      <c r="QYJ70" s="13"/>
      <c r="QYK70" s="13"/>
      <c r="QYL70" s="13"/>
      <c r="QYM70" s="13"/>
      <c r="QYN70" s="13"/>
      <c r="QYO70" s="13"/>
      <c r="QYP70" s="13"/>
      <c r="QYQ70" s="13"/>
      <c r="QYR70" s="13"/>
      <c r="QYS70" s="13"/>
      <c r="QYT70" s="13"/>
      <c r="QYU70" s="13"/>
      <c r="QYV70" s="13"/>
      <c r="QYW70" s="13"/>
      <c r="QYX70" s="13"/>
      <c r="QYY70" s="13"/>
      <c r="QYZ70" s="13"/>
      <c r="QZA70" s="13"/>
      <c r="QZB70" s="13"/>
      <c r="QZC70" s="13"/>
      <c r="QZD70" s="13"/>
      <c r="QZE70" s="13"/>
      <c r="QZF70" s="13"/>
      <c r="QZG70" s="13"/>
      <c r="QZH70" s="13"/>
      <c r="QZI70" s="13"/>
      <c r="QZJ70" s="13"/>
      <c r="QZK70" s="13"/>
      <c r="QZL70" s="13"/>
      <c r="QZM70" s="13"/>
      <c r="QZN70" s="13"/>
      <c r="QZO70" s="13"/>
      <c r="QZP70" s="13"/>
      <c r="QZQ70" s="13"/>
      <c r="QZR70" s="13"/>
      <c r="QZS70" s="13"/>
      <c r="QZT70" s="13"/>
      <c r="QZU70" s="13"/>
      <c r="QZV70" s="13"/>
      <c r="QZW70" s="13"/>
      <c r="QZX70" s="13"/>
      <c r="QZY70" s="13"/>
      <c r="QZZ70" s="13"/>
      <c r="RAA70" s="13"/>
      <c r="RAB70" s="13"/>
      <c r="RAC70" s="13"/>
      <c r="RAD70" s="13"/>
      <c r="RAE70" s="13"/>
      <c r="RAF70" s="13"/>
      <c r="RAG70" s="13"/>
      <c r="RAH70" s="13"/>
      <c r="RAI70" s="13"/>
      <c r="RAJ70" s="13"/>
      <c r="RAK70" s="13"/>
      <c r="RAL70" s="13"/>
      <c r="RAM70" s="13"/>
      <c r="RAN70" s="13"/>
      <c r="RAO70" s="13"/>
      <c r="RAP70" s="13"/>
      <c r="RAQ70" s="13"/>
      <c r="RAR70" s="13"/>
      <c r="RAS70" s="13"/>
      <c r="RAT70" s="13"/>
      <c r="RAU70" s="13"/>
      <c r="RAV70" s="13"/>
      <c r="RAW70" s="13"/>
      <c r="RAX70" s="13"/>
      <c r="RAY70" s="13"/>
      <c r="RAZ70" s="13"/>
      <c r="RBA70" s="13"/>
      <c r="RBB70" s="13"/>
      <c r="RBC70" s="13"/>
      <c r="RBD70" s="13"/>
      <c r="RBE70" s="13"/>
      <c r="RBF70" s="13"/>
      <c r="RBG70" s="13"/>
      <c r="RBH70" s="13"/>
      <c r="RBI70" s="13"/>
      <c r="RBJ70" s="13"/>
      <c r="RBK70" s="13"/>
      <c r="RBL70" s="13"/>
      <c r="RBM70" s="13"/>
      <c r="RBN70" s="13"/>
      <c r="RBO70" s="13"/>
      <c r="RBP70" s="13"/>
      <c r="RBQ70" s="13"/>
      <c r="RBR70" s="13"/>
      <c r="RBS70" s="13"/>
      <c r="RBT70" s="13"/>
      <c r="RBU70" s="13"/>
      <c r="RBV70" s="13"/>
      <c r="RBW70" s="13"/>
      <c r="RBX70" s="13"/>
      <c r="RBY70" s="13"/>
      <c r="RBZ70" s="13"/>
      <c r="RCA70" s="13"/>
      <c r="RCB70" s="13"/>
      <c r="RCC70" s="13"/>
      <c r="RCD70" s="13"/>
      <c r="RCE70" s="13"/>
      <c r="RCF70" s="13"/>
      <c r="RCG70" s="13"/>
      <c r="RCH70" s="13"/>
      <c r="RCI70" s="13"/>
      <c r="RCJ70" s="13"/>
      <c r="RCK70" s="13"/>
      <c r="RCL70" s="13"/>
      <c r="RCM70" s="13"/>
      <c r="RCN70" s="13"/>
      <c r="RCO70" s="13"/>
      <c r="RCP70" s="13"/>
      <c r="RCQ70" s="13"/>
      <c r="RCR70" s="13"/>
      <c r="RCS70" s="13"/>
      <c r="RCT70" s="13"/>
      <c r="RCU70" s="13"/>
      <c r="RCV70" s="13"/>
      <c r="RCW70" s="13"/>
      <c r="RCX70" s="13"/>
      <c r="RCY70" s="13"/>
      <c r="RCZ70" s="13"/>
      <c r="RDA70" s="13"/>
      <c r="RDB70" s="13"/>
      <c r="RDC70" s="13"/>
      <c r="RDD70" s="13"/>
      <c r="RDE70" s="13"/>
      <c r="RDF70" s="13"/>
      <c r="RDG70" s="13"/>
      <c r="RDH70" s="13"/>
      <c r="RDI70" s="13"/>
      <c r="RDJ70" s="13"/>
      <c r="RDK70" s="13"/>
      <c r="RDL70" s="13"/>
      <c r="RDM70" s="13"/>
      <c r="RDN70" s="13"/>
      <c r="RDO70" s="13"/>
      <c r="RDP70" s="13"/>
      <c r="RDQ70" s="13"/>
      <c r="RDR70" s="13"/>
      <c r="RDS70" s="13"/>
      <c r="RDT70" s="13"/>
      <c r="RDU70" s="13"/>
      <c r="RDV70" s="13"/>
      <c r="RDW70" s="13"/>
      <c r="RDX70" s="13"/>
      <c r="RDY70" s="13"/>
      <c r="RDZ70" s="13"/>
      <c r="REA70" s="13"/>
      <c r="REB70" s="13"/>
      <c r="REC70" s="13"/>
      <c r="RED70" s="13"/>
      <c r="REE70" s="13"/>
      <c r="REF70" s="13"/>
      <c r="REG70" s="13"/>
      <c r="REH70" s="13"/>
      <c r="REI70" s="13"/>
      <c r="REJ70" s="13"/>
      <c r="REK70" s="13"/>
      <c r="REL70" s="13"/>
      <c r="REM70" s="13"/>
      <c r="REN70" s="13"/>
      <c r="REO70" s="13"/>
      <c r="REP70" s="13"/>
      <c r="REQ70" s="13"/>
      <c r="RER70" s="13"/>
      <c r="RES70" s="13"/>
      <c r="RET70" s="13"/>
      <c r="REU70" s="13"/>
      <c r="REV70" s="13"/>
      <c r="REW70" s="13"/>
      <c r="REX70" s="13"/>
      <c r="REY70" s="13"/>
      <c r="REZ70" s="13"/>
      <c r="RFA70" s="13"/>
      <c r="RFB70" s="13"/>
      <c r="RFC70" s="13"/>
      <c r="RFD70" s="13"/>
      <c r="RFE70" s="13"/>
      <c r="RFF70" s="13"/>
      <c r="RFG70" s="13"/>
      <c r="RFH70" s="13"/>
      <c r="RFI70" s="13"/>
      <c r="RFJ70" s="13"/>
      <c r="RFK70" s="13"/>
      <c r="RFL70" s="13"/>
      <c r="RFM70" s="13"/>
      <c r="RFN70" s="13"/>
      <c r="RFO70" s="13"/>
      <c r="RFP70" s="13"/>
      <c r="RFQ70" s="13"/>
      <c r="RFR70" s="13"/>
      <c r="RFS70" s="13"/>
      <c r="RFT70" s="13"/>
      <c r="RFU70" s="13"/>
      <c r="RFV70" s="13"/>
      <c r="RFW70" s="13"/>
      <c r="RFX70" s="13"/>
      <c r="RFY70" s="13"/>
      <c r="RFZ70" s="13"/>
      <c r="RGA70" s="13"/>
      <c r="RGB70" s="13"/>
      <c r="RGC70" s="13"/>
      <c r="RGD70" s="13"/>
      <c r="RGE70" s="13"/>
      <c r="RGF70" s="13"/>
      <c r="RGG70" s="13"/>
      <c r="RGH70" s="13"/>
      <c r="RGI70" s="13"/>
      <c r="RGJ70" s="13"/>
      <c r="RGK70" s="13"/>
      <c r="RGL70" s="13"/>
      <c r="RGM70" s="13"/>
      <c r="RGN70" s="13"/>
      <c r="RGO70" s="13"/>
      <c r="RGP70" s="13"/>
      <c r="RGQ70" s="13"/>
      <c r="RGR70" s="13"/>
      <c r="RGS70" s="13"/>
      <c r="RGT70" s="13"/>
      <c r="RGU70" s="13"/>
      <c r="RGV70" s="13"/>
      <c r="RGW70" s="13"/>
      <c r="RGX70" s="13"/>
      <c r="RGY70" s="13"/>
      <c r="RGZ70" s="13"/>
      <c r="RHA70" s="13"/>
      <c r="RHB70" s="13"/>
      <c r="RHC70" s="13"/>
      <c r="RHD70" s="13"/>
      <c r="RHE70" s="13"/>
      <c r="RHF70" s="13"/>
      <c r="RHG70" s="13"/>
      <c r="RHH70" s="13"/>
      <c r="RHI70" s="13"/>
      <c r="RHJ70" s="13"/>
      <c r="RHK70" s="13"/>
      <c r="RHL70" s="13"/>
      <c r="RHM70" s="13"/>
      <c r="RHN70" s="13"/>
      <c r="RHO70" s="13"/>
      <c r="RHP70" s="13"/>
      <c r="RHQ70" s="13"/>
      <c r="RHR70" s="13"/>
      <c r="RHS70" s="13"/>
      <c r="RHT70" s="13"/>
      <c r="RHU70" s="13"/>
      <c r="RHV70" s="13"/>
      <c r="RHW70" s="13"/>
      <c r="RHX70" s="13"/>
      <c r="RHY70" s="13"/>
      <c r="RHZ70" s="13"/>
      <c r="RIA70" s="13"/>
      <c r="RIB70" s="13"/>
      <c r="RIC70" s="13"/>
      <c r="RID70" s="13"/>
      <c r="RIE70" s="13"/>
      <c r="RIF70" s="13"/>
      <c r="RIG70" s="13"/>
      <c r="RIH70" s="13"/>
      <c r="RII70" s="13"/>
      <c r="RIJ70" s="13"/>
      <c r="RIK70" s="13"/>
      <c r="RIL70" s="13"/>
      <c r="RIM70" s="13"/>
      <c r="RIN70" s="13"/>
      <c r="RIO70" s="13"/>
      <c r="RIP70" s="13"/>
      <c r="RIQ70" s="13"/>
      <c r="RIR70" s="13"/>
      <c r="RIS70" s="13"/>
      <c r="RIT70" s="13"/>
      <c r="RIU70" s="13"/>
      <c r="RIV70" s="13"/>
      <c r="RIW70" s="13"/>
      <c r="RIX70" s="13"/>
      <c r="RIY70" s="13"/>
      <c r="RIZ70" s="13"/>
      <c r="RJA70" s="13"/>
      <c r="RJB70" s="13"/>
      <c r="RJC70" s="13"/>
      <c r="RJD70" s="13"/>
      <c r="RJE70" s="13"/>
      <c r="RJF70" s="13"/>
      <c r="RJG70" s="13"/>
      <c r="RJH70" s="13"/>
      <c r="RJI70" s="13"/>
      <c r="RJJ70" s="13"/>
      <c r="RJK70" s="13"/>
      <c r="RJL70" s="13"/>
      <c r="RJM70" s="13"/>
      <c r="RJN70" s="13"/>
      <c r="RJO70" s="13"/>
      <c r="RJP70" s="13"/>
      <c r="RJQ70" s="13"/>
      <c r="RJR70" s="13"/>
      <c r="RJS70" s="13"/>
      <c r="RJT70" s="13"/>
      <c r="RJU70" s="13"/>
      <c r="RJV70" s="13"/>
      <c r="RJW70" s="13"/>
      <c r="RJX70" s="13"/>
      <c r="RJY70" s="13"/>
      <c r="RJZ70" s="13"/>
      <c r="RKA70" s="13"/>
      <c r="RKB70" s="13"/>
      <c r="RKC70" s="13"/>
      <c r="RKD70" s="13"/>
      <c r="RKE70" s="13"/>
      <c r="RKF70" s="13"/>
      <c r="RKG70" s="13"/>
      <c r="RKH70" s="13"/>
      <c r="RKI70" s="13"/>
      <c r="RKJ70" s="13"/>
      <c r="RKK70" s="13"/>
      <c r="RKL70" s="13"/>
      <c r="RKM70" s="13"/>
      <c r="RKN70" s="13"/>
      <c r="RKO70" s="13"/>
      <c r="RKP70" s="13"/>
      <c r="RKQ70" s="13"/>
      <c r="RKR70" s="13"/>
      <c r="RKS70" s="13"/>
      <c r="RKT70" s="13"/>
      <c r="RKU70" s="13"/>
      <c r="RKV70" s="13"/>
      <c r="RKW70" s="13"/>
      <c r="RKX70" s="13"/>
      <c r="RKY70" s="13"/>
      <c r="RKZ70" s="13"/>
      <c r="RLA70" s="13"/>
      <c r="RLB70" s="13"/>
      <c r="RLC70" s="13"/>
      <c r="RLD70" s="13"/>
      <c r="RLE70" s="13"/>
      <c r="RLF70" s="13"/>
      <c r="RLG70" s="13"/>
      <c r="RLH70" s="13"/>
      <c r="RLI70" s="13"/>
      <c r="RLJ70" s="13"/>
      <c r="RLK70" s="13"/>
      <c r="RLL70" s="13"/>
      <c r="RLM70" s="13"/>
      <c r="RLN70" s="13"/>
      <c r="RLO70" s="13"/>
      <c r="RLP70" s="13"/>
      <c r="RLQ70" s="13"/>
      <c r="RLR70" s="13"/>
      <c r="RLS70" s="13"/>
      <c r="RLT70" s="13"/>
      <c r="RLU70" s="13"/>
      <c r="RLV70" s="13"/>
      <c r="RLW70" s="13"/>
      <c r="RLX70" s="13"/>
      <c r="RLY70" s="13"/>
      <c r="RLZ70" s="13"/>
      <c r="RMA70" s="13"/>
      <c r="RMB70" s="13"/>
      <c r="RMC70" s="13"/>
      <c r="RMD70" s="13"/>
      <c r="RME70" s="13"/>
      <c r="RMF70" s="13"/>
      <c r="RMG70" s="13"/>
      <c r="RMH70" s="13"/>
      <c r="RMI70" s="13"/>
      <c r="RMJ70" s="13"/>
      <c r="RMK70" s="13"/>
      <c r="RML70" s="13"/>
      <c r="RMM70" s="13"/>
      <c r="RMN70" s="13"/>
      <c r="RMO70" s="13"/>
      <c r="RMP70" s="13"/>
      <c r="RMQ70" s="13"/>
      <c r="RMR70" s="13"/>
      <c r="RMS70" s="13"/>
      <c r="RMT70" s="13"/>
      <c r="RMU70" s="13"/>
      <c r="RMV70" s="13"/>
      <c r="RMW70" s="13"/>
      <c r="RMX70" s="13"/>
      <c r="RMY70" s="13"/>
      <c r="RMZ70" s="13"/>
      <c r="RNA70" s="13"/>
      <c r="RNB70" s="13"/>
      <c r="RNC70" s="13"/>
      <c r="RND70" s="13"/>
      <c r="RNE70" s="13"/>
      <c r="RNF70" s="13"/>
      <c r="RNG70" s="13"/>
      <c r="RNH70" s="13"/>
      <c r="RNI70" s="13"/>
      <c r="RNJ70" s="13"/>
      <c r="RNK70" s="13"/>
      <c r="RNL70" s="13"/>
      <c r="RNM70" s="13"/>
      <c r="RNN70" s="13"/>
      <c r="RNO70" s="13"/>
      <c r="RNP70" s="13"/>
      <c r="RNQ70" s="13"/>
      <c r="RNR70" s="13"/>
      <c r="RNS70" s="13"/>
      <c r="RNT70" s="13"/>
      <c r="RNU70" s="13"/>
      <c r="RNV70" s="13"/>
      <c r="RNW70" s="13"/>
      <c r="RNX70" s="13"/>
      <c r="RNY70" s="13"/>
      <c r="RNZ70" s="13"/>
      <c r="ROA70" s="13"/>
      <c r="ROB70" s="13"/>
      <c r="ROC70" s="13"/>
      <c r="ROD70" s="13"/>
      <c r="ROE70" s="13"/>
      <c r="ROF70" s="13"/>
      <c r="ROG70" s="13"/>
      <c r="ROH70" s="13"/>
      <c r="ROI70" s="13"/>
      <c r="ROJ70" s="13"/>
      <c r="ROK70" s="13"/>
      <c r="ROL70" s="13"/>
      <c r="ROM70" s="13"/>
      <c r="RON70" s="13"/>
      <c r="ROO70" s="13"/>
      <c r="ROP70" s="13"/>
      <c r="ROQ70" s="13"/>
      <c r="ROR70" s="13"/>
      <c r="ROS70" s="13"/>
      <c r="ROT70" s="13"/>
      <c r="ROU70" s="13"/>
      <c r="ROV70" s="13"/>
      <c r="ROW70" s="13"/>
      <c r="ROX70" s="13"/>
      <c r="ROY70" s="13"/>
      <c r="ROZ70" s="13"/>
      <c r="RPA70" s="13"/>
      <c r="RPB70" s="13"/>
      <c r="RPC70" s="13"/>
      <c r="RPD70" s="13"/>
      <c r="RPE70" s="13"/>
      <c r="RPF70" s="13"/>
      <c r="RPG70" s="13"/>
      <c r="RPH70" s="13"/>
      <c r="RPI70" s="13"/>
      <c r="RPJ70" s="13"/>
      <c r="RPK70" s="13"/>
      <c r="RPL70" s="13"/>
      <c r="RPM70" s="13"/>
      <c r="RPN70" s="13"/>
      <c r="RPO70" s="13"/>
      <c r="RPP70" s="13"/>
      <c r="RPQ70" s="13"/>
      <c r="RPR70" s="13"/>
      <c r="RPS70" s="13"/>
      <c r="RPT70" s="13"/>
      <c r="RPU70" s="13"/>
      <c r="RPV70" s="13"/>
      <c r="RPW70" s="13"/>
      <c r="RPX70" s="13"/>
      <c r="RPY70" s="13"/>
      <c r="RPZ70" s="13"/>
      <c r="RQA70" s="13"/>
      <c r="RQB70" s="13"/>
      <c r="RQC70" s="13"/>
      <c r="RQD70" s="13"/>
      <c r="RQE70" s="13"/>
      <c r="RQF70" s="13"/>
      <c r="RQG70" s="13"/>
      <c r="RQH70" s="13"/>
      <c r="RQI70" s="13"/>
      <c r="RQJ70" s="13"/>
      <c r="RQK70" s="13"/>
      <c r="RQL70" s="13"/>
      <c r="RQM70" s="13"/>
      <c r="RQN70" s="13"/>
      <c r="RQO70" s="13"/>
      <c r="RQP70" s="13"/>
      <c r="RQQ70" s="13"/>
      <c r="RQR70" s="13"/>
      <c r="RQS70" s="13"/>
      <c r="RQT70" s="13"/>
      <c r="RQU70" s="13"/>
      <c r="RQV70" s="13"/>
      <c r="RQW70" s="13"/>
      <c r="RQX70" s="13"/>
      <c r="RQY70" s="13"/>
      <c r="RQZ70" s="13"/>
      <c r="RRA70" s="13"/>
      <c r="RRB70" s="13"/>
      <c r="RRC70" s="13"/>
      <c r="RRD70" s="13"/>
      <c r="RRE70" s="13"/>
      <c r="RRF70" s="13"/>
      <c r="RRG70" s="13"/>
      <c r="RRH70" s="13"/>
      <c r="RRI70" s="13"/>
      <c r="RRJ70" s="13"/>
      <c r="RRK70" s="13"/>
      <c r="RRL70" s="13"/>
      <c r="RRM70" s="13"/>
      <c r="RRN70" s="13"/>
      <c r="RRO70" s="13"/>
      <c r="RRP70" s="13"/>
      <c r="RRQ70" s="13"/>
      <c r="RRR70" s="13"/>
      <c r="RRS70" s="13"/>
      <c r="RRT70" s="13"/>
      <c r="RRU70" s="13"/>
      <c r="RRV70" s="13"/>
      <c r="RRW70" s="13"/>
      <c r="RRX70" s="13"/>
      <c r="RRY70" s="13"/>
      <c r="RRZ70" s="13"/>
      <c r="RSA70" s="13"/>
      <c r="RSB70" s="13"/>
      <c r="RSC70" s="13"/>
      <c r="RSD70" s="13"/>
      <c r="RSE70" s="13"/>
      <c r="RSF70" s="13"/>
      <c r="RSG70" s="13"/>
      <c r="RSH70" s="13"/>
      <c r="RSI70" s="13"/>
      <c r="RSJ70" s="13"/>
      <c r="RSK70" s="13"/>
      <c r="RSL70" s="13"/>
      <c r="RSM70" s="13"/>
      <c r="RSN70" s="13"/>
      <c r="RSO70" s="13"/>
      <c r="RSP70" s="13"/>
      <c r="RSQ70" s="13"/>
      <c r="RSR70" s="13"/>
      <c r="RSS70" s="13"/>
      <c r="RST70" s="13"/>
      <c r="RSU70" s="13"/>
      <c r="RSV70" s="13"/>
      <c r="RSW70" s="13"/>
      <c r="RSX70" s="13"/>
      <c r="RSY70" s="13"/>
      <c r="RSZ70" s="13"/>
      <c r="RTA70" s="13"/>
      <c r="RTB70" s="13"/>
      <c r="RTC70" s="13"/>
      <c r="RTD70" s="13"/>
      <c r="RTE70" s="13"/>
      <c r="RTF70" s="13"/>
      <c r="RTG70" s="13"/>
      <c r="RTH70" s="13"/>
      <c r="RTI70" s="13"/>
      <c r="RTJ70" s="13"/>
      <c r="RTK70" s="13"/>
      <c r="RTL70" s="13"/>
      <c r="RTM70" s="13"/>
      <c r="RTN70" s="13"/>
      <c r="RTO70" s="13"/>
      <c r="RTP70" s="13"/>
      <c r="RTQ70" s="13"/>
      <c r="RTR70" s="13"/>
      <c r="RTS70" s="13"/>
      <c r="RTT70" s="13"/>
      <c r="RTU70" s="13"/>
      <c r="RTV70" s="13"/>
      <c r="RTW70" s="13"/>
      <c r="RTX70" s="13"/>
      <c r="RTY70" s="13"/>
      <c r="RTZ70" s="13"/>
      <c r="RUA70" s="13"/>
      <c r="RUB70" s="13"/>
      <c r="RUC70" s="13"/>
      <c r="RUD70" s="13"/>
      <c r="RUE70" s="13"/>
      <c r="RUF70" s="13"/>
      <c r="RUG70" s="13"/>
      <c r="RUH70" s="13"/>
      <c r="RUI70" s="13"/>
      <c r="RUJ70" s="13"/>
      <c r="RUK70" s="13"/>
      <c r="RUL70" s="13"/>
      <c r="RUM70" s="13"/>
      <c r="RUN70" s="13"/>
      <c r="RUO70" s="13"/>
      <c r="RUP70" s="13"/>
      <c r="RUQ70" s="13"/>
      <c r="RUR70" s="13"/>
      <c r="RUS70" s="13"/>
      <c r="RUT70" s="13"/>
      <c r="RUU70" s="13"/>
      <c r="RUV70" s="13"/>
      <c r="RUW70" s="13"/>
      <c r="RUX70" s="13"/>
      <c r="RUY70" s="13"/>
      <c r="RUZ70" s="13"/>
      <c r="RVA70" s="13"/>
      <c r="RVB70" s="13"/>
      <c r="RVC70" s="13"/>
      <c r="RVD70" s="13"/>
      <c r="RVE70" s="13"/>
      <c r="RVF70" s="13"/>
      <c r="RVG70" s="13"/>
      <c r="RVH70" s="13"/>
      <c r="RVI70" s="13"/>
      <c r="RVJ70" s="13"/>
      <c r="RVK70" s="13"/>
      <c r="RVL70" s="13"/>
      <c r="RVM70" s="13"/>
      <c r="RVN70" s="13"/>
      <c r="RVO70" s="13"/>
      <c r="RVP70" s="13"/>
      <c r="RVQ70" s="13"/>
      <c r="RVR70" s="13"/>
      <c r="RVS70" s="13"/>
      <c r="RVT70" s="13"/>
      <c r="RVU70" s="13"/>
      <c r="RVV70" s="13"/>
      <c r="RVW70" s="13"/>
      <c r="RVX70" s="13"/>
      <c r="RVY70" s="13"/>
      <c r="RVZ70" s="13"/>
      <c r="RWA70" s="13"/>
      <c r="RWB70" s="13"/>
      <c r="RWC70" s="13"/>
      <c r="RWD70" s="13"/>
      <c r="RWE70" s="13"/>
      <c r="RWF70" s="13"/>
      <c r="RWG70" s="13"/>
      <c r="RWH70" s="13"/>
      <c r="RWI70" s="13"/>
      <c r="RWJ70" s="13"/>
      <c r="RWK70" s="13"/>
      <c r="RWL70" s="13"/>
      <c r="RWM70" s="13"/>
      <c r="RWN70" s="13"/>
      <c r="RWO70" s="13"/>
      <c r="RWP70" s="13"/>
      <c r="RWQ70" s="13"/>
      <c r="RWR70" s="13"/>
      <c r="RWS70" s="13"/>
      <c r="RWT70" s="13"/>
      <c r="RWU70" s="13"/>
      <c r="RWV70" s="13"/>
      <c r="RWW70" s="13"/>
      <c r="RWX70" s="13"/>
      <c r="RWY70" s="13"/>
      <c r="RWZ70" s="13"/>
      <c r="RXA70" s="13"/>
      <c r="RXB70" s="13"/>
      <c r="RXC70" s="13"/>
      <c r="RXD70" s="13"/>
      <c r="RXE70" s="13"/>
      <c r="RXF70" s="13"/>
      <c r="RXG70" s="13"/>
      <c r="RXH70" s="13"/>
      <c r="RXI70" s="13"/>
      <c r="RXJ70" s="13"/>
      <c r="RXK70" s="13"/>
      <c r="RXL70" s="13"/>
      <c r="RXM70" s="13"/>
      <c r="RXN70" s="13"/>
      <c r="RXO70" s="13"/>
      <c r="RXP70" s="13"/>
      <c r="RXQ70" s="13"/>
      <c r="RXR70" s="13"/>
      <c r="RXS70" s="13"/>
      <c r="RXT70" s="13"/>
      <c r="RXU70" s="13"/>
      <c r="RXV70" s="13"/>
      <c r="RXW70" s="13"/>
      <c r="RXX70" s="13"/>
      <c r="RXY70" s="13"/>
      <c r="RXZ70" s="13"/>
      <c r="RYA70" s="13"/>
      <c r="RYB70" s="13"/>
      <c r="RYC70" s="13"/>
      <c r="RYD70" s="13"/>
      <c r="RYE70" s="13"/>
      <c r="RYF70" s="13"/>
      <c r="RYG70" s="13"/>
      <c r="RYH70" s="13"/>
      <c r="RYI70" s="13"/>
      <c r="RYJ70" s="13"/>
      <c r="RYK70" s="13"/>
      <c r="RYL70" s="13"/>
      <c r="RYM70" s="13"/>
      <c r="RYN70" s="13"/>
      <c r="RYO70" s="13"/>
      <c r="RYP70" s="13"/>
      <c r="RYQ70" s="13"/>
      <c r="RYR70" s="13"/>
      <c r="RYS70" s="13"/>
      <c r="RYT70" s="13"/>
      <c r="RYU70" s="13"/>
      <c r="RYV70" s="13"/>
      <c r="RYW70" s="13"/>
      <c r="RYX70" s="13"/>
      <c r="RYY70" s="13"/>
      <c r="RYZ70" s="13"/>
      <c r="RZA70" s="13"/>
      <c r="RZB70" s="13"/>
      <c r="RZC70" s="13"/>
      <c r="RZD70" s="13"/>
      <c r="RZE70" s="13"/>
      <c r="RZF70" s="13"/>
      <c r="RZG70" s="13"/>
      <c r="RZH70" s="13"/>
      <c r="RZI70" s="13"/>
      <c r="RZJ70" s="13"/>
      <c r="RZK70" s="13"/>
      <c r="RZL70" s="13"/>
      <c r="RZM70" s="13"/>
      <c r="RZN70" s="13"/>
      <c r="RZO70" s="13"/>
      <c r="RZP70" s="13"/>
      <c r="RZQ70" s="13"/>
      <c r="RZR70" s="13"/>
      <c r="RZS70" s="13"/>
      <c r="RZT70" s="13"/>
      <c r="RZU70" s="13"/>
      <c r="RZV70" s="13"/>
      <c r="RZW70" s="13"/>
      <c r="RZX70" s="13"/>
      <c r="RZY70" s="13"/>
      <c r="RZZ70" s="13"/>
      <c r="SAA70" s="13"/>
      <c r="SAB70" s="13"/>
      <c r="SAC70" s="13"/>
      <c r="SAD70" s="13"/>
      <c r="SAE70" s="13"/>
      <c r="SAF70" s="13"/>
      <c r="SAG70" s="13"/>
      <c r="SAH70" s="13"/>
      <c r="SAI70" s="13"/>
      <c r="SAJ70" s="13"/>
      <c r="SAK70" s="13"/>
      <c r="SAL70" s="13"/>
      <c r="SAM70" s="13"/>
      <c r="SAN70" s="13"/>
      <c r="SAO70" s="13"/>
      <c r="SAP70" s="13"/>
      <c r="SAQ70" s="13"/>
      <c r="SAR70" s="13"/>
      <c r="SAS70" s="13"/>
      <c r="SAT70" s="13"/>
      <c r="SAU70" s="13"/>
      <c r="SAV70" s="13"/>
      <c r="SAW70" s="13"/>
      <c r="SAX70" s="13"/>
      <c r="SAY70" s="13"/>
      <c r="SAZ70" s="13"/>
      <c r="SBA70" s="13"/>
      <c r="SBB70" s="13"/>
      <c r="SBC70" s="13"/>
      <c r="SBD70" s="13"/>
      <c r="SBE70" s="13"/>
      <c r="SBF70" s="13"/>
      <c r="SBG70" s="13"/>
      <c r="SBH70" s="13"/>
      <c r="SBI70" s="13"/>
      <c r="SBJ70" s="13"/>
      <c r="SBK70" s="13"/>
      <c r="SBL70" s="13"/>
      <c r="SBM70" s="13"/>
      <c r="SBN70" s="13"/>
      <c r="SBO70" s="13"/>
      <c r="SBP70" s="13"/>
      <c r="SBQ70" s="13"/>
      <c r="SBR70" s="13"/>
      <c r="SBS70" s="13"/>
      <c r="SBT70" s="13"/>
      <c r="SBU70" s="13"/>
      <c r="SBV70" s="13"/>
      <c r="SBW70" s="13"/>
      <c r="SBX70" s="13"/>
      <c r="SBY70" s="13"/>
      <c r="SBZ70" s="13"/>
      <c r="SCA70" s="13"/>
      <c r="SCB70" s="13"/>
      <c r="SCC70" s="13"/>
      <c r="SCD70" s="13"/>
      <c r="SCE70" s="13"/>
      <c r="SCF70" s="13"/>
      <c r="SCG70" s="13"/>
      <c r="SCH70" s="13"/>
      <c r="SCI70" s="13"/>
      <c r="SCJ70" s="13"/>
      <c r="SCK70" s="13"/>
      <c r="SCL70" s="13"/>
      <c r="SCM70" s="13"/>
      <c r="SCN70" s="13"/>
      <c r="SCO70" s="13"/>
      <c r="SCP70" s="13"/>
      <c r="SCQ70" s="13"/>
      <c r="SCR70" s="13"/>
      <c r="SCS70" s="13"/>
      <c r="SCT70" s="13"/>
      <c r="SCU70" s="13"/>
      <c r="SCV70" s="13"/>
      <c r="SCW70" s="13"/>
      <c r="SCX70" s="13"/>
      <c r="SCY70" s="13"/>
      <c r="SCZ70" s="13"/>
      <c r="SDA70" s="13"/>
      <c r="SDB70" s="13"/>
      <c r="SDC70" s="13"/>
      <c r="SDD70" s="13"/>
      <c r="SDE70" s="13"/>
      <c r="SDF70" s="13"/>
      <c r="SDG70" s="13"/>
      <c r="SDH70" s="13"/>
      <c r="SDI70" s="13"/>
      <c r="SDJ70" s="13"/>
      <c r="SDK70" s="13"/>
      <c r="SDL70" s="13"/>
      <c r="SDM70" s="13"/>
      <c r="SDN70" s="13"/>
      <c r="SDO70" s="13"/>
      <c r="SDP70" s="13"/>
      <c r="SDQ70" s="13"/>
      <c r="SDR70" s="13"/>
      <c r="SDS70" s="13"/>
      <c r="SDT70" s="13"/>
      <c r="SDU70" s="13"/>
      <c r="SDV70" s="13"/>
      <c r="SDW70" s="13"/>
      <c r="SDX70" s="13"/>
      <c r="SDY70" s="13"/>
      <c r="SDZ70" s="13"/>
      <c r="SEA70" s="13"/>
      <c r="SEB70" s="13"/>
      <c r="SEC70" s="13"/>
      <c r="SED70" s="13"/>
      <c r="SEE70" s="13"/>
      <c r="SEF70" s="13"/>
      <c r="SEG70" s="13"/>
      <c r="SEH70" s="13"/>
      <c r="SEI70" s="13"/>
      <c r="SEJ70" s="13"/>
      <c r="SEK70" s="13"/>
      <c r="SEL70" s="13"/>
      <c r="SEM70" s="13"/>
      <c r="SEN70" s="13"/>
      <c r="SEO70" s="13"/>
      <c r="SEP70" s="13"/>
      <c r="SEQ70" s="13"/>
      <c r="SER70" s="13"/>
      <c r="SES70" s="13"/>
      <c r="SET70" s="13"/>
      <c r="SEU70" s="13"/>
      <c r="SEV70" s="13"/>
      <c r="SEW70" s="13"/>
      <c r="SEX70" s="13"/>
      <c r="SEY70" s="13"/>
      <c r="SEZ70" s="13"/>
      <c r="SFA70" s="13"/>
      <c r="SFB70" s="13"/>
      <c r="SFC70" s="13"/>
      <c r="SFD70" s="13"/>
      <c r="SFE70" s="13"/>
      <c r="SFF70" s="13"/>
      <c r="SFG70" s="13"/>
      <c r="SFH70" s="13"/>
      <c r="SFI70" s="13"/>
      <c r="SFJ70" s="13"/>
      <c r="SFK70" s="13"/>
      <c r="SFL70" s="13"/>
      <c r="SFM70" s="13"/>
      <c r="SFN70" s="13"/>
      <c r="SFO70" s="13"/>
      <c r="SFP70" s="13"/>
      <c r="SFQ70" s="13"/>
      <c r="SFR70" s="13"/>
      <c r="SFS70" s="13"/>
      <c r="SFT70" s="13"/>
      <c r="SFU70" s="13"/>
      <c r="SFV70" s="13"/>
      <c r="SFW70" s="13"/>
      <c r="SFX70" s="13"/>
      <c r="SFY70" s="13"/>
      <c r="SFZ70" s="13"/>
      <c r="SGA70" s="13"/>
      <c r="SGB70" s="13"/>
      <c r="SGC70" s="13"/>
      <c r="SGD70" s="13"/>
      <c r="SGE70" s="13"/>
      <c r="SGF70" s="13"/>
      <c r="SGG70" s="13"/>
      <c r="SGH70" s="13"/>
      <c r="SGI70" s="13"/>
      <c r="SGJ70" s="13"/>
      <c r="SGK70" s="13"/>
      <c r="SGL70" s="13"/>
      <c r="SGM70" s="13"/>
      <c r="SGN70" s="13"/>
      <c r="SGO70" s="13"/>
      <c r="SGP70" s="13"/>
      <c r="SGQ70" s="13"/>
      <c r="SGR70" s="13"/>
      <c r="SGS70" s="13"/>
      <c r="SGT70" s="13"/>
      <c r="SGU70" s="13"/>
      <c r="SGV70" s="13"/>
      <c r="SGW70" s="13"/>
      <c r="SGX70" s="13"/>
      <c r="SGY70" s="13"/>
      <c r="SGZ70" s="13"/>
      <c r="SHA70" s="13"/>
      <c r="SHB70" s="13"/>
      <c r="SHC70" s="13"/>
      <c r="SHD70" s="13"/>
      <c r="SHE70" s="13"/>
      <c r="SHF70" s="13"/>
      <c r="SHG70" s="13"/>
      <c r="SHH70" s="13"/>
      <c r="SHI70" s="13"/>
      <c r="SHJ70" s="13"/>
      <c r="SHK70" s="13"/>
      <c r="SHL70" s="13"/>
      <c r="SHM70" s="13"/>
      <c r="SHN70" s="13"/>
      <c r="SHO70" s="13"/>
      <c r="SHP70" s="13"/>
      <c r="SHQ70" s="13"/>
      <c r="SHR70" s="13"/>
      <c r="SHS70" s="13"/>
      <c r="SHT70" s="13"/>
      <c r="SHU70" s="13"/>
      <c r="SHV70" s="13"/>
      <c r="SHW70" s="13"/>
      <c r="SHX70" s="13"/>
      <c r="SHY70" s="13"/>
      <c r="SHZ70" s="13"/>
      <c r="SIA70" s="13"/>
      <c r="SIB70" s="13"/>
      <c r="SIC70" s="13"/>
      <c r="SID70" s="13"/>
      <c r="SIE70" s="13"/>
      <c r="SIF70" s="13"/>
      <c r="SIG70" s="13"/>
      <c r="SIH70" s="13"/>
      <c r="SII70" s="13"/>
      <c r="SIJ70" s="13"/>
      <c r="SIK70" s="13"/>
      <c r="SIL70" s="13"/>
      <c r="SIM70" s="13"/>
      <c r="SIN70" s="13"/>
      <c r="SIO70" s="13"/>
      <c r="SIP70" s="13"/>
      <c r="SIQ70" s="13"/>
      <c r="SIR70" s="13"/>
      <c r="SIS70" s="13"/>
      <c r="SIT70" s="13"/>
      <c r="SIU70" s="13"/>
      <c r="SIV70" s="13"/>
      <c r="SIW70" s="13"/>
      <c r="SIX70" s="13"/>
      <c r="SIY70" s="13"/>
      <c r="SIZ70" s="13"/>
      <c r="SJA70" s="13"/>
      <c r="SJB70" s="13"/>
      <c r="SJC70" s="13"/>
      <c r="SJD70" s="13"/>
      <c r="SJE70" s="13"/>
      <c r="SJF70" s="13"/>
      <c r="SJG70" s="13"/>
      <c r="SJH70" s="13"/>
      <c r="SJI70" s="13"/>
      <c r="SJJ70" s="13"/>
      <c r="SJK70" s="13"/>
      <c r="SJL70" s="13"/>
      <c r="SJM70" s="13"/>
      <c r="SJN70" s="13"/>
      <c r="SJO70" s="13"/>
      <c r="SJP70" s="13"/>
      <c r="SJQ70" s="13"/>
      <c r="SJR70" s="13"/>
      <c r="SJS70" s="13"/>
      <c r="SJT70" s="13"/>
      <c r="SJU70" s="13"/>
      <c r="SJV70" s="13"/>
      <c r="SJW70" s="13"/>
      <c r="SJX70" s="13"/>
      <c r="SJY70" s="13"/>
      <c r="SJZ70" s="13"/>
      <c r="SKA70" s="13"/>
      <c r="SKB70" s="13"/>
      <c r="SKC70" s="13"/>
      <c r="SKD70" s="13"/>
      <c r="SKE70" s="13"/>
      <c r="SKF70" s="13"/>
      <c r="SKG70" s="13"/>
      <c r="SKH70" s="13"/>
      <c r="SKI70" s="13"/>
      <c r="SKJ70" s="13"/>
      <c r="SKK70" s="13"/>
      <c r="SKL70" s="13"/>
      <c r="SKM70" s="13"/>
      <c r="SKN70" s="13"/>
      <c r="SKO70" s="13"/>
      <c r="SKP70" s="13"/>
      <c r="SKQ70" s="13"/>
      <c r="SKR70" s="13"/>
      <c r="SKS70" s="13"/>
      <c r="SKT70" s="13"/>
      <c r="SKU70" s="13"/>
      <c r="SKV70" s="13"/>
      <c r="SKW70" s="13"/>
      <c r="SKX70" s="13"/>
      <c r="SKY70" s="13"/>
      <c r="SKZ70" s="13"/>
      <c r="SLA70" s="13"/>
      <c r="SLB70" s="13"/>
      <c r="SLC70" s="13"/>
      <c r="SLD70" s="13"/>
      <c r="SLE70" s="13"/>
      <c r="SLF70" s="13"/>
      <c r="SLG70" s="13"/>
      <c r="SLH70" s="13"/>
      <c r="SLI70" s="13"/>
      <c r="SLJ70" s="13"/>
      <c r="SLK70" s="13"/>
      <c r="SLL70" s="13"/>
      <c r="SLM70" s="13"/>
      <c r="SLN70" s="13"/>
      <c r="SLO70" s="13"/>
      <c r="SLP70" s="13"/>
      <c r="SLQ70" s="13"/>
      <c r="SLR70" s="13"/>
      <c r="SLS70" s="13"/>
      <c r="SLT70" s="13"/>
      <c r="SLU70" s="13"/>
      <c r="SLV70" s="13"/>
      <c r="SLW70" s="13"/>
      <c r="SLX70" s="13"/>
      <c r="SLY70" s="13"/>
      <c r="SLZ70" s="13"/>
      <c r="SMA70" s="13"/>
      <c r="SMB70" s="13"/>
      <c r="SMC70" s="13"/>
      <c r="SMD70" s="13"/>
      <c r="SME70" s="13"/>
      <c r="SMF70" s="13"/>
      <c r="SMG70" s="13"/>
      <c r="SMH70" s="13"/>
      <c r="SMI70" s="13"/>
      <c r="SMJ70" s="13"/>
      <c r="SMK70" s="13"/>
      <c r="SML70" s="13"/>
      <c r="SMM70" s="13"/>
      <c r="SMN70" s="13"/>
      <c r="SMO70" s="13"/>
      <c r="SMP70" s="13"/>
      <c r="SMQ70" s="13"/>
      <c r="SMR70" s="13"/>
      <c r="SMS70" s="13"/>
      <c r="SMT70" s="13"/>
      <c r="SMU70" s="13"/>
      <c r="SMV70" s="13"/>
      <c r="SMW70" s="13"/>
      <c r="SMX70" s="13"/>
      <c r="SMY70" s="13"/>
      <c r="SMZ70" s="13"/>
      <c r="SNA70" s="13"/>
      <c r="SNB70" s="13"/>
      <c r="SNC70" s="13"/>
      <c r="SND70" s="13"/>
      <c r="SNE70" s="13"/>
      <c r="SNF70" s="13"/>
      <c r="SNG70" s="13"/>
      <c r="SNH70" s="13"/>
      <c r="SNI70" s="13"/>
      <c r="SNJ70" s="13"/>
      <c r="SNK70" s="13"/>
      <c r="SNL70" s="13"/>
      <c r="SNM70" s="13"/>
      <c r="SNN70" s="13"/>
      <c r="SNO70" s="13"/>
      <c r="SNP70" s="13"/>
      <c r="SNQ70" s="13"/>
      <c r="SNR70" s="13"/>
      <c r="SNS70" s="13"/>
      <c r="SNT70" s="13"/>
      <c r="SNU70" s="13"/>
      <c r="SNV70" s="13"/>
      <c r="SNW70" s="13"/>
      <c r="SNX70" s="13"/>
      <c r="SNY70" s="13"/>
      <c r="SNZ70" s="13"/>
      <c r="SOA70" s="13"/>
      <c r="SOB70" s="13"/>
      <c r="SOC70" s="13"/>
      <c r="SOD70" s="13"/>
      <c r="SOE70" s="13"/>
      <c r="SOF70" s="13"/>
      <c r="SOG70" s="13"/>
      <c r="SOH70" s="13"/>
      <c r="SOI70" s="13"/>
      <c r="SOJ70" s="13"/>
      <c r="SOK70" s="13"/>
      <c r="SOL70" s="13"/>
      <c r="SOM70" s="13"/>
      <c r="SON70" s="13"/>
      <c r="SOO70" s="13"/>
      <c r="SOP70" s="13"/>
      <c r="SOQ70" s="13"/>
      <c r="SOR70" s="13"/>
      <c r="SOS70" s="13"/>
      <c r="SOT70" s="13"/>
      <c r="SOU70" s="13"/>
      <c r="SOV70" s="13"/>
      <c r="SOW70" s="13"/>
      <c r="SOX70" s="13"/>
      <c r="SOY70" s="13"/>
      <c r="SOZ70" s="13"/>
      <c r="SPA70" s="13"/>
      <c r="SPB70" s="13"/>
      <c r="SPC70" s="13"/>
      <c r="SPD70" s="13"/>
      <c r="SPE70" s="13"/>
      <c r="SPF70" s="13"/>
      <c r="SPG70" s="13"/>
      <c r="SPH70" s="13"/>
      <c r="SPI70" s="13"/>
      <c r="SPJ70" s="13"/>
      <c r="SPK70" s="13"/>
      <c r="SPL70" s="13"/>
      <c r="SPM70" s="13"/>
      <c r="SPN70" s="13"/>
      <c r="SPO70" s="13"/>
      <c r="SPP70" s="13"/>
      <c r="SPQ70" s="13"/>
      <c r="SPR70" s="13"/>
      <c r="SPS70" s="13"/>
      <c r="SPT70" s="13"/>
      <c r="SPU70" s="13"/>
      <c r="SPV70" s="13"/>
      <c r="SPW70" s="13"/>
      <c r="SPX70" s="13"/>
      <c r="SPY70" s="13"/>
      <c r="SPZ70" s="13"/>
      <c r="SQA70" s="13"/>
      <c r="SQB70" s="13"/>
      <c r="SQC70" s="13"/>
      <c r="SQD70" s="13"/>
      <c r="SQE70" s="13"/>
      <c r="SQF70" s="13"/>
      <c r="SQG70" s="13"/>
      <c r="SQH70" s="13"/>
      <c r="SQI70" s="13"/>
      <c r="SQJ70" s="13"/>
      <c r="SQK70" s="13"/>
      <c r="SQL70" s="13"/>
      <c r="SQM70" s="13"/>
      <c r="SQN70" s="13"/>
      <c r="SQO70" s="13"/>
      <c r="SQP70" s="13"/>
      <c r="SQQ70" s="13"/>
      <c r="SQR70" s="13"/>
      <c r="SQS70" s="13"/>
      <c r="SQT70" s="13"/>
      <c r="SQU70" s="13"/>
      <c r="SQV70" s="13"/>
      <c r="SQW70" s="13"/>
      <c r="SQX70" s="13"/>
      <c r="SQY70" s="13"/>
      <c r="SQZ70" s="13"/>
      <c r="SRA70" s="13"/>
      <c r="SRB70" s="13"/>
      <c r="SRC70" s="13"/>
      <c r="SRD70" s="13"/>
      <c r="SRE70" s="13"/>
      <c r="SRF70" s="13"/>
      <c r="SRG70" s="13"/>
      <c r="SRH70" s="13"/>
      <c r="SRI70" s="13"/>
      <c r="SRJ70" s="13"/>
      <c r="SRK70" s="13"/>
      <c r="SRL70" s="13"/>
      <c r="SRM70" s="13"/>
      <c r="SRN70" s="13"/>
      <c r="SRO70" s="13"/>
      <c r="SRP70" s="13"/>
      <c r="SRQ70" s="13"/>
      <c r="SRR70" s="13"/>
      <c r="SRS70" s="13"/>
      <c r="SRT70" s="13"/>
      <c r="SRU70" s="13"/>
      <c r="SRV70" s="13"/>
      <c r="SRW70" s="13"/>
      <c r="SRX70" s="13"/>
      <c r="SRY70" s="13"/>
      <c r="SRZ70" s="13"/>
      <c r="SSA70" s="13"/>
      <c r="SSB70" s="13"/>
      <c r="SSC70" s="13"/>
      <c r="SSD70" s="13"/>
      <c r="SSE70" s="13"/>
      <c r="SSF70" s="13"/>
      <c r="SSG70" s="13"/>
      <c r="SSH70" s="13"/>
      <c r="SSI70" s="13"/>
      <c r="SSJ70" s="13"/>
      <c r="SSK70" s="13"/>
      <c r="SSL70" s="13"/>
      <c r="SSM70" s="13"/>
      <c r="SSN70" s="13"/>
      <c r="SSO70" s="13"/>
      <c r="SSP70" s="13"/>
      <c r="SSQ70" s="13"/>
      <c r="SSR70" s="13"/>
      <c r="SSS70" s="13"/>
      <c r="SST70" s="13"/>
      <c r="SSU70" s="13"/>
      <c r="SSV70" s="13"/>
      <c r="SSW70" s="13"/>
      <c r="SSX70" s="13"/>
      <c r="SSY70" s="13"/>
      <c r="SSZ70" s="13"/>
      <c r="STA70" s="13"/>
      <c r="STB70" s="13"/>
      <c r="STC70" s="13"/>
      <c r="STD70" s="13"/>
      <c r="STE70" s="13"/>
      <c r="STF70" s="13"/>
      <c r="STG70" s="13"/>
      <c r="STH70" s="13"/>
      <c r="STI70" s="13"/>
      <c r="STJ70" s="13"/>
      <c r="STK70" s="13"/>
      <c r="STL70" s="13"/>
      <c r="STM70" s="13"/>
      <c r="STN70" s="13"/>
      <c r="STO70" s="13"/>
      <c r="STP70" s="13"/>
      <c r="STQ70" s="13"/>
      <c r="STR70" s="13"/>
      <c r="STS70" s="13"/>
      <c r="STT70" s="13"/>
      <c r="STU70" s="13"/>
      <c r="STV70" s="13"/>
      <c r="STW70" s="13"/>
      <c r="STX70" s="13"/>
      <c r="STY70" s="13"/>
      <c r="STZ70" s="13"/>
      <c r="SUA70" s="13"/>
      <c r="SUB70" s="13"/>
      <c r="SUC70" s="13"/>
      <c r="SUD70" s="13"/>
      <c r="SUE70" s="13"/>
      <c r="SUF70" s="13"/>
      <c r="SUG70" s="13"/>
      <c r="SUH70" s="13"/>
      <c r="SUI70" s="13"/>
      <c r="SUJ70" s="13"/>
      <c r="SUK70" s="13"/>
      <c r="SUL70" s="13"/>
      <c r="SUM70" s="13"/>
      <c r="SUN70" s="13"/>
      <c r="SUO70" s="13"/>
      <c r="SUP70" s="13"/>
      <c r="SUQ70" s="13"/>
      <c r="SUR70" s="13"/>
      <c r="SUS70" s="13"/>
      <c r="SUT70" s="13"/>
      <c r="SUU70" s="13"/>
      <c r="SUV70" s="13"/>
      <c r="SUW70" s="13"/>
      <c r="SUX70" s="13"/>
      <c r="SUY70" s="13"/>
      <c r="SUZ70" s="13"/>
      <c r="SVA70" s="13"/>
      <c r="SVB70" s="13"/>
      <c r="SVC70" s="13"/>
      <c r="SVD70" s="13"/>
      <c r="SVE70" s="13"/>
      <c r="SVF70" s="13"/>
      <c r="SVG70" s="13"/>
      <c r="SVH70" s="13"/>
      <c r="SVI70" s="13"/>
      <c r="SVJ70" s="13"/>
      <c r="SVK70" s="13"/>
      <c r="SVL70" s="13"/>
      <c r="SVM70" s="13"/>
      <c r="SVN70" s="13"/>
      <c r="SVO70" s="13"/>
      <c r="SVP70" s="13"/>
      <c r="SVQ70" s="13"/>
      <c r="SVR70" s="13"/>
      <c r="SVS70" s="13"/>
      <c r="SVT70" s="13"/>
      <c r="SVU70" s="13"/>
      <c r="SVV70" s="13"/>
      <c r="SVW70" s="13"/>
      <c r="SVX70" s="13"/>
      <c r="SVY70" s="13"/>
      <c r="SVZ70" s="13"/>
      <c r="SWA70" s="13"/>
      <c r="SWB70" s="13"/>
      <c r="SWC70" s="13"/>
      <c r="SWD70" s="13"/>
      <c r="SWE70" s="13"/>
      <c r="SWF70" s="13"/>
      <c r="SWG70" s="13"/>
      <c r="SWH70" s="13"/>
      <c r="SWI70" s="13"/>
      <c r="SWJ70" s="13"/>
      <c r="SWK70" s="13"/>
      <c r="SWL70" s="13"/>
      <c r="SWM70" s="13"/>
      <c r="SWN70" s="13"/>
      <c r="SWO70" s="13"/>
      <c r="SWP70" s="13"/>
      <c r="SWQ70" s="13"/>
      <c r="SWR70" s="13"/>
      <c r="SWS70" s="13"/>
      <c r="SWT70" s="13"/>
      <c r="SWU70" s="13"/>
      <c r="SWV70" s="13"/>
      <c r="SWW70" s="13"/>
      <c r="SWX70" s="13"/>
      <c r="SWY70" s="13"/>
      <c r="SWZ70" s="13"/>
      <c r="SXA70" s="13"/>
      <c r="SXB70" s="13"/>
      <c r="SXC70" s="13"/>
      <c r="SXD70" s="13"/>
      <c r="SXE70" s="13"/>
      <c r="SXF70" s="13"/>
      <c r="SXG70" s="13"/>
      <c r="SXH70" s="13"/>
      <c r="SXI70" s="13"/>
      <c r="SXJ70" s="13"/>
      <c r="SXK70" s="13"/>
      <c r="SXL70" s="13"/>
      <c r="SXM70" s="13"/>
      <c r="SXN70" s="13"/>
      <c r="SXO70" s="13"/>
      <c r="SXP70" s="13"/>
      <c r="SXQ70" s="13"/>
      <c r="SXR70" s="13"/>
      <c r="SXS70" s="13"/>
      <c r="SXT70" s="13"/>
      <c r="SXU70" s="13"/>
      <c r="SXV70" s="13"/>
      <c r="SXW70" s="13"/>
      <c r="SXX70" s="13"/>
      <c r="SXY70" s="13"/>
      <c r="SXZ70" s="13"/>
      <c r="SYA70" s="13"/>
      <c r="SYB70" s="13"/>
      <c r="SYC70" s="13"/>
      <c r="SYD70" s="13"/>
      <c r="SYE70" s="13"/>
      <c r="SYF70" s="13"/>
      <c r="SYG70" s="13"/>
      <c r="SYH70" s="13"/>
      <c r="SYI70" s="13"/>
      <c r="SYJ70" s="13"/>
      <c r="SYK70" s="13"/>
      <c r="SYL70" s="13"/>
      <c r="SYM70" s="13"/>
      <c r="SYN70" s="13"/>
      <c r="SYO70" s="13"/>
      <c r="SYP70" s="13"/>
      <c r="SYQ70" s="13"/>
      <c r="SYR70" s="13"/>
      <c r="SYS70" s="13"/>
      <c r="SYT70" s="13"/>
      <c r="SYU70" s="13"/>
      <c r="SYV70" s="13"/>
      <c r="SYW70" s="13"/>
      <c r="SYX70" s="13"/>
      <c r="SYY70" s="13"/>
      <c r="SYZ70" s="13"/>
      <c r="SZA70" s="13"/>
      <c r="SZB70" s="13"/>
      <c r="SZC70" s="13"/>
      <c r="SZD70" s="13"/>
      <c r="SZE70" s="13"/>
      <c r="SZF70" s="13"/>
      <c r="SZG70" s="13"/>
      <c r="SZH70" s="13"/>
      <c r="SZI70" s="13"/>
      <c r="SZJ70" s="13"/>
      <c r="SZK70" s="13"/>
      <c r="SZL70" s="13"/>
      <c r="SZM70" s="13"/>
      <c r="SZN70" s="13"/>
      <c r="SZO70" s="13"/>
      <c r="SZP70" s="13"/>
      <c r="SZQ70" s="13"/>
      <c r="SZR70" s="13"/>
      <c r="SZS70" s="13"/>
      <c r="SZT70" s="13"/>
      <c r="SZU70" s="13"/>
      <c r="SZV70" s="13"/>
      <c r="SZW70" s="13"/>
      <c r="SZX70" s="13"/>
      <c r="SZY70" s="13"/>
      <c r="SZZ70" s="13"/>
      <c r="TAA70" s="13"/>
      <c r="TAB70" s="13"/>
      <c r="TAC70" s="13"/>
      <c r="TAD70" s="13"/>
      <c r="TAE70" s="13"/>
      <c r="TAF70" s="13"/>
      <c r="TAG70" s="13"/>
      <c r="TAH70" s="13"/>
      <c r="TAI70" s="13"/>
      <c r="TAJ70" s="13"/>
      <c r="TAK70" s="13"/>
      <c r="TAL70" s="13"/>
      <c r="TAM70" s="13"/>
      <c r="TAN70" s="13"/>
      <c r="TAO70" s="13"/>
      <c r="TAP70" s="13"/>
      <c r="TAQ70" s="13"/>
      <c r="TAR70" s="13"/>
      <c r="TAS70" s="13"/>
      <c r="TAT70" s="13"/>
      <c r="TAU70" s="13"/>
      <c r="TAV70" s="13"/>
      <c r="TAW70" s="13"/>
      <c r="TAX70" s="13"/>
      <c r="TAY70" s="13"/>
      <c r="TAZ70" s="13"/>
      <c r="TBA70" s="13"/>
      <c r="TBB70" s="13"/>
      <c r="TBC70" s="13"/>
      <c r="TBD70" s="13"/>
      <c r="TBE70" s="13"/>
      <c r="TBF70" s="13"/>
      <c r="TBG70" s="13"/>
      <c r="TBH70" s="13"/>
      <c r="TBI70" s="13"/>
      <c r="TBJ70" s="13"/>
      <c r="TBK70" s="13"/>
      <c r="TBL70" s="13"/>
      <c r="TBM70" s="13"/>
      <c r="TBN70" s="13"/>
      <c r="TBO70" s="13"/>
      <c r="TBP70" s="13"/>
      <c r="TBQ70" s="13"/>
      <c r="TBR70" s="13"/>
      <c r="TBS70" s="13"/>
      <c r="TBT70" s="13"/>
      <c r="TBU70" s="13"/>
      <c r="TBV70" s="13"/>
      <c r="TBW70" s="13"/>
      <c r="TBX70" s="13"/>
      <c r="TBY70" s="13"/>
      <c r="TBZ70" s="13"/>
      <c r="TCA70" s="13"/>
      <c r="TCB70" s="13"/>
      <c r="TCC70" s="13"/>
      <c r="TCD70" s="13"/>
      <c r="TCE70" s="13"/>
      <c r="TCF70" s="13"/>
      <c r="TCG70" s="13"/>
      <c r="TCH70" s="13"/>
      <c r="TCI70" s="13"/>
      <c r="TCJ70" s="13"/>
      <c r="TCK70" s="13"/>
      <c r="TCL70" s="13"/>
      <c r="TCM70" s="13"/>
      <c r="TCN70" s="13"/>
      <c r="TCO70" s="13"/>
      <c r="TCP70" s="13"/>
      <c r="TCQ70" s="13"/>
      <c r="TCR70" s="13"/>
      <c r="TCS70" s="13"/>
      <c r="TCT70" s="13"/>
      <c r="TCU70" s="13"/>
      <c r="TCV70" s="13"/>
      <c r="TCW70" s="13"/>
      <c r="TCX70" s="13"/>
      <c r="TCY70" s="13"/>
      <c r="TCZ70" s="13"/>
      <c r="TDA70" s="13"/>
      <c r="TDB70" s="13"/>
      <c r="TDC70" s="13"/>
      <c r="TDD70" s="13"/>
      <c r="TDE70" s="13"/>
      <c r="TDF70" s="13"/>
      <c r="TDG70" s="13"/>
      <c r="TDH70" s="13"/>
      <c r="TDI70" s="13"/>
      <c r="TDJ70" s="13"/>
      <c r="TDK70" s="13"/>
      <c r="TDL70" s="13"/>
      <c r="TDM70" s="13"/>
      <c r="TDN70" s="13"/>
      <c r="TDO70" s="13"/>
      <c r="TDP70" s="13"/>
      <c r="TDQ70" s="13"/>
      <c r="TDR70" s="13"/>
      <c r="TDS70" s="13"/>
      <c r="TDT70" s="13"/>
      <c r="TDU70" s="13"/>
      <c r="TDV70" s="13"/>
      <c r="TDW70" s="13"/>
      <c r="TDX70" s="13"/>
      <c r="TDY70" s="13"/>
      <c r="TDZ70" s="13"/>
      <c r="TEA70" s="13"/>
      <c r="TEB70" s="13"/>
      <c r="TEC70" s="13"/>
      <c r="TED70" s="13"/>
      <c r="TEE70" s="13"/>
      <c r="TEF70" s="13"/>
      <c r="TEG70" s="13"/>
      <c r="TEH70" s="13"/>
      <c r="TEI70" s="13"/>
      <c r="TEJ70" s="13"/>
      <c r="TEK70" s="13"/>
      <c r="TEL70" s="13"/>
      <c r="TEM70" s="13"/>
      <c r="TEN70" s="13"/>
      <c r="TEO70" s="13"/>
      <c r="TEP70" s="13"/>
      <c r="TEQ70" s="13"/>
      <c r="TER70" s="13"/>
      <c r="TES70" s="13"/>
      <c r="TET70" s="13"/>
      <c r="TEU70" s="13"/>
      <c r="TEV70" s="13"/>
      <c r="TEW70" s="13"/>
      <c r="TEX70" s="13"/>
      <c r="TEY70" s="13"/>
      <c r="TEZ70" s="13"/>
      <c r="TFA70" s="13"/>
      <c r="TFB70" s="13"/>
      <c r="TFC70" s="13"/>
      <c r="TFD70" s="13"/>
      <c r="TFE70" s="13"/>
      <c r="TFF70" s="13"/>
      <c r="TFG70" s="13"/>
      <c r="TFH70" s="13"/>
      <c r="TFI70" s="13"/>
      <c r="TFJ70" s="13"/>
      <c r="TFK70" s="13"/>
      <c r="TFL70" s="13"/>
      <c r="TFM70" s="13"/>
      <c r="TFN70" s="13"/>
      <c r="TFO70" s="13"/>
      <c r="TFP70" s="13"/>
      <c r="TFQ70" s="13"/>
      <c r="TFR70" s="13"/>
      <c r="TFS70" s="13"/>
      <c r="TFT70" s="13"/>
      <c r="TFU70" s="13"/>
      <c r="TFV70" s="13"/>
      <c r="TFW70" s="13"/>
      <c r="TFX70" s="13"/>
      <c r="TFY70" s="13"/>
      <c r="TFZ70" s="13"/>
      <c r="TGA70" s="13"/>
      <c r="TGB70" s="13"/>
      <c r="TGC70" s="13"/>
      <c r="TGD70" s="13"/>
      <c r="TGE70" s="13"/>
      <c r="TGF70" s="13"/>
      <c r="TGG70" s="13"/>
      <c r="TGH70" s="13"/>
      <c r="TGI70" s="13"/>
      <c r="TGJ70" s="13"/>
      <c r="TGK70" s="13"/>
      <c r="TGL70" s="13"/>
      <c r="TGM70" s="13"/>
      <c r="TGN70" s="13"/>
      <c r="TGO70" s="13"/>
      <c r="TGP70" s="13"/>
      <c r="TGQ70" s="13"/>
      <c r="TGR70" s="13"/>
      <c r="TGS70" s="13"/>
      <c r="TGT70" s="13"/>
      <c r="TGU70" s="13"/>
      <c r="TGV70" s="13"/>
      <c r="TGW70" s="13"/>
      <c r="TGX70" s="13"/>
      <c r="TGY70" s="13"/>
      <c r="TGZ70" s="13"/>
      <c r="THA70" s="13"/>
      <c r="THB70" s="13"/>
      <c r="THC70" s="13"/>
      <c r="THD70" s="13"/>
      <c r="THE70" s="13"/>
      <c r="THF70" s="13"/>
      <c r="THG70" s="13"/>
      <c r="THH70" s="13"/>
      <c r="THI70" s="13"/>
      <c r="THJ70" s="13"/>
      <c r="THK70" s="13"/>
      <c r="THL70" s="13"/>
      <c r="THM70" s="13"/>
      <c r="THN70" s="13"/>
      <c r="THO70" s="13"/>
      <c r="THP70" s="13"/>
      <c r="THQ70" s="13"/>
      <c r="THR70" s="13"/>
      <c r="THS70" s="13"/>
      <c r="THT70" s="13"/>
      <c r="THU70" s="13"/>
      <c r="THV70" s="13"/>
      <c r="THW70" s="13"/>
      <c r="THX70" s="13"/>
      <c r="THY70" s="13"/>
      <c r="THZ70" s="13"/>
      <c r="TIA70" s="13"/>
      <c r="TIB70" s="13"/>
      <c r="TIC70" s="13"/>
      <c r="TID70" s="13"/>
      <c r="TIE70" s="13"/>
      <c r="TIF70" s="13"/>
      <c r="TIG70" s="13"/>
      <c r="TIH70" s="13"/>
      <c r="TII70" s="13"/>
      <c r="TIJ70" s="13"/>
      <c r="TIK70" s="13"/>
      <c r="TIL70" s="13"/>
      <c r="TIM70" s="13"/>
      <c r="TIN70" s="13"/>
      <c r="TIO70" s="13"/>
      <c r="TIP70" s="13"/>
      <c r="TIQ70" s="13"/>
      <c r="TIR70" s="13"/>
      <c r="TIS70" s="13"/>
      <c r="TIT70" s="13"/>
      <c r="TIU70" s="13"/>
      <c r="TIV70" s="13"/>
      <c r="TIW70" s="13"/>
      <c r="TIX70" s="13"/>
      <c r="TIY70" s="13"/>
      <c r="TIZ70" s="13"/>
      <c r="TJA70" s="13"/>
      <c r="TJB70" s="13"/>
      <c r="TJC70" s="13"/>
      <c r="TJD70" s="13"/>
      <c r="TJE70" s="13"/>
      <c r="TJF70" s="13"/>
      <c r="TJG70" s="13"/>
      <c r="TJH70" s="13"/>
      <c r="TJI70" s="13"/>
      <c r="TJJ70" s="13"/>
      <c r="TJK70" s="13"/>
      <c r="TJL70" s="13"/>
      <c r="TJM70" s="13"/>
      <c r="TJN70" s="13"/>
      <c r="TJO70" s="13"/>
      <c r="TJP70" s="13"/>
      <c r="TJQ70" s="13"/>
      <c r="TJR70" s="13"/>
      <c r="TJS70" s="13"/>
      <c r="TJT70" s="13"/>
      <c r="TJU70" s="13"/>
      <c r="TJV70" s="13"/>
      <c r="TJW70" s="13"/>
      <c r="TJX70" s="13"/>
      <c r="TJY70" s="13"/>
      <c r="TJZ70" s="13"/>
      <c r="TKA70" s="13"/>
      <c r="TKB70" s="13"/>
      <c r="TKC70" s="13"/>
      <c r="TKD70" s="13"/>
      <c r="TKE70" s="13"/>
      <c r="TKF70" s="13"/>
      <c r="TKG70" s="13"/>
      <c r="TKH70" s="13"/>
      <c r="TKI70" s="13"/>
      <c r="TKJ70" s="13"/>
      <c r="TKK70" s="13"/>
      <c r="TKL70" s="13"/>
      <c r="TKM70" s="13"/>
      <c r="TKN70" s="13"/>
      <c r="TKO70" s="13"/>
      <c r="TKP70" s="13"/>
      <c r="TKQ70" s="13"/>
      <c r="TKR70" s="13"/>
      <c r="TKS70" s="13"/>
      <c r="TKT70" s="13"/>
      <c r="TKU70" s="13"/>
      <c r="TKV70" s="13"/>
      <c r="TKW70" s="13"/>
      <c r="TKX70" s="13"/>
      <c r="TKY70" s="13"/>
      <c r="TKZ70" s="13"/>
      <c r="TLA70" s="13"/>
      <c r="TLB70" s="13"/>
      <c r="TLC70" s="13"/>
      <c r="TLD70" s="13"/>
      <c r="TLE70" s="13"/>
      <c r="TLF70" s="13"/>
      <c r="TLG70" s="13"/>
      <c r="TLH70" s="13"/>
      <c r="TLI70" s="13"/>
      <c r="TLJ70" s="13"/>
      <c r="TLK70" s="13"/>
      <c r="TLL70" s="13"/>
      <c r="TLM70" s="13"/>
      <c r="TLN70" s="13"/>
      <c r="TLO70" s="13"/>
      <c r="TLP70" s="13"/>
      <c r="TLQ70" s="13"/>
      <c r="TLR70" s="13"/>
      <c r="TLS70" s="13"/>
      <c r="TLT70" s="13"/>
      <c r="TLU70" s="13"/>
      <c r="TLV70" s="13"/>
      <c r="TLW70" s="13"/>
      <c r="TLX70" s="13"/>
      <c r="TLY70" s="13"/>
      <c r="TLZ70" s="13"/>
      <c r="TMA70" s="13"/>
      <c r="TMB70" s="13"/>
      <c r="TMC70" s="13"/>
      <c r="TMD70" s="13"/>
      <c r="TME70" s="13"/>
      <c r="TMF70" s="13"/>
      <c r="TMG70" s="13"/>
      <c r="TMH70" s="13"/>
      <c r="TMI70" s="13"/>
      <c r="TMJ70" s="13"/>
      <c r="TMK70" s="13"/>
      <c r="TML70" s="13"/>
      <c r="TMM70" s="13"/>
      <c r="TMN70" s="13"/>
      <c r="TMO70" s="13"/>
      <c r="TMP70" s="13"/>
      <c r="TMQ70" s="13"/>
      <c r="TMR70" s="13"/>
      <c r="TMS70" s="13"/>
      <c r="TMT70" s="13"/>
      <c r="TMU70" s="13"/>
      <c r="TMV70" s="13"/>
      <c r="TMW70" s="13"/>
      <c r="TMX70" s="13"/>
      <c r="TMY70" s="13"/>
      <c r="TMZ70" s="13"/>
      <c r="TNA70" s="13"/>
      <c r="TNB70" s="13"/>
      <c r="TNC70" s="13"/>
      <c r="TND70" s="13"/>
      <c r="TNE70" s="13"/>
      <c r="TNF70" s="13"/>
      <c r="TNG70" s="13"/>
      <c r="TNH70" s="13"/>
      <c r="TNI70" s="13"/>
      <c r="TNJ70" s="13"/>
      <c r="TNK70" s="13"/>
      <c r="TNL70" s="13"/>
      <c r="TNM70" s="13"/>
      <c r="TNN70" s="13"/>
      <c r="TNO70" s="13"/>
      <c r="TNP70" s="13"/>
      <c r="TNQ70" s="13"/>
      <c r="TNR70" s="13"/>
      <c r="TNS70" s="13"/>
      <c r="TNT70" s="13"/>
      <c r="TNU70" s="13"/>
      <c r="TNV70" s="13"/>
      <c r="TNW70" s="13"/>
      <c r="TNX70" s="13"/>
      <c r="TNY70" s="13"/>
      <c r="TNZ70" s="13"/>
      <c r="TOA70" s="13"/>
      <c r="TOB70" s="13"/>
      <c r="TOC70" s="13"/>
      <c r="TOD70" s="13"/>
      <c r="TOE70" s="13"/>
      <c r="TOF70" s="13"/>
      <c r="TOG70" s="13"/>
      <c r="TOH70" s="13"/>
      <c r="TOI70" s="13"/>
      <c r="TOJ70" s="13"/>
      <c r="TOK70" s="13"/>
      <c r="TOL70" s="13"/>
      <c r="TOM70" s="13"/>
      <c r="TON70" s="13"/>
      <c r="TOO70" s="13"/>
      <c r="TOP70" s="13"/>
      <c r="TOQ70" s="13"/>
      <c r="TOR70" s="13"/>
      <c r="TOS70" s="13"/>
      <c r="TOT70" s="13"/>
      <c r="TOU70" s="13"/>
      <c r="TOV70" s="13"/>
      <c r="TOW70" s="13"/>
      <c r="TOX70" s="13"/>
      <c r="TOY70" s="13"/>
      <c r="TOZ70" s="13"/>
      <c r="TPA70" s="13"/>
      <c r="TPB70" s="13"/>
      <c r="TPC70" s="13"/>
      <c r="TPD70" s="13"/>
      <c r="TPE70" s="13"/>
      <c r="TPF70" s="13"/>
      <c r="TPG70" s="13"/>
      <c r="TPH70" s="13"/>
      <c r="TPI70" s="13"/>
      <c r="TPJ70" s="13"/>
      <c r="TPK70" s="13"/>
      <c r="TPL70" s="13"/>
      <c r="TPM70" s="13"/>
      <c r="TPN70" s="13"/>
      <c r="TPO70" s="13"/>
      <c r="TPP70" s="13"/>
      <c r="TPQ70" s="13"/>
      <c r="TPR70" s="13"/>
      <c r="TPS70" s="13"/>
      <c r="TPT70" s="13"/>
      <c r="TPU70" s="13"/>
      <c r="TPV70" s="13"/>
      <c r="TPW70" s="13"/>
      <c r="TPX70" s="13"/>
      <c r="TPY70" s="13"/>
      <c r="TPZ70" s="13"/>
      <c r="TQA70" s="13"/>
      <c r="TQB70" s="13"/>
      <c r="TQC70" s="13"/>
      <c r="TQD70" s="13"/>
      <c r="TQE70" s="13"/>
      <c r="TQF70" s="13"/>
      <c r="TQG70" s="13"/>
      <c r="TQH70" s="13"/>
      <c r="TQI70" s="13"/>
      <c r="TQJ70" s="13"/>
      <c r="TQK70" s="13"/>
      <c r="TQL70" s="13"/>
      <c r="TQM70" s="13"/>
      <c r="TQN70" s="13"/>
      <c r="TQO70" s="13"/>
      <c r="TQP70" s="13"/>
      <c r="TQQ70" s="13"/>
      <c r="TQR70" s="13"/>
      <c r="TQS70" s="13"/>
      <c r="TQT70" s="13"/>
      <c r="TQU70" s="13"/>
      <c r="TQV70" s="13"/>
      <c r="TQW70" s="13"/>
      <c r="TQX70" s="13"/>
      <c r="TQY70" s="13"/>
      <c r="TQZ70" s="13"/>
      <c r="TRA70" s="13"/>
      <c r="TRB70" s="13"/>
      <c r="TRC70" s="13"/>
      <c r="TRD70" s="13"/>
      <c r="TRE70" s="13"/>
      <c r="TRF70" s="13"/>
      <c r="TRG70" s="13"/>
      <c r="TRH70" s="13"/>
      <c r="TRI70" s="13"/>
      <c r="TRJ70" s="13"/>
      <c r="TRK70" s="13"/>
      <c r="TRL70" s="13"/>
      <c r="TRM70" s="13"/>
      <c r="TRN70" s="13"/>
      <c r="TRO70" s="13"/>
      <c r="TRP70" s="13"/>
      <c r="TRQ70" s="13"/>
      <c r="TRR70" s="13"/>
      <c r="TRS70" s="13"/>
      <c r="TRT70" s="13"/>
      <c r="TRU70" s="13"/>
      <c r="TRV70" s="13"/>
      <c r="TRW70" s="13"/>
      <c r="TRX70" s="13"/>
      <c r="TRY70" s="13"/>
      <c r="TRZ70" s="13"/>
      <c r="TSA70" s="13"/>
      <c r="TSB70" s="13"/>
      <c r="TSC70" s="13"/>
      <c r="TSD70" s="13"/>
      <c r="TSE70" s="13"/>
      <c r="TSF70" s="13"/>
      <c r="TSG70" s="13"/>
      <c r="TSH70" s="13"/>
      <c r="TSI70" s="13"/>
      <c r="TSJ70" s="13"/>
      <c r="TSK70" s="13"/>
      <c r="TSL70" s="13"/>
      <c r="TSM70" s="13"/>
      <c r="TSN70" s="13"/>
      <c r="TSO70" s="13"/>
      <c r="TSP70" s="13"/>
      <c r="TSQ70" s="13"/>
      <c r="TSR70" s="13"/>
      <c r="TSS70" s="13"/>
      <c r="TST70" s="13"/>
      <c r="TSU70" s="13"/>
      <c r="TSV70" s="13"/>
      <c r="TSW70" s="13"/>
      <c r="TSX70" s="13"/>
      <c r="TSY70" s="13"/>
      <c r="TSZ70" s="13"/>
      <c r="TTA70" s="13"/>
      <c r="TTB70" s="13"/>
      <c r="TTC70" s="13"/>
      <c r="TTD70" s="13"/>
      <c r="TTE70" s="13"/>
      <c r="TTF70" s="13"/>
      <c r="TTG70" s="13"/>
      <c r="TTH70" s="13"/>
      <c r="TTI70" s="13"/>
      <c r="TTJ70" s="13"/>
      <c r="TTK70" s="13"/>
      <c r="TTL70" s="13"/>
      <c r="TTM70" s="13"/>
      <c r="TTN70" s="13"/>
      <c r="TTO70" s="13"/>
      <c r="TTP70" s="13"/>
      <c r="TTQ70" s="13"/>
      <c r="TTR70" s="13"/>
      <c r="TTS70" s="13"/>
      <c r="TTT70" s="13"/>
      <c r="TTU70" s="13"/>
      <c r="TTV70" s="13"/>
      <c r="TTW70" s="13"/>
      <c r="TTX70" s="13"/>
      <c r="TTY70" s="13"/>
      <c r="TTZ70" s="13"/>
      <c r="TUA70" s="13"/>
      <c r="TUB70" s="13"/>
      <c r="TUC70" s="13"/>
      <c r="TUD70" s="13"/>
      <c r="TUE70" s="13"/>
      <c r="TUF70" s="13"/>
      <c r="TUG70" s="13"/>
      <c r="TUH70" s="13"/>
      <c r="TUI70" s="13"/>
      <c r="TUJ70" s="13"/>
      <c r="TUK70" s="13"/>
      <c r="TUL70" s="13"/>
      <c r="TUM70" s="13"/>
      <c r="TUN70" s="13"/>
      <c r="TUO70" s="13"/>
      <c r="TUP70" s="13"/>
      <c r="TUQ70" s="13"/>
      <c r="TUR70" s="13"/>
      <c r="TUS70" s="13"/>
      <c r="TUT70" s="13"/>
      <c r="TUU70" s="13"/>
      <c r="TUV70" s="13"/>
      <c r="TUW70" s="13"/>
      <c r="TUX70" s="13"/>
      <c r="TUY70" s="13"/>
      <c r="TUZ70" s="13"/>
      <c r="TVA70" s="13"/>
      <c r="TVB70" s="13"/>
      <c r="TVC70" s="13"/>
      <c r="TVD70" s="13"/>
      <c r="TVE70" s="13"/>
      <c r="TVF70" s="13"/>
      <c r="TVG70" s="13"/>
      <c r="TVH70" s="13"/>
      <c r="TVI70" s="13"/>
      <c r="TVJ70" s="13"/>
      <c r="TVK70" s="13"/>
      <c r="TVL70" s="13"/>
      <c r="TVM70" s="13"/>
      <c r="TVN70" s="13"/>
      <c r="TVO70" s="13"/>
      <c r="TVP70" s="13"/>
      <c r="TVQ70" s="13"/>
      <c r="TVR70" s="13"/>
      <c r="TVS70" s="13"/>
      <c r="TVT70" s="13"/>
      <c r="TVU70" s="13"/>
      <c r="TVV70" s="13"/>
      <c r="TVW70" s="13"/>
      <c r="TVX70" s="13"/>
      <c r="TVY70" s="13"/>
      <c r="TVZ70" s="13"/>
      <c r="TWA70" s="13"/>
      <c r="TWB70" s="13"/>
      <c r="TWC70" s="13"/>
      <c r="TWD70" s="13"/>
      <c r="TWE70" s="13"/>
      <c r="TWF70" s="13"/>
      <c r="TWG70" s="13"/>
      <c r="TWH70" s="13"/>
      <c r="TWI70" s="13"/>
      <c r="TWJ70" s="13"/>
      <c r="TWK70" s="13"/>
      <c r="TWL70" s="13"/>
      <c r="TWM70" s="13"/>
      <c r="TWN70" s="13"/>
      <c r="TWO70" s="13"/>
      <c r="TWP70" s="13"/>
      <c r="TWQ70" s="13"/>
      <c r="TWR70" s="13"/>
      <c r="TWS70" s="13"/>
      <c r="TWT70" s="13"/>
      <c r="TWU70" s="13"/>
      <c r="TWV70" s="13"/>
      <c r="TWW70" s="13"/>
      <c r="TWX70" s="13"/>
      <c r="TWY70" s="13"/>
      <c r="TWZ70" s="13"/>
      <c r="TXA70" s="13"/>
      <c r="TXB70" s="13"/>
      <c r="TXC70" s="13"/>
      <c r="TXD70" s="13"/>
      <c r="TXE70" s="13"/>
      <c r="TXF70" s="13"/>
      <c r="TXG70" s="13"/>
      <c r="TXH70" s="13"/>
      <c r="TXI70" s="13"/>
      <c r="TXJ70" s="13"/>
      <c r="TXK70" s="13"/>
      <c r="TXL70" s="13"/>
      <c r="TXM70" s="13"/>
      <c r="TXN70" s="13"/>
      <c r="TXO70" s="13"/>
      <c r="TXP70" s="13"/>
      <c r="TXQ70" s="13"/>
      <c r="TXR70" s="13"/>
      <c r="TXS70" s="13"/>
      <c r="TXT70" s="13"/>
      <c r="TXU70" s="13"/>
      <c r="TXV70" s="13"/>
      <c r="TXW70" s="13"/>
      <c r="TXX70" s="13"/>
      <c r="TXY70" s="13"/>
      <c r="TXZ70" s="13"/>
      <c r="TYA70" s="13"/>
      <c r="TYB70" s="13"/>
      <c r="TYC70" s="13"/>
      <c r="TYD70" s="13"/>
      <c r="TYE70" s="13"/>
      <c r="TYF70" s="13"/>
      <c r="TYG70" s="13"/>
      <c r="TYH70" s="13"/>
      <c r="TYI70" s="13"/>
      <c r="TYJ70" s="13"/>
      <c r="TYK70" s="13"/>
      <c r="TYL70" s="13"/>
      <c r="TYM70" s="13"/>
      <c r="TYN70" s="13"/>
      <c r="TYO70" s="13"/>
      <c r="TYP70" s="13"/>
      <c r="TYQ70" s="13"/>
      <c r="TYR70" s="13"/>
      <c r="TYS70" s="13"/>
      <c r="TYT70" s="13"/>
      <c r="TYU70" s="13"/>
      <c r="TYV70" s="13"/>
      <c r="TYW70" s="13"/>
      <c r="TYX70" s="13"/>
      <c r="TYY70" s="13"/>
      <c r="TYZ70" s="13"/>
      <c r="TZA70" s="13"/>
      <c r="TZB70" s="13"/>
      <c r="TZC70" s="13"/>
      <c r="TZD70" s="13"/>
      <c r="TZE70" s="13"/>
      <c r="TZF70" s="13"/>
      <c r="TZG70" s="13"/>
      <c r="TZH70" s="13"/>
      <c r="TZI70" s="13"/>
      <c r="TZJ70" s="13"/>
      <c r="TZK70" s="13"/>
      <c r="TZL70" s="13"/>
      <c r="TZM70" s="13"/>
      <c r="TZN70" s="13"/>
      <c r="TZO70" s="13"/>
      <c r="TZP70" s="13"/>
      <c r="TZQ70" s="13"/>
      <c r="TZR70" s="13"/>
      <c r="TZS70" s="13"/>
      <c r="TZT70" s="13"/>
      <c r="TZU70" s="13"/>
      <c r="TZV70" s="13"/>
      <c r="TZW70" s="13"/>
      <c r="TZX70" s="13"/>
      <c r="TZY70" s="13"/>
      <c r="TZZ70" s="13"/>
      <c r="UAA70" s="13"/>
      <c r="UAB70" s="13"/>
      <c r="UAC70" s="13"/>
      <c r="UAD70" s="13"/>
      <c r="UAE70" s="13"/>
      <c r="UAF70" s="13"/>
      <c r="UAG70" s="13"/>
      <c r="UAH70" s="13"/>
      <c r="UAI70" s="13"/>
      <c r="UAJ70" s="13"/>
      <c r="UAK70" s="13"/>
      <c r="UAL70" s="13"/>
      <c r="UAM70" s="13"/>
      <c r="UAN70" s="13"/>
      <c r="UAO70" s="13"/>
      <c r="UAP70" s="13"/>
      <c r="UAQ70" s="13"/>
      <c r="UAR70" s="13"/>
      <c r="UAS70" s="13"/>
      <c r="UAT70" s="13"/>
      <c r="UAU70" s="13"/>
      <c r="UAV70" s="13"/>
      <c r="UAW70" s="13"/>
      <c r="UAX70" s="13"/>
      <c r="UAY70" s="13"/>
      <c r="UAZ70" s="13"/>
      <c r="UBA70" s="13"/>
      <c r="UBB70" s="13"/>
      <c r="UBC70" s="13"/>
      <c r="UBD70" s="13"/>
      <c r="UBE70" s="13"/>
      <c r="UBF70" s="13"/>
      <c r="UBG70" s="13"/>
      <c r="UBH70" s="13"/>
      <c r="UBI70" s="13"/>
      <c r="UBJ70" s="13"/>
      <c r="UBK70" s="13"/>
      <c r="UBL70" s="13"/>
      <c r="UBM70" s="13"/>
      <c r="UBN70" s="13"/>
      <c r="UBO70" s="13"/>
      <c r="UBP70" s="13"/>
      <c r="UBQ70" s="13"/>
      <c r="UBR70" s="13"/>
      <c r="UBS70" s="13"/>
      <c r="UBT70" s="13"/>
      <c r="UBU70" s="13"/>
      <c r="UBV70" s="13"/>
      <c r="UBW70" s="13"/>
      <c r="UBX70" s="13"/>
      <c r="UBY70" s="13"/>
      <c r="UBZ70" s="13"/>
      <c r="UCA70" s="13"/>
      <c r="UCB70" s="13"/>
      <c r="UCC70" s="13"/>
      <c r="UCD70" s="13"/>
      <c r="UCE70" s="13"/>
      <c r="UCF70" s="13"/>
      <c r="UCG70" s="13"/>
      <c r="UCH70" s="13"/>
      <c r="UCI70" s="13"/>
      <c r="UCJ70" s="13"/>
      <c r="UCK70" s="13"/>
      <c r="UCL70" s="13"/>
      <c r="UCM70" s="13"/>
      <c r="UCN70" s="13"/>
      <c r="UCO70" s="13"/>
      <c r="UCP70" s="13"/>
      <c r="UCQ70" s="13"/>
      <c r="UCR70" s="13"/>
      <c r="UCS70" s="13"/>
      <c r="UCT70" s="13"/>
      <c r="UCU70" s="13"/>
      <c r="UCV70" s="13"/>
      <c r="UCW70" s="13"/>
      <c r="UCX70" s="13"/>
      <c r="UCY70" s="13"/>
      <c r="UCZ70" s="13"/>
      <c r="UDA70" s="13"/>
      <c r="UDB70" s="13"/>
      <c r="UDC70" s="13"/>
      <c r="UDD70" s="13"/>
      <c r="UDE70" s="13"/>
      <c r="UDF70" s="13"/>
      <c r="UDG70" s="13"/>
      <c r="UDH70" s="13"/>
      <c r="UDI70" s="13"/>
      <c r="UDJ70" s="13"/>
      <c r="UDK70" s="13"/>
      <c r="UDL70" s="13"/>
      <c r="UDM70" s="13"/>
      <c r="UDN70" s="13"/>
      <c r="UDO70" s="13"/>
      <c r="UDP70" s="13"/>
      <c r="UDQ70" s="13"/>
      <c r="UDR70" s="13"/>
      <c r="UDS70" s="13"/>
      <c r="UDT70" s="13"/>
      <c r="UDU70" s="13"/>
      <c r="UDV70" s="13"/>
      <c r="UDW70" s="13"/>
      <c r="UDX70" s="13"/>
      <c r="UDY70" s="13"/>
      <c r="UDZ70" s="13"/>
      <c r="UEA70" s="13"/>
      <c r="UEB70" s="13"/>
      <c r="UEC70" s="13"/>
      <c r="UED70" s="13"/>
      <c r="UEE70" s="13"/>
      <c r="UEF70" s="13"/>
      <c r="UEG70" s="13"/>
      <c r="UEH70" s="13"/>
      <c r="UEI70" s="13"/>
      <c r="UEJ70" s="13"/>
      <c r="UEK70" s="13"/>
      <c r="UEL70" s="13"/>
      <c r="UEM70" s="13"/>
      <c r="UEN70" s="13"/>
      <c r="UEO70" s="13"/>
      <c r="UEP70" s="13"/>
      <c r="UEQ70" s="13"/>
      <c r="UER70" s="13"/>
      <c r="UES70" s="13"/>
      <c r="UET70" s="13"/>
      <c r="UEU70" s="13"/>
      <c r="UEV70" s="13"/>
      <c r="UEW70" s="13"/>
      <c r="UEX70" s="13"/>
      <c r="UEY70" s="13"/>
      <c r="UEZ70" s="13"/>
      <c r="UFA70" s="13"/>
      <c r="UFB70" s="13"/>
      <c r="UFC70" s="13"/>
      <c r="UFD70" s="13"/>
      <c r="UFE70" s="13"/>
      <c r="UFF70" s="13"/>
      <c r="UFG70" s="13"/>
      <c r="UFH70" s="13"/>
      <c r="UFI70" s="13"/>
      <c r="UFJ70" s="13"/>
      <c r="UFK70" s="13"/>
      <c r="UFL70" s="13"/>
      <c r="UFM70" s="13"/>
      <c r="UFN70" s="13"/>
      <c r="UFO70" s="13"/>
      <c r="UFP70" s="13"/>
      <c r="UFQ70" s="13"/>
      <c r="UFR70" s="13"/>
      <c r="UFS70" s="13"/>
      <c r="UFT70" s="13"/>
      <c r="UFU70" s="13"/>
      <c r="UFV70" s="13"/>
      <c r="UFW70" s="13"/>
      <c r="UFX70" s="13"/>
      <c r="UFY70" s="13"/>
      <c r="UFZ70" s="13"/>
      <c r="UGA70" s="13"/>
      <c r="UGB70" s="13"/>
      <c r="UGC70" s="13"/>
      <c r="UGD70" s="13"/>
      <c r="UGE70" s="13"/>
      <c r="UGF70" s="13"/>
      <c r="UGG70" s="13"/>
      <c r="UGH70" s="13"/>
      <c r="UGI70" s="13"/>
      <c r="UGJ70" s="13"/>
      <c r="UGK70" s="13"/>
      <c r="UGL70" s="13"/>
      <c r="UGM70" s="13"/>
      <c r="UGN70" s="13"/>
      <c r="UGO70" s="13"/>
      <c r="UGP70" s="13"/>
      <c r="UGQ70" s="13"/>
      <c r="UGR70" s="13"/>
      <c r="UGS70" s="13"/>
      <c r="UGT70" s="13"/>
      <c r="UGU70" s="13"/>
      <c r="UGV70" s="13"/>
      <c r="UGW70" s="13"/>
      <c r="UGX70" s="13"/>
      <c r="UGY70" s="13"/>
      <c r="UGZ70" s="13"/>
      <c r="UHA70" s="13"/>
      <c r="UHB70" s="13"/>
      <c r="UHC70" s="13"/>
      <c r="UHD70" s="13"/>
      <c r="UHE70" s="13"/>
      <c r="UHF70" s="13"/>
      <c r="UHG70" s="13"/>
      <c r="UHH70" s="13"/>
      <c r="UHI70" s="13"/>
      <c r="UHJ70" s="13"/>
      <c r="UHK70" s="13"/>
      <c r="UHL70" s="13"/>
      <c r="UHM70" s="13"/>
      <c r="UHN70" s="13"/>
      <c r="UHO70" s="13"/>
      <c r="UHP70" s="13"/>
      <c r="UHQ70" s="13"/>
      <c r="UHR70" s="13"/>
      <c r="UHS70" s="13"/>
      <c r="UHT70" s="13"/>
      <c r="UHU70" s="13"/>
      <c r="UHV70" s="13"/>
      <c r="UHW70" s="13"/>
      <c r="UHX70" s="13"/>
      <c r="UHY70" s="13"/>
      <c r="UHZ70" s="13"/>
      <c r="UIA70" s="13"/>
      <c r="UIB70" s="13"/>
      <c r="UIC70" s="13"/>
      <c r="UID70" s="13"/>
      <c r="UIE70" s="13"/>
      <c r="UIF70" s="13"/>
      <c r="UIG70" s="13"/>
      <c r="UIH70" s="13"/>
      <c r="UII70" s="13"/>
      <c r="UIJ70" s="13"/>
      <c r="UIK70" s="13"/>
      <c r="UIL70" s="13"/>
      <c r="UIM70" s="13"/>
      <c r="UIN70" s="13"/>
      <c r="UIO70" s="13"/>
      <c r="UIP70" s="13"/>
      <c r="UIQ70" s="13"/>
      <c r="UIR70" s="13"/>
      <c r="UIS70" s="13"/>
      <c r="UIT70" s="13"/>
      <c r="UIU70" s="13"/>
      <c r="UIV70" s="13"/>
      <c r="UIW70" s="13"/>
      <c r="UIX70" s="13"/>
      <c r="UIY70" s="13"/>
      <c r="UIZ70" s="13"/>
      <c r="UJA70" s="13"/>
      <c r="UJB70" s="13"/>
      <c r="UJC70" s="13"/>
      <c r="UJD70" s="13"/>
      <c r="UJE70" s="13"/>
      <c r="UJF70" s="13"/>
      <c r="UJG70" s="13"/>
      <c r="UJH70" s="13"/>
      <c r="UJI70" s="13"/>
      <c r="UJJ70" s="13"/>
      <c r="UJK70" s="13"/>
      <c r="UJL70" s="13"/>
      <c r="UJM70" s="13"/>
      <c r="UJN70" s="13"/>
      <c r="UJO70" s="13"/>
      <c r="UJP70" s="13"/>
      <c r="UJQ70" s="13"/>
      <c r="UJR70" s="13"/>
      <c r="UJS70" s="13"/>
      <c r="UJT70" s="13"/>
      <c r="UJU70" s="13"/>
      <c r="UJV70" s="13"/>
      <c r="UJW70" s="13"/>
      <c r="UJX70" s="13"/>
      <c r="UJY70" s="13"/>
      <c r="UJZ70" s="13"/>
      <c r="UKA70" s="13"/>
      <c r="UKB70" s="13"/>
      <c r="UKC70" s="13"/>
      <c r="UKD70" s="13"/>
      <c r="UKE70" s="13"/>
      <c r="UKF70" s="13"/>
      <c r="UKG70" s="13"/>
      <c r="UKH70" s="13"/>
      <c r="UKI70" s="13"/>
      <c r="UKJ70" s="13"/>
      <c r="UKK70" s="13"/>
      <c r="UKL70" s="13"/>
      <c r="UKM70" s="13"/>
      <c r="UKN70" s="13"/>
      <c r="UKO70" s="13"/>
      <c r="UKP70" s="13"/>
      <c r="UKQ70" s="13"/>
      <c r="UKR70" s="13"/>
      <c r="UKS70" s="13"/>
      <c r="UKT70" s="13"/>
      <c r="UKU70" s="13"/>
      <c r="UKV70" s="13"/>
      <c r="UKW70" s="13"/>
      <c r="UKX70" s="13"/>
      <c r="UKY70" s="13"/>
      <c r="UKZ70" s="13"/>
      <c r="ULA70" s="13"/>
      <c r="ULB70" s="13"/>
      <c r="ULC70" s="13"/>
      <c r="ULD70" s="13"/>
      <c r="ULE70" s="13"/>
      <c r="ULF70" s="13"/>
      <c r="ULG70" s="13"/>
      <c r="ULH70" s="13"/>
      <c r="ULI70" s="13"/>
      <c r="ULJ70" s="13"/>
      <c r="ULK70" s="13"/>
      <c r="ULL70" s="13"/>
      <c r="ULM70" s="13"/>
      <c r="ULN70" s="13"/>
      <c r="ULO70" s="13"/>
      <c r="ULP70" s="13"/>
      <c r="ULQ70" s="13"/>
      <c r="ULR70" s="13"/>
      <c r="ULS70" s="13"/>
      <c r="ULT70" s="13"/>
      <c r="ULU70" s="13"/>
      <c r="ULV70" s="13"/>
      <c r="ULW70" s="13"/>
      <c r="ULX70" s="13"/>
      <c r="ULY70" s="13"/>
      <c r="ULZ70" s="13"/>
      <c r="UMA70" s="13"/>
      <c r="UMB70" s="13"/>
      <c r="UMC70" s="13"/>
      <c r="UMD70" s="13"/>
      <c r="UME70" s="13"/>
      <c r="UMF70" s="13"/>
      <c r="UMG70" s="13"/>
      <c r="UMH70" s="13"/>
      <c r="UMI70" s="13"/>
      <c r="UMJ70" s="13"/>
      <c r="UMK70" s="13"/>
      <c r="UML70" s="13"/>
      <c r="UMM70" s="13"/>
      <c r="UMN70" s="13"/>
      <c r="UMO70" s="13"/>
      <c r="UMP70" s="13"/>
      <c r="UMQ70" s="13"/>
      <c r="UMR70" s="13"/>
      <c r="UMS70" s="13"/>
      <c r="UMT70" s="13"/>
      <c r="UMU70" s="13"/>
      <c r="UMV70" s="13"/>
      <c r="UMW70" s="13"/>
      <c r="UMX70" s="13"/>
      <c r="UMY70" s="13"/>
      <c r="UMZ70" s="13"/>
      <c r="UNA70" s="13"/>
      <c r="UNB70" s="13"/>
      <c r="UNC70" s="13"/>
      <c r="UND70" s="13"/>
      <c r="UNE70" s="13"/>
      <c r="UNF70" s="13"/>
      <c r="UNG70" s="13"/>
      <c r="UNH70" s="13"/>
      <c r="UNI70" s="13"/>
      <c r="UNJ70" s="13"/>
      <c r="UNK70" s="13"/>
      <c r="UNL70" s="13"/>
      <c r="UNM70" s="13"/>
      <c r="UNN70" s="13"/>
      <c r="UNO70" s="13"/>
      <c r="UNP70" s="13"/>
      <c r="UNQ70" s="13"/>
      <c r="UNR70" s="13"/>
      <c r="UNS70" s="13"/>
      <c r="UNT70" s="13"/>
      <c r="UNU70" s="13"/>
      <c r="UNV70" s="13"/>
      <c r="UNW70" s="13"/>
      <c r="UNX70" s="13"/>
      <c r="UNY70" s="13"/>
      <c r="UNZ70" s="13"/>
      <c r="UOA70" s="13"/>
      <c r="UOB70" s="13"/>
      <c r="UOC70" s="13"/>
      <c r="UOD70" s="13"/>
      <c r="UOE70" s="13"/>
      <c r="UOF70" s="13"/>
      <c r="UOG70" s="13"/>
      <c r="UOH70" s="13"/>
      <c r="UOI70" s="13"/>
      <c r="UOJ70" s="13"/>
      <c r="UOK70" s="13"/>
      <c r="UOL70" s="13"/>
      <c r="UOM70" s="13"/>
      <c r="UON70" s="13"/>
      <c r="UOO70" s="13"/>
      <c r="UOP70" s="13"/>
      <c r="UOQ70" s="13"/>
      <c r="UOR70" s="13"/>
      <c r="UOS70" s="13"/>
      <c r="UOT70" s="13"/>
      <c r="UOU70" s="13"/>
      <c r="UOV70" s="13"/>
      <c r="UOW70" s="13"/>
      <c r="UOX70" s="13"/>
      <c r="UOY70" s="13"/>
      <c r="UOZ70" s="13"/>
      <c r="UPA70" s="13"/>
      <c r="UPB70" s="13"/>
      <c r="UPC70" s="13"/>
      <c r="UPD70" s="13"/>
      <c r="UPE70" s="13"/>
      <c r="UPF70" s="13"/>
      <c r="UPG70" s="13"/>
      <c r="UPH70" s="13"/>
      <c r="UPI70" s="13"/>
      <c r="UPJ70" s="13"/>
      <c r="UPK70" s="13"/>
      <c r="UPL70" s="13"/>
      <c r="UPM70" s="13"/>
      <c r="UPN70" s="13"/>
      <c r="UPO70" s="13"/>
      <c r="UPP70" s="13"/>
      <c r="UPQ70" s="13"/>
      <c r="UPR70" s="13"/>
      <c r="UPS70" s="13"/>
      <c r="UPT70" s="13"/>
      <c r="UPU70" s="13"/>
      <c r="UPV70" s="13"/>
      <c r="UPW70" s="13"/>
      <c r="UPX70" s="13"/>
      <c r="UPY70" s="13"/>
      <c r="UPZ70" s="13"/>
      <c r="UQA70" s="13"/>
      <c r="UQB70" s="13"/>
      <c r="UQC70" s="13"/>
      <c r="UQD70" s="13"/>
      <c r="UQE70" s="13"/>
      <c r="UQF70" s="13"/>
      <c r="UQG70" s="13"/>
      <c r="UQH70" s="13"/>
      <c r="UQI70" s="13"/>
      <c r="UQJ70" s="13"/>
      <c r="UQK70" s="13"/>
      <c r="UQL70" s="13"/>
      <c r="UQM70" s="13"/>
      <c r="UQN70" s="13"/>
      <c r="UQO70" s="13"/>
      <c r="UQP70" s="13"/>
      <c r="UQQ70" s="13"/>
      <c r="UQR70" s="13"/>
      <c r="UQS70" s="13"/>
      <c r="UQT70" s="13"/>
      <c r="UQU70" s="13"/>
      <c r="UQV70" s="13"/>
      <c r="UQW70" s="13"/>
      <c r="UQX70" s="13"/>
      <c r="UQY70" s="13"/>
      <c r="UQZ70" s="13"/>
      <c r="URA70" s="13"/>
      <c r="URB70" s="13"/>
      <c r="URC70" s="13"/>
      <c r="URD70" s="13"/>
      <c r="URE70" s="13"/>
      <c r="URF70" s="13"/>
      <c r="URG70" s="13"/>
      <c r="URH70" s="13"/>
      <c r="URI70" s="13"/>
      <c r="URJ70" s="13"/>
      <c r="URK70" s="13"/>
      <c r="URL70" s="13"/>
      <c r="URM70" s="13"/>
      <c r="URN70" s="13"/>
      <c r="URO70" s="13"/>
      <c r="URP70" s="13"/>
      <c r="URQ70" s="13"/>
      <c r="URR70" s="13"/>
      <c r="URS70" s="13"/>
      <c r="URT70" s="13"/>
      <c r="URU70" s="13"/>
      <c r="URV70" s="13"/>
      <c r="URW70" s="13"/>
      <c r="URX70" s="13"/>
      <c r="URY70" s="13"/>
      <c r="URZ70" s="13"/>
      <c r="USA70" s="13"/>
      <c r="USB70" s="13"/>
      <c r="USC70" s="13"/>
      <c r="USD70" s="13"/>
      <c r="USE70" s="13"/>
      <c r="USF70" s="13"/>
      <c r="USG70" s="13"/>
      <c r="USH70" s="13"/>
      <c r="USI70" s="13"/>
      <c r="USJ70" s="13"/>
      <c r="USK70" s="13"/>
      <c r="USL70" s="13"/>
      <c r="USM70" s="13"/>
      <c r="USN70" s="13"/>
      <c r="USO70" s="13"/>
      <c r="USP70" s="13"/>
      <c r="USQ70" s="13"/>
      <c r="USR70" s="13"/>
      <c r="USS70" s="13"/>
      <c r="UST70" s="13"/>
      <c r="USU70" s="13"/>
      <c r="USV70" s="13"/>
      <c r="USW70" s="13"/>
      <c r="USX70" s="13"/>
      <c r="USY70" s="13"/>
      <c r="USZ70" s="13"/>
      <c r="UTA70" s="13"/>
      <c r="UTB70" s="13"/>
      <c r="UTC70" s="13"/>
      <c r="UTD70" s="13"/>
      <c r="UTE70" s="13"/>
      <c r="UTF70" s="13"/>
      <c r="UTG70" s="13"/>
      <c r="UTH70" s="13"/>
      <c r="UTI70" s="13"/>
      <c r="UTJ70" s="13"/>
      <c r="UTK70" s="13"/>
      <c r="UTL70" s="13"/>
      <c r="UTM70" s="13"/>
      <c r="UTN70" s="13"/>
      <c r="UTO70" s="13"/>
      <c r="UTP70" s="13"/>
      <c r="UTQ70" s="13"/>
      <c r="UTR70" s="13"/>
      <c r="UTS70" s="13"/>
      <c r="UTT70" s="13"/>
      <c r="UTU70" s="13"/>
      <c r="UTV70" s="13"/>
      <c r="UTW70" s="13"/>
      <c r="UTX70" s="13"/>
      <c r="UTY70" s="13"/>
      <c r="UTZ70" s="13"/>
      <c r="UUA70" s="13"/>
      <c r="UUB70" s="13"/>
      <c r="UUC70" s="13"/>
      <c r="UUD70" s="13"/>
      <c r="UUE70" s="13"/>
      <c r="UUF70" s="13"/>
      <c r="UUG70" s="13"/>
      <c r="UUH70" s="13"/>
      <c r="UUI70" s="13"/>
      <c r="UUJ70" s="13"/>
      <c r="UUK70" s="13"/>
      <c r="UUL70" s="13"/>
      <c r="UUM70" s="13"/>
      <c r="UUN70" s="13"/>
      <c r="UUO70" s="13"/>
      <c r="UUP70" s="13"/>
      <c r="UUQ70" s="13"/>
      <c r="UUR70" s="13"/>
      <c r="UUS70" s="13"/>
      <c r="UUT70" s="13"/>
      <c r="UUU70" s="13"/>
      <c r="UUV70" s="13"/>
      <c r="UUW70" s="13"/>
      <c r="UUX70" s="13"/>
      <c r="UUY70" s="13"/>
      <c r="UUZ70" s="13"/>
      <c r="UVA70" s="13"/>
      <c r="UVB70" s="13"/>
      <c r="UVC70" s="13"/>
      <c r="UVD70" s="13"/>
      <c r="UVE70" s="13"/>
      <c r="UVF70" s="13"/>
      <c r="UVG70" s="13"/>
      <c r="UVH70" s="13"/>
      <c r="UVI70" s="13"/>
      <c r="UVJ70" s="13"/>
      <c r="UVK70" s="13"/>
      <c r="UVL70" s="13"/>
      <c r="UVM70" s="13"/>
      <c r="UVN70" s="13"/>
      <c r="UVO70" s="13"/>
      <c r="UVP70" s="13"/>
      <c r="UVQ70" s="13"/>
      <c r="UVR70" s="13"/>
      <c r="UVS70" s="13"/>
      <c r="UVT70" s="13"/>
      <c r="UVU70" s="13"/>
      <c r="UVV70" s="13"/>
      <c r="UVW70" s="13"/>
      <c r="UVX70" s="13"/>
      <c r="UVY70" s="13"/>
      <c r="UVZ70" s="13"/>
      <c r="UWA70" s="13"/>
      <c r="UWB70" s="13"/>
      <c r="UWC70" s="13"/>
      <c r="UWD70" s="13"/>
      <c r="UWE70" s="13"/>
      <c r="UWF70" s="13"/>
      <c r="UWG70" s="13"/>
      <c r="UWH70" s="13"/>
      <c r="UWI70" s="13"/>
      <c r="UWJ70" s="13"/>
      <c r="UWK70" s="13"/>
      <c r="UWL70" s="13"/>
      <c r="UWM70" s="13"/>
      <c r="UWN70" s="13"/>
      <c r="UWO70" s="13"/>
      <c r="UWP70" s="13"/>
      <c r="UWQ70" s="13"/>
      <c r="UWR70" s="13"/>
      <c r="UWS70" s="13"/>
      <c r="UWT70" s="13"/>
      <c r="UWU70" s="13"/>
      <c r="UWV70" s="13"/>
      <c r="UWW70" s="13"/>
      <c r="UWX70" s="13"/>
      <c r="UWY70" s="13"/>
      <c r="UWZ70" s="13"/>
      <c r="UXA70" s="13"/>
      <c r="UXB70" s="13"/>
      <c r="UXC70" s="13"/>
      <c r="UXD70" s="13"/>
      <c r="UXE70" s="13"/>
      <c r="UXF70" s="13"/>
      <c r="UXG70" s="13"/>
      <c r="UXH70" s="13"/>
      <c r="UXI70" s="13"/>
      <c r="UXJ70" s="13"/>
      <c r="UXK70" s="13"/>
      <c r="UXL70" s="13"/>
      <c r="UXM70" s="13"/>
      <c r="UXN70" s="13"/>
      <c r="UXO70" s="13"/>
      <c r="UXP70" s="13"/>
      <c r="UXQ70" s="13"/>
      <c r="UXR70" s="13"/>
      <c r="UXS70" s="13"/>
      <c r="UXT70" s="13"/>
      <c r="UXU70" s="13"/>
      <c r="UXV70" s="13"/>
      <c r="UXW70" s="13"/>
      <c r="UXX70" s="13"/>
      <c r="UXY70" s="13"/>
      <c r="UXZ70" s="13"/>
      <c r="UYA70" s="13"/>
      <c r="UYB70" s="13"/>
      <c r="UYC70" s="13"/>
      <c r="UYD70" s="13"/>
      <c r="UYE70" s="13"/>
      <c r="UYF70" s="13"/>
      <c r="UYG70" s="13"/>
      <c r="UYH70" s="13"/>
      <c r="UYI70" s="13"/>
      <c r="UYJ70" s="13"/>
      <c r="UYK70" s="13"/>
      <c r="UYL70" s="13"/>
      <c r="UYM70" s="13"/>
      <c r="UYN70" s="13"/>
      <c r="UYO70" s="13"/>
      <c r="UYP70" s="13"/>
      <c r="UYQ70" s="13"/>
      <c r="UYR70" s="13"/>
      <c r="UYS70" s="13"/>
      <c r="UYT70" s="13"/>
      <c r="UYU70" s="13"/>
      <c r="UYV70" s="13"/>
      <c r="UYW70" s="13"/>
      <c r="UYX70" s="13"/>
      <c r="UYY70" s="13"/>
      <c r="UYZ70" s="13"/>
      <c r="UZA70" s="13"/>
      <c r="UZB70" s="13"/>
      <c r="UZC70" s="13"/>
      <c r="UZD70" s="13"/>
      <c r="UZE70" s="13"/>
      <c r="UZF70" s="13"/>
      <c r="UZG70" s="13"/>
      <c r="UZH70" s="13"/>
      <c r="UZI70" s="13"/>
      <c r="UZJ70" s="13"/>
      <c r="UZK70" s="13"/>
      <c r="UZL70" s="13"/>
      <c r="UZM70" s="13"/>
      <c r="UZN70" s="13"/>
      <c r="UZO70" s="13"/>
      <c r="UZP70" s="13"/>
      <c r="UZQ70" s="13"/>
      <c r="UZR70" s="13"/>
      <c r="UZS70" s="13"/>
      <c r="UZT70" s="13"/>
      <c r="UZU70" s="13"/>
      <c r="UZV70" s="13"/>
      <c r="UZW70" s="13"/>
      <c r="UZX70" s="13"/>
      <c r="UZY70" s="13"/>
      <c r="UZZ70" s="13"/>
      <c r="VAA70" s="13"/>
      <c r="VAB70" s="13"/>
      <c r="VAC70" s="13"/>
      <c r="VAD70" s="13"/>
      <c r="VAE70" s="13"/>
      <c r="VAF70" s="13"/>
      <c r="VAG70" s="13"/>
      <c r="VAH70" s="13"/>
      <c r="VAI70" s="13"/>
      <c r="VAJ70" s="13"/>
      <c r="VAK70" s="13"/>
      <c r="VAL70" s="13"/>
      <c r="VAM70" s="13"/>
      <c r="VAN70" s="13"/>
      <c r="VAO70" s="13"/>
      <c r="VAP70" s="13"/>
      <c r="VAQ70" s="13"/>
      <c r="VAR70" s="13"/>
      <c r="VAS70" s="13"/>
      <c r="VAT70" s="13"/>
      <c r="VAU70" s="13"/>
      <c r="VAV70" s="13"/>
      <c r="VAW70" s="13"/>
      <c r="VAX70" s="13"/>
      <c r="VAY70" s="13"/>
      <c r="VAZ70" s="13"/>
      <c r="VBA70" s="13"/>
      <c r="VBB70" s="13"/>
      <c r="VBC70" s="13"/>
      <c r="VBD70" s="13"/>
      <c r="VBE70" s="13"/>
      <c r="VBF70" s="13"/>
      <c r="VBG70" s="13"/>
      <c r="VBH70" s="13"/>
      <c r="VBI70" s="13"/>
      <c r="VBJ70" s="13"/>
      <c r="VBK70" s="13"/>
      <c r="VBL70" s="13"/>
      <c r="VBM70" s="13"/>
      <c r="VBN70" s="13"/>
      <c r="VBO70" s="13"/>
      <c r="VBP70" s="13"/>
      <c r="VBQ70" s="13"/>
      <c r="VBR70" s="13"/>
      <c r="VBS70" s="13"/>
      <c r="VBT70" s="13"/>
      <c r="VBU70" s="13"/>
      <c r="VBV70" s="13"/>
      <c r="VBW70" s="13"/>
      <c r="VBX70" s="13"/>
      <c r="VBY70" s="13"/>
      <c r="VBZ70" s="13"/>
      <c r="VCA70" s="13"/>
      <c r="VCB70" s="13"/>
      <c r="VCC70" s="13"/>
      <c r="VCD70" s="13"/>
      <c r="VCE70" s="13"/>
      <c r="VCF70" s="13"/>
      <c r="VCG70" s="13"/>
      <c r="VCH70" s="13"/>
      <c r="VCI70" s="13"/>
      <c r="VCJ70" s="13"/>
      <c r="VCK70" s="13"/>
      <c r="VCL70" s="13"/>
      <c r="VCM70" s="13"/>
      <c r="VCN70" s="13"/>
      <c r="VCO70" s="13"/>
      <c r="VCP70" s="13"/>
      <c r="VCQ70" s="13"/>
      <c r="VCR70" s="13"/>
      <c r="VCS70" s="13"/>
      <c r="VCT70" s="13"/>
      <c r="VCU70" s="13"/>
      <c r="VCV70" s="13"/>
      <c r="VCW70" s="13"/>
      <c r="VCX70" s="13"/>
      <c r="VCY70" s="13"/>
      <c r="VCZ70" s="13"/>
      <c r="VDA70" s="13"/>
      <c r="VDB70" s="13"/>
      <c r="VDC70" s="13"/>
      <c r="VDD70" s="13"/>
      <c r="VDE70" s="13"/>
      <c r="VDF70" s="13"/>
      <c r="VDG70" s="13"/>
      <c r="VDH70" s="13"/>
      <c r="VDI70" s="13"/>
      <c r="VDJ70" s="13"/>
      <c r="VDK70" s="13"/>
      <c r="VDL70" s="13"/>
      <c r="VDM70" s="13"/>
      <c r="VDN70" s="13"/>
      <c r="VDO70" s="13"/>
      <c r="VDP70" s="13"/>
      <c r="VDQ70" s="13"/>
      <c r="VDR70" s="13"/>
      <c r="VDS70" s="13"/>
      <c r="VDT70" s="13"/>
      <c r="VDU70" s="13"/>
      <c r="VDV70" s="13"/>
      <c r="VDW70" s="13"/>
      <c r="VDX70" s="13"/>
      <c r="VDY70" s="13"/>
      <c r="VDZ70" s="13"/>
      <c r="VEA70" s="13"/>
      <c r="VEB70" s="13"/>
      <c r="VEC70" s="13"/>
      <c r="VED70" s="13"/>
      <c r="VEE70" s="13"/>
      <c r="VEF70" s="13"/>
      <c r="VEG70" s="13"/>
      <c r="VEH70" s="13"/>
      <c r="VEI70" s="13"/>
      <c r="VEJ70" s="13"/>
      <c r="VEK70" s="13"/>
      <c r="VEL70" s="13"/>
      <c r="VEM70" s="13"/>
      <c r="VEN70" s="13"/>
      <c r="VEO70" s="13"/>
      <c r="VEP70" s="13"/>
      <c r="VEQ70" s="13"/>
      <c r="VER70" s="13"/>
      <c r="VES70" s="13"/>
      <c r="VET70" s="13"/>
      <c r="VEU70" s="13"/>
      <c r="VEV70" s="13"/>
      <c r="VEW70" s="13"/>
      <c r="VEX70" s="13"/>
      <c r="VEY70" s="13"/>
      <c r="VEZ70" s="13"/>
      <c r="VFA70" s="13"/>
      <c r="VFB70" s="13"/>
      <c r="VFC70" s="13"/>
      <c r="VFD70" s="13"/>
      <c r="VFE70" s="13"/>
      <c r="VFF70" s="13"/>
      <c r="VFG70" s="13"/>
      <c r="VFH70" s="13"/>
      <c r="VFI70" s="13"/>
      <c r="VFJ70" s="13"/>
      <c r="VFK70" s="13"/>
      <c r="VFL70" s="13"/>
      <c r="VFM70" s="13"/>
      <c r="VFN70" s="13"/>
      <c r="VFO70" s="13"/>
      <c r="VFP70" s="13"/>
      <c r="VFQ70" s="13"/>
      <c r="VFR70" s="13"/>
      <c r="VFS70" s="13"/>
      <c r="VFT70" s="13"/>
      <c r="VFU70" s="13"/>
      <c r="VFV70" s="13"/>
      <c r="VFW70" s="13"/>
      <c r="VFX70" s="13"/>
      <c r="VFY70" s="13"/>
      <c r="VFZ70" s="13"/>
      <c r="VGA70" s="13"/>
      <c r="VGB70" s="13"/>
      <c r="VGC70" s="13"/>
      <c r="VGD70" s="13"/>
      <c r="VGE70" s="13"/>
      <c r="VGF70" s="13"/>
      <c r="VGG70" s="13"/>
      <c r="VGH70" s="13"/>
      <c r="VGI70" s="13"/>
      <c r="VGJ70" s="13"/>
      <c r="VGK70" s="13"/>
      <c r="VGL70" s="13"/>
      <c r="VGM70" s="13"/>
      <c r="VGN70" s="13"/>
      <c r="VGO70" s="13"/>
      <c r="VGP70" s="13"/>
      <c r="VGQ70" s="13"/>
      <c r="VGR70" s="13"/>
      <c r="VGS70" s="13"/>
      <c r="VGT70" s="13"/>
      <c r="VGU70" s="13"/>
      <c r="VGV70" s="13"/>
      <c r="VGW70" s="13"/>
      <c r="VGX70" s="13"/>
      <c r="VGY70" s="13"/>
      <c r="VGZ70" s="13"/>
      <c r="VHA70" s="13"/>
      <c r="VHB70" s="13"/>
      <c r="VHC70" s="13"/>
      <c r="VHD70" s="13"/>
      <c r="VHE70" s="13"/>
      <c r="VHF70" s="13"/>
      <c r="VHG70" s="13"/>
      <c r="VHH70" s="13"/>
      <c r="VHI70" s="13"/>
      <c r="VHJ70" s="13"/>
      <c r="VHK70" s="13"/>
      <c r="VHL70" s="13"/>
      <c r="VHM70" s="13"/>
      <c r="VHN70" s="13"/>
      <c r="VHO70" s="13"/>
      <c r="VHP70" s="13"/>
      <c r="VHQ70" s="13"/>
      <c r="VHR70" s="13"/>
      <c r="VHS70" s="13"/>
      <c r="VHT70" s="13"/>
      <c r="VHU70" s="13"/>
      <c r="VHV70" s="13"/>
      <c r="VHW70" s="13"/>
      <c r="VHX70" s="13"/>
      <c r="VHY70" s="13"/>
      <c r="VHZ70" s="13"/>
      <c r="VIA70" s="13"/>
      <c r="VIB70" s="13"/>
      <c r="VIC70" s="13"/>
      <c r="VID70" s="13"/>
      <c r="VIE70" s="13"/>
      <c r="VIF70" s="13"/>
      <c r="VIG70" s="13"/>
      <c r="VIH70" s="13"/>
      <c r="VII70" s="13"/>
      <c r="VIJ70" s="13"/>
      <c r="VIK70" s="13"/>
      <c r="VIL70" s="13"/>
      <c r="VIM70" s="13"/>
      <c r="VIN70" s="13"/>
      <c r="VIO70" s="13"/>
      <c r="VIP70" s="13"/>
      <c r="VIQ70" s="13"/>
      <c r="VIR70" s="13"/>
      <c r="VIS70" s="13"/>
      <c r="VIT70" s="13"/>
      <c r="VIU70" s="13"/>
      <c r="VIV70" s="13"/>
      <c r="VIW70" s="13"/>
      <c r="VIX70" s="13"/>
      <c r="VIY70" s="13"/>
      <c r="VIZ70" s="13"/>
      <c r="VJA70" s="13"/>
      <c r="VJB70" s="13"/>
      <c r="VJC70" s="13"/>
      <c r="VJD70" s="13"/>
      <c r="VJE70" s="13"/>
      <c r="VJF70" s="13"/>
      <c r="VJG70" s="13"/>
      <c r="VJH70" s="13"/>
      <c r="VJI70" s="13"/>
      <c r="VJJ70" s="13"/>
      <c r="VJK70" s="13"/>
      <c r="VJL70" s="13"/>
      <c r="VJM70" s="13"/>
      <c r="VJN70" s="13"/>
      <c r="VJO70" s="13"/>
      <c r="VJP70" s="13"/>
      <c r="VJQ70" s="13"/>
      <c r="VJR70" s="13"/>
      <c r="VJS70" s="13"/>
      <c r="VJT70" s="13"/>
      <c r="VJU70" s="13"/>
      <c r="VJV70" s="13"/>
      <c r="VJW70" s="13"/>
      <c r="VJX70" s="13"/>
      <c r="VJY70" s="13"/>
      <c r="VJZ70" s="13"/>
      <c r="VKA70" s="13"/>
      <c r="VKB70" s="13"/>
      <c r="VKC70" s="13"/>
      <c r="VKD70" s="13"/>
      <c r="VKE70" s="13"/>
      <c r="VKF70" s="13"/>
      <c r="VKG70" s="13"/>
      <c r="VKH70" s="13"/>
      <c r="VKI70" s="13"/>
      <c r="VKJ70" s="13"/>
      <c r="VKK70" s="13"/>
      <c r="VKL70" s="13"/>
      <c r="VKM70" s="13"/>
      <c r="VKN70" s="13"/>
      <c r="VKO70" s="13"/>
      <c r="VKP70" s="13"/>
      <c r="VKQ70" s="13"/>
      <c r="VKR70" s="13"/>
      <c r="VKS70" s="13"/>
      <c r="VKT70" s="13"/>
      <c r="VKU70" s="13"/>
      <c r="VKV70" s="13"/>
      <c r="VKW70" s="13"/>
      <c r="VKX70" s="13"/>
      <c r="VKY70" s="13"/>
      <c r="VKZ70" s="13"/>
      <c r="VLA70" s="13"/>
      <c r="VLB70" s="13"/>
      <c r="VLC70" s="13"/>
      <c r="VLD70" s="13"/>
      <c r="VLE70" s="13"/>
      <c r="VLF70" s="13"/>
      <c r="VLG70" s="13"/>
      <c r="VLH70" s="13"/>
      <c r="VLI70" s="13"/>
      <c r="VLJ70" s="13"/>
      <c r="VLK70" s="13"/>
      <c r="VLL70" s="13"/>
      <c r="VLM70" s="13"/>
      <c r="VLN70" s="13"/>
      <c r="VLO70" s="13"/>
      <c r="VLP70" s="13"/>
      <c r="VLQ70" s="13"/>
      <c r="VLR70" s="13"/>
      <c r="VLS70" s="13"/>
      <c r="VLT70" s="13"/>
      <c r="VLU70" s="13"/>
      <c r="VLV70" s="13"/>
      <c r="VLW70" s="13"/>
      <c r="VLX70" s="13"/>
      <c r="VLY70" s="13"/>
      <c r="VLZ70" s="13"/>
      <c r="VMA70" s="13"/>
      <c r="VMB70" s="13"/>
      <c r="VMC70" s="13"/>
      <c r="VMD70" s="13"/>
      <c r="VME70" s="13"/>
      <c r="VMF70" s="13"/>
      <c r="VMG70" s="13"/>
      <c r="VMH70" s="13"/>
      <c r="VMI70" s="13"/>
      <c r="VMJ70" s="13"/>
      <c r="VMK70" s="13"/>
      <c r="VML70" s="13"/>
      <c r="VMM70" s="13"/>
      <c r="VMN70" s="13"/>
      <c r="VMO70" s="13"/>
      <c r="VMP70" s="13"/>
      <c r="VMQ70" s="13"/>
      <c r="VMR70" s="13"/>
      <c r="VMS70" s="13"/>
      <c r="VMT70" s="13"/>
      <c r="VMU70" s="13"/>
      <c r="VMV70" s="13"/>
      <c r="VMW70" s="13"/>
      <c r="VMX70" s="13"/>
      <c r="VMY70" s="13"/>
      <c r="VMZ70" s="13"/>
      <c r="VNA70" s="13"/>
      <c r="VNB70" s="13"/>
      <c r="VNC70" s="13"/>
      <c r="VND70" s="13"/>
      <c r="VNE70" s="13"/>
      <c r="VNF70" s="13"/>
      <c r="VNG70" s="13"/>
      <c r="VNH70" s="13"/>
      <c r="VNI70" s="13"/>
      <c r="VNJ70" s="13"/>
      <c r="VNK70" s="13"/>
      <c r="VNL70" s="13"/>
      <c r="VNM70" s="13"/>
      <c r="VNN70" s="13"/>
      <c r="VNO70" s="13"/>
      <c r="VNP70" s="13"/>
      <c r="VNQ70" s="13"/>
      <c r="VNR70" s="13"/>
      <c r="VNS70" s="13"/>
      <c r="VNT70" s="13"/>
      <c r="VNU70" s="13"/>
      <c r="VNV70" s="13"/>
      <c r="VNW70" s="13"/>
      <c r="VNX70" s="13"/>
      <c r="VNY70" s="13"/>
      <c r="VNZ70" s="13"/>
      <c r="VOA70" s="13"/>
      <c r="VOB70" s="13"/>
      <c r="VOC70" s="13"/>
      <c r="VOD70" s="13"/>
      <c r="VOE70" s="13"/>
      <c r="VOF70" s="13"/>
      <c r="VOG70" s="13"/>
      <c r="VOH70" s="13"/>
      <c r="VOI70" s="13"/>
      <c r="VOJ70" s="13"/>
      <c r="VOK70" s="13"/>
      <c r="VOL70" s="13"/>
      <c r="VOM70" s="13"/>
      <c r="VON70" s="13"/>
      <c r="VOO70" s="13"/>
      <c r="VOP70" s="13"/>
      <c r="VOQ70" s="13"/>
      <c r="VOR70" s="13"/>
      <c r="VOS70" s="13"/>
      <c r="VOT70" s="13"/>
      <c r="VOU70" s="13"/>
      <c r="VOV70" s="13"/>
      <c r="VOW70" s="13"/>
      <c r="VOX70" s="13"/>
      <c r="VOY70" s="13"/>
      <c r="VOZ70" s="13"/>
      <c r="VPA70" s="13"/>
      <c r="VPB70" s="13"/>
      <c r="VPC70" s="13"/>
      <c r="VPD70" s="13"/>
      <c r="VPE70" s="13"/>
      <c r="VPF70" s="13"/>
      <c r="VPG70" s="13"/>
      <c r="VPH70" s="13"/>
      <c r="VPI70" s="13"/>
      <c r="VPJ70" s="13"/>
      <c r="VPK70" s="13"/>
      <c r="VPL70" s="13"/>
      <c r="VPM70" s="13"/>
      <c r="VPN70" s="13"/>
      <c r="VPO70" s="13"/>
      <c r="VPP70" s="13"/>
      <c r="VPQ70" s="13"/>
      <c r="VPR70" s="13"/>
      <c r="VPS70" s="13"/>
      <c r="VPT70" s="13"/>
      <c r="VPU70" s="13"/>
      <c r="VPV70" s="13"/>
      <c r="VPW70" s="13"/>
      <c r="VPX70" s="13"/>
      <c r="VPY70" s="13"/>
      <c r="VPZ70" s="13"/>
      <c r="VQA70" s="13"/>
      <c r="VQB70" s="13"/>
      <c r="VQC70" s="13"/>
      <c r="VQD70" s="13"/>
      <c r="VQE70" s="13"/>
      <c r="VQF70" s="13"/>
      <c r="VQG70" s="13"/>
      <c r="VQH70" s="13"/>
      <c r="VQI70" s="13"/>
      <c r="VQJ70" s="13"/>
      <c r="VQK70" s="13"/>
      <c r="VQL70" s="13"/>
      <c r="VQM70" s="13"/>
      <c r="VQN70" s="13"/>
      <c r="VQO70" s="13"/>
      <c r="VQP70" s="13"/>
      <c r="VQQ70" s="13"/>
      <c r="VQR70" s="13"/>
      <c r="VQS70" s="13"/>
      <c r="VQT70" s="13"/>
      <c r="VQU70" s="13"/>
      <c r="VQV70" s="13"/>
      <c r="VQW70" s="13"/>
      <c r="VQX70" s="13"/>
      <c r="VQY70" s="13"/>
      <c r="VQZ70" s="13"/>
      <c r="VRA70" s="13"/>
      <c r="VRB70" s="13"/>
      <c r="VRC70" s="13"/>
      <c r="VRD70" s="13"/>
      <c r="VRE70" s="13"/>
      <c r="VRF70" s="13"/>
      <c r="VRG70" s="13"/>
      <c r="VRH70" s="13"/>
      <c r="VRI70" s="13"/>
      <c r="VRJ70" s="13"/>
      <c r="VRK70" s="13"/>
      <c r="VRL70" s="13"/>
      <c r="VRM70" s="13"/>
      <c r="VRN70" s="13"/>
      <c r="VRO70" s="13"/>
      <c r="VRP70" s="13"/>
      <c r="VRQ70" s="13"/>
      <c r="VRR70" s="13"/>
      <c r="VRS70" s="13"/>
      <c r="VRT70" s="13"/>
      <c r="VRU70" s="13"/>
      <c r="VRV70" s="13"/>
      <c r="VRW70" s="13"/>
      <c r="VRX70" s="13"/>
      <c r="VRY70" s="13"/>
      <c r="VRZ70" s="13"/>
      <c r="VSA70" s="13"/>
      <c r="VSB70" s="13"/>
      <c r="VSC70" s="13"/>
      <c r="VSD70" s="13"/>
      <c r="VSE70" s="13"/>
      <c r="VSF70" s="13"/>
      <c r="VSG70" s="13"/>
      <c r="VSH70" s="13"/>
      <c r="VSI70" s="13"/>
      <c r="VSJ70" s="13"/>
      <c r="VSK70" s="13"/>
      <c r="VSL70" s="13"/>
      <c r="VSM70" s="13"/>
      <c r="VSN70" s="13"/>
      <c r="VSO70" s="13"/>
      <c r="VSP70" s="13"/>
      <c r="VSQ70" s="13"/>
      <c r="VSR70" s="13"/>
      <c r="VSS70" s="13"/>
      <c r="VST70" s="13"/>
      <c r="VSU70" s="13"/>
      <c r="VSV70" s="13"/>
      <c r="VSW70" s="13"/>
      <c r="VSX70" s="13"/>
      <c r="VSY70" s="13"/>
      <c r="VSZ70" s="13"/>
      <c r="VTA70" s="13"/>
      <c r="VTB70" s="13"/>
      <c r="VTC70" s="13"/>
      <c r="VTD70" s="13"/>
      <c r="VTE70" s="13"/>
      <c r="VTF70" s="13"/>
      <c r="VTG70" s="13"/>
      <c r="VTH70" s="13"/>
      <c r="VTI70" s="13"/>
      <c r="VTJ70" s="13"/>
      <c r="VTK70" s="13"/>
      <c r="VTL70" s="13"/>
      <c r="VTM70" s="13"/>
      <c r="VTN70" s="13"/>
      <c r="VTO70" s="13"/>
      <c r="VTP70" s="13"/>
      <c r="VTQ70" s="13"/>
      <c r="VTR70" s="13"/>
      <c r="VTS70" s="13"/>
      <c r="VTT70" s="13"/>
      <c r="VTU70" s="13"/>
      <c r="VTV70" s="13"/>
      <c r="VTW70" s="13"/>
      <c r="VTX70" s="13"/>
      <c r="VTY70" s="13"/>
      <c r="VTZ70" s="13"/>
      <c r="VUA70" s="13"/>
      <c r="VUB70" s="13"/>
      <c r="VUC70" s="13"/>
      <c r="VUD70" s="13"/>
      <c r="VUE70" s="13"/>
      <c r="VUF70" s="13"/>
      <c r="VUG70" s="13"/>
      <c r="VUH70" s="13"/>
      <c r="VUI70" s="13"/>
      <c r="VUJ70" s="13"/>
      <c r="VUK70" s="13"/>
      <c r="VUL70" s="13"/>
      <c r="VUM70" s="13"/>
      <c r="VUN70" s="13"/>
      <c r="VUO70" s="13"/>
      <c r="VUP70" s="13"/>
      <c r="VUQ70" s="13"/>
      <c r="VUR70" s="13"/>
      <c r="VUS70" s="13"/>
      <c r="VUT70" s="13"/>
      <c r="VUU70" s="13"/>
      <c r="VUV70" s="13"/>
      <c r="VUW70" s="13"/>
      <c r="VUX70" s="13"/>
      <c r="VUY70" s="13"/>
      <c r="VUZ70" s="13"/>
      <c r="VVA70" s="13"/>
      <c r="VVB70" s="13"/>
      <c r="VVC70" s="13"/>
      <c r="VVD70" s="13"/>
      <c r="VVE70" s="13"/>
      <c r="VVF70" s="13"/>
      <c r="VVG70" s="13"/>
      <c r="VVH70" s="13"/>
      <c r="VVI70" s="13"/>
      <c r="VVJ70" s="13"/>
      <c r="VVK70" s="13"/>
      <c r="VVL70" s="13"/>
      <c r="VVM70" s="13"/>
      <c r="VVN70" s="13"/>
      <c r="VVO70" s="13"/>
      <c r="VVP70" s="13"/>
      <c r="VVQ70" s="13"/>
      <c r="VVR70" s="13"/>
      <c r="VVS70" s="13"/>
      <c r="VVT70" s="13"/>
      <c r="VVU70" s="13"/>
      <c r="VVV70" s="13"/>
      <c r="VVW70" s="13"/>
      <c r="VVX70" s="13"/>
      <c r="VVY70" s="13"/>
      <c r="VVZ70" s="13"/>
      <c r="VWA70" s="13"/>
      <c r="VWB70" s="13"/>
      <c r="VWC70" s="13"/>
      <c r="VWD70" s="13"/>
      <c r="VWE70" s="13"/>
      <c r="VWF70" s="13"/>
      <c r="VWG70" s="13"/>
      <c r="VWH70" s="13"/>
      <c r="VWI70" s="13"/>
      <c r="VWJ70" s="13"/>
      <c r="VWK70" s="13"/>
      <c r="VWL70" s="13"/>
      <c r="VWM70" s="13"/>
      <c r="VWN70" s="13"/>
      <c r="VWO70" s="13"/>
      <c r="VWP70" s="13"/>
      <c r="VWQ70" s="13"/>
      <c r="VWR70" s="13"/>
      <c r="VWS70" s="13"/>
      <c r="VWT70" s="13"/>
      <c r="VWU70" s="13"/>
      <c r="VWV70" s="13"/>
      <c r="VWW70" s="13"/>
      <c r="VWX70" s="13"/>
      <c r="VWY70" s="13"/>
      <c r="VWZ70" s="13"/>
      <c r="VXA70" s="13"/>
      <c r="VXB70" s="13"/>
      <c r="VXC70" s="13"/>
      <c r="VXD70" s="13"/>
      <c r="VXE70" s="13"/>
      <c r="VXF70" s="13"/>
      <c r="VXG70" s="13"/>
      <c r="VXH70" s="13"/>
      <c r="VXI70" s="13"/>
      <c r="VXJ70" s="13"/>
      <c r="VXK70" s="13"/>
      <c r="VXL70" s="13"/>
      <c r="VXM70" s="13"/>
      <c r="VXN70" s="13"/>
      <c r="VXO70" s="13"/>
      <c r="VXP70" s="13"/>
      <c r="VXQ70" s="13"/>
      <c r="VXR70" s="13"/>
      <c r="VXS70" s="13"/>
      <c r="VXT70" s="13"/>
      <c r="VXU70" s="13"/>
      <c r="VXV70" s="13"/>
      <c r="VXW70" s="13"/>
      <c r="VXX70" s="13"/>
      <c r="VXY70" s="13"/>
      <c r="VXZ70" s="13"/>
      <c r="VYA70" s="13"/>
      <c r="VYB70" s="13"/>
      <c r="VYC70" s="13"/>
      <c r="VYD70" s="13"/>
      <c r="VYE70" s="13"/>
      <c r="VYF70" s="13"/>
      <c r="VYG70" s="13"/>
      <c r="VYH70" s="13"/>
      <c r="VYI70" s="13"/>
      <c r="VYJ70" s="13"/>
      <c r="VYK70" s="13"/>
      <c r="VYL70" s="13"/>
      <c r="VYM70" s="13"/>
      <c r="VYN70" s="13"/>
      <c r="VYO70" s="13"/>
      <c r="VYP70" s="13"/>
      <c r="VYQ70" s="13"/>
      <c r="VYR70" s="13"/>
      <c r="VYS70" s="13"/>
      <c r="VYT70" s="13"/>
      <c r="VYU70" s="13"/>
      <c r="VYV70" s="13"/>
      <c r="VYW70" s="13"/>
      <c r="VYX70" s="13"/>
      <c r="VYY70" s="13"/>
      <c r="VYZ70" s="13"/>
      <c r="VZA70" s="13"/>
      <c r="VZB70" s="13"/>
      <c r="VZC70" s="13"/>
      <c r="VZD70" s="13"/>
      <c r="VZE70" s="13"/>
      <c r="VZF70" s="13"/>
      <c r="VZG70" s="13"/>
      <c r="VZH70" s="13"/>
      <c r="VZI70" s="13"/>
      <c r="VZJ70" s="13"/>
      <c r="VZK70" s="13"/>
      <c r="VZL70" s="13"/>
      <c r="VZM70" s="13"/>
      <c r="VZN70" s="13"/>
      <c r="VZO70" s="13"/>
      <c r="VZP70" s="13"/>
      <c r="VZQ70" s="13"/>
      <c r="VZR70" s="13"/>
      <c r="VZS70" s="13"/>
      <c r="VZT70" s="13"/>
      <c r="VZU70" s="13"/>
      <c r="VZV70" s="13"/>
      <c r="VZW70" s="13"/>
      <c r="VZX70" s="13"/>
      <c r="VZY70" s="13"/>
      <c r="VZZ70" s="13"/>
      <c r="WAA70" s="13"/>
      <c r="WAB70" s="13"/>
      <c r="WAC70" s="13"/>
      <c r="WAD70" s="13"/>
      <c r="WAE70" s="13"/>
      <c r="WAF70" s="13"/>
      <c r="WAG70" s="13"/>
      <c r="WAH70" s="13"/>
      <c r="WAI70" s="13"/>
      <c r="WAJ70" s="13"/>
      <c r="WAK70" s="13"/>
      <c r="WAL70" s="13"/>
      <c r="WAM70" s="13"/>
      <c r="WAN70" s="13"/>
      <c r="WAO70" s="13"/>
      <c r="WAP70" s="13"/>
      <c r="WAQ70" s="13"/>
      <c r="WAR70" s="13"/>
      <c r="WAS70" s="13"/>
      <c r="WAT70" s="13"/>
      <c r="WAU70" s="13"/>
      <c r="WAV70" s="13"/>
      <c r="WAW70" s="13"/>
      <c r="WAX70" s="13"/>
      <c r="WAY70" s="13"/>
      <c r="WAZ70" s="13"/>
      <c r="WBA70" s="13"/>
      <c r="WBB70" s="13"/>
      <c r="WBC70" s="13"/>
      <c r="WBD70" s="13"/>
      <c r="WBE70" s="13"/>
      <c r="WBF70" s="13"/>
      <c r="WBG70" s="13"/>
      <c r="WBH70" s="13"/>
      <c r="WBI70" s="13"/>
      <c r="WBJ70" s="13"/>
      <c r="WBK70" s="13"/>
      <c r="WBL70" s="13"/>
      <c r="WBM70" s="13"/>
      <c r="WBN70" s="13"/>
      <c r="WBO70" s="13"/>
      <c r="WBP70" s="13"/>
      <c r="WBQ70" s="13"/>
      <c r="WBR70" s="13"/>
      <c r="WBS70" s="13"/>
      <c r="WBT70" s="13"/>
      <c r="WBU70" s="13"/>
      <c r="WBV70" s="13"/>
      <c r="WBW70" s="13"/>
      <c r="WBX70" s="13"/>
      <c r="WBY70" s="13"/>
      <c r="WBZ70" s="13"/>
      <c r="WCA70" s="13"/>
      <c r="WCB70" s="13"/>
      <c r="WCC70" s="13"/>
      <c r="WCD70" s="13"/>
      <c r="WCE70" s="13"/>
      <c r="WCF70" s="13"/>
      <c r="WCG70" s="13"/>
      <c r="WCH70" s="13"/>
      <c r="WCI70" s="13"/>
      <c r="WCJ70" s="13"/>
      <c r="WCK70" s="13"/>
      <c r="WCL70" s="13"/>
      <c r="WCM70" s="13"/>
      <c r="WCN70" s="13"/>
      <c r="WCO70" s="13"/>
      <c r="WCP70" s="13"/>
      <c r="WCQ70" s="13"/>
      <c r="WCR70" s="13"/>
      <c r="WCS70" s="13"/>
      <c r="WCT70" s="13"/>
      <c r="WCU70" s="13"/>
      <c r="WCV70" s="13"/>
      <c r="WCW70" s="13"/>
      <c r="WCX70" s="13"/>
      <c r="WCY70" s="13"/>
      <c r="WCZ70" s="13"/>
      <c r="WDA70" s="13"/>
      <c r="WDB70" s="13"/>
      <c r="WDC70" s="13"/>
      <c r="WDD70" s="13"/>
      <c r="WDE70" s="13"/>
      <c r="WDF70" s="13"/>
      <c r="WDG70" s="13"/>
      <c r="WDH70" s="13"/>
      <c r="WDI70" s="13"/>
      <c r="WDJ70" s="13"/>
      <c r="WDK70" s="13"/>
      <c r="WDL70" s="13"/>
      <c r="WDM70" s="13"/>
      <c r="WDN70" s="13"/>
      <c r="WDO70" s="13"/>
      <c r="WDP70" s="13"/>
      <c r="WDQ70" s="13"/>
      <c r="WDR70" s="13"/>
      <c r="WDS70" s="13"/>
      <c r="WDT70" s="13"/>
      <c r="WDU70" s="13"/>
      <c r="WDV70" s="13"/>
      <c r="WDW70" s="13"/>
      <c r="WDX70" s="13"/>
      <c r="WDY70" s="13"/>
      <c r="WDZ70" s="13"/>
      <c r="WEA70" s="13"/>
      <c r="WEB70" s="13"/>
      <c r="WEC70" s="13"/>
      <c r="WED70" s="13"/>
      <c r="WEE70" s="13"/>
      <c r="WEF70" s="13"/>
      <c r="WEG70" s="13"/>
      <c r="WEH70" s="13"/>
      <c r="WEI70" s="13"/>
      <c r="WEJ70" s="13"/>
      <c r="WEK70" s="13"/>
      <c r="WEL70" s="13"/>
      <c r="WEM70" s="13"/>
      <c r="WEN70" s="13"/>
      <c r="WEO70" s="13"/>
      <c r="WEP70" s="13"/>
      <c r="WEQ70" s="13"/>
      <c r="WER70" s="13"/>
      <c r="WES70" s="13"/>
      <c r="WET70" s="13"/>
      <c r="WEU70" s="13"/>
      <c r="WEV70" s="13"/>
      <c r="WEW70" s="13"/>
      <c r="WEX70" s="13"/>
      <c r="WEY70" s="13"/>
      <c r="WEZ70" s="13"/>
      <c r="WFA70" s="13"/>
      <c r="WFB70" s="13"/>
      <c r="WFC70" s="13"/>
      <c r="WFD70" s="13"/>
      <c r="WFE70" s="13"/>
      <c r="WFF70" s="13"/>
      <c r="WFG70" s="13"/>
      <c r="WFH70" s="13"/>
      <c r="WFI70" s="13"/>
      <c r="WFJ70" s="13"/>
      <c r="WFK70" s="13"/>
      <c r="WFL70" s="13"/>
      <c r="WFM70" s="13"/>
      <c r="WFN70" s="13"/>
      <c r="WFO70" s="13"/>
      <c r="WFP70" s="13"/>
      <c r="WFQ70" s="13"/>
      <c r="WFR70" s="13"/>
      <c r="WFS70" s="13"/>
      <c r="WFT70" s="13"/>
      <c r="WFU70" s="13"/>
      <c r="WFV70" s="13"/>
      <c r="WFW70" s="13"/>
      <c r="WFX70" s="13"/>
      <c r="WFY70" s="13"/>
      <c r="WFZ70" s="13"/>
      <c r="WGA70" s="13"/>
      <c r="WGB70" s="13"/>
      <c r="WGC70" s="13"/>
      <c r="WGD70" s="13"/>
      <c r="WGE70" s="13"/>
      <c r="WGF70" s="13"/>
      <c r="WGG70" s="13"/>
      <c r="WGH70" s="13"/>
      <c r="WGI70" s="13"/>
      <c r="WGJ70" s="13"/>
      <c r="WGK70" s="13"/>
      <c r="WGL70" s="13"/>
      <c r="WGM70" s="13"/>
      <c r="WGN70" s="13"/>
      <c r="WGO70" s="13"/>
      <c r="WGP70" s="13"/>
      <c r="WGQ70" s="13"/>
      <c r="WGR70" s="13"/>
      <c r="WGS70" s="13"/>
      <c r="WGT70" s="13"/>
      <c r="WGU70" s="13"/>
      <c r="WGV70" s="13"/>
      <c r="WGW70" s="13"/>
      <c r="WGX70" s="13"/>
      <c r="WGY70" s="13"/>
      <c r="WGZ70" s="13"/>
      <c r="WHA70" s="13"/>
      <c r="WHB70" s="13"/>
      <c r="WHC70" s="13"/>
      <c r="WHD70" s="13"/>
      <c r="WHE70" s="13"/>
      <c r="WHF70" s="13"/>
      <c r="WHG70" s="13"/>
      <c r="WHH70" s="13"/>
      <c r="WHI70" s="13"/>
      <c r="WHJ70" s="13"/>
      <c r="WHK70" s="13"/>
      <c r="WHL70" s="13"/>
      <c r="WHM70" s="13"/>
      <c r="WHN70" s="13"/>
      <c r="WHO70" s="13"/>
      <c r="WHP70" s="13"/>
      <c r="WHQ70" s="13"/>
      <c r="WHR70" s="13"/>
      <c r="WHS70" s="13"/>
      <c r="WHT70" s="13"/>
      <c r="WHU70" s="13"/>
      <c r="WHV70" s="13"/>
      <c r="WHW70" s="13"/>
      <c r="WHX70" s="13"/>
      <c r="WHY70" s="13"/>
      <c r="WHZ70" s="13"/>
      <c r="WIA70" s="13"/>
      <c r="WIB70" s="13"/>
      <c r="WIC70" s="13"/>
      <c r="WID70" s="13"/>
      <c r="WIE70" s="13"/>
      <c r="WIF70" s="13"/>
      <c r="WIG70" s="13"/>
      <c r="WIH70" s="13"/>
      <c r="WII70" s="13"/>
      <c r="WIJ70" s="13"/>
      <c r="WIK70" s="13"/>
      <c r="WIL70" s="13"/>
      <c r="WIM70" s="13"/>
      <c r="WIN70" s="13"/>
      <c r="WIO70" s="13"/>
      <c r="WIP70" s="13"/>
      <c r="WIQ70" s="13"/>
      <c r="WIR70" s="13"/>
      <c r="WIS70" s="13"/>
      <c r="WIT70" s="13"/>
      <c r="WIU70" s="13"/>
      <c r="WIV70" s="13"/>
      <c r="WIW70" s="13"/>
      <c r="WIX70" s="13"/>
      <c r="WIY70" s="13"/>
      <c r="WIZ70" s="13"/>
      <c r="WJA70" s="13"/>
      <c r="WJB70" s="13"/>
      <c r="WJC70" s="13"/>
      <c r="WJD70" s="13"/>
      <c r="WJE70" s="13"/>
      <c r="WJF70" s="13"/>
      <c r="WJG70" s="13"/>
      <c r="WJH70" s="13"/>
      <c r="WJI70" s="13"/>
      <c r="WJJ70" s="13"/>
      <c r="WJK70" s="13"/>
      <c r="WJL70" s="13"/>
      <c r="WJM70" s="13"/>
      <c r="WJN70" s="13"/>
      <c r="WJO70" s="13"/>
      <c r="WJP70" s="13"/>
      <c r="WJQ70" s="13"/>
      <c r="WJR70" s="13"/>
      <c r="WJS70" s="13"/>
      <c r="WJT70" s="13"/>
      <c r="WJU70" s="13"/>
      <c r="WJV70" s="13"/>
      <c r="WJW70" s="13"/>
      <c r="WJX70" s="13"/>
      <c r="WJY70" s="13"/>
      <c r="WJZ70" s="13"/>
      <c r="WKA70" s="13"/>
      <c r="WKB70" s="13"/>
      <c r="WKC70" s="13"/>
      <c r="WKD70" s="13"/>
      <c r="WKE70" s="13"/>
      <c r="WKF70" s="13"/>
      <c r="WKG70" s="13"/>
      <c r="WKH70" s="13"/>
      <c r="WKI70" s="13"/>
      <c r="WKJ70" s="13"/>
      <c r="WKK70" s="13"/>
      <c r="WKL70" s="13"/>
      <c r="WKM70" s="13"/>
      <c r="WKN70" s="13"/>
      <c r="WKO70" s="13"/>
      <c r="WKP70" s="13"/>
      <c r="WKQ70" s="13"/>
      <c r="WKR70" s="13"/>
      <c r="WKS70" s="13"/>
      <c r="WKT70" s="13"/>
      <c r="WKU70" s="13"/>
      <c r="WKV70" s="13"/>
      <c r="WKW70" s="13"/>
      <c r="WKX70" s="13"/>
      <c r="WKY70" s="13"/>
      <c r="WKZ70" s="13"/>
      <c r="WLA70" s="13"/>
      <c r="WLB70" s="13"/>
      <c r="WLC70" s="13"/>
      <c r="WLD70" s="13"/>
      <c r="WLE70" s="13"/>
      <c r="WLF70" s="13"/>
      <c r="WLG70" s="13"/>
      <c r="WLH70" s="13"/>
      <c r="WLI70" s="13"/>
      <c r="WLJ70" s="13"/>
      <c r="WLK70" s="13"/>
      <c r="WLL70" s="13"/>
      <c r="WLM70" s="13"/>
      <c r="WLN70" s="13"/>
      <c r="WLO70" s="13"/>
      <c r="WLP70" s="13"/>
      <c r="WLQ70" s="13"/>
      <c r="WLR70" s="13"/>
      <c r="WLS70" s="13"/>
      <c r="WLT70" s="13"/>
      <c r="WLU70" s="13"/>
      <c r="WLV70" s="13"/>
      <c r="WLW70" s="13"/>
      <c r="WLX70" s="13"/>
      <c r="WLY70" s="13"/>
      <c r="WLZ70" s="13"/>
      <c r="WMA70" s="13"/>
      <c r="WMB70" s="13"/>
      <c r="WMC70" s="13"/>
      <c r="WMD70" s="13"/>
      <c r="WME70" s="13"/>
      <c r="WMF70" s="13"/>
      <c r="WMG70" s="13"/>
      <c r="WMH70" s="13"/>
      <c r="WMI70" s="13"/>
      <c r="WMJ70" s="13"/>
      <c r="WMK70" s="13"/>
      <c r="WML70" s="13"/>
      <c r="WMM70" s="13"/>
      <c r="WMN70" s="13"/>
      <c r="WMO70" s="13"/>
      <c r="WMP70" s="13"/>
      <c r="WMQ70" s="13"/>
      <c r="WMR70" s="13"/>
      <c r="WMS70" s="13"/>
      <c r="WMT70" s="13"/>
      <c r="WMU70" s="13"/>
      <c r="WMV70" s="13"/>
      <c r="WMW70" s="13"/>
      <c r="WMX70" s="13"/>
      <c r="WMY70" s="13"/>
      <c r="WMZ70" s="13"/>
      <c r="WNA70" s="13"/>
      <c r="WNB70" s="13"/>
      <c r="WNC70" s="13"/>
      <c r="WND70" s="13"/>
      <c r="WNE70" s="13"/>
      <c r="WNF70" s="13"/>
      <c r="WNG70" s="13"/>
      <c r="WNH70" s="13"/>
      <c r="WNI70" s="13"/>
      <c r="WNJ70" s="13"/>
      <c r="WNK70" s="13"/>
      <c r="WNL70" s="13"/>
      <c r="WNM70" s="13"/>
      <c r="WNN70" s="13"/>
      <c r="WNO70" s="13"/>
      <c r="WNP70" s="13"/>
      <c r="WNQ70" s="13"/>
      <c r="WNR70" s="13"/>
      <c r="WNS70" s="13"/>
      <c r="WNT70" s="13"/>
      <c r="WNU70" s="13"/>
      <c r="WNV70" s="13"/>
      <c r="WNW70" s="13"/>
      <c r="WNX70" s="13"/>
      <c r="WNY70" s="13"/>
      <c r="WNZ70" s="13"/>
      <c r="WOA70" s="13"/>
      <c r="WOB70" s="13"/>
      <c r="WOC70" s="13"/>
      <c r="WOD70" s="13"/>
      <c r="WOE70" s="13"/>
      <c r="WOF70" s="13"/>
      <c r="WOG70" s="13"/>
      <c r="WOH70" s="13"/>
      <c r="WOI70" s="13"/>
      <c r="WOJ70" s="13"/>
      <c r="WOK70" s="13"/>
      <c r="WOL70" s="13"/>
      <c r="WOM70" s="13"/>
      <c r="WON70" s="13"/>
      <c r="WOO70" s="13"/>
      <c r="WOP70" s="13"/>
      <c r="WOQ70" s="13"/>
      <c r="WOR70" s="13"/>
      <c r="WOS70" s="13"/>
      <c r="WOT70" s="13"/>
      <c r="WOU70" s="13"/>
      <c r="WOV70" s="13"/>
      <c r="WOW70" s="13"/>
      <c r="WOX70" s="13"/>
      <c r="WOY70" s="13"/>
      <c r="WOZ70" s="13"/>
      <c r="WPA70" s="13"/>
      <c r="WPB70" s="13"/>
      <c r="WPC70" s="13"/>
      <c r="WPD70" s="13"/>
      <c r="WPE70" s="13"/>
      <c r="WPF70" s="13"/>
      <c r="WPG70" s="13"/>
      <c r="WPH70" s="13"/>
      <c r="WPI70" s="13"/>
      <c r="WPJ70" s="13"/>
      <c r="WPK70" s="13"/>
      <c r="WPL70" s="13"/>
      <c r="WPM70" s="13"/>
      <c r="WPN70" s="13"/>
      <c r="WPO70" s="13"/>
      <c r="WPP70" s="13"/>
      <c r="WPQ70" s="13"/>
      <c r="WPR70" s="13"/>
      <c r="WPS70" s="13"/>
      <c r="WPT70" s="13"/>
      <c r="WPU70" s="13"/>
      <c r="WPV70" s="13"/>
      <c r="WPW70" s="13"/>
      <c r="WPX70" s="13"/>
      <c r="WPY70" s="13"/>
      <c r="WPZ70" s="13"/>
      <c r="WQA70" s="13"/>
      <c r="WQB70" s="13"/>
      <c r="WQC70" s="13"/>
      <c r="WQD70" s="13"/>
      <c r="WQE70" s="13"/>
      <c r="WQF70" s="13"/>
      <c r="WQG70" s="13"/>
      <c r="WQH70" s="13"/>
      <c r="WQI70" s="13"/>
      <c r="WQJ70" s="13"/>
      <c r="WQK70" s="13"/>
      <c r="WQL70" s="13"/>
      <c r="WQM70" s="13"/>
      <c r="WQN70" s="13"/>
      <c r="WQO70" s="13"/>
      <c r="WQP70" s="13"/>
      <c r="WQQ70" s="13"/>
      <c r="WQR70" s="13"/>
      <c r="WQS70" s="13"/>
      <c r="WQT70" s="13"/>
      <c r="WQU70" s="13"/>
      <c r="WQV70" s="13"/>
      <c r="WQW70" s="13"/>
      <c r="WQX70" s="13"/>
      <c r="WQY70" s="13"/>
      <c r="WQZ70" s="13"/>
      <c r="WRA70" s="13"/>
      <c r="WRB70" s="13"/>
      <c r="WRC70" s="13"/>
      <c r="WRD70" s="13"/>
      <c r="WRE70" s="13"/>
      <c r="WRF70" s="13"/>
      <c r="WRG70" s="13"/>
      <c r="WRH70" s="13"/>
      <c r="WRI70" s="13"/>
      <c r="WRJ70" s="13"/>
      <c r="WRK70" s="13"/>
      <c r="WRL70" s="13"/>
      <c r="WRM70" s="13"/>
      <c r="WRN70" s="13"/>
      <c r="WRO70" s="13"/>
      <c r="WRP70" s="13"/>
      <c r="WRQ70" s="13"/>
      <c r="WRR70" s="13"/>
      <c r="WRS70" s="13"/>
      <c r="WRT70" s="13"/>
      <c r="WRU70" s="13"/>
      <c r="WRV70" s="13"/>
      <c r="WRW70" s="13"/>
      <c r="WRX70" s="13"/>
      <c r="WRY70" s="13"/>
      <c r="WRZ70" s="13"/>
      <c r="WSA70" s="13"/>
      <c r="WSB70" s="13"/>
      <c r="WSC70" s="13"/>
      <c r="WSD70" s="13"/>
      <c r="WSE70" s="13"/>
      <c r="WSF70" s="13"/>
      <c r="WSG70" s="13"/>
      <c r="WSH70" s="13"/>
      <c r="WSI70" s="13"/>
      <c r="WSJ70" s="13"/>
      <c r="WSK70" s="13"/>
      <c r="WSL70" s="13"/>
      <c r="WSM70" s="13"/>
      <c r="WSN70" s="13"/>
      <c r="WSO70" s="13"/>
      <c r="WSP70" s="13"/>
      <c r="WSQ70" s="13"/>
      <c r="WSR70" s="13"/>
      <c r="WSS70" s="13"/>
      <c r="WST70" s="13"/>
      <c r="WSU70" s="13"/>
      <c r="WSV70" s="13"/>
      <c r="WSW70" s="13"/>
      <c r="WSX70" s="13"/>
      <c r="WSY70" s="13"/>
      <c r="WSZ70" s="13"/>
      <c r="WTA70" s="13"/>
      <c r="WTB70" s="13"/>
      <c r="WTC70" s="13"/>
      <c r="WTD70" s="13"/>
      <c r="WTE70" s="13"/>
      <c r="WTF70" s="13"/>
      <c r="WTG70" s="13"/>
      <c r="WTH70" s="13"/>
      <c r="WTI70" s="13"/>
      <c r="WTJ70" s="13"/>
      <c r="WTK70" s="13"/>
      <c r="WTL70" s="13"/>
      <c r="WTM70" s="13"/>
      <c r="WTN70" s="13"/>
      <c r="WTO70" s="13"/>
      <c r="WTP70" s="13"/>
      <c r="WTQ70" s="13"/>
      <c r="WTR70" s="13"/>
      <c r="WTS70" s="13"/>
      <c r="WTT70" s="13"/>
      <c r="WTU70" s="13"/>
      <c r="WTV70" s="13"/>
      <c r="WTW70" s="13"/>
      <c r="WTX70" s="13"/>
      <c r="WTY70" s="13"/>
      <c r="WTZ70" s="13"/>
      <c r="WUA70" s="13"/>
      <c r="WUB70" s="13"/>
      <c r="WUC70" s="13"/>
      <c r="WUD70" s="13"/>
      <c r="WUE70" s="13"/>
      <c r="WUF70" s="13"/>
      <c r="WUG70" s="13"/>
      <c r="WUH70" s="13"/>
      <c r="WUI70" s="13"/>
      <c r="WUJ70" s="13"/>
      <c r="WUK70" s="13"/>
      <c r="WUL70" s="13"/>
      <c r="WUM70" s="13"/>
      <c r="WUN70" s="13"/>
      <c r="WUO70" s="13"/>
      <c r="WUP70" s="13"/>
      <c r="WUQ70" s="13"/>
      <c r="WUR70" s="13"/>
      <c r="WUS70" s="13"/>
      <c r="WUT70" s="13"/>
      <c r="WUU70" s="13"/>
      <c r="WUV70" s="13"/>
      <c r="WUW70" s="13"/>
      <c r="WUX70" s="13"/>
      <c r="WUY70" s="13"/>
      <c r="WUZ70" s="13"/>
      <c r="WVA70" s="13"/>
      <c r="WVB70" s="13"/>
      <c r="WVC70" s="13"/>
      <c r="WVD70" s="13"/>
      <c r="WVE70" s="13"/>
      <c r="WVF70" s="13"/>
      <c r="WVG70" s="13"/>
      <c r="WVH70" s="13"/>
      <c r="WVI70" s="13"/>
      <c r="WVJ70" s="13"/>
      <c r="WVK70" s="13"/>
      <c r="WVL70" s="13"/>
      <c r="WVM70" s="13"/>
      <c r="WVN70" s="13"/>
      <c r="WVO70" s="13"/>
      <c r="WVP70" s="13"/>
      <c r="WVQ70" s="13"/>
      <c r="WVR70" s="13"/>
      <c r="WVS70" s="13"/>
      <c r="WVT70" s="13"/>
      <c r="WVU70" s="13"/>
      <c r="WVV70" s="13"/>
      <c r="WVW70" s="13"/>
      <c r="WVX70" s="13"/>
      <c r="WVY70" s="13"/>
      <c r="WVZ70" s="13"/>
      <c r="WWA70" s="13"/>
      <c r="WWB70" s="13"/>
      <c r="WWC70" s="13"/>
      <c r="WWD70" s="13"/>
      <c r="WWE70" s="13"/>
      <c r="WWF70" s="13"/>
      <c r="WWG70" s="13"/>
      <c r="WWH70" s="13"/>
      <c r="WWI70" s="13"/>
      <c r="WWJ70" s="13"/>
      <c r="WWK70" s="13"/>
      <c r="WWL70" s="13"/>
      <c r="WWM70" s="13"/>
      <c r="WWN70" s="13"/>
      <c r="WWO70" s="13"/>
      <c r="WWP70" s="13"/>
      <c r="WWQ70" s="13"/>
      <c r="WWR70" s="13"/>
      <c r="WWS70" s="13"/>
      <c r="WWT70" s="13"/>
      <c r="WWU70" s="13"/>
      <c r="WWV70" s="13"/>
      <c r="WWW70" s="13"/>
      <c r="WWX70" s="13"/>
      <c r="WWY70" s="13"/>
      <c r="WWZ70" s="13"/>
      <c r="WXA70" s="13"/>
      <c r="WXB70" s="13"/>
      <c r="WXC70" s="13"/>
      <c r="WXD70" s="13"/>
      <c r="WXE70" s="13"/>
      <c r="WXF70" s="13"/>
      <c r="WXG70" s="13"/>
      <c r="WXH70" s="13"/>
      <c r="WXI70" s="13"/>
      <c r="WXJ70" s="13"/>
      <c r="WXK70" s="13"/>
      <c r="WXL70" s="13"/>
      <c r="WXM70" s="13"/>
      <c r="WXN70" s="13"/>
      <c r="WXO70" s="13"/>
      <c r="WXP70" s="13"/>
      <c r="WXQ70" s="13"/>
      <c r="WXR70" s="13"/>
      <c r="WXS70" s="13"/>
      <c r="WXT70" s="13"/>
      <c r="WXU70" s="13"/>
      <c r="WXV70" s="13"/>
      <c r="WXW70" s="13"/>
      <c r="WXX70" s="13"/>
      <c r="WXY70" s="13"/>
      <c r="WXZ70" s="13"/>
      <c r="WYA70" s="13"/>
      <c r="WYB70" s="13"/>
      <c r="WYC70" s="13"/>
      <c r="WYD70" s="13"/>
      <c r="WYE70" s="13"/>
      <c r="WYF70" s="13"/>
      <c r="WYG70" s="13"/>
      <c r="WYH70" s="13"/>
      <c r="WYI70" s="13"/>
      <c r="WYJ70" s="13"/>
      <c r="WYK70" s="13"/>
      <c r="WYL70" s="13"/>
      <c r="WYM70" s="13"/>
      <c r="WYN70" s="13"/>
      <c r="WYO70" s="13"/>
      <c r="WYP70" s="13"/>
      <c r="WYQ70" s="13"/>
      <c r="WYR70" s="13"/>
      <c r="WYS70" s="13"/>
      <c r="WYT70" s="13"/>
      <c r="WYU70" s="13"/>
      <c r="WYV70" s="13"/>
      <c r="WYW70" s="13"/>
      <c r="WYX70" s="13"/>
      <c r="WYY70" s="13"/>
      <c r="WYZ70" s="13"/>
      <c r="WZA70" s="13"/>
      <c r="WZB70" s="13"/>
      <c r="WZC70" s="13"/>
      <c r="WZD70" s="13"/>
      <c r="WZE70" s="13"/>
      <c r="WZF70" s="13"/>
      <c r="WZG70" s="13"/>
      <c r="WZH70" s="13"/>
      <c r="WZI70" s="13"/>
      <c r="WZJ70" s="13"/>
      <c r="WZK70" s="13"/>
      <c r="WZL70" s="13"/>
      <c r="WZM70" s="13"/>
      <c r="WZN70" s="13"/>
      <c r="WZO70" s="13"/>
      <c r="WZP70" s="13"/>
      <c r="WZQ70" s="13"/>
      <c r="WZR70" s="13"/>
      <c r="WZS70" s="13"/>
      <c r="WZT70" s="13"/>
      <c r="WZU70" s="13"/>
      <c r="WZV70" s="13"/>
      <c r="WZW70" s="13"/>
      <c r="WZX70" s="13"/>
      <c r="WZY70" s="13"/>
      <c r="WZZ70" s="13"/>
      <c r="XAA70" s="13"/>
      <c r="XAB70" s="13"/>
      <c r="XAC70" s="13"/>
      <c r="XAD70" s="13"/>
      <c r="XAE70" s="13"/>
      <c r="XAF70" s="13"/>
      <c r="XAG70" s="13"/>
      <c r="XAH70" s="13"/>
      <c r="XAI70" s="13"/>
      <c r="XAJ70" s="13"/>
      <c r="XAK70" s="13"/>
      <c r="XAL70" s="13"/>
      <c r="XAM70" s="13"/>
      <c r="XAN70" s="13"/>
      <c r="XAO70" s="13"/>
      <c r="XAP70" s="13"/>
      <c r="XAQ70" s="13"/>
      <c r="XAR70" s="13"/>
      <c r="XAS70" s="13"/>
      <c r="XAT70" s="13"/>
      <c r="XAU70" s="13"/>
      <c r="XAV70" s="13"/>
      <c r="XAW70" s="13"/>
      <c r="XAX70" s="13"/>
      <c r="XAY70" s="13"/>
      <c r="XAZ70" s="13"/>
      <c r="XBA70" s="13"/>
      <c r="XBB70" s="13"/>
      <c r="XBC70" s="13"/>
      <c r="XBD70" s="13"/>
      <c r="XBE70" s="13"/>
      <c r="XBF70" s="13"/>
      <c r="XBG70" s="13"/>
      <c r="XBH70" s="13"/>
      <c r="XBI70" s="13"/>
      <c r="XBJ70" s="13"/>
      <c r="XBK70" s="13"/>
      <c r="XBL70" s="13"/>
      <c r="XBM70" s="13"/>
      <c r="XBN70" s="13"/>
      <c r="XBO70" s="13"/>
      <c r="XBP70" s="13"/>
      <c r="XBQ70" s="13"/>
      <c r="XBR70" s="13"/>
      <c r="XBS70" s="13"/>
      <c r="XBT70" s="13"/>
      <c r="XBU70" s="13"/>
      <c r="XBV70" s="13"/>
      <c r="XBW70" s="13"/>
      <c r="XBX70" s="13"/>
      <c r="XBY70" s="13"/>
      <c r="XBZ70" s="13"/>
      <c r="XCA70" s="13"/>
      <c r="XCB70" s="13"/>
      <c r="XCC70" s="13"/>
      <c r="XCD70" s="13"/>
      <c r="XCE70" s="13"/>
      <c r="XCF70" s="13"/>
      <c r="XCG70" s="13"/>
      <c r="XCH70" s="13"/>
      <c r="XCI70" s="13"/>
      <c r="XCJ70" s="13"/>
      <c r="XCK70" s="13"/>
      <c r="XCL70" s="13"/>
      <c r="XCM70" s="13"/>
      <c r="XCN70" s="13"/>
      <c r="XCO70" s="13"/>
      <c r="XCP70" s="13"/>
      <c r="XCQ70" s="13"/>
      <c r="XCR70" s="13"/>
      <c r="XCS70" s="13"/>
      <c r="XCT70" s="13"/>
      <c r="XCU70" s="13"/>
      <c r="XCV70" s="13"/>
      <c r="XCW70" s="13"/>
      <c r="XCX70" s="13"/>
      <c r="XCY70" s="13"/>
      <c r="XCZ70" s="13"/>
      <c r="XDA70" s="13"/>
      <c r="XDB70" s="13"/>
      <c r="XDC70" s="13"/>
      <c r="XDD70" s="13"/>
      <c r="XDE70" s="13"/>
      <c r="XDF70" s="13"/>
      <c r="XDG70" s="13"/>
      <c r="XDH70" s="13"/>
      <c r="XDI70" s="13"/>
      <c r="XDJ70" s="13"/>
      <c r="XDK70" s="13"/>
      <c r="XDL70" s="13"/>
      <c r="XDM70" s="13"/>
      <c r="XDN70" s="13"/>
      <c r="XDO70" s="13"/>
      <c r="XDP70" s="13"/>
      <c r="XDQ70" s="13"/>
      <c r="XDR70" s="13"/>
      <c r="XDS70" s="13"/>
      <c r="XDT70" s="13"/>
      <c r="XDU70" s="13"/>
      <c r="XDV70" s="13"/>
      <c r="XDW70" s="13"/>
      <c r="XDX70" s="13"/>
      <c r="XDY70" s="13"/>
      <c r="XDZ70" s="13"/>
      <c r="XEA70" s="13"/>
      <c r="XEB70" s="13"/>
      <c r="XEC70" s="13"/>
      <c r="XED70" s="13"/>
      <c r="XEE70" s="13"/>
      <c r="XEF70" s="13"/>
      <c r="XEG70" s="13"/>
      <c r="XEH70" s="13"/>
      <c r="XEI70" s="13"/>
      <c r="XEJ70" s="13"/>
      <c r="XEK70" s="13"/>
      <c r="XEL70" s="13"/>
      <c r="XEM70" s="13"/>
      <c r="XEN70" s="13"/>
      <c r="XEO70" s="13"/>
      <c r="XEP70" s="13"/>
      <c r="XEQ70" s="13"/>
      <c r="XER70" s="13"/>
      <c r="XES70" s="13"/>
      <c r="XET70" s="13"/>
      <c r="XEU70" s="13"/>
      <c r="XEV70" s="13"/>
      <c r="XEW70" s="13"/>
      <c r="XEX70" s="13"/>
      <c r="XEY70" s="13"/>
      <c r="XEZ70" s="13"/>
      <c r="XFA70" s="13"/>
    </row>
    <row r="71" spans="1:16381" x14ac:dyDescent="0.25">
      <c r="A71" s="1">
        <v>31</v>
      </c>
      <c r="B71" s="1" t="s">
        <v>203</v>
      </c>
      <c r="C71" s="1" t="s">
        <v>202</v>
      </c>
      <c r="D71" s="16" t="s">
        <v>157</v>
      </c>
    </row>
    <row r="72" spans="1:16381" x14ac:dyDescent="0.25">
      <c r="A72" s="1">
        <v>32</v>
      </c>
      <c r="B72" s="1" t="s">
        <v>42</v>
      </c>
      <c r="C72" s="1" t="s">
        <v>41</v>
      </c>
      <c r="D72" s="16" t="s">
        <v>157</v>
      </c>
    </row>
    <row r="73" spans="1:16381" x14ac:dyDescent="0.25">
      <c r="A73" s="1">
        <v>33</v>
      </c>
      <c r="B73" s="1" t="s">
        <v>40</v>
      </c>
      <c r="C73" s="1" t="s">
        <v>39</v>
      </c>
      <c r="D73" s="16" t="s">
        <v>157</v>
      </c>
    </row>
    <row r="74" spans="1:16381" x14ac:dyDescent="0.25">
      <c r="A74" s="1">
        <v>34</v>
      </c>
      <c r="B74" s="1" t="s">
        <v>38</v>
      </c>
      <c r="C74" s="1" t="s">
        <v>37</v>
      </c>
      <c r="D74" s="16" t="s">
        <v>157</v>
      </c>
    </row>
    <row r="75" spans="1:16381" x14ac:dyDescent="0.25">
      <c r="A75" s="1">
        <v>34</v>
      </c>
      <c r="B75" s="1" t="s">
        <v>36</v>
      </c>
      <c r="C75" s="1" t="s">
        <v>35</v>
      </c>
      <c r="D75" s="16" t="s">
        <v>157</v>
      </c>
    </row>
    <row r="76" spans="1:16381" s="2" customFormat="1" x14ac:dyDescent="0.25">
      <c r="A76" s="1">
        <v>35</v>
      </c>
      <c r="B76" s="1" t="s">
        <v>522</v>
      </c>
      <c r="C76" s="1" t="s">
        <v>523</v>
      </c>
      <c r="D76" s="16" t="s">
        <v>158</v>
      </c>
      <c r="E76" s="16" t="s">
        <v>713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</row>
    <row r="77" spans="1:16381" s="2" customFormat="1" x14ac:dyDescent="0.25">
      <c r="A77" s="1">
        <v>35</v>
      </c>
      <c r="B77" s="1" t="s">
        <v>520</v>
      </c>
      <c r="C77" s="1" t="s">
        <v>521</v>
      </c>
      <c r="D77" s="16" t="s">
        <v>157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</row>
    <row r="78" spans="1:16381" s="2" customFormat="1" x14ac:dyDescent="0.25">
      <c r="A78" s="1">
        <v>36</v>
      </c>
      <c r="B78" s="1" t="s">
        <v>208</v>
      </c>
      <c r="C78" s="1" t="s">
        <v>209</v>
      </c>
      <c r="D78" s="16" t="s">
        <v>157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</row>
    <row r="79" spans="1:16381" s="2" customFormat="1" x14ac:dyDescent="0.25">
      <c r="A79" s="1">
        <v>36</v>
      </c>
      <c r="B79" s="1" t="s">
        <v>210</v>
      </c>
      <c r="C79" s="1" t="s">
        <v>211</v>
      </c>
      <c r="D79" s="16" t="s">
        <v>157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</row>
    <row r="80" spans="1:16381" s="2" customFormat="1" x14ac:dyDescent="0.25">
      <c r="A80" s="1">
        <v>37</v>
      </c>
      <c r="B80" s="1" t="s">
        <v>213</v>
      </c>
      <c r="C80" s="1" t="s">
        <v>214</v>
      </c>
      <c r="D80" s="16" t="s">
        <v>158</v>
      </c>
      <c r="E80" s="16" t="s">
        <v>713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</row>
    <row r="81" spans="1:422" s="2" customFormat="1" x14ac:dyDescent="0.25">
      <c r="A81" s="1">
        <v>37</v>
      </c>
      <c r="B81" s="1" t="s">
        <v>524</v>
      </c>
      <c r="C81" s="1" t="s">
        <v>247</v>
      </c>
      <c r="D81" s="16" t="s">
        <v>157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</row>
    <row r="82" spans="1:422" s="2" customFormat="1" x14ac:dyDescent="0.25">
      <c r="A82" s="1">
        <v>37</v>
      </c>
      <c r="B82" s="1" t="s">
        <v>215</v>
      </c>
      <c r="C82" s="17" t="s">
        <v>217</v>
      </c>
      <c r="D82" s="16" t="s">
        <v>157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</row>
    <row r="83" spans="1:422" s="2" customFormat="1" x14ac:dyDescent="0.25">
      <c r="A83" s="1">
        <v>38</v>
      </c>
      <c r="B83" s="1" t="s">
        <v>218</v>
      </c>
      <c r="C83" s="1" t="s">
        <v>219</v>
      </c>
      <c r="D83" s="16" t="s">
        <v>158</v>
      </c>
      <c r="E83" s="16" t="s">
        <v>713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</row>
    <row r="84" spans="1:422" s="2" customFormat="1" x14ac:dyDescent="0.25">
      <c r="A84" s="1">
        <v>38</v>
      </c>
      <c r="B84" s="1" t="s">
        <v>220</v>
      </c>
      <c r="C84" s="1" t="s">
        <v>221</v>
      </c>
      <c r="D84" s="16" t="s">
        <v>158</v>
      </c>
      <c r="E84" s="16" t="s">
        <v>713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</row>
    <row r="85" spans="1:422" s="2" customFormat="1" x14ac:dyDescent="0.25">
      <c r="A85" s="1">
        <v>39</v>
      </c>
      <c r="B85" s="18" t="s">
        <v>223</v>
      </c>
      <c r="C85" s="1" t="s">
        <v>224</v>
      </c>
      <c r="D85" s="16" t="s">
        <v>157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</row>
    <row r="86" spans="1:422" s="2" customFormat="1" x14ac:dyDescent="0.25">
      <c r="A86" s="1">
        <v>39</v>
      </c>
      <c r="B86" s="1" t="s">
        <v>225</v>
      </c>
      <c r="C86" s="1" t="s">
        <v>226</v>
      </c>
      <c r="D86" s="16" t="s">
        <v>157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</row>
    <row r="87" spans="1:422" s="2" customFormat="1" x14ac:dyDescent="0.25">
      <c r="A87" s="1">
        <v>40</v>
      </c>
      <c r="B87" s="1" t="s">
        <v>228</v>
      </c>
      <c r="C87" s="1" t="s">
        <v>229</v>
      </c>
      <c r="D87" s="16" t="s">
        <v>158</v>
      </c>
      <c r="E87" s="16" t="s">
        <v>713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</row>
    <row r="88" spans="1:422" s="2" customFormat="1" x14ac:dyDescent="0.25">
      <c r="A88" s="1">
        <v>40</v>
      </c>
      <c r="B88" s="1" t="s">
        <v>230</v>
      </c>
      <c r="C88" s="1" t="s">
        <v>231</v>
      </c>
      <c r="D88" s="16" t="s">
        <v>157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</row>
    <row r="89" spans="1:422" x14ac:dyDescent="0.25">
      <c r="A89" s="1">
        <v>40</v>
      </c>
      <c r="B89" s="1" t="s">
        <v>68</v>
      </c>
      <c r="C89" s="1" t="s">
        <v>67</v>
      </c>
      <c r="D89" s="16" t="s">
        <v>157</v>
      </c>
    </row>
    <row r="90" spans="1:422" x14ac:dyDescent="0.25">
      <c r="A90" s="16">
        <v>40</v>
      </c>
      <c r="B90" s="1" t="s">
        <v>526</v>
      </c>
      <c r="C90" s="1" t="s">
        <v>525</v>
      </c>
      <c r="D90" s="16" t="s">
        <v>158</v>
      </c>
      <c r="E90" s="1" t="s">
        <v>713</v>
      </c>
    </row>
    <row r="91" spans="1:422" s="2" customFormat="1" x14ac:dyDescent="0.25">
      <c r="A91" s="16">
        <v>40</v>
      </c>
      <c r="B91" s="1" t="s">
        <v>527</v>
      </c>
      <c r="C91" s="1" t="s">
        <v>528</v>
      </c>
      <c r="D91" s="16" t="s">
        <v>158</v>
      </c>
      <c r="E91" s="16" t="s">
        <v>713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</row>
    <row r="92" spans="1:422" s="2" customFormat="1" x14ac:dyDescent="0.25">
      <c r="A92" s="1">
        <v>41</v>
      </c>
      <c r="B92" s="1" t="s">
        <v>234</v>
      </c>
      <c r="C92" s="1" t="s">
        <v>233</v>
      </c>
      <c r="D92" s="16" t="s">
        <v>157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</row>
    <row r="93" spans="1:422" s="2" customFormat="1" x14ac:dyDescent="0.25">
      <c r="A93" s="1">
        <v>41</v>
      </c>
      <c r="B93" s="1" t="s">
        <v>235</v>
      </c>
      <c r="C93" s="1" t="s">
        <v>236</v>
      </c>
      <c r="D93" s="16" t="s">
        <v>158</v>
      </c>
      <c r="E93" s="16" t="s">
        <v>740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</row>
    <row r="94" spans="1:422" s="2" customFormat="1" x14ac:dyDescent="0.25">
      <c r="A94" s="1">
        <v>41</v>
      </c>
      <c r="B94" s="1" t="s">
        <v>238</v>
      </c>
      <c r="C94" s="17" t="s">
        <v>237</v>
      </c>
      <c r="D94" s="16" t="s">
        <v>158</v>
      </c>
      <c r="E94" s="16" t="s">
        <v>713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</row>
    <row r="95" spans="1:422" x14ac:dyDescent="0.25">
      <c r="A95" s="1">
        <v>41</v>
      </c>
      <c r="B95" s="1" t="s">
        <v>239</v>
      </c>
      <c r="C95" s="1" t="s">
        <v>240</v>
      </c>
      <c r="D95" s="16" t="s">
        <v>157</v>
      </c>
    </row>
    <row r="96" spans="1:422" x14ac:dyDescent="0.25">
      <c r="A96" s="16">
        <v>42</v>
      </c>
      <c r="B96" s="1" t="s">
        <v>242</v>
      </c>
      <c r="C96" s="1" t="s">
        <v>243</v>
      </c>
      <c r="D96" s="16" t="s">
        <v>158</v>
      </c>
      <c r="E96" s="1" t="s">
        <v>740</v>
      </c>
    </row>
    <row r="97" spans="1:422" s="2" customFormat="1" x14ac:dyDescent="0.25">
      <c r="A97" s="16">
        <v>42</v>
      </c>
      <c r="B97" s="1" t="s">
        <v>244</v>
      </c>
      <c r="C97" s="1" t="s">
        <v>245</v>
      </c>
      <c r="D97" s="16" t="s">
        <v>158</v>
      </c>
      <c r="E97" s="16" t="s">
        <v>713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</row>
    <row r="98" spans="1:422" s="2" customFormat="1" x14ac:dyDescent="0.25">
      <c r="A98" s="1">
        <v>42</v>
      </c>
      <c r="B98" s="1" t="s">
        <v>460</v>
      </c>
      <c r="C98" s="1" t="s">
        <v>461</v>
      </c>
      <c r="D98" s="16" t="s">
        <v>157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</row>
    <row r="99" spans="1:422" x14ac:dyDescent="0.25">
      <c r="A99" s="1">
        <v>42</v>
      </c>
      <c r="B99" s="1" t="s">
        <v>524</v>
      </c>
      <c r="C99" s="1" t="s">
        <v>247</v>
      </c>
      <c r="D99" s="16" t="s">
        <v>157</v>
      </c>
    </row>
    <row r="100" spans="1:422" s="2" customFormat="1" x14ac:dyDescent="0.25">
      <c r="A100" s="16">
        <v>43</v>
      </c>
      <c r="B100" s="1" t="s">
        <v>249</v>
      </c>
      <c r="C100" s="1" t="s">
        <v>250</v>
      </c>
      <c r="D100" s="1" t="s">
        <v>158</v>
      </c>
      <c r="E100" s="1" t="s">
        <v>713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</row>
    <row r="101" spans="1:422" s="2" customFormat="1" x14ac:dyDescent="0.25">
      <c r="A101" s="1">
        <v>43</v>
      </c>
      <c r="B101" s="1" t="s">
        <v>172</v>
      </c>
      <c r="C101" s="1" t="s">
        <v>173</v>
      </c>
      <c r="D101" s="1" t="s">
        <v>157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</row>
    <row r="102" spans="1:422" s="2" customFormat="1" x14ac:dyDescent="0.25">
      <c r="A102" s="1">
        <v>44</v>
      </c>
      <c r="B102" s="18" t="s">
        <v>252</v>
      </c>
      <c r="C102" s="1" t="s">
        <v>253</v>
      </c>
      <c r="D102" s="1" t="s">
        <v>158</v>
      </c>
      <c r="E102" s="1" t="s">
        <v>713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</row>
    <row r="103" spans="1:422" s="2" customFormat="1" x14ac:dyDescent="0.25">
      <c r="A103" s="1">
        <v>44</v>
      </c>
      <c r="B103" s="1" t="s">
        <v>255</v>
      </c>
      <c r="C103" s="1" t="s">
        <v>254</v>
      </c>
      <c r="D103" s="1" t="s">
        <v>158</v>
      </c>
      <c r="E103" s="1" t="s">
        <v>740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</row>
    <row r="104" spans="1:422" s="2" customFormat="1" x14ac:dyDescent="0.25">
      <c r="A104" s="1">
        <v>44</v>
      </c>
      <c r="B104" s="1" t="s">
        <v>257</v>
      </c>
      <c r="C104" s="1" t="s">
        <v>256</v>
      </c>
      <c r="D104" s="1" t="s">
        <v>157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</row>
    <row r="105" spans="1:422" s="2" customFormat="1" x14ac:dyDescent="0.25">
      <c r="A105" s="1">
        <v>45</v>
      </c>
      <c r="B105" s="1" t="s">
        <v>259</v>
      </c>
      <c r="C105" s="1" t="s">
        <v>260</v>
      </c>
      <c r="D105" s="1" t="s">
        <v>157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</row>
    <row r="106" spans="1:422" s="2" customFormat="1" x14ac:dyDescent="0.25">
      <c r="A106" s="1">
        <v>45</v>
      </c>
      <c r="B106" s="1" t="s">
        <v>262</v>
      </c>
      <c r="C106" s="1" t="s">
        <v>261</v>
      </c>
      <c r="D106" s="1" t="s">
        <v>157</v>
      </c>
      <c r="E106" s="1" t="s">
        <v>266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</row>
    <row r="107" spans="1:422" s="2" customFormat="1" x14ac:dyDescent="0.25">
      <c r="A107" s="1">
        <v>46</v>
      </c>
      <c r="B107" s="1" t="s">
        <v>264</v>
      </c>
      <c r="C107" s="1" t="s">
        <v>265</v>
      </c>
      <c r="D107" s="1" t="s">
        <v>158</v>
      </c>
      <c r="E107" s="1" t="s">
        <v>713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</row>
    <row r="108" spans="1:422" s="2" customFormat="1" x14ac:dyDescent="0.25">
      <c r="A108" s="1">
        <v>46</v>
      </c>
      <c r="B108" s="1" t="s">
        <v>174</v>
      </c>
      <c r="C108" s="1" t="s">
        <v>175</v>
      </c>
      <c r="D108" s="1" t="s">
        <v>157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</row>
    <row r="109" spans="1:422" s="2" customFormat="1" x14ac:dyDescent="0.25">
      <c r="A109" s="1">
        <v>46</v>
      </c>
      <c r="B109" s="1" t="s">
        <v>267</v>
      </c>
      <c r="C109" s="1" t="s">
        <v>268</v>
      </c>
      <c r="D109" s="1" t="s">
        <v>157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</row>
    <row r="110" spans="1:422" s="2" customFormat="1" x14ac:dyDescent="0.25">
      <c r="A110" s="1">
        <v>47</v>
      </c>
      <c r="B110" s="1" t="s">
        <v>270</v>
      </c>
      <c r="C110" s="1" t="s">
        <v>269</v>
      </c>
      <c r="D110" s="1" t="s">
        <v>157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</row>
    <row r="111" spans="1:422" s="2" customFormat="1" x14ac:dyDescent="0.25">
      <c r="A111" s="1">
        <v>47</v>
      </c>
      <c r="B111" s="1" t="s">
        <v>271</v>
      </c>
      <c r="C111" s="1" t="s">
        <v>272</v>
      </c>
      <c r="D111" s="1" t="s">
        <v>157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</row>
    <row r="112" spans="1:422" s="2" customFormat="1" x14ac:dyDescent="0.25">
      <c r="A112" s="1">
        <v>48</v>
      </c>
      <c r="B112" s="1" t="s">
        <v>274</v>
      </c>
      <c r="C112" s="1" t="s">
        <v>289</v>
      </c>
      <c r="D112" s="1" t="s">
        <v>157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</row>
    <row r="113" spans="1:422" s="2" customFormat="1" x14ac:dyDescent="0.25">
      <c r="A113" s="1">
        <v>48</v>
      </c>
      <c r="B113" s="1" t="s">
        <v>275</v>
      </c>
      <c r="C113" s="1" t="s">
        <v>290</v>
      </c>
      <c r="D113" s="1" t="s">
        <v>157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</row>
    <row r="114" spans="1:422" s="2" customFormat="1" x14ac:dyDescent="0.25">
      <c r="A114" s="1">
        <v>49</v>
      </c>
      <c r="B114" s="1" t="s">
        <v>278</v>
      </c>
      <c r="C114" s="1" t="s">
        <v>277</v>
      </c>
      <c r="D114" s="1" t="s">
        <v>157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</row>
    <row r="115" spans="1:422" s="2" customFormat="1" x14ac:dyDescent="0.25">
      <c r="A115" s="1">
        <v>49</v>
      </c>
      <c r="B115" s="1" t="s">
        <v>279</v>
      </c>
      <c r="C115" s="1" t="s">
        <v>280</v>
      </c>
      <c r="D115" s="1" t="s">
        <v>158</v>
      </c>
      <c r="E115" s="1" t="s">
        <v>740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</row>
    <row r="116" spans="1:422" s="2" customFormat="1" x14ac:dyDescent="0.25">
      <c r="A116" s="1">
        <v>49</v>
      </c>
      <c r="B116" s="1" t="s">
        <v>281</v>
      </c>
      <c r="C116" s="1" t="s">
        <v>282</v>
      </c>
      <c r="D116" s="1" t="s">
        <v>157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</row>
    <row r="117" spans="1:422" s="2" customFormat="1" x14ac:dyDescent="0.25">
      <c r="A117" s="1">
        <v>49</v>
      </c>
      <c r="B117" s="1" t="s">
        <v>283</v>
      </c>
      <c r="C117" s="1" t="s">
        <v>284</v>
      </c>
      <c r="D117" s="1" t="s">
        <v>158</v>
      </c>
      <c r="E117" s="1" t="s">
        <v>740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</row>
    <row r="118" spans="1:422" s="2" customFormat="1" x14ac:dyDescent="0.25">
      <c r="A118" s="1">
        <v>49</v>
      </c>
      <c r="B118" s="1" t="s">
        <v>286</v>
      </c>
      <c r="C118" s="1" t="s">
        <v>285</v>
      </c>
      <c r="D118" s="1" t="s">
        <v>158</v>
      </c>
      <c r="E118" s="1" t="s">
        <v>740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</row>
    <row r="119" spans="1:422" s="2" customFormat="1" x14ac:dyDescent="0.25">
      <c r="A119" s="1">
        <v>49</v>
      </c>
      <c r="B119" s="1" t="s">
        <v>287</v>
      </c>
      <c r="C119" s="1" t="s">
        <v>288</v>
      </c>
      <c r="D119" s="1" t="s">
        <v>157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</row>
    <row r="120" spans="1:422" s="2" customFormat="1" x14ac:dyDescent="0.25">
      <c r="A120" s="1">
        <v>50</v>
      </c>
      <c r="B120" s="1" t="s">
        <v>530</v>
      </c>
      <c r="C120" s="1" t="s">
        <v>531</v>
      </c>
      <c r="D120" s="1" t="s">
        <v>157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</row>
    <row r="121" spans="1:422" s="2" customFormat="1" x14ac:dyDescent="0.25">
      <c r="A121" s="1">
        <v>50</v>
      </c>
      <c r="B121" s="1" t="s">
        <v>291</v>
      </c>
      <c r="C121" s="1" t="s">
        <v>292</v>
      </c>
      <c r="D121" s="1" t="s">
        <v>158</v>
      </c>
      <c r="E121" s="1" t="s">
        <v>713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</row>
    <row r="122" spans="1:422" s="2" customFormat="1" x14ac:dyDescent="0.25">
      <c r="A122" s="1">
        <v>51</v>
      </c>
      <c r="B122" s="1" t="s">
        <v>534</v>
      </c>
      <c r="C122" s="1" t="s">
        <v>535</v>
      </c>
      <c r="D122" s="1" t="s">
        <v>157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</row>
    <row r="123" spans="1:422" s="2" customFormat="1" x14ac:dyDescent="0.25">
      <c r="A123" s="1">
        <v>51</v>
      </c>
      <c r="B123" s="1" t="s">
        <v>294</v>
      </c>
      <c r="C123" s="1" t="s">
        <v>293</v>
      </c>
      <c r="D123" s="1" t="s">
        <v>157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</row>
    <row r="124" spans="1:422" s="2" customFormat="1" x14ac:dyDescent="0.25">
      <c r="A124" s="1">
        <v>51</v>
      </c>
      <c r="B124" s="1" t="s">
        <v>536</v>
      </c>
      <c r="C124" s="1" t="s">
        <v>537</v>
      </c>
      <c r="D124" s="1" t="s">
        <v>158</v>
      </c>
      <c r="E124" s="1" t="s">
        <v>740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</row>
    <row r="125" spans="1:422" s="2" customFormat="1" x14ac:dyDescent="0.25">
      <c r="A125" s="1">
        <v>52</v>
      </c>
      <c r="B125" s="1" t="s">
        <v>538</v>
      </c>
      <c r="C125" s="1" t="s">
        <v>539</v>
      </c>
      <c r="D125" s="1" t="s">
        <v>157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</row>
    <row r="126" spans="1:422" s="2" customFormat="1" x14ac:dyDescent="0.25">
      <c r="A126" s="1">
        <v>52</v>
      </c>
      <c r="B126" s="1" t="s">
        <v>541</v>
      </c>
      <c r="C126" s="1" t="s">
        <v>540</v>
      </c>
      <c r="D126" s="1" t="s">
        <v>157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</row>
    <row r="127" spans="1:422" s="2" customFormat="1" x14ac:dyDescent="0.25">
      <c r="A127" s="1">
        <v>52</v>
      </c>
      <c r="B127" s="1" t="s">
        <v>296</v>
      </c>
      <c r="C127" s="1" t="s">
        <v>117</v>
      </c>
      <c r="D127" s="1" t="s">
        <v>157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</row>
    <row r="128" spans="1:422" s="2" customFormat="1" x14ac:dyDescent="0.25">
      <c r="A128" s="1">
        <v>53</v>
      </c>
      <c r="B128" s="1" t="s">
        <v>298</v>
      </c>
      <c r="C128" s="1" t="s">
        <v>299</v>
      </c>
      <c r="D128" s="1" t="s">
        <v>157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</row>
    <row r="129" spans="1:422" s="2" customFormat="1" x14ac:dyDescent="0.25">
      <c r="A129" s="1">
        <v>53</v>
      </c>
      <c r="B129" s="1" t="s">
        <v>300</v>
      </c>
      <c r="C129" s="1" t="s">
        <v>301</v>
      </c>
      <c r="D129" s="1" t="s">
        <v>158</v>
      </c>
      <c r="E129" s="1" t="s">
        <v>740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</row>
    <row r="130" spans="1:422" s="2" customFormat="1" x14ac:dyDescent="0.25">
      <c r="A130" s="1">
        <v>53</v>
      </c>
      <c r="B130" s="1" t="s">
        <v>303</v>
      </c>
      <c r="C130" s="1" t="s">
        <v>302</v>
      </c>
      <c r="D130" s="1" t="s">
        <v>157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</row>
    <row r="131" spans="1:422" s="2" customFormat="1" x14ac:dyDescent="0.25">
      <c r="A131" s="1">
        <v>53</v>
      </c>
      <c r="B131" s="1" t="s">
        <v>304</v>
      </c>
      <c r="C131" s="1" t="s">
        <v>305</v>
      </c>
      <c r="D131" s="1" t="s">
        <v>158</v>
      </c>
      <c r="E131" s="1" t="s">
        <v>713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</row>
    <row r="132" spans="1:422" s="2" customFormat="1" x14ac:dyDescent="0.25">
      <c r="A132" s="1">
        <v>54</v>
      </c>
      <c r="B132" s="1" t="s">
        <v>307</v>
      </c>
      <c r="C132" s="1" t="s">
        <v>308</v>
      </c>
      <c r="D132" s="1" t="s">
        <v>157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</row>
    <row r="133" spans="1:422" x14ac:dyDescent="0.25">
      <c r="A133" s="1">
        <v>55</v>
      </c>
      <c r="B133" s="1" t="s">
        <v>310</v>
      </c>
      <c r="C133" s="1" t="s">
        <v>311</v>
      </c>
      <c r="D133" s="1" t="s">
        <v>158</v>
      </c>
      <c r="E133" s="1" t="s">
        <v>713</v>
      </c>
    </row>
    <row r="134" spans="1:422" x14ac:dyDescent="0.25">
      <c r="A134" s="16">
        <v>55</v>
      </c>
      <c r="B134" s="1" t="s">
        <v>312</v>
      </c>
      <c r="C134" s="1" t="s">
        <v>313</v>
      </c>
      <c r="D134" s="1" t="s">
        <v>158</v>
      </c>
      <c r="E134" s="1" t="s">
        <v>713</v>
      </c>
    </row>
    <row r="135" spans="1:422" s="2" customFormat="1" x14ac:dyDescent="0.25">
      <c r="A135" s="16">
        <v>55</v>
      </c>
      <c r="B135" s="1" t="s">
        <v>315</v>
      </c>
      <c r="C135" s="1" t="s">
        <v>314</v>
      </c>
      <c r="D135" s="1" t="s">
        <v>158</v>
      </c>
      <c r="E135" s="1" t="s">
        <v>713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</row>
    <row r="136" spans="1:422" s="2" customFormat="1" x14ac:dyDescent="0.25">
      <c r="A136" s="1">
        <v>56</v>
      </c>
      <c r="B136" s="1" t="s">
        <v>317</v>
      </c>
      <c r="C136" s="1" t="s">
        <v>318</v>
      </c>
      <c r="D136" s="1" t="s">
        <v>157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</row>
    <row r="137" spans="1:422" s="2" customFormat="1" x14ac:dyDescent="0.25">
      <c r="A137" s="1">
        <v>56</v>
      </c>
      <c r="B137" s="1" t="s">
        <v>319</v>
      </c>
      <c r="C137" s="1" t="s">
        <v>320</v>
      </c>
      <c r="D137" s="1" t="s">
        <v>158</v>
      </c>
      <c r="E137" s="1" t="s">
        <v>713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</row>
    <row r="138" spans="1:422" s="2" customFormat="1" x14ac:dyDescent="0.25">
      <c r="A138" s="1">
        <v>57</v>
      </c>
      <c r="B138" s="1" t="s">
        <v>323</v>
      </c>
      <c r="C138" s="1" t="s">
        <v>322</v>
      </c>
      <c r="D138" s="1" t="s">
        <v>157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</row>
    <row r="139" spans="1:422" s="2" customFormat="1" x14ac:dyDescent="0.25">
      <c r="A139" s="1">
        <v>57</v>
      </c>
      <c r="B139" s="1" t="s">
        <v>324</v>
      </c>
      <c r="C139" s="1" t="s">
        <v>325</v>
      </c>
      <c r="D139" s="1" t="s">
        <v>157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</row>
    <row r="140" spans="1:422" s="2" customFormat="1" x14ac:dyDescent="0.25">
      <c r="A140" s="1">
        <v>58</v>
      </c>
      <c r="B140" s="1" t="s">
        <v>327</v>
      </c>
      <c r="C140" s="1" t="s">
        <v>328</v>
      </c>
      <c r="D140" s="1" t="s">
        <v>157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</row>
    <row r="141" spans="1:422" s="2" customFormat="1" x14ac:dyDescent="0.25">
      <c r="A141" s="1">
        <v>59</v>
      </c>
      <c r="B141" s="1" t="s">
        <v>542</v>
      </c>
      <c r="C141" s="1" t="s">
        <v>543</v>
      </c>
      <c r="D141" s="1" t="s">
        <v>157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</row>
    <row r="142" spans="1:422" s="2" customFormat="1" x14ac:dyDescent="0.25">
      <c r="A142" s="1">
        <v>59</v>
      </c>
      <c r="B142" s="1" t="s">
        <v>331</v>
      </c>
      <c r="C142" s="1" t="s">
        <v>330</v>
      </c>
      <c r="D142" s="1" t="s">
        <v>157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</row>
    <row r="143" spans="1:422" s="2" customFormat="1" x14ac:dyDescent="0.25">
      <c r="A143" s="1">
        <v>59</v>
      </c>
      <c r="B143" s="1" t="s">
        <v>332</v>
      </c>
      <c r="C143" s="1" t="s">
        <v>333</v>
      </c>
      <c r="D143" s="1" t="s">
        <v>157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</row>
    <row r="144" spans="1:422" s="2" customFormat="1" x14ac:dyDescent="0.25">
      <c r="A144" s="1">
        <v>60</v>
      </c>
      <c r="B144" s="1" t="s">
        <v>335</v>
      </c>
      <c r="C144" s="1" t="s">
        <v>336</v>
      </c>
      <c r="D144" s="1" t="s">
        <v>157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</row>
    <row r="145" spans="1:422" s="2" customFormat="1" x14ac:dyDescent="0.25">
      <c r="A145" s="1">
        <v>61</v>
      </c>
      <c r="B145" s="1" t="s">
        <v>544</v>
      </c>
      <c r="C145" s="1" t="s">
        <v>545</v>
      </c>
      <c r="D145" s="1" t="s">
        <v>157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</row>
    <row r="146" spans="1:422" s="2" customFormat="1" x14ac:dyDescent="0.25">
      <c r="A146" s="1">
        <v>61</v>
      </c>
      <c r="B146" s="1" t="s">
        <v>338</v>
      </c>
      <c r="C146" s="1" t="s">
        <v>339</v>
      </c>
      <c r="D146" s="1" t="s">
        <v>158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</row>
    <row r="147" spans="1:422" s="2" customFormat="1" x14ac:dyDescent="0.25">
      <c r="A147" s="1">
        <v>61</v>
      </c>
      <c r="B147" s="1" t="s">
        <v>340</v>
      </c>
      <c r="C147" s="1" t="s">
        <v>341</v>
      </c>
      <c r="D147" s="1" t="s">
        <v>157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</row>
    <row r="148" spans="1:422" x14ac:dyDescent="0.25">
      <c r="A148" s="1">
        <v>62</v>
      </c>
      <c r="B148" s="1" t="s">
        <v>343</v>
      </c>
      <c r="C148" s="1" t="s">
        <v>344</v>
      </c>
      <c r="D148" s="1" t="s">
        <v>157</v>
      </c>
    </row>
    <row r="149" spans="1:422" s="2" customFormat="1" x14ac:dyDescent="0.25">
      <c r="A149" s="16">
        <v>62</v>
      </c>
      <c r="B149" s="1" t="s">
        <v>346</v>
      </c>
      <c r="C149" s="1" t="s">
        <v>345</v>
      </c>
      <c r="D149" s="1" t="s">
        <v>158</v>
      </c>
      <c r="E149" s="1" t="s">
        <v>740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</row>
    <row r="150" spans="1:422" s="2" customFormat="1" x14ac:dyDescent="0.25">
      <c r="A150" s="1">
        <v>63</v>
      </c>
      <c r="B150" s="1" t="s">
        <v>90</v>
      </c>
      <c r="C150" s="1" t="s">
        <v>89</v>
      </c>
      <c r="D150" s="1" t="s">
        <v>157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</row>
    <row r="151" spans="1:422" s="2" customFormat="1" x14ac:dyDescent="0.25">
      <c r="A151" s="1">
        <v>63</v>
      </c>
      <c r="B151" s="1" t="s">
        <v>348</v>
      </c>
      <c r="C151" s="1" t="s">
        <v>349</v>
      </c>
      <c r="D151" s="1" t="s">
        <v>157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</row>
    <row r="152" spans="1:422" s="2" customFormat="1" x14ac:dyDescent="0.25">
      <c r="A152" s="1">
        <v>64</v>
      </c>
      <c r="B152" s="1" t="s">
        <v>114</v>
      </c>
      <c r="C152" s="1" t="s">
        <v>351</v>
      </c>
      <c r="D152" s="1" t="s">
        <v>157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</row>
    <row r="153" spans="1:422" s="2" customFormat="1" x14ac:dyDescent="0.25">
      <c r="A153" s="1">
        <v>64</v>
      </c>
      <c r="B153" s="1" t="s">
        <v>112</v>
      </c>
      <c r="C153" s="1" t="s">
        <v>111</v>
      </c>
      <c r="D153" s="1" t="s">
        <v>157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</row>
    <row r="154" spans="1:422" s="2" customFormat="1" x14ac:dyDescent="0.25">
      <c r="A154" s="1">
        <v>65</v>
      </c>
      <c r="B154" s="1" t="s">
        <v>352</v>
      </c>
      <c r="C154" s="1" t="s">
        <v>353</v>
      </c>
      <c r="D154" s="1" t="s">
        <v>157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</row>
    <row r="155" spans="1:422" s="2" customFormat="1" x14ac:dyDescent="0.25">
      <c r="A155" s="1">
        <v>65</v>
      </c>
      <c r="B155" s="1" t="s">
        <v>548</v>
      </c>
      <c r="C155" s="1" t="s">
        <v>547</v>
      </c>
      <c r="D155" s="1" t="s">
        <v>157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</row>
    <row r="156" spans="1:422" s="2" customFormat="1" x14ac:dyDescent="0.25">
      <c r="A156" s="1">
        <v>66</v>
      </c>
      <c r="B156" s="1" t="s">
        <v>549</v>
      </c>
      <c r="C156" s="1" t="s">
        <v>550</v>
      </c>
      <c r="D156" s="1" t="s">
        <v>157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</row>
    <row r="157" spans="1:422" s="2" customFormat="1" x14ac:dyDescent="0.25">
      <c r="A157" s="1">
        <v>66</v>
      </c>
      <c r="B157" s="1" t="s">
        <v>355</v>
      </c>
      <c r="C157" s="1" t="s">
        <v>356</v>
      </c>
      <c r="D157" s="1" t="s">
        <v>157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</row>
    <row r="158" spans="1:422" s="2" customFormat="1" x14ac:dyDescent="0.25">
      <c r="A158" s="1">
        <v>66</v>
      </c>
      <c r="B158" s="1" t="s">
        <v>358</v>
      </c>
      <c r="C158" s="1" t="s">
        <v>357</v>
      </c>
      <c r="D158" s="1" t="s">
        <v>157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</row>
    <row r="159" spans="1:422" x14ac:dyDescent="0.25">
      <c r="A159" s="1">
        <v>67</v>
      </c>
      <c r="B159" s="1" t="s">
        <v>361</v>
      </c>
      <c r="C159" s="1" t="s">
        <v>360</v>
      </c>
      <c r="D159" s="1" t="s">
        <v>157</v>
      </c>
    </row>
    <row r="160" spans="1:422" s="2" customFormat="1" x14ac:dyDescent="0.25">
      <c r="A160" s="16">
        <v>67</v>
      </c>
      <c r="B160" s="1" t="s">
        <v>362</v>
      </c>
      <c r="C160" s="1" t="s">
        <v>363</v>
      </c>
      <c r="D160" s="1" t="s">
        <v>158</v>
      </c>
      <c r="E160" s="1" t="s">
        <v>713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</row>
    <row r="161" spans="1:422" s="2" customFormat="1" x14ac:dyDescent="0.25">
      <c r="A161" s="1">
        <v>68</v>
      </c>
      <c r="B161" s="1" t="s">
        <v>551</v>
      </c>
      <c r="C161" s="1" t="s">
        <v>552</v>
      </c>
      <c r="D161" s="1" t="s">
        <v>157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</row>
    <row r="162" spans="1:422" s="2" customFormat="1" x14ac:dyDescent="0.25">
      <c r="A162" s="1">
        <v>68</v>
      </c>
      <c r="B162" s="1" t="s">
        <v>553</v>
      </c>
      <c r="C162" s="1" t="s">
        <v>554</v>
      </c>
      <c r="D162" s="1" t="s">
        <v>157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</row>
    <row r="163" spans="1:422" s="2" customFormat="1" x14ac:dyDescent="0.25">
      <c r="A163" s="1">
        <v>68</v>
      </c>
      <c r="B163" s="1" t="s">
        <v>110</v>
      </c>
      <c r="C163" s="1" t="s">
        <v>109</v>
      </c>
      <c r="D163" s="1" t="s">
        <v>157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</row>
    <row r="164" spans="1:422" s="2" customFormat="1" x14ac:dyDescent="0.25">
      <c r="A164" s="1">
        <v>68</v>
      </c>
      <c r="B164" s="1" t="s">
        <v>556</v>
      </c>
      <c r="C164" s="1" t="s">
        <v>555</v>
      </c>
      <c r="D164" s="1" t="s">
        <v>157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</row>
    <row r="165" spans="1:422" s="2" customFormat="1" x14ac:dyDescent="0.25">
      <c r="A165" s="1">
        <v>69</v>
      </c>
      <c r="B165" s="1" t="s">
        <v>366</v>
      </c>
      <c r="C165" s="1" t="s">
        <v>367</v>
      </c>
      <c r="D165" s="1" t="s">
        <v>157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</row>
    <row r="166" spans="1:422" s="2" customFormat="1" x14ac:dyDescent="0.25">
      <c r="A166" s="1">
        <v>69</v>
      </c>
      <c r="B166" s="1" t="s">
        <v>72</v>
      </c>
      <c r="C166" s="1" t="s">
        <v>71</v>
      </c>
      <c r="D166" s="1" t="s">
        <v>157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</row>
    <row r="167" spans="1:422" s="2" customFormat="1" x14ac:dyDescent="0.25">
      <c r="A167" s="1">
        <v>71</v>
      </c>
      <c r="B167" s="1" t="s">
        <v>372</v>
      </c>
      <c r="C167" s="1" t="s">
        <v>373</v>
      </c>
      <c r="D167" s="1" t="s">
        <v>157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</row>
    <row r="168" spans="1:422" s="2" customFormat="1" x14ac:dyDescent="0.25">
      <c r="A168" s="1">
        <v>71</v>
      </c>
      <c r="B168" s="1" t="s">
        <v>557</v>
      </c>
      <c r="C168" s="1" t="s">
        <v>558</v>
      </c>
      <c r="D168" s="1" t="s">
        <v>158</v>
      </c>
      <c r="E168" s="1" t="s">
        <v>713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</row>
    <row r="169" spans="1:422" s="2" customFormat="1" x14ac:dyDescent="0.25">
      <c r="A169" s="1">
        <v>71</v>
      </c>
      <c r="B169" s="1" t="s">
        <v>374</v>
      </c>
      <c r="C169" s="1" t="s">
        <v>375</v>
      </c>
      <c r="D169" s="1" t="s">
        <v>157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</row>
    <row r="170" spans="1:422" x14ac:dyDescent="0.25">
      <c r="A170" s="1">
        <v>72</v>
      </c>
      <c r="B170" s="1" t="s">
        <v>378</v>
      </c>
      <c r="C170" s="1" t="s">
        <v>379</v>
      </c>
      <c r="D170" s="1" t="s">
        <v>157</v>
      </c>
    </row>
    <row r="171" spans="1:422" s="2" customFormat="1" x14ac:dyDescent="0.25">
      <c r="A171" s="16">
        <v>72</v>
      </c>
      <c r="B171" s="1" t="s">
        <v>380</v>
      </c>
      <c r="C171" s="1" t="s">
        <v>381</v>
      </c>
      <c r="D171" s="1" t="s">
        <v>158</v>
      </c>
      <c r="E171" s="1" t="s">
        <v>713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</row>
    <row r="172" spans="1:422" s="2" customFormat="1" x14ac:dyDescent="0.25">
      <c r="A172" s="1">
        <v>73</v>
      </c>
      <c r="B172" s="1" t="s">
        <v>383</v>
      </c>
      <c r="C172" s="1" t="s">
        <v>384</v>
      </c>
      <c r="D172" s="1" t="s">
        <v>157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</row>
    <row r="173" spans="1:422" x14ac:dyDescent="0.25">
      <c r="A173" s="1">
        <v>73</v>
      </c>
      <c r="B173" s="1" t="s">
        <v>385</v>
      </c>
      <c r="C173" s="1" t="s">
        <v>386</v>
      </c>
      <c r="D173" s="1" t="s">
        <v>157</v>
      </c>
    </row>
    <row r="174" spans="1:422" s="2" customFormat="1" x14ac:dyDescent="0.25">
      <c r="A174" s="16">
        <v>74</v>
      </c>
      <c r="B174" s="1" t="s">
        <v>388</v>
      </c>
      <c r="C174" s="1" t="s">
        <v>389</v>
      </c>
      <c r="D174" s="1" t="s">
        <v>158</v>
      </c>
      <c r="E174" s="1" t="s">
        <v>713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</row>
    <row r="175" spans="1:422" x14ac:dyDescent="0.25">
      <c r="A175" s="1">
        <v>74</v>
      </c>
      <c r="B175" s="1" t="s">
        <v>390</v>
      </c>
      <c r="C175" s="1" t="s">
        <v>391</v>
      </c>
      <c r="D175" s="1" t="s">
        <v>157</v>
      </c>
    </row>
    <row r="176" spans="1:422" s="2" customFormat="1" x14ac:dyDescent="0.25">
      <c r="A176" s="16">
        <v>74</v>
      </c>
      <c r="B176" s="1" t="s">
        <v>392</v>
      </c>
      <c r="C176" s="1" t="s">
        <v>393</v>
      </c>
      <c r="D176" s="1" t="s">
        <v>158</v>
      </c>
      <c r="E176" s="1" t="s">
        <v>713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</row>
    <row r="177" spans="1:422" s="2" customFormat="1" x14ac:dyDescent="0.25">
      <c r="A177" s="1">
        <v>75</v>
      </c>
      <c r="B177" s="1" t="s">
        <v>396</v>
      </c>
      <c r="C177" s="1" t="s">
        <v>395</v>
      </c>
      <c r="D177" s="1" t="s">
        <v>158</v>
      </c>
      <c r="E177" s="1" t="s">
        <v>713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</row>
    <row r="178" spans="1:422" s="2" customFormat="1" x14ac:dyDescent="0.25">
      <c r="A178" s="1">
        <v>75</v>
      </c>
      <c r="B178" s="1" t="s">
        <v>398</v>
      </c>
      <c r="C178" s="1" t="s">
        <v>397</v>
      </c>
      <c r="D178" s="1" t="s">
        <v>157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</row>
    <row r="179" spans="1:422" s="2" customFormat="1" x14ac:dyDescent="0.25">
      <c r="A179" s="1">
        <v>75</v>
      </c>
      <c r="B179" s="1" t="s">
        <v>399</v>
      </c>
      <c r="C179" s="1" t="s">
        <v>400</v>
      </c>
      <c r="D179" s="1" t="s">
        <v>157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</row>
    <row r="180" spans="1:422" s="2" customFormat="1" x14ac:dyDescent="0.25">
      <c r="A180" s="1">
        <v>75</v>
      </c>
      <c r="B180" s="1" t="s">
        <v>401</v>
      </c>
      <c r="C180" s="1" t="s">
        <v>402</v>
      </c>
      <c r="D180" s="1" t="s">
        <v>157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</row>
    <row r="181" spans="1:422" s="2" customFormat="1" x14ac:dyDescent="0.25">
      <c r="A181" s="1">
        <v>76</v>
      </c>
      <c r="B181" s="1" t="s">
        <v>404</v>
      </c>
      <c r="C181" s="1" t="s">
        <v>405</v>
      </c>
      <c r="D181" s="1" t="s">
        <v>157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</row>
    <row r="182" spans="1:422" s="2" customFormat="1" x14ac:dyDescent="0.25">
      <c r="A182" s="1">
        <v>76</v>
      </c>
      <c r="B182" s="1" t="s">
        <v>406</v>
      </c>
      <c r="C182" s="1" t="s">
        <v>407</v>
      </c>
      <c r="D182" s="1" t="s">
        <v>157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</row>
    <row r="183" spans="1:422" s="2" customFormat="1" x14ac:dyDescent="0.25">
      <c r="A183" s="1">
        <v>77</v>
      </c>
      <c r="B183" s="1" t="s">
        <v>409</v>
      </c>
      <c r="C183" s="1" t="s">
        <v>410</v>
      </c>
      <c r="D183" s="1" t="s">
        <v>158</v>
      </c>
      <c r="E183" s="1" t="s">
        <v>740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</row>
    <row r="184" spans="1:422" s="2" customFormat="1" x14ac:dyDescent="0.25">
      <c r="A184" s="1">
        <v>78</v>
      </c>
      <c r="B184" s="1" t="s">
        <v>412</v>
      </c>
      <c r="C184" s="1" t="s">
        <v>413</v>
      </c>
      <c r="D184" s="1" t="s">
        <v>158</v>
      </c>
      <c r="E184" s="1" t="s">
        <v>713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</row>
    <row r="185" spans="1:422" s="2" customFormat="1" x14ac:dyDescent="0.25">
      <c r="A185" s="1">
        <v>78</v>
      </c>
      <c r="B185" s="1" t="s">
        <v>414</v>
      </c>
      <c r="C185" s="1" t="s">
        <v>415</v>
      </c>
      <c r="D185" s="1" t="s">
        <v>157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</row>
    <row r="186" spans="1:422" s="2" customFormat="1" x14ac:dyDescent="0.25">
      <c r="A186" s="1">
        <v>78</v>
      </c>
      <c r="B186" s="1" t="s">
        <v>416</v>
      </c>
      <c r="C186" s="1" t="s">
        <v>417</v>
      </c>
      <c r="D186" s="1" t="s">
        <v>157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</row>
    <row r="187" spans="1:422" s="2" customFormat="1" x14ac:dyDescent="0.25">
      <c r="A187" s="1">
        <v>78</v>
      </c>
      <c r="B187" s="1" t="s">
        <v>418</v>
      </c>
      <c r="C187" s="1" t="s">
        <v>419</v>
      </c>
      <c r="D187" s="1" t="s">
        <v>157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</row>
    <row r="188" spans="1:422" s="2" customFormat="1" x14ac:dyDescent="0.25">
      <c r="A188" s="1">
        <v>79</v>
      </c>
      <c r="B188" s="1" t="s">
        <v>421</v>
      </c>
      <c r="C188" s="1" t="s">
        <v>422</v>
      </c>
      <c r="D188" s="1" t="s">
        <v>158</v>
      </c>
      <c r="E188" s="1" t="s">
        <v>713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</row>
    <row r="189" spans="1:422" x14ac:dyDescent="0.25">
      <c r="A189" s="1">
        <v>79</v>
      </c>
      <c r="B189" s="1" t="s">
        <v>423</v>
      </c>
      <c r="C189" s="1" t="s">
        <v>424</v>
      </c>
      <c r="D189" s="1" t="s">
        <v>157</v>
      </c>
    </row>
    <row r="190" spans="1:422" s="2" customFormat="1" x14ac:dyDescent="0.25">
      <c r="A190" s="16">
        <v>80</v>
      </c>
      <c r="B190" s="1" t="s">
        <v>426</v>
      </c>
      <c r="C190" s="1" t="s">
        <v>427</v>
      </c>
      <c r="D190" s="1" t="s">
        <v>158</v>
      </c>
      <c r="E190" s="1" t="s">
        <v>740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</row>
    <row r="191" spans="1:422" s="2" customFormat="1" x14ac:dyDescent="0.25">
      <c r="A191" s="1">
        <v>80</v>
      </c>
      <c r="B191" s="1" t="s">
        <v>48</v>
      </c>
      <c r="C191" s="1" t="s">
        <v>47</v>
      </c>
      <c r="D191" s="1" t="s">
        <v>157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</row>
    <row r="192" spans="1:422" s="2" customFormat="1" x14ac:dyDescent="0.25">
      <c r="A192" s="1">
        <v>80</v>
      </c>
      <c r="B192" s="1" t="s">
        <v>560</v>
      </c>
      <c r="C192" s="1" t="s">
        <v>559</v>
      </c>
      <c r="D192" s="1" t="s">
        <v>157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/>
      <c r="OT192" s="1"/>
      <c r="OU192" s="1"/>
      <c r="OV192" s="1"/>
      <c r="OW192" s="1"/>
      <c r="OX192" s="1"/>
      <c r="OY192" s="1"/>
      <c r="OZ192" s="1"/>
      <c r="PA192" s="1"/>
      <c r="PB192" s="1"/>
      <c r="PC192" s="1"/>
      <c r="PD192" s="1"/>
      <c r="PE192" s="1"/>
      <c r="PF192" s="1"/>
    </row>
    <row r="193" spans="1:422" s="2" customFormat="1" x14ac:dyDescent="0.25">
      <c r="A193" s="1">
        <v>80</v>
      </c>
      <c r="B193" s="1" t="s">
        <v>561</v>
      </c>
      <c r="C193" s="1" t="s">
        <v>562</v>
      </c>
      <c r="D193" s="1" t="s">
        <v>158</v>
      </c>
      <c r="E193" s="1" t="s">
        <v>740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</row>
    <row r="194" spans="1:422" s="2" customFormat="1" x14ac:dyDescent="0.25">
      <c r="A194" s="1">
        <v>80</v>
      </c>
      <c r="B194" s="1" t="s">
        <v>445</v>
      </c>
      <c r="C194" s="1" t="s">
        <v>446</v>
      </c>
      <c r="D194" s="1" t="s">
        <v>157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</row>
    <row r="195" spans="1:422" s="2" customFormat="1" x14ac:dyDescent="0.25">
      <c r="A195" s="1">
        <v>80</v>
      </c>
      <c r="B195" s="1" t="s">
        <v>428</v>
      </c>
      <c r="C195" s="1" t="s">
        <v>429</v>
      </c>
      <c r="D195" s="1" t="s">
        <v>158</v>
      </c>
      <c r="E195" s="1" t="s">
        <v>740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</row>
    <row r="196" spans="1:422" s="2" customFormat="1" x14ac:dyDescent="0.25">
      <c r="A196" s="1">
        <v>81</v>
      </c>
      <c r="B196" s="1" t="s">
        <v>431</v>
      </c>
      <c r="C196" s="1" t="s">
        <v>432</v>
      </c>
      <c r="D196" s="1" t="s">
        <v>158</v>
      </c>
      <c r="E196" s="1" t="s">
        <v>713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</row>
    <row r="197" spans="1:422" s="2" customFormat="1" x14ac:dyDescent="0.25">
      <c r="A197" s="1">
        <v>81</v>
      </c>
      <c r="B197" s="1" t="s">
        <v>433</v>
      </c>
      <c r="C197" s="1" t="s">
        <v>434</v>
      </c>
      <c r="D197" s="1" t="s">
        <v>157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</row>
    <row r="198" spans="1:422" x14ac:dyDescent="0.25">
      <c r="A198" s="1">
        <v>81</v>
      </c>
      <c r="B198" s="1" t="s">
        <v>435</v>
      </c>
      <c r="C198" s="1" t="s">
        <v>436</v>
      </c>
      <c r="D198" s="1" t="s">
        <v>157</v>
      </c>
    </row>
    <row r="199" spans="1:422" s="2" customFormat="1" x14ac:dyDescent="0.25">
      <c r="A199" s="16">
        <v>81</v>
      </c>
      <c r="B199" s="1" t="s">
        <v>437</v>
      </c>
      <c r="C199" s="1" t="s">
        <v>438</v>
      </c>
      <c r="D199" s="1" t="s">
        <v>158</v>
      </c>
      <c r="E199" s="1" t="s">
        <v>713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</row>
    <row r="200" spans="1:422" s="2" customFormat="1" x14ac:dyDescent="0.25">
      <c r="A200" s="1">
        <v>82</v>
      </c>
      <c r="B200" s="1" t="s">
        <v>441</v>
      </c>
      <c r="C200" s="1" t="s">
        <v>440</v>
      </c>
      <c r="D200" s="1" t="s">
        <v>157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</row>
    <row r="201" spans="1:422" x14ac:dyDescent="0.25">
      <c r="A201" s="1">
        <v>84</v>
      </c>
      <c r="B201" s="1" t="s">
        <v>445</v>
      </c>
      <c r="C201" s="1" t="s">
        <v>446</v>
      </c>
      <c r="D201" s="1" t="s">
        <v>157</v>
      </c>
      <c r="E201" s="1" t="s">
        <v>713</v>
      </c>
    </row>
    <row r="202" spans="1:422" x14ac:dyDescent="0.25">
      <c r="A202" s="16">
        <v>84</v>
      </c>
      <c r="B202" s="1" t="s">
        <v>447</v>
      </c>
      <c r="C202" s="1" t="s">
        <v>448</v>
      </c>
      <c r="D202" s="1" t="s">
        <v>158</v>
      </c>
      <c r="E202" s="1" t="s">
        <v>713</v>
      </c>
    </row>
    <row r="203" spans="1:422" s="2" customFormat="1" x14ac:dyDescent="0.25">
      <c r="A203" s="16">
        <v>84</v>
      </c>
      <c r="B203" s="1" t="s">
        <v>449</v>
      </c>
      <c r="C203" s="1" t="s">
        <v>450</v>
      </c>
      <c r="D203" s="1" t="s">
        <v>158</v>
      </c>
      <c r="E203" s="1" t="s">
        <v>713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</row>
    <row r="204" spans="1:422" s="2" customFormat="1" x14ac:dyDescent="0.25">
      <c r="A204" s="1">
        <v>85</v>
      </c>
      <c r="B204" s="1" t="s">
        <v>452</v>
      </c>
      <c r="C204" s="1" t="s">
        <v>453</v>
      </c>
      <c r="D204" s="1" t="s">
        <v>157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</row>
    <row r="205" spans="1:422" s="2" customFormat="1" x14ac:dyDescent="0.25">
      <c r="A205" s="1">
        <v>85</v>
      </c>
      <c r="B205" s="1" t="s">
        <v>563</v>
      </c>
      <c r="C205" s="1" t="s">
        <v>564</v>
      </c>
      <c r="D205" s="1" t="s">
        <v>157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</row>
    <row r="206" spans="1:422" s="2" customFormat="1" x14ac:dyDescent="0.25">
      <c r="A206" s="1">
        <v>86</v>
      </c>
      <c r="B206" s="1" t="s">
        <v>565</v>
      </c>
      <c r="C206" s="1" t="s">
        <v>566</v>
      </c>
      <c r="D206" s="1" t="s">
        <v>157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</row>
    <row r="207" spans="1:422" s="2" customFormat="1" x14ac:dyDescent="0.25">
      <c r="A207" s="1">
        <v>86</v>
      </c>
      <c r="B207" s="1" t="s">
        <v>455</v>
      </c>
      <c r="C207" s="1" t="s">
        <v>456</v>
      </c>
      <c r="D207" s="1" t="s">
        <v>157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</row>
    <row r="208" spans="1:422" s="2" customFormat="1" x14ac:dyDescent="0.25">
      <c r="A208" s="1">
        <v>87</v>
      </c>
      <c r="B208" s="1" t="s">
        <v>459</v>
      </c>
      <c r="C208" s="1" t="s">
        <v>457</v>
      </c>
      <c r="D208" s="1" t="s">
        <v>157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</row>
    <row r="209" spans="1:422" s="2" customFormat="1" x14ac:dyDescent="0.25">
      <c r="A209" s="1">
        <v>87</v>
      </c>
      <c r="B209" s="1" t="s">
        <v>567</v>
      </c>
      <c r="C209" s="1" t="s">
        <v>568</v>
      </c>
      <c r="D209" s="1" t="s">
        <v>157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</row>
    <row r="210" spans="1:422" s="2" customFormat="1" x14ac:dyDescent="0.25">
      <c r="A210" s="1">
        <v>87</v>
      </c>
      <c r="B210" s="1" t="s">
        <v>569</v>
      </c>
      <c r="C210" s="1" t="s">
        <v>570</v>
      </c>
      <c r="D210" s="1" t="s">
        <v>157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</row>
    <row r="211" spans="1:422" s="2" customFormat="1" x14ac:dyDescent="0.25">
      <c r="A211" s="1">
        <v>87</v>
      </c>
      <c r="B211" s="1" t="s">
        <v>460</v>
      </c>
      <c r="C211" s="1" t="s">
        <v>461</v>
      </c>
      <c r="D211" s="1" t="s">
        <v>157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</row>
    <row r="212" spans="1:422" s="2" customFormat="1" x14ac:dyDescent="0.25">
      <c r="A212" s="1">
        <v>88</v>
      </c>
      <c r="B212" s="1" t="s">
        <v>463</v>
      </c>
      <c r="C212" s="1" t="s">
        <v>464</v>
      </c>
      <c r="D212" s="1" t="s">
        <v>157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</row>
    <row r="213" spans="1:422" s="2" customFormat="1" x14ac:dyDescent="0.25">
      <c r="A213" s="1">
        <v>88</v>
      </c>
      <c r="B213" s="1" t="s">
        <v>466</v>
      </c>
      <c r="C213" s="1" t="s">
        <v>465</v>
      </c>
      <c r="D213" s="1" t="s">
        <v>157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</row>
    <row r="214" spans="1:422" s="2" customFormat="1" x14ac:dyDescent="0.25">
      <c r="A214" s="1">
        <v>89</v>
      </c>
      <c r="B214" s="1" t="s">
        <v>468</v>
      </c>
      <c r="C214" s="1" t="s">
        <v>469</v>
      </c>
      <c r="D214" s="1" t="s">
        <v>158</v>
      </c>
      <c r="E214" s="1" t="s">
        <v>713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</row>
    <row r="215" spans="1:422" s="2" customFormat="1" x14ac:dyDescent="0.25">
      <c r="A215" s="1">
        <v>89</v>
      </c>
      <c r="B215" s="1" t="s">
        <v>470</v>
      </c>
      <c r="C215" s="1" t="s">
        <v>471</v>
      </c>
      <c r="D215" s="1" t="s">
        <v>157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</row>
    <row r="216" spans="1:422" s="2" customFormat="1" x14ac:dyDescent="0.25">
      <c r="A216" s="1">
        <v>90</v>
      </c>
      <c r="B216" s="1" t="s">
        <v>473</v>
      </c>
      <c r="C216" s="1" t="s">
        <v>474</v>
      </c>
      <c r="D216" s="1" t="s">
        <v>157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</row>
    <row r="217" spans="1:422" s="2" customFormat="1" x14ac:dyDescent="0.25">
      <c r="A217" s="1">
        <v>91</v>
      </c>
      <c r="B217" s="1" t="s">
        <v>476</v>
      </c>
      <c r="C217" s="1" t="s">
        <v>477</v>
      </c>
      <c r="D217" s="1" t="s">
        <v>157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</row>
    <row r="218" spans="1:422" s="2" customFormat="1" x14ac:dyDescent="0.25">
      <c r="A218" s="1">
        <v>92</v>
      </c>
      <c r="B218" s="1" t="s">
        <v>480</v>
      </c>
      <c r="C218" s="1" t="s">
        <v>479</v>
      </c>
      <c r="D218" s="1" t="s">
        <v>157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</row>
    <row r="219" spans="1:422" s="2" customFormat="1" x14ac:dyDescent="0.25">
      <c r="A219" s="1">
        <v>92</v>
      </c>
      <c r="B219" s="1" t="s">
        <v>481</v>
      </c>
      <c r="C219" s="1" t="s">
        <v>482</v>
      </c>
      <c r="D219" s="1" t="s">
        <v>157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</row>
    <row r="220" spans="1:422" s="2" customFormat="1" x14ac:dyDescent="0.25">
      <c r="A220" s="1">
        <v>93</v>
      </c>
      <c r="B220" s="1" t="s">
        <v>484</v>
      </c>
      <c r="C220" s="1" t="s">
        <v>485</v>
      </c>
      <c r="D220" s="1" t="s">
        <v>157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</row>
    <row r="221" spans="1:422" s="2" customFormat="1" x14ac:dyDescent="0.25">
      <c r="A221" s="1">
        <v>93</v>
      </c>
      <c r="B221" s="1" t="s">
        <v>486</v>
      </c>
      <c r="C221" s="1" t="s">
        <v>487</v>
      </c>
      <c r="D221" s="1" t="s">
        <v>157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</row>
    <row r="222" spans="1:422" s="2" customFormat="1" x14ac:dyDescent="0.25">
      <c r="A222" s="1">
        <v>94</v>
      </c>
      <c r="B222" s="1" t="s">
        <v>490</v>
      </c>
      <c r="C222" s="1" t="s">
        <v>489</v>
      </c>
      <c r="D222" s="1" t="s">
        <v>158</v>
      </c>
      <c r="E222" s="1" t="s">
        <v>713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</row>
    <row r="223" spans="1:422" s="2" customFormat="1" x14ac:dyDescent="0.25">
      <c r="A223" s="1">
        <v>94</v>
      </c>
      <c r="B223" s="1" t="s">
        <v>571</v>
      </c>
      <c r="C223" s="1" t="s">
        <v>572</v>
      </c>
      <c r="D223" s="1" t="s">
        <v>157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</row>
    <row r="224" spans="1:422" s="2" customFormat="1" x14ac:dyDescent="0.25">
      <c r="A224" s="1">
        <v>95</v>
      </c>
      <c r="B224" s="1" t="s">
        <v>492</v>
      </c>
      <c r="C224" s="1" t="s">
        <v>493</v>
      </c>
      <c r="D224" s="1" t="s">
        <v>157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</row>
    <row r="225" spans="1:422" x14ac:dyDescent="0.25">
      <c r="A225" s="1">
        <v>95</v>
      </c>
      <c r="B225" s="1" t="s">
        <v>494</v>
      </c>
      <c r="C225" s="1" t="s">
        <v>495</v>
      </c>
      <c r="D225" s="1" t="s">
        <v>158</v>
      </c>
      <c r="E225" s="1" t="s">
        <v>713</v>
      </c>
    </row>
    <row r="226" spans="1:422" s="2" customFormat="1" x14ac:dyDescent="0.25">
      <c r="A226" s="16">
        <v>96</v>
      </c>
      <c r="B226" s="1" t="s">
        <v>497</v>
      </c>
      <c r="C226" s="1" t="s">
        <v>498</v>
      </c>
      <c r="D226" s="1" t="s">
        <v>158</v>
      </c>
      <c r="E226" s="1" t="s">
        <v>739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  <c r="OO226" s="1"/>
      <c r="OP226" s="1"/>
      <c r="OQ226" s="1"/>
      <c r="OR226" s="1"/>
      <c r="OS226" s="1"/>
      <c r="OT226" s="1"/>
      <c r="OU226" s="1"/>
      <c r="OV226" s="1"/>
      <c r="OW226" s="1"/>
      <c r="OX226" s="1"/>
      <c r="OY226" s="1"/>
      <c r="OZ226" s="1"/>
      <c r="PA226" s="1"/>
      <c r="PB226" s="1"/>
      <c r="PC226" s="1"/>
      <c r="PD226" s="1"/>
      <c r="PE226" s="1"/>
      <c r="PF226" s="1"/>
    </row>
    <row r="227" spans="1:422" s="2" customFormat="1" x14ac:dyDescent="0.25">
      <c r="A227" s="1">
        <v>96</v>
      </c>
      <c r="B227" s="1" t="s">
        <v>499</v>
      </c>
      <c r="C227" s="1" t="s">
        <v>500</v>
      </c>
      <c r="D227" s="1" t="s">
        <v>157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</row>
    <row r="228" spans="1:422" s="2" customFormat="1" x14ac:dyDescent="0.25">
      <c r="A228" s="1">
        <v>96</v>
      </c>
      <c r="B228" s="1" t="s">
        <v>573</v>
      </c>
      <c r="C228" s="1" t="s">
        <v>574</v>
      </c>
      <c r="D228" s="1" t="s">
        <v>157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</row>
    <row r="229" spans="1:422" s="2" customFormat="1" x14ac:dyDescent="0.25">
      <c r="A229" s="1">
        <v>97</v>
      </c>
      <c r="B229" s="1" t="s">
        <v>246</v>
      </c>
      <c r="C229" s="1" t="s">
        <v>502</v>
      </c>
      <c r="D229" s="1" t="s">
        <v>157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</row>
    <row r="230" spans="1:422" x14ac:dyDescent="0.25">
      <c r="A230" s="1">
        <v>97</v>
      </c>
      <c r="B230" s="1" t="s">
        <v>576</v>
      </c>
      <c r="C230" s="1" t="s">
        <v>575</v>
      </c>
      <c r="D230" s="1" t="s">
        <v>157</v>
      </c>
    </row>
    <row r="231" spans="1:422" s="2" customFormat="1" x14ac:dyDescent="0.25">
      <c r="A231" s="16">
        <v>98</v>
      </c>
      <c r="B231" s="1" t="s">
        <v>504</v>
      </c>
      <c r="C231" s="1" t="s">
        <v>505</v>
      </c>
      <c r="D231" s="1" t="s">
        <v>158</v>
      </c>
      <c r="E231" s="1" t="s">
        <v>739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  <c r="OO231" s="1"/>
      <c r="OP231" s="1"/>
      <c r="OQ231" s="1"/>
      <c r="OR231" s="1"/>
      <c r="OS231" s="1"/>
      <c r="OT231" s="1"/>
      <c r="OU231" s="1"/>
      <c r="OV231" s="1"/>
      <c r="OW231" s="1"/>
      <c r="OX231" s="1"/>
      <c r="OY231" s="1"/>
      <c r="OZ231" s="1"/>
      <c r="PA231" s="1"/>
      <c r="PB231" s="1"/>
      <c r="PC231" s="1"/>
      <c r="PD231" s="1"/>
      <c r="PE231" s="1"/>
      <c r="PF231" s="1"/>
    </row>
    <row r="232" spans="1:422" s="2" customFormat="1" x14ac:dyDescent="0.25">
      <c r="A232" s="1">
        <v>99</v>
      </c>
      <c r="B232" s="1" t="s">
        <v>507</v>
      </c>
      <c r="C232" s="1" t="s">
        <v>508</v>
      </c>
      <c r="D232" s="1" t="s">
        <v>157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  <c r="OO232" s="1"/>
      <c r="OP232" s="1"/>
      <c r="OQ232" s="1"/>
      <c r="OR232" s="1"/>
      <c r="OS232" s="1"/>
      <c r="OT232" s="1"/>
      <c r="OU232" s="1"/>
      <c r="OV232" s="1"/>
      <c r="OW232" s="1"/>
      <c r="OX232" s="1"/>
      <c r="OY232" s="1"/>
      <c r="OZ232" s="1"/>
      <c r="PA232" s="1"/>
      <c r="PB232" s="1"/>
      <c r="PC232" s="1"/>
      <c r="PD232" s="1"/>
      <c r="PE232" s="1"/>
      <c r="PF232" s="1"/>
    </row>
    <row r="233" spans="1:422" s="2" customFormat="1" x14ac:dyDescent="0.25">
      <c r="A233" s="1">
        <v>99</v>
      </c>
      <c r="B233" s="1" t="s">
        <v>509</v>
      </c>
      <c r="C233" s="1" t="s">
        <v>510</v>
      </c>
      <c r="D233" s="1" t="s">
        <v>157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  <c r="OO233" s="1"/>
      <c r="OP233" s="1"/>
      <c r="OQ233" s="1"/>
      <c r="OR233" s="1"/>
      <c r="OS233" s="1"/>
      <c r="OT233" s="1"/>
      <c r="OU233" s="1"/>
      <c r="OV233" s="1"/>
      <c r="OW233" s="1"/>
      <c r="OX233" s="1"/>
      <c r="OY233" s="1"/>
      <c r="OZ233" s="1"/>
      <c r="PA233" s="1"/>
      <c r="PB233" s="1"/>
      <c r="PC233" s="1"/>
      <c r="PD233" s="1"/>
      <c r="PE233" s="1"/>
      <c r="PF233" s="1"/>
    </row>
    <row r="234" spans="1:422" s="2" customFormat="1" x14ac:dyDescent="0.25">
      <c r="A234" s="1">
        <v>100</v>
      </c>
      <c r="B234" s="1" t="s">
        <v>582</v>
      </c>
      <c r="C234" s="1" t="s">
        <v>583</v>
      </c>
      <c r="D234" s="1" t="s">
        <v>157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  <c r="OO234" s="1"/>
      <c r="OP234" s="1"/>
      <c r="OQ234" s="1"/>
      <c r="OR234" s="1"/>
      <c r="OS234" s="1"/>
      <c r="OT234" s="1"/>
      <c r="OU234" s="1"/>
      <c r="OV234" s="1"/>
      <c r="OW234" s="1"/>
      <c r="OX234" s="1"/>
      <c r="OY234" s="1"/>
      <c r="OZ234" s="1"/>
      <c r="PA234" s="1"/>
      <c r="PB234" s="1"/>
      <c r="PC234" s="1"/>
      <c r="PD234" s="1"/>
      <c r="PE234" s="1"/>
      <c r="PF234" s="1"/>
    </row>
    <row r="235" spans="1:422" s="2" customFormat="1" x14ac:dyDescent="0.25">
      <c r="A235" s="1">
        <v>100</v>
      </c>
      <c r="B235" s="1" t="s">
        <v>578</v>
      </c>
      <c r="C235" s="1" t="s">
        <v>579</v>
      </c>
      <c r="D235" s="1" t="s">
        <v>157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  <c r="OO235" s="1"/>
      <c r="OP235" s="1"/>
      <c r="OQ235" s="1"/>
      <c r="OR235" s="1"/>
      <c r="OS235" s="1"/>
      <c r="OT235" s="1"/>
      <c r="OU235" s="1"/>
      <c r="OV235" s="1"/>
      <c r="OW235" s="1"/>
      <c r="OX235" s="1"/>
      <c r="OY235" s="1"/>
      <c r="OZ235" s="1"/>
      <c r="PA235" s="1"/>
      <c r="PB235" s="1"/>
      <c r="PC235" s="1"/>
      <c r="PD235" s="1"/>
      <c r="PE235" s="1"/>
      <c r="PF235" s="1"/>
    </row>
    <row r="236" spans="1:422" x14ac:dyDescent="0.25">
      <c r="A236" s="1">
        <v>100</v>
      </c>
      <c r="B236" s="1" t="s">
        <v>580</v>
      </c>
      <c r="C236" s="1" t="s">
        <v>581</v>
      </c>
      <c r="D236" s="1">
        <f>COUNTIF(D2:D235,"T")</f>
        <v>168</v>
      </c>
      <c r="E236" s="1">
        <f>COUNTIF(E2:E235, "ambiguity error")</f>
        <v>40</v>
      </c>
      <c r="F236" s="1">
        <f>E236/D237*100</f>
        <v>60.606060606060609</v>
      </c>
    </row>
    <row r="237" spans="1:422" x14ac:dyDescent="0.25">
      <c r="D237" s="1">
        <f>COUNTIF(D2:D235,"F")</f>
        <v>66</v>
      </c>
      <c r="E237" s="1">
        <f>COUNTIF(E2:E236, "filtering error")</f>
        <v>24</v>
      </c>
      <c r="F237" s="1">
        <f>E237/D237*100</f>
        <v>36.363636363636367</v>
      </c>
    </row>
    <row r="238" spans="1:422" x14ac:dyDescent="0.25">
      <c r="D238" s="1">
        <f>COUNTA(D2:D235)</f>
        <v>234</v>
      </c>
      <c r="E238" s="1">
        <f>COUNTIF(E2:E235, "semantic error")</f>
        <v>2</v>
      </c>
      <c r="F238" s="1">
        <f>E238/D237*100</f>
        <v>3.0303030303030303</v>
      </c>
    </row>
    <row r="239" spans="1:422" x14ac:dyDescent="0.25">
      <c r="D239" s="19">
        <f>D236/D238*100</f>
        <v>71.794871794871796</v>
      </c>
      <c r="E239" s="1" t="s">
        <v>717</v>
      </c>
    </row>
    <row r="240" spans="1:422" x14ac:dyDescent="0.25">
      <c r="D240" s="19">
        <f>D237/D238*100</f>
        <v>28.205128205128204</v>
      </c>
      <c r="E240" s="1" t="s">
        <v>718</v>
      </c>
    </row>
  </sheetData>
  <autoFilter ref="A1:C240"/>
  <hyperlinks>
    <hyperlink ref="C82" r:id="rId1"/>
    <hyperlink ref="C94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11" workbookViewId="0">
      <selection activeCell="B205" sqref="B205"/>
    </sheetView>
  </sheetViews>
  <sheetFormatPr defaultRowHeight="15" x14ac:dyDescent="0.25"/>
  <cols>
    <col min="1" max="1" width="9.5703125" bestFit="1" customWidth="1"/>
    <col min="2" max="2" width="24.5703125" bestFit="1" customWidth="1"/>
    <col min="3" max="3" width="252.85546875" bestFit="1" customWidth="1"/>
  </cols>
  <sheetData>
    <row r="1" spans="1:3" x14ac:dyDescent="0.25">
      <c r="A1" t="s">
        <v>681</v>
      </c>
      <c r="B1" t="s">
        <v>680</v>
      </c>
      <c r="C1" t="s">
        <v>155</v>
      </c>
    </row>
    <row r="2" spans="1:3" x14ac:dyDescent="0.25">
      <c r="A2">
        <v>1</v>
      </c>
      <c r="B2" t="s">
        <v>76</v>
      </c>
      <c r="C2" t="s">
        <v>75</v>
      </c>
    </row>
    <row r="3" spans="1:3" x14ac:dyDescent="0.25">
      <c r="A3">
        <v>1</v>
      </c>
      <c r="B3" t="s">
        <v>159</v>
      </c>
      <c r="C3" t="s">
        <v>160</v>
      </c>
    </row>
    <row r="4" spans="1:3" x14ac:dyDescent="0.25">
      <c r="A4">
        <v>2</v>
      </c>
      <c r="B4" t="s">
        <v>152</v>
      </c>
      <c r="C4" t="s">
        <v>151</v>
      </c>
    </row>
    <row r="5" spans="1:3" x14ac:dyDescent="0.25">
      <c r="A5">
        <v>2</v>
      </c>
      <c r="B5" t="s">
        <v>161</v>
      </c>
      <c r="C5" t="s">
        <v>162</v>
      </c>
    </row>
    <row r="6" spans="1:3" x14ac:dyDescent="0.25">
      <c r="A6">
        <v>2</v>
      </c>
      <c r="B6" t="s">
        <v>146</v>
      </c>
      <c r="C6" t="s">
        <v>145</v>
      </c>
    </row>
    <row r="7" spans="1:3" x14ac:dyDescent="0.25">
      <c r="A7">
        <v>2</v>
      </c>
      <c r="B7" t="s">
        <v>163</v>
      </c>
      <c r="C7" t="s">
        <v>164</v>
      </c>
    </row>
    <row r="8" spans="1:3" x14ac:dyDescent="0.25">
      <c r="A8">
        <v>3</v>
      </c>
      <c r="B8" t="s">
        <v>140</v>
      </c>
      <c r="C8" t="s">
        <v>165</v>
      </c>
    </row>
    <row r="9" spans="1:3" x14ac:dyDescent="0.25">
      <c r="A9">
        <v>3</v>
      </c>
      <c r="B9" t="s">
        <v>142</v>
      </c>
      <c r="C9" t="s">
        <v>141</v>
      </c>
    </row>
    <row r="10" spans="1:3" x14ac:dyDescent="0.25">
      <c r="A10">
        <v>4</v>
      </c>
      <c r="B10" t="s">
        <v>78</v>
      </c>
      <c r="C10" t="s">
        <v>77</v>
      </c>
    </row>
    <row r="11" spans="1:3" x14ac:dyDescent="0.25">
      <c r="A11">
        <v>4</v>
      </c>
      <c r="B11" t="s">
        <v>138</v>
      </c>
      <c r="C11" t="s">
        <v>137</v>
      </c>
    </row>
    <row r="12" spans="1:3" x14ac:dyDescent="0.25">
      <c r="A12">
        <v>5</v>
      </c>
      <c r="B12" t="s">
        <v>166</v>
      </c>
      <c r="C12" t="s">
        <v>167</v>
      </c>
    </row>
    <row r="13" spans="1:3" x14ac:dyDescent="0.25">
      <c r="A13">
        <v>5</v>
      </c>
      <c r="B13" t="s">
        <v>168</v>
      </c>
      <c r="C13" t="s">
        <v>169</v>
      </c>
    </row>
    <row r="14" spans="1:3" x14ac:dyDescent="0.25">
      <c r="A14">
        <v>5</v>
      </c>
      <c r="B14" t="s">
        <v>130</v>
      </c>
      <c r="C14" t="s">
        <v>129</v>
      </c>
    </row>
    <row r="15" spans="1:3" x14ac:dyDescent="0.25">
      <c r="A15">
        <v>5</v>
      </c>
      <c r="B15" t="s">
        <v>170</v>
      </c>
      <c r="C15" t="s">
        <v>171</v>
      </c>
    </row>
    <row r="16" spans="1:3" x14ac:dyDescent="0.25">
      <c r="A16">
        <v>6</v>
      </c>
      <c r="B16" t="s">
        <v>126</v>
      </c>
      <c r="C16" t="s">
        <v>125</v>
      </c>
    </row>
    <row r="17" spans="1:3" x14ac:dyDescent="0.25">
      <c r="A17">
        <v>7</v>
      </c>
      <c r="B17" t="s">
        <v>172</v>
      </c>
      <c r="C17" t="s">
        <v>173</v>
      </c>
    </row>
    <row r="18" spans="1:3" x14ac:dyDescent="0.25">
      <c r="A18">
        <v>7</v>
      </c>
      <c r="B18" t="s">
        <v>124</v>
      </c>
      <c r="C18" t="s">
        <v>123</v>
      </c>
    </row>
    <row r="19" spans="1:3" x14ac:dyDescent="0.25">
      <c r="A19">
        <v>7</v>
      </c>
      <c r="B19" t="s">
        <v>120</v>
      </c>
      <c r="C19" t="s">
        <v>119</v>
      </c>
    </row>
    <row r="20" spans="1:3" x14ac:dyDescent="0.25">
      <c r="A20">
        <v>7</v>
      </c>
      <c r="B20" t="s">
        <v>174</v>
      </c>
      <c r="C20" t="s">
        <v>175</v>
      </c>
    </row>
    <row r="21" spans="1:3" x14ac:dyDescent="0.25">
      <c r="A21" s="16">
        <v>7</v>
      </c>
      <c r="B21" s="1" t="s">
        <v>569</v>
      </c>
      <c r="C21" s="17" t="s">
        <v>710</v>
      </c>
    </row>
    <row r="22" spans="1:3" x14ac:dyDescent="0.25">
      <c r="A22">
        <v>8</v>
      </c>
      <c r="B22" t="s">
        <v>142</v>
      </c>
      <c r="C22" t="s">
        <v>141</v>
      </c>
    </row>
    <row r="23" spans="1:3" x14ac:dyDescent="0.25">
      <c r="A23">
        <v>8</v>
      </c>
      <c r="B23" t="s">
        <v>176</v>
      </c>
      <c r="C23" t="s">
        <v>177</v>
      </c>
    </row>
    <row r="24" spans="1:3" x14ac:dyDescent="0.25">
      <c r="A24">
        <v>9</v>
      </c>
      <c r="B24" t="s">
        <v>120</v>
      </c>
      <c r="C24" t="s">
        <v>119</v>
      </c>
    </row>
    <row r="25" spans="1:3" x14ac:dyDescent="0.25">
      <c r="A25">
        <v>9</v>
      </c>
      <c r="B25" t="s">
        <v>174</v>
      </c>
      <c r="C25" t="s">
        <v>175</v>
      </c>
    </row>
    <row r="26" spans="1:3" x14ac:dyDescent="0.25">
      <c r="A26">
        <v>10</v>
      </c>
      <c r="B26" t="s">
        <v>118</v>
      </c>
      <c r="C26" t="s">
        <v>117</v>
      </c>
    </row>
    <row r="27" spans="1:3" x14ac:dyDescent="0.25">
      <c r="A27">
        <v>11</v>
      </c>
      <c r="B27" t="s">
        <v>116</v>
      </c>
      <c r="C27" t="s">
        <v>115</v>
      </c>
    </row>
    <row r="28" spans="1:3" x14ac:dyDescent="0.25">
      <c r="A28">
        <v>11</v>
      </c>
      <c r="B28" t="s">
        <v>179</v>
      </c>
      <c r="C28" t="s">
        <v>178</v>
      </c>
    </row>
    <row r="29" spans="1:3" x14ac:dyDescent="0.25">
      <c r="A29">
        <v>11</v>
      </c>
      <c r="B29" t="s">
        <v>181</v>
      </c>
      <c r="C29" t="s">
        <v>180</v>
      </c>
    </row>
    <row r="30" spans="1:3" x14ac:dyDescent="0.25">
      <c r="A30">
        <v>12</v>
      </c>
      <c r="B30" t="s">
        <v>114</v>
      </c>
      <c r="C30" t="s">
        <v>113</v>
      </c>
    </row>
    <row r="31" spans="1:3" x14ac:dyDescent="0.25">
      <c r="A31">
        <v>12</v>
      </c>
      <c r="B31" t="s">
        <v>112</v>
      </c>
      <c r="C31" t="s">
        <v>111</v>
      </c>
    </row>
    <row r="32" spans="1:3" x14ac:dyDescent="0.25">
      <c r="A32">
        <v>13</v>
      </c>
      <c r="B32" t="s">
        <v>110</v>
      </c>
      <c r="C32" t="s">
        <v>109</v>
      </c>
    </row>
    <row r="33" spans="1:3" x14ac:dyDescent="0.25">
      <c r="A33">
        <v>14</v>
      </c>
      <c r="B33" t="s">
        <v>108</v>
      </c>
      <c r="C33" t="s">
        <v>107</v>
      </c>
    </row>
    <row r="34" spans="1:3" x14ac:dyDescent="0.25">
      <c r="A34">
        <v>15</v>
      </c>
      <c r="B34" t="s">
        <v>182</v>
      </c>
      <c r="C34" t="s">
        <v>183</v>
      </c>
    </row>
    <row r="35" spans="1:3" x14ac:dyDescent="0.25">
      <c r="A35">
        <v>15</v>
      </c>
      <c r="B35" t="s">
        <v>102</v>
      </c>
      <c r="C35" t="s">
        <v>101</v>
      </c>
    </row>
    <row r="36" spans="1:3" x14ac:dyDescent="0.25">
      <c r="A36">
        <v>16</v>
      </c>
      <c r="B36" t="s">
        <v>90</v>
      </c>
      <c r="C36" t="s">
        <v>89</v>
      </c>
    </row>
    <row r="37" spans="1:3" x14ac:dyDescent="0.25">
      <c r="A37">
        <v>17</v>
      </c>
      <c r="B37" t="s">
        <v>186</v>
      </c>
      <c r="C37" t="s">
        <v>185</v>
      </c>
    </row>
    <row r="38" spans="1:3" x14ac:dyDescent="0.25">
      <c r="A38">
        <v>17</v>
      </c>
      <c r="B38" t="s">
        <v>184</v>
      </c>
      <c r="C38" t="s">
        <v>187</v>
      </c>
    </row>
    <row r="39" spans="1:3" x14ac:dyDescent="0.25">
      <c r="A39">
        <v>18</v>
      </c>
      <c r="B39" t="s">
        <v>98</v>
      </c>
      <c r="C39" t="s">
        <v>97</v>
      </c>
    </row>
    <row r="40" spans="1:3" x14ac:dyDescent="0.25">
      <c r="A40">
        <v>18</v>
      </c>
      <c r="B40" t="s">
        <v>96</v>
      </c>
      <c r="C40" t="s">
        <v>95</v>
      </c>
    </row>
    <row r="41" spans="1:3" x14ac:dyDescent="0.25">
      <c r="A41">
        <v>18</v>
      </c>
      <c r="B41" t="s">
        <v>188</v>
      </c>
      <c r="C41" t="s">
        <v>189</v>
      </c>
    </row>
    <row r="42" spans="1:3" x14ac:dyDescent="0.25">
      <c r="A42">
        <v>19</v>
      </c>
      <c r="B42" t="s">
        <v>92</v>
      </c>
      <c r="C42" t="s">
        <v>91</v>
      </c>
    </row>
    <row r="43" spans="1:3" x14ac:dyDescent="0.25">
      <c r="A43">
        <v>19</v>
      </c>
      <c r="B43" t="s">
        <v>90</v>
      </c>
      <c r="C43" t="s">
        <v>89</v>
      </c>
    </row>
    <row r="44" spans="1:3" x14ac:dyDescent="0.25">
      <c r="A44">
        <v>20</v>
      </c>
      <c r="B44" t="s">
        <v>86</v>
      </c>
      <c r="C44" t="s">
        <v>85</v>
      </c>
    </row>
    <row r="45" spans="1:3" x14ac:dyDescent="0.25">
      <c r="A45">
        <v>20</v>
      </c>
      <c r="B45" t="s">
        <v>84</v>
      </c>
      <c r="C45" t="s">
        <v>83</v>
      </c>
    </row>
    <row r="46" spans="1:3" x14ac:dyDescent="0.25">
      <c r="A46">
        <v>20</v>
      </c>
      <c r="B46" t="s">
        <v>190</v>
      </c>
      <c r="C46" t="s">
        <v>191</v>
      </c>
    </row>
    <row r="47" spans="1:3" x14ac:dyDescent="0.25">
      <c r="A47">
        <v>21</v>
      </c>
      <c r="B47" t="s">
        <v>78</v>
      </c>
      <c r="C47" t="s">
        <v>77</v>
      </c>
    </row>
    <row r="48" spans="1:3" x14ac:dyDescent="0.25">
      <c r="A48">
        <v>21</v>
      </c>
      <c r="B48" t="s">
        <v>433</v>
      </c>
      <c r="C48" s="29" t="s">
        <v>434</v>
      </c>
    </row>
    <row r="49" spans="1:3" x14ac:dyDescent="0.25">
      <c r="A49">
        <v>21</v>
      </c>
      <c r="B49" t="s">
        <v>735</v>
      </c>
      <c r="C49" t="s">
        <v>736</v>
      </c>
    </row>
    <row r="50" spans="1:3" x14ac:dyDescent="0.25">
      <c r="A50">
        <v>22</v>
      </c>
      <c r="B50" t="s">
        <v>76</v>
      </c>
      <c r="C50" t="s">
        <v>75</v>
      </c>
    </row>
    <row r="51" spans="1:3" x14ac:dyDescent="0.25">
      <c r="A51">
        <v>23</v>
      </c>
      <c r="B51" t="s">
        <v>74</v>
      </c>
      <c r="C51" t="s">
        <v>73</v>
      </c>
    </row>
    <row r="52" spans="1:3" x14ac:dyDescent="0.25">
      <c r="A52">
        <v>23</v>
      </c>
      <c r="B52" t="s">
        <v>72</v>
      </c>
      <c r="C52" t="s">
        <v>71</v>
      </c>
    </row>
    <row r="53" spans="1:3" x14ac:dyDescent="0.25">
      <c r="A53">
        <v>23</v>
      </c>
      <c r="B53" t="s">
        <v>70</v>
      </c>
      <c r="C53" t="s">
        <v>69</v>
      </c>
    </row>
    <row r="54" spans="1:3" x14ac:dyDescent="0.25">
      <c r="A54">
        <v>24</v>
      </c>
      <c r="B54" t="s">
        <v>68</v>
      </c>
      <c r="C54" t="s">
        <v>67</v>
      </c>
    </row>
    <row r="55" spans="1:3" x14ac:dyDescent="0.25">
      <c r="A55">
        <v>24</v>
      </c>
      <c r="B55" t="s">
        <v>193</v>
      </c>
      <c r="C55" t="s">
        <v>192</v>
      </c>
    </row>
    <row r="56" spans="1:3" x14ac:dyDescent="0.25">
      <c r="A56">
        <v>24</v>
      </c>
      <c r="B56" t="s">
        <v>194</v>
      </c>
      <c r="C56" t="s">
        <v>195</v>
      </c>
    </row>
    <row r="57" spans="1:3" x14ac:dyDescent="0.25">
      <c r="A57">
        <v>25</v>
      </c>
      <c r="B57" t="s">
        <v>64</v>
      </c>
      <c r="C57" t="s">
        <v>63</v>
      </c>
    </row>
    <row r="58" spans="1:3" x14ac:dyDescent="0.25">
      <c r="A58">
        <v>25</v>
      </c>
      <c r="B58" t="s">
        <v>196</v>
      </c>
      <c r="C58" t="s">
        <v>198</v>
      </c>
    </row>
    <row r="59" spans="1:3" x14ac:dyDescent="0.25">
      <c r="A59">
        <v>25</v>
      </c>
      <c r="B59" t="s">
        <v>197</v>
      </c>
      <c r="C59" t="s">
        <v>199</v>
      </c>
    </row>
    <row r="60" spans="1:3" x14ac:dyDescent="0.25">
      <c r="A60">
        <v>26</v>
      </c>
      <c r="B60" t="s">
        <v>60</v>
      </c>
      <c r="C60" t="s">
        <v>59</v>
      </c>
    </row>
    <row r="61" spans="1:3" x14ac:dyDescent="0.25">
      <c r="A61">
        <v>26</v>
      </c>
      <c r="B61" t="s">
        <v>130</v>
      </c>
      <c r="C61" t="s">
        <v>129</v>
      </c>
    </row>
    <row r="62" spans="1:3" x14ac:dyDescent="0.25">
      <c r="A62">
        <v>27</v>
      </c>
      <c r="B62" t="s">
        <v>58</v>
      </c>
      <c r="C62" t="s">
        <v>57</v>
      </c>
    </row>
    <row r="63" spans="1:3" x14ac:dyDescent="0.25">
      <c r="A63">
        <v>28</v>
      </c>
      <c r="B63" t="s">
        <v>200</v>
      </c>
      <c r="C63" t="s">
        <v>201</v>
      </c>
    </row>
    <row r="64" spans="1:3" x14ac:dyDescent="0.25">
      <c r="A64">
        <v>28</v>
      </c>
      <c r="B64" t="s">
        <v>54</v>
      </c>
      <c r="C64" t="s">
        <v>53</v>
      </c>
    </row>
    <row r="65" spans="1:3" x14ac:dyDescent="0.25">
      <c r="A65">
        <v>29</v>
      </c>
      <c r="B65" t="s">
        <v>50</v>
      </c>
      <c r="C65" t="s">
        <v>49</v>
      </c>
    </row>
    <row r="66" spans="1:3" x14ac:dyDescent="0.25">
      <c r="A66">
        <v>30</v>
      </c>
      <c r="B66" t="s">
        <v>48</v>
      </c>
      <c r="C66" t="s">
        <v>47</v>
      </c>
    </row>
    <row r="67" spans="1:3" x14ac:dyDescent="0.25">
      <c r="A67">
        <v>30</v>
      </c>
      <c r="B67" t="s">
        <v>46</v>
      </c>
      <c r="C67" t="s">
        <v>45</v>
      </c>
    </row>
    <row r="68" spans="1:3" x14ac:dyDescent="0.25">
      <c r="A68">
        <v>31</v>
      </c>
      <c r="B68" t="s">
        <v>44</v>
      </c>
      <c r="C68" t="s">
        <v>43</v>
      </c>
    </row>
    <row r="69" spans="1:3" x14ac:dyDescent="0.25">
      <c r="A69">
        <v>31</v>
      </c>
      <c r="B69" t="s">
        <v>203</v>
      </c>
      <c r="C69" t="s">
        <v>202</v>
      </c>
    </row>
    <row r="70" spans="1:3" x14ac:dyDescent="0.25">
      <c r="A70">
        <v>32</v>
      </c>
      <c r="B70" t="s">
        <v>42</v>
      </c>
      <c r="C70" t="s">
        <v>41</v>
      </c>
    </row>
    <row r="71" spans="1:3" x14ac:dyDescent="0.25">
      <c r="A71">
        <v>33</v>
      </c>
      <c r="B71" t="s">
        <v>40</v>
      </c>
      <c r="C71" t="s">
        <v>39</v>
      </c>
    </row>
    <row r="72" spans="1:3" x14ac:dyDescent="0.25">
      <c r="A72">
        <v>34</v>
      </c>
      <c r="B72" t="s">
        <v>38</v>
      </c>
      <c r="C72" t="s">
        <v>37</v>
      </c>
    </row>
    <row r="73" spans="1:3" x14ac:dyDescent="0.25">
      <c r="A73">
        <v>34</v>
      </c>
      <c r="B73" t="s">
        <v>36</v>
      </c>
      <c r="C73" t="s">
        <v>35</v>
      </c>
    </row>
    <row r="74" spans="1:3" x14ac:dyDescent="0.25">
      <c r="A74">
        <v>35</v>
      </c>
      <c r="B74" t="s">
        <v>588</v>
      </c>
      <c r="C74" t="s">
        <v>589</v>
      </c>
    </row>
    <row r="75" spans="1:3" x14ac:dyDescent="0.25">
      <c r="A75">
        <v>35</v>
      </c>
      <c r="B75" t="s">
        <v>591</v>
      </c>
      <c r="C75" t="s">
        <v>590</v>
      </c>
    </row>
    <row r="76" spans="1:3" x14ac:dyDescent="0.25">
      <c r="A76">
        <v>36</v>
      </c>
      <c r="B76" t="s">
        <v>584</v>
      </c>
      <c r="C76" t="s">
        <v>585</v>
      </c>
    </row>
    <row r="77" spans="1:3" x14ac:dyDescent="0.25">
      <c r="A77">
        <v>36</v>
      </c>
      <c r="B77" t="s">
        <v>587</v>
      </c>
      <c r="C77" t="s">
        <v>586</v>
      </c>
    </row>
    <row r="78" spans="1:3" x14ac:dyDescent="0.25">
      <c r="A78">
        <v>37</v>
      </c>
      <c r="B78" t="s">
        <v>593</v>
      </c>
      <c r="C78" t="s">
        <v>592</v>
      </c>
    </row>
    <row r="79" spans="1:3" x14ac:dyDescent="0.25">
      <c r="A79">
        <v>37</v>
      </c>
      <c r="B79" t="s">
        <v>524</v>
      </c>
      <c r="C79" t="s">
        <v>247</v>
      </c>
    </row>
    <row r="80" spans="1:3" x14ac:dyDescent="0.25">
      <c r="A80">
        <v>37</v>
      </c>
      <c r="B80" t="s">
        <v>172</v>
      </c>
      <c r="C80" t="s">
        <v>173</v>
      </c>
    </row>
    <row r="81" spans="1:3" x14ac:dyDescent="0.25">
      <c r="A81">
        <v>38</v>
      </c>
      <c r="B81" t="s">
        <v>594</v>
      </c>
      <c r="C81" t="s">
        <v>595</v>
      </c>
    </row>
    <row r="82" spans="1:3" x14ac:dyDescent="0.25">
      <c r="A82">
        <v>38</v>
      </c>
      <c r="B82" t="s">
        <v>597</v>
      </c>
      <c r="C82" t="s">
        <v>596</v>
      </c>
    </row>
    <row r="83" spans="1:3" x14ac:dyDescent="0.25">
      <c r="A83">
        <v>39</v>
      </c>
      <c r="B83" t="s">
        <v>96</v>
      </c>
      <c r="C83" t="s">
        <v>95</v>
      </c>
    </row>
    <row r="84" spans="1:3" x14ac:dyDescent="0.25">
      <c r="A84">
        <v>40</v>
      </c>
      <c r="B84" t="s">
        <v>230</v>
      </c>
      <c r="C84" t="s">
        <v>231</v>
      </c>
    </row>
    <row r="85" spans="1:3" x14ac:dyDescent="0.25">
      <c r="A85">
        <v>40</v>
      </c>
      <c r="B85" t="s">
        <v>598</v>
      </c>
      <c r="C85" t="s">
        <v>599</v>
      </c>
    </row>
    <row r="86" spans="1:3" x14ac:dyDescent="0.25">
      <c r="A86">
        <v>40</v>
      </c>
      <c r="B86" t="s">
        <v>130</v>
      </c>
      <c r="C86" t="s">
        <v>129</v>
      </c>
    </row>
    <row r="87" spans="1:3" x14ac:dyDescent="0.25">
      <c r="A87">
        <v>41</v>
      </c>
      <c r="B87" t="s">
        <v>239</v>
      </c>
      <c r="C87" t="s">
        <v>240</v>
      </c>
    </row>
    <row r="88" spans="1:3" x14ac:dyDescent="0.25">
      <c r="A88">
        <v>41</v>
      </c>
      <c r="B88" t="s">
        <v>234</v>
      </c>
      <c r="C88" t="s">
        <v>233</v>
      </c>
    </row>
    <row r="89" spans="1:3" x14ac:dyDescent="0.25">
      <c r="A89">
        <v>42</v>
      </c>
      <c r="B89" t="s">
        <v>172</v>
      </c>
      <c r="C89" t="s">
        <v>173</v>
      </c>
    </row>
    <row r="90" spans="1:3" x14ac:dyDescent="0.25">
      <c r="A90">
        <v>42</v>
      </c>
      <c r="B90" t="s">
        <v>524</v>
      </c>
      <c r="C90" t="s">
        <v>247</v>
      </c>
    </row>
    <row r="91" spans="1:3" x14ac:dyDescent="0.25">
      <c r="A91">
        <v>43</v>
      </c>
      <c r="B91" t="s">
        <v>172</v>
      </c>
      <c r="C91" t="s">
        <v>173</v>
      </c>
    </row>
    <row r="92" spans="1:3" x14ac:dyDescent="0.25">
      <c r="A92">
        <v>43</v>
      </c>
      <c r="B92" t="s">
        <v>601</v>
      </c>
      <c r="C92" t="s">
        <v>600</v>
      </c>
    </row>
    <row r="93" spans="1:3" x14ac:dyDescent="0.25">
      <c r="A93">
        <v>44</v>
      </c>
      <c r="B93" t="s">
        <v>602</v>
      </c>
      <c r="C93" t="s">
        <v>603</v>
      </c>
    </row>
    <row r="94" spans="1:3" x14ac:dyDescent="0.25">
      <c r="A94">
        <v>44</v>
      </c>
      <c r="B94" t="s">
        <v>604</v>
      </c>
      <c r="C94" t="s">
        <v>605</v>
      </c>
    </row>
    <row r="95" spans="1:3" x14ac:dyDescent="0.25">
      <c r="A95">
        <v>45</v>
      </c>
      <c r="B95" t="s">
        <v>262</v>
      </c>
      <c r="C95" t="s">
        <v>261</v>
      </c>
    </row>
    <row r="96" spans="1:3" x14ac:dyDescent="0.25">
      <c r="A96">
        <v>45</v>
      </c>
      <c r="B96" t="s">
        <v>606</v>
      </c>
      <c r="C96" t="s">
        <v>607</v>
      </c>
    </row>
    <row r="97" spans="1:3" x14ac:dyDescent="0.25">
      <c r="A97">
        <v>46</v>
      </c>
      <c r="B97" t="s">
        <v>174</v>
      </c>
      <c r="C97" t="s">
        <v>175</v>
      </c>
    </row>
    <row r="98" spans="1:3" x14ac:dyDescent="0.25">
      <c r="A98">
        <v>46</v>
      </c>
      <c r="B98" t="s">
        <v>267</v>
      </c>
      <c r="C98" t="s">
        <v>608</v>
      </c>
    </row>
    <row r="99" spans="1:3" x14ac:dyDescent="0.25">
      <c r="A99">
        <v>47</v>
      </c>
      <c r="B99" t="s">
        <v>609</v>
      </c>
      <c r="C99" t="s">
        <v>610</v>
      </c>
    </row>
    <row r="100" spans="1:3" x14ac:dyDescent="0.25">
      <c r="A100">
        <v>47</v>
      </c>
      <c r="B100" t="s">
        <v>271</v>
      </c>
      <c r="C100" t="s">
        <v>272</v>
      </c>
    </row>
    <row r="101" spans="1:3" x14ac:dyDescent="0.25">
      <c r="A101">
        <v>48</v>
      </c>
      <c r="B101" t="s">
        <v>274</v>
      </c>
      <c r="C101" t="s">
        <v>289</v>
      </c>
    </row>
    <row r="102" spans="1:3" x14ac:dyDescent="0.25">
      <c r="A102">
        <v>48</v>
      </c>
      <c r="B102" t="s">
        <v>275</v>
      </c>
      <c r="C102" t="s">
        <v>290</v>
      </c>
    </row>
    <row r="103" spans="1:3" x14ac:dyDescent="0.25">
      <c r="A103">
        <v>49</v>
      </c>
      <c r="B103" t="s">
        <v>278</v>
      </c>
      <c r="C103" t="s">
        <v>277</v>
      </c>
    </row>
    <row r="104" spans="1:3" x14ac:dyDescent="0.25">
      <c r="A104">
        <v>49</v>
      </c>
      <c r="B104" t="s">
        <v>287</v>
      </c>
      <c r="C104" t="s">
        <v>288</v>
      </c>
    </row>
    <row r="105" spans="1:3" x14ac:dyDescent="0.25">
      <c r="A105">
        <v>49</v>
      </c>
      <c r="B105" t="s">
        <v>611</v>
      </c>
      <c r="C105" t="s">
        <v>612</v>
      </c>
    </row>
    <row r="106" spans="1:3" x14ac:dyDescent="0.25">
      <c r="A106">
        <v>50</v>
      </c>
      <c r="B106" t="s">
        <v>613</v>
      </c>
      <c r="C106" t="s">
        <v>614</v>
      </c>
    </row>
    <row r="107" spans="1:3" x14ac:dyDescent="0.25">
      <c r="A107">
        <v>51</v>
      </c>
      <c r="B107" t="s">
        <v>534</v>
      </c>
      <c r="C107" t="s">
        <v>535</v>
      </c>
    </row>
    <row r="108" spans="1:3" x14ac:dyDescent="0.25">
      <c r="A108">
        <v>51</v>
      </c>
      <c r="B108" t="s">
        <v>615</v>
      </c>
      <c r="C108" t="s">
        <v>616</v>
      </c>
    </row>
    <row r="109" spans="1:3" x14ac:dyDescent="0.25">
      <c r="A109">
        <v>52</v>
      </c>
      <c r="B109" t="s">
        <v>538</v>
      </c>
      <c r="C109" t="s">
        <v>539</v>
      </c>
    </row>
    <row r="110" spans="1:3" x14ac:dyDescent="0.25">
      <c r="A110">
        <v>52</v>
      </c>
      <c r="B110" t="s">
        <v>541</v>
      </c>
      <c r="C110" t="s">
        <v>540</v>
      </c>
    </row>
    <row r="111" spans="1:3" x14ac:dyDescent="0.25">
      <c r="A111">
        <v>52</v>
      </c>
      <c r="B111" t="s">
        <v>296</v>
      </c>
      <c r="C111" t="s">
        <v>117</v>
      </c>
    </row>
    <row r="112" spans="1:3" x14ac:dyDescent="0.25">
      <c r="A112">
        <v>52</v>
      </c>
      <c r="B112" t="s">
        <v>618</v>
      </c>
      <c r="C112" t="s">
        <v>617</v>
      </c>
    </row>
    <row r="113" spans="1:3" x14ac:dyDescent="0.25">
      <c r="A113">
        <v>53</v>
      </c>
      <c r="B113" t="s">
        <v>620</v>
      </c>
      <c r="C113" t="s">
        <v>619</v>
      </c>
    </row>
    <row r="114" spans="1:3" x14ac:dyDescent="0.25">
      <c r="A114">
        <v>53</v>
      </c>
      <c r="B114" t="s">
        <v>621</v>
      </c>
      <c r="C114" t="s">
        <v>622</v>
      </c>
    </row>
    <row r="115" spans="1:3" x14ac:dyDescent="0.25">
      <c r="A115">
        <v>54</v>
      </c>
      <c r="B115" t="s">
        <v>307</v>
      </c>
      <c r="C115" t="s">
        <v>308</v>
      </c>
    </row>
    <row r="116" spans="1:3" x14ac:dyDescent="0.25">
      <c r="A116">
        <v>55</v>
      </c>
      <c r="B116" t="s">
        <v>613</v>
      </c>
      <c r="C116" t="s">
        <v>614</v>
      </c>
    </row>
    <row r="117" spans="1:3" x14ac:dyDescent="0.25">
      <c r="A117">
        <v>56</v>
      </c>
      <c r="B117" t="s">
        <v>307</v>
      </c>
      <c r="C117" t="s">
        <v>308</v>
      </c>
    </row>
    <row r="118" spans="1:3" x14ac:dyDescent="0.25">
      <c r="A118">
        <v>57</v>
      </c>
      <c r="B118" t="s">
        <v>126</v>
      </c>
      <c r="C118" t="s">
        <v>125</v>
      </c>
    </row>
    <row r="119" spans="1:3" x14ac:dyDescent="0.25">
      <c r="A119">
        <v>57</v>
      </c>
      <c r="B119" t="s">
        <v>323</v>
      </c>
      <c r="C119" t="s">
        <v>322</v>
      </c>
    </row>
    <row r="120" spans="1:3" x14ac:dyDescent="0.25">
      <c r="A120">
        <v>58</v>
      </c>
      <c r="B120" t="s">
        <v>327</v>
      </c>
      <c r="C120" t="s">
        <v>328</v>
      </c>
    </row>
    <row r="121" spans="1:3" x14ac:dyDescent="0.25">
      <c r="A121">
        <v>59</v>
      </c>
      <c r="B121" t="s">
        <v>542</v>
      </c>
      <c r="C121" t="s">
        <v>543</v>
      </c>
    </row>
    <row r="122" spans="1:3" x14ac:dyDescent="0.25">
      <c r="A122">
        <v>59</v>
      </c>
      <c r="B122" t="s">
        <v>331</v>
      </c>
      <c r="C122" t="s">
        <v>330</v>
      </c>
    </row>
    <row r="123" spans="1:3" x14ac:dyDescent="0.25">
      <c r="A123">
        <v>59</v>
      </c>
      <c r="B123" t="s">
        <v>332</v>
      </c>
      <c r="C123" t="s">
        <v>333</v>
      </c>
    </row>
    <row r="124" spans="1:3" x14ac:dyDescent="0.25">
      <c r="A124">
        <v>60</v>
      </c>
      <c r="B124" t="s">
        <v>623</v>
      </c>
      <c r="C124" t="s">
        <v>624</v>
      </c>
    </row>
    <row r="125" spans="1:3" x14ac:dyDescent="0.25">
      <c r="A125">
        <v>61</v>
      </c>
      <c r="B125" t="s">
        <v>267</v>
      </c>
      <c r="C125" t="s">
        <v>608</v>
      </c>
    </row>
    <row r="126" spans="1:3" x14ac:dyDescent="0.25">
      <c r="A126">
        <v>61</v>
      </c>
      <c r="B126" t="s">
        <v>544</v>
      </c>
      <c r="C126" t="s">
        <v>545</v>
      </c>
    </row>
    <row r="127" spans="1:3" x14ac:dyDescent="0.25">
      <c r="A127">
        <v>61</v>
      </c>
      <c r="B127" t="s">
        <v>626</v>
      </c>
      <c r="C127" t="s">
        <v>625</v>
      </c>
    </row>
    <row r="128" spans="1:3" x14ac:dyDescent="0.25">
      <c r="A128">
        <v>62</v>
      </c>
      <c r="B128" t="s">
        <v>343</v>
      </c>
      <c r="C128" t="s">
        <v>344</v>
      </c>
    </row>
    <row r="129" spans="1:3" x14ac:dyDescent="0.25">
      <c r="A129">
        <v>63</v>
      </c>
      <c r="B129" t="s">
        <v>90</v>
      </c>
      <c r="C129" t="s">
        <v>89</v>
      </c>
    </row>
    <row r="130" spans="1:3" x14ac:dyDescent="0.25">
      <c r="A130">
        <v>63</v>
      </c>
      <c r="B130" t="s">
        <v>108</v>
      </c>
      <c r="C130" t="s">
        <v>107</v>
      </c>
    </row>
    <row r="131" spans="1:3" x14ac:dyDescent="0.25">
      <c r="A131">
        <v>64</v>
      </c>
      <c r="B131" t="s">
        <v>114</v>
      </c>
      <c r="C131" t="s">
        <v>113</v>
      </c>
    </row>
    <row r="132" spans="1:3" x14ac:dyDescent="0.25">
      <c r="A132">
        <v>64</v>
      </c>
      <c r="B132" t="s">
        <v>112</v>
      </c>
      <c r="C132" t="s">
        <v>111</v>
      </c>
    </row>
    <row r="133" spans="1:3" x14ac:dyDescent="0.25">
      <c r="A133">
        <v>65</v>
      </c>
      <c r="B133" t="s">
        <v>352</v>
      </c>
      <c r="C133" t="s">
        <v>353</v>
      </c>
    </row>
    <row r="134" spans="1:3" x14ac:dyDescent="0.25">
      <c r="A134">
        <v>65</v>
      </c>
      <c r="B134" t="s">
        <v>548</v>
      </c>
      <c r="C134" t="s">
        <v>547</v>
      </c>
    </row>
    <row r="135" spans="1:3" x14ac:dyDescent="0.25">
      <c r="A135">
        <v>65</v>
      </c>
      <c r="B135" t="s">
        <v>628</v>
      </c>
      <c r="C135" t="s">
        <v>627</v>
      </c>
    </row>
    <row r="136" spans="1:3" x14ac:dyDescent="0.25">
      <c r="A136">
        <v>66</v>
      </c>
      <c r="B136" t="s">
        <v>629</v>
      </c>
      <c r="C136" t="s">
        <v>630</v>
      </c>
    </row>
    <row r="137" spans="1:3" x14ac:dyDescent="0.25">
      <c r="A137">
        <v>66</v>
      </c>
      <c r="B137" t="s">
        <v>631</v>
      </c>
      <c r="C137" t="s">
        <v>633</v>
      </c>
    </row>
    <row r="138" spans="1:3" x14ac:dyDescent="0.25">
      <c r="A138">
        <v>66</v>
      </c>
      <c r="B138" t="s">
        <v>632</v>
      </c>
      <c r="C138" t="s">
        <v>634</v>
      </c>
    </row>
    <row r="139" spans="1:3" x14ac:dyDescent="0.25">
      <c r="A139">
        <v>67</v>
      </c>
      <c r="B139" t="s">
        <v>361</v>
      </c>
      <c r="C139" t="s">
        <v>360</v>
      </c>
    </row>
    <row r="140" spans="1:3" x14ac:dyDescent="0.25">
      <c r="A140">
        <v>68</v>
      </c>
      <c r="B140" t="s">
        <v>551</v>
      </c>
      <c r="C140" t="s">
        <v>552</v>
      </c>
    </row>
    <row r="141" spans="1:3" x14ac:dyDescent="0.25">
      <c r="A141">
        <v>68</v>
      </c>
      <c r="B141" t="s">
        <v>553</v>
      </c>
      <c r="C141" t="s">
        <v>554</v>
      </c>
    </row>
    <row r="142" spans="1:3" x14ac:dyDescent="0.25">
      <c r="A142">
        <v>68</v>
      </c>
      <c r="B142" t="s">
        <v>110</v>
      </c>
      <c r="C142" t="s">
        <v>109</v>
      </c>
    </row>
    <row r="143" spans="1:3" x14ac:dyDescent="0.25">
      <c r="A143">
        <v>68</v>
      </c>
      <c r="B143" t="s">
        <v>445</v>
      </c>
      <c r="C143" t="s">
        <v>446</v>
      </c>
    </row>
    <row r="144" spans="1:3" x14ac:dyDescent="0.25">
      <c r="A144">
        <v>68</v>
      </c>
      <c r="B144" t="s">
        <v>632</v>
      </c>
      <c r="C144" t="s">
        <v>634</v>
      </c>
    </row>
    <row r="145" spans="1:3" x14ac:dyDescent="0.25">
      <c r="A145">
        <v>69</v>
      </c>
      <c r="B145" t="s">
        <v>366</v>
      </c>
      <c r="C145" t="s">
        <v>367</v>
      </c>
    </row>
    <row r="146" spans="1:3" x14ac:dyDescent="0.25">
      <c r="A146">
        <v>69</v>
      </c>
      <c r="B146" t="s">
        <v>72</v>
      </c>
      <c r="C146" t="s">
        <v>71</v>
      </c>
    </row>
    <row r="147" spans="1:3" x14ac:dyDescent="0.25">
      <c r="A147">
        <v>70</v>
      </c>
      <c r="B147" t="s">
        <v>369</v>
      </c>
      <c r="C147" t="s">
        <v>370</v>
      </c>
    </row>
    <row r="148" spans="1:3" x14ac:dyDescent="0.25">
      <c r="A148">
        <v>71</v>
      </c>
      <c r="B148" t="s">
        <v>372</v>
      </c>
      <c r="C148" t="s">
        <v>373</v>
      </c>
    </row>
    <row r="149" spans="1:3" x14ac:dyDescent="0.25">
      <c r="A149">
        <v>71</v>
      </c>
      <c r="B149" t="s">
        <v>635</v>
      </c>
      <c r="C149" t="s">
        <v>636</v>
      </c>
    </row>
    <row r="150" spans="1:3" x14ac:dyDescent="0.25">
      <c r="A150">
        <v>72</v>
      </c>
      <c r="B150" t="s">
        <v>378</v>
      </c>
      <c r="C150" t="s">
        <v>379</v>
      </c>
    </row>
    <row r="151" spans="1:3" x14ac:dyDescent="0.25">
      <c r="A151">
        <v>73</v>
      </c>
      <c r="B151" t="s">
        <v>383</v>
      </c>
      <c r="C151" t="s">
        <v>384</v>
      </c>
    </row>
    <row r="152" spans="1:3" x14ac:dyDescent="0.25">
      <c r="A152">
        <v>73</v>
      </c>
      <c r="B152" t="s">
        <v>385</v>
      </c>
      <c r="C152" t="s">
        <v>386</v>
      </c>
    </row>
    <row r="153" spans="1:3" x14ac:dyDescent="0.25">
      <c r="A153">
        <v>73</v>
      </c>
      <c r="B153" t="s">
        <v>637</v>
      </c>
      <c r="C153" t="s">
        <v>638</v>
      </c>
    </row>
    <row r="154" spans="1:3" x14ac:dyDescent="0.25">
      <c r="A154">
        <v>74</v>
      </c>
      <c r="B154" t="s">
        <v>390</v>
      </c>
      <c r="C154" t="s">
        <v>391</v>
      </c>
    </row>
    <row r="155" spans="1:3" x14ac:dyDescent="0.25">
      <c r="A155">
        <v>75</v>
      </c>
      <c r="B155" t="s">
        <v>640</v>
      </c>
      <c r="C155" t="s">
        <v>639</v>
      </c>
    </row>
    <row r="156" spans="1:3" x14ac:dyDescent="0.25">
      <c r="A156">
        <v>75</v>
      </c>
      <c r="B156" t="s">
        <v>641</v>
      </c>
      <c r="C156" t="s">
        <v>643</v>
      </c>
    </row>
    <row r="157" spans="1:3" x14ac:dyDescent="0.25">
      <c r="A157">
        <v>75</v>
      </c>
      <c r="B157" t="s">
        <v>642</v>
      </c>
      <c r="C157" t="s">
        <v>644</v>
      </c>
    </row>
    <row r="158" spans="1:3" x14ac:dyDescent="0.25">
      <c r="A158">
        <v>76</v>
      </c>
      <c r="B158" t="s">
        <v>406</v>
      </c>
      <c r="C158" t="s">
        <v>407</v>
      </c>
    </row>
    <row r="159" spans="1:3" x14ac:dyDescent="0.25">
      <c r="A159">
        <v>76</v>
      </c>
      <c r="B159" t="s">
        <v>58</v>
      </c>
      <c r="C159" t="s">
        <v>57</v>
      </c>
    </row>
    <row r="160" spans="1:3" x14ac:dyDescent="0.25">
      <c r="A160">
        <v>77</v>
      </c>
      <c r="B160" t="s">
        <v>645</v>
      </c>
      <c r="C160" t="s">
        <v>646</v>
      </c>
    </row>
    <row r="161" spans="1:3" x14ac:dyDescent="0.25">
      <c r="A161">
        <v>78</v>
      </c>
      <c r="B161" t="s">
        <v>647</v>
      </c>
      <c r="C161" t="s">
        <v>648</v>
      </c>
    </row>
    <row r="162" spans="1:3" x14ac:dyDescent="0.25">
      <c r="A162">
        <v>78</v>
      </c>
      <c r="B162" t="s">
        <v>649</v>
      </c>
      <c r="C162" t="s">
        <v>650</v>
      </c>
    </row>
    <row r="163" spans="1:3" x14ac:dyDescent="0.25">
      <c r="A163">
        <v>78</v>
      </c>
      <c r="B163" t="s">
        <v>414</v>
      </c>
      <c r="C163" t="s">
        <v>415</v>
      </c>
    </row>
    <row r="164" spans="1:3" x14ac:dyDescent="0.25">
      <c r="A164">
        <v>79</v>
      </c>
      <c r="B164" t="s">
        <v>130</v>
      </c>
      <c r="C164" t="s">
        <v>129</v>
      </c>
    </row>
    <row r="165" spans="1:3" x14ac:dyDescent="0.25">
      <c r="A165">
        <v>79</v>
      </c>
      <c r="B165" t="s">
        <v>423</v>
      </c>
      <c r="C165" t="s">
        <v>424</v>
      </c>
    </row>
    <row r="166" spans="1:3" x14ac:dyDescent="0.25">
      <c r="A166">
        <v>80</v>
      </c>
      <c r="B166" t="s">
        <v>48</v>
      </c>
      <c r="C166" t="s">
        <v>47</v>
      </c>
    </row>
    <row r="167" spans="1:3" x14ac:dyDescent="0.25">
      <c r="A167">
        <v>80</v>
      </c>
      <c r="B167" t="s">
        <v>560</v>
      </c>
      <c r="C167" t="s">
        <v>559</v>
      </c>
    </row>
    <row r="168" spans="1:3" x14ac:dyDescent="0.25">
      <c r="A168">
        <v>80</v>
      </c>
      <c r="B168" t="s">
        <v>445</v>
      </c>
      <c r="C168" t="s">
        <v>446</v>
      </c>
    </row>
    <row r="169" spans="1:3" x14ac:dyDescent="0.25">
      <c r="A169">
        <v>81</v>
      </c>
      <c r="B169" t="s">
        <v>651</v>
      </c>
      <c r="C169" t="s">
        <v>652</v>
      </c>
    </row>
    <row r="170" spans="1:3" x14ac:dyDescent="0.25">
      <c r="A170">
        <v>81</v>
      </c>
      <c r="B170" t="s">
        <v>433</v>
      </c>
      <c r="C170" t="s">
        <v>434</v>
      </c>
    </row>
    <row r="171" spans="1:3" x14ac:dyDescent="0.25">
      <c r="A171">
        <v>81</v>
      </c>
      <c r="B171" t="s">
        <v>653</v>
      </c>
      <c r="C171" t="s">
        <v>654</v>
      </c>
    </row>
    <row r="172" spans="1:3" x14ac:dyDescent="0.25">
      <c r="A172">
        <v>81</v>
      </c>
      <c r="B172" t="s">
        <v>655</v>
      </c>
      <c r="C172" t="s">
        <v>656</v>
      </c>
    </row>
    <row r="173" spans="1:3" x14ac:dyDescent="0.25">
      <c r="A173">
        <v>82</v>
      </c>
      <c r="B173" t="s">
        <v>657</v>
      </c>
      <c r="C173" t="s">
        <v>658</v>
      </c>
    </row>
    <row r="174" spans="1:3" x14ac:dyDescent="0.25">
      <c r="A174">
        <v>82</v>
      </c>
      <c r="B174" t="s">
        <v>194</v>
      </c>
      <c r="C174" t="s">
        <v>195</v>
      </c>
    </row>
    <row r="175" spans="1:3" x14ac:dyDescent="0.25">
      <c r="A175">
        <v>83</v>
      </c>
      <c r="B175" t="s">
        <v>443</v>
      </c>
      <c r="C175" t="s">
        <v>660</v>
      </c>
    </row>
    <row r="176" spans="1:3" x14ac:dyDescent="0.25">
      <c r="A176">
        <v>83</v>
      </c>
      <c r="B176" t="s">
        <v>632</v>
      </c>
      <c r="C176" t="s">
        <v>634</v>
      </c>
    </row>
    <row r="177" spans="1:3" x14ac:dyDescent="0.25">
      <c r="A177">
        <v>84</v>
      </c>
      <c r="B177" t="s">
        <v>445</v>
      </c>
      <c r="C177" t="s">
        <v>446</v>
      </c>
    </row>
    <row r="178" spans="1:3" x14ac:dyDescent="0.25">
      <c r="A178">
        <v>84</v>
      </c>
      <c r="B178" t="s">
        <v>632</v>
      </c>
      <c r="C178" t="s">
        <v>634</v>
      </c>
    </row>
    <row r="179" spans="1:3" x14ac:dyDescent="0.25">
      <c r="A179">
        <v>84</v>
      </c>
      <c r="B179" t="s">
        <v>661</v>
      </c>
      <c r="C179" t="s">
        <v>662</v>
      </c>
    </row>
    <row r="180" spans="1:3" x14ac:dyDescent="0.25">
      <c r="A180">
        <v>84</v>
      </c>
      <c r="B180" t="s">
        <v>663</v>
      </c>
      <c r="C180" t="s">
        <v>664</v>
      </c>
    </row>
    <row r="181" spans="1:3" x14ac:dyDescent="0.25">
      <c r="A181">
        <v>85</v>
      </c>
      <c r="B181" t="s">
        <v>452</v>
      </c>
      <c r="C181" t="s">
        <v>453</v>
      </c>
    </row>
    <row r="182" spans="1:3" x14ac:dyDescent="0.25">
      <c r="A182">
        <v>85</v>
      </c>
      <c r="B182" t="s">
        <v>563</v>
      </c>
      <c r="C182" t="s">
        <v>564</v>
      </c>
    </row>
    <row r="183" spans="1:3" x14ac:dyDescent="0.25">
      <c r="A183">
        <v>85</v>
      </c>
      <c r="B183" t="s">
        <v>267</v>
      </c>
      <c r="C183" t="s">
        <v>608</v>
      </c>
    </row>
    <row r="184" spans="1:3" x14ac:dyDescent="0.25">
      <c r="A184">
        <v>86</v>
      </c>
      <c r="B184" t="s">
        <v>565</v>
      </c>
      <c r="C184" t="s">
        <v>566</v>
      </c>
    </row>
    <row r="185" spans="1:3" x14ac:dyDescent="0.25">
      <c r="A185">
        <v>86</v>
      </c>
      <c r="B185" t="s">
        <v>455</v>
      </c>
      <c r="C185" t="s">
        <v>456</v>
      </c>
    </row>
    <row r="186" spans="1:3" x14ac:dyDescent="0.25">
      <c r="A186">
        <v>87</v>
      </c>
      <c r="B186" t="s">
        <v>459</v>
      </c>
      <c r="C186" t="s">
        <v>457</v>
      </c>
    </row>
    <row r="187" spans="1:3" x14ac:dyDescent="0.25">
      <c r="A187">
        <v>87</v>
      </c>
      <c r="B187" t="s">
        <v>567</v>
      </c>
      <c r="C187" t="s">
        <v>568</v>
      </c>
    </row>
    <row r="188" spans="1:3" x14ac:dyDescent="0.25">
      <c r="A188">
        <v>87</v>
      </c>
      <c r="B188" t="s">
        <v>569</v>
      </c>
      <c r="C188" t="s">
        <v>570</v>
      </c>
    </row>
    <row r="189" spans="1:3" x14ac:dyDescent="0.25">
      <c r="A189">
        <v>87</v>
      </c>
      <c r="B189" t="s">
        <v>460</v>
      </c>
      <c r="C189" t="s">
        <v>461</v>
      </c>
    </row>
    <row r="190" spans="1:3" x14ac:dyDescent="0.25">
      <c r="A190">
        <v>88</v>
      </c>
      <c r="B190" t="s">
        <v>666</v>
      </c>
      <c r="C190" t="s">
        <v>665</v>
      </c>
    </row>
    <row r="191" spans="1:3" x14ac:dyDescent="0.25">
      <c r="A191">
        <v>88</v>
      </c>
      <c r="B191" t="s">
        <v>466</v>
      </c>
      <c r="C191" t="s">
        <v>465</v>
      </c>
    </row>
    <row r="192" spans="1:3" x14ac:dyDescent="0.25">
      <c r="A192">
        <v>88</v>
      </c>
      <c r="B192" t="s">
        <v>618</v>
      </c>
      <c r="C192" t="s">
        <v>617</v>
      </c>
    </row>
    <row r="193" spans="1:3" x14ac:dyDescent="0.25">
      <c r="A193">
        <v>89</v>
      </c>
      <c r="B193" t="s">
        <v>668</v>
      </c>
      <c r="C193" t="s">
        <v>667</v>
      </c>
    </row>
    <row r="194" spans="1:3" x14ac:dyDescent="0.25">
      <c r="A194">
        <v>90</v>
      </c>
      <c r="B194" t="s">
        <v>669</v>
      </c>
      <c r="C194" t="s">
        <v>670</v>
      </c>
    </row>
    <row r="195" spans="1:3" x14ac:dyDescent="0.25">
      <c r="A195">
        <v>90</v>
      </c>
      <c r="B195" t="s">
        <v>473</v>
      </c>
      <c r="C195" t="s">
        <v>474</v>
      </c>
    </row>
    <row r="196" spans="1:3" x14ac:dyDescent="0.25">
      <c r="A196">
        <v>91</v>
      </c>
      <c r="B196" t="s">
        <v>476</v>
      </c>
      <c r="C196" t="s">
        <v>477</v>
      </c>
    </row>
    <row r="197" spans="1:3" x14ac:dyDescent="0.25">
      <c r="A197">
        <v>91</v>
      </c>
      <c r="B197" t="s">
        <v>194</v>
      </c>
      <c r="C197" t="s">
        <v>195</v>
      </c>
    </row>
    <row r="198" spans="1:3" x14ac:dyDescent="0.25">
      <c r="A198">
        <v>92</v>
      </c>
      <c r="B198" t="s">
        <v>480</v>
      </c>
      <c r="C198" t="s">
        <v>479</v>
      </c>
    </row>
    <row r="199" spans="1:3" x14ac:dyDescent="0.25">
      <c r="A199">
        <v>92</v>
      </c>
      <c r="B199" t="s">
        <v>481</v>
      </c>
      <c r="C199" t="s">
        <v>482</v>
      </c>
    </row>
    <row r="200" spans="1:3" x14ac:dyDescent="0.25">
      <c r="A200">
        <v>93</v>
      </c>
      <c r="B200" t="s">
        <v>659</v>
      </c>
      <c r="C200" t="s">
        <v>444</v>
      </c>
    </row>
    <row r="201" spans="1:3" x14ac:dyDescent="0.25">
      <c r="A201">
        <v>93</v>
      </c>
      <c r="B201" t="s">
        <v>486</v>
      </c>
      <c r="C201" t="s">
        <v>487</v>
      </c>
    </row>
    <row r="202" spans="1:3" x14ac:dyDescent="0.25">
      <c r="A202">
        <v>94</v>
      </c>
      <c r="B202" t="s">
        <v>672</v>
      </c>
      <c r="C202" t="s">
        <v>671</v>
      </c>
    </row>
    <row r="203" spans="1:3" x14ac:dyDescent="0.25">
      <c r="A203">
        <v>95</v>
      </c>
      <c r="B203" t="s">
        <v>673</v>
      </c>
      <c r="C203" t="s">
        <v>674</v>
      </c>
    </row>
    <row r="204" spans="1:3" x14ac:dyDescent="0.25">
      <c r="A204">
        <v>95</v>
      </c>
      <c r="B204" t="s">
        <v>675</v>
      </c>
      <c r="C204" t="s">
        <v>676</v>
      </c>
    </row>
    <row r="205" spans="1:3" x14ac:dyDescent="0.25">
      <c r="A205">
        <v>96</v>
      </c>
      <c r="B205" t="s">
        <v>499</v>
      </c>
      <c r="C205" t="s">
        <v>500</v>
      </c>
    </row>
    <row r="206" spans="1:3" x14ac:dyDescent="0.25">
      <c r="A206">
        <v>96</v>
      </c>
      <c r="B206" t="s">
        <v>573</v>
      </c>
      <c r="C206" t="s">
        <v>574</v>
      </c>
    </row>
    <row r="207" spans="1:3" x14ac:dyDescent="0.25">
      <c r="A207">
        <v>97</v>
      </c>
      <c r="B207" t="s">
        <v>246</v>
      </c>
      <c r="C207" t="s">
        <v>502</v>
      </c>
    </row>
    <row r="208" spans="1:3" x14ac:dyDescent="0.25">
      <c r="A208">
        <v>97</v>
      </c>
      <c r="B208" t="s">
        <v>576</v>
      </c>
      <c r="C208" t="s">
        <v>575</v>
      </c>
    </row>
    <row r="209" spans="1:3" x14ac:dyDescent="0.25">
      <c r="A209">
        <v>98</v>
      </c>
      <c r="B209" t="s">
        <v>678</v>
      </c>
      <c r="C209" t="s">
        <v>677</v>
      </c>
    </row>
    <row r="210" spans="1:3" x14ac:dyDescent="0.25">
      <c r="A210">
        <v>99</v>
      </c>
      <c r="B210" t="s">
        <v>507</v>
      </c>
      <c r="C210" t="s">
        <v>508</v>
      </c>
    </row>
    <row r="211" spans="1:3" x14ac:dyDescent="0.25">
      <c r="A211">
        <v>99</v>
      </c>
      <c r="B211" t="s">
        <v>509</v>
      </c>
      <c r="C211" t="s">
        <v>510</v>
      </c>
    </row>
    <row r="212" spans="1:3" x14ac:dyDescent="0.25">
      <c r="A212">
        <v>100</v>
      </c>
      <c r="B212" t="s">
        <v>582</v>
      </c>
      <c r="C212" t="s">
        <v>583</v>
      </c>
    </row>
    <row r="213" spans="1:3" x14ac:dyDescent="0.25">
      <c r="A213">
        <v>100</v>
      </c>
      <c r="B213" t="s">
        <v>578</v>
      </c>
      <c r="C213" t="s">
        <v>579</v>
      </c>
    </row>
    <row r="214" spans="1:3" x14ac:dyDescent="0.25">
      <c r="A214">
        <v>100</v>
      </c>
      <c r="B214" t="s">
        <v>580</v>
      </c>
      <c r="C214" t="s">
        <v>581</v>
      </c>
    </row>
  </sheetData>
  <autoFilter ref="A1:C214"/>
  <hyperlinks>
    <hyperlink ref="C21" r:id="rId1"/>
    <hyperlink ref="C48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64" workbookViewId="0">
      <selection activeCell="B8" sqref="B8"/>
    </sheetView>
  </sheetViews>
  <sheetFormatPr defaultRowHeight="15" x14ac:dyDescent="0.25"/>
  <cols>
    <col min="6" max="6" width="17.5703125" customWidth="1"/>
  </cols>
  <sheetData>
    <row r="1" spans="1:6" x14ac:dyDescent="0.25">
      <c r="A1" s="4" t="s">
        <v>34</v>
      </c>
      <c r="B1" t="s">
        <v>699</v>
      </c>
      <c r="C1" t="s">
        <v>682</v>
      </c>
      <c r="D1" t="s">
        <v>699</v>
      </c>
      <c r="E1" t="s">
        <v>683</v>
      </c>
      <c r="F1" t="s">
        <v>720</v>
      </c>
    </row>
    <row r="2" spans="1:6" x14ac:dyDescent="0.25">
      <c r="A2" s="5">
        <v>1</v>
      </c>
      <c r="B2" t="s">
        <v>687</v>
      </c>
      <c r="C2">
        <f>2/(2+0)</f>
        <v>1</v>
      </c>
      <c r="D2" t="s">
        <v>687</v>
      </c>
      <c r="E2">
        <f>2/(2+0)</f>
        <v>1</v>
      </c>
      <c r="F2">
        <f>(2*(C2*E2)/(C2+E2))</f>
        <v>1</v>
      </c>
    </row>
    <row r="3" spans="1:6" x14ac:dyDescent="0.25">
      <c r="A3" s="5">
        <v>2</v>
      </c>
      <c r="B3" t="s">
        <v>698</v>
      </c>
      <c r="C3">
        <f>2/(2+3)</f>
        <v>0.4</v>
      </c>
      <c r="D3" t="s">
        <v>697</v>
      </c>
      <c r="E3">
        <f>2/(2+2)</f>
        <v>0.5</v>
      </c>
      <c r="F3" s="14">
        <f>(2*(C3*E3)/(C3+E3))</f>
        <v>0.44444444444444448</v>
      </c>
    </row>
    <row r="4" spans="1:6" x14ac:dyDescent="0.25">
      <c r="A4" s="5">
        <v>3</v>
      </c>
      <c r="B4" t="s">
        <v>687</v>
      </c>
      <c r="C4">
        <f>2/(2+0)</f>
        <v>1</v>
      </c>
      <c r="D4" t="s">
        <v>687</v>
      </c>
      <c r="E4">
        <f>2/(2+0)</f>
        <v>1</v>
      </c>
      <c r="F4">
        <f t="shared" ref="F4:F66" si="0">2*((C4*E4)/(C4+E4))</f>
        <v>1</v>
      </c>
    </row>
    <row r="5" spans="1:6" x14ac:dyDescent="0.25">
      <c r="A5" s="5">
        <v>4</v>
      </c>
      <c r="B5" t="s">
        <v>690</v>
      </c>
      <c r="C5">
        <f>2/(2+1)</f>
        <v>0.66666666666666663</v>
      </c>
      <c r="D5" t="s">
        <v>687</v>
      </c>
      <c r="E5">
        <f>2/(2+0)</f>
        <v>1</v>
      </c>
      <c r="F5">
        <f t="shared" si="0"/>
        <v>0.8</v>
      </c>
    </row>
    <row r="6" spans="1:6" x14ac:dyDescent="0.25">
      <c r="A6" s="5">
        <v>5</v>
      </c>
      <c r="B6" t="s">
        <v>695</v>
      </c>
      <c r="C6">
        <f>4/(4+1)</f>
        <v>0.8</v>
      </c>
      <c r="D6" t="s">
        <v>692</v>
      </c>
      <c r="E6">
        <f>4/(4+0)</f>
        <v>1</v>
      </c>
      <c r="F6">
        <f t="shared" si="0"/>
        <v>0.88888888888888895</v>
      </c>
    </row>
    <row r="7" spans="1:6" x14ac:dyDescent="0.25">
      <c r="A7" s="5">
        <v>6</v>
      </c>
      <c r="B7" t="s">
        <v>688</v>
      </c>
      <c r="C7">
        <f>1/(1+0)</f>
        <v>1</v>
      </c>
      <c r="D7" t="s">
        <v>688</v>
      </c>
      <c r="E7">
        <f>1/(1+0)</f>
        <v>1</v>
      </c>
      <c r="F7">
        <f t="shared" si="0"/>
        <v>1</v>
      </c>
    </row>
    <row r="8" spans="1:6" x14ac:dyDescent="0.25">
      <c r="A8" s="5">
        <v>7</v>
      </c>
      <c r="B8" t="s">
        <v>694</v>
      </c>
      <c r="C8">
        <f>3/(3+1)</f>
        <v>0.75</v>
      </c>
      <c r="D8" t="s">
        <v>694</v>
      </c>
      <c r="E8">
        <f>3/(3+1)</f>
        <v>0.75</v>
      </c>
      <c r="F8" s="14">
        <f t="shared" si="0"/>
        <v>0.75</v>
      </c>
    </row>
    <row r="9" spans="1:6" x14ac:dyDescent="0.25">
      <c r="A9" s="5">
        <v>8</v>
      </c>
      <c r="B9" t="s">
        <v>689</v>
      </c>
      <c r="C9">
        <f>0/(0+1)</f>
        <v>0</v>
      </c>
      <c r="D9" t="s">
        <v>689</v>
      </c>
      <c r="E9">
        <f>0/(0+1)</f>
        <v>0</v>
      </c>
      <c r="F9">
        <v>0</v>
      </c>
    </row>
    <row r="10" spans="1:6" x14ac:dyDescent="0.25">
      <c r="A10" s="5">
        <v>9</v>
      </c>
      <c r="B10" t="s">
        <v>688</v>
      </c>
      <c r="C10">
        <f>1/(1+0)</f>
        <v>1</v>
      </c>
      <c r="D10" t="s">
        <v>691</v>
      </c>
      <c r="E10">
        <f>1/(1+1)</f>
        <v>0.5</v>
      </c>
      <c r="F10" s="14">
        <f t="shared" si="0"/>
        <v>0.66666666666666663</v>
      </c>
    </row>
    <row r="11" spans="1:6" x14ac:dyDescent="0.25">
      <c r="A11" s="5">
        <v>10</v>
      </c>
      <c r="B11" t="s">
        <v>688</v>
      </c>
      <c r="C11">
        <f>1/(1+0)</f>
        <v>1</v>
      </c>
      <c r="D11" t="s">
        <v>688</v>
      </c>
      <c r="E11">
        <f>1/(1+0)</f>
        <v>1</v>
      </c>
      <c r="F11">
        <f t="shared" si="0"/>
        <v>1</v>
      </c>
    </row>
    <row r="12" spans="1:6" x14ac:dyDescent="0.25">
      <c r="A12" s="5">
        <v>11</v>
      </c>
      <c r="B12" t="s">
        <v>688</v>
      </c>
      <c r="C12">
        <f>1/(1+0)</f>
        <v>1</v>
      </c>
      <c r="D12" t="s">
        <v>693</v>
      </c>
      <c r="E12">
        <f>1/(1+2)</f>
        <v>0.33333333333333331</v>
      </c>
      <c r="F12">
        <f t="shared" si="0"/>
        <v>0.5</v>
      </c>
    </row>
    <row r="13" spans="1:6" x14ac:dyDescent="0.25">
      <c r="A13" s="5">
        <v>12</v>
      </c>
      <c r="B13" t="s">
        <v>687</v>
      </c>
      <c r="C13">
        <f>2/(2+0)</f>
        <v>1</v>
      </c>
      <c r="D13" t="s">
        <v>687</v>
      </c>
      <c r="E13">
        <f>2/(2+0)</f>
        <v>1</v>
      </c>
      <c r="F13">
        <f t="shared" si="0"/>
        <v>1</v>
      </c>
    </row>
    <row r="14" spans="1:6" s="1" customFormat="1" x14ac:dyDescent="0.25">
      <c r="A14" s="5">
        <v>13</v>
      </c>
      <c r="B14" s="1" t="s">
        <v>693</v>
      </c>
      <c r="C14" s="1">
        <f>1/(1+2)</f>
        <v>0.33333333333333331</v>
      </c>
      <c r="D14" s="1" t="s">
        <v>691</v>
      </c>
      <c r="E14" s="1">
        <f>1/(1+1)</f>
        <v>0.5</v>
      </c>
      <c r="F14">
        <f t="shared" si="0"/>
        <v>0.4</v>
      </c>
    </row>
    <row r="15" spans="1:6" x14ac:dyDescent="0.25">
      <c r="A15" s="5">
        <v>14</v>
      </c>
      <c r="B15" t="s">
        <v>688</v>
      </c>
      <c r="C15">
        <f>1/(1+0)</f>
        <v>1</v>
      </c>
      <c r="D15" t="s">
        <v>688</v>
      </c>
      <c r="E15">
        <f>1/(1+0)</f>
        <v>1</v>
      </c>
      <c r="F15">
        <f t="shared" si="0"/>
        <v>1</v>
      </c>
    </row>
    <row r="16" spans="1:6" x14ac:dyDescent="0.25">
      <c r="A16" s="5">
        <v>15</v>
      </c>
      <c r="B16" t="s">
        <v>697</v>
      </c>
      <c r="C16">
        <f>2/(2+2)</f>
        <v>0.5</v>
      </c>
      <c r="D16" t="s">
        <v>687</v>
      </c>
      <c r="E16">
        <f>2/(2+0)</f>
        <v>1</v>
      </c>
      <c r="F16" s="14">
        <f t="shared" si="0"/>
        <v>0.66666666666666663</v>
      </c>
    </row>
    <row r="17" spans="1:6" x14ac:dyDescent="0.25">
      <c r="A17" s="5">
        <v>16</v>
      </c>
      <c r="B17" t="s">
        <v>688</v>
      </c>
      <c r="C17">
        <f>1/(1+0)</f>
        <v>1</v>
      </c>
      <c r="D17" t="s">
        <v>688</v>
      </c>
      <c r="E17">
        <f>1/(1+0)</f>
        <v>1</v>
      </c>
      <c r="F17" s="14">
        <f t="shared" si="0"/>
        <v>1</v>
      </c>
    </row>
    <row r="18" spans="1:6" x14ac:dyDescent="0.25">
      <c r="A18" s="5">
        <v>17</v>
      </c>
      <c r="B18" t="s">
        <v>711</v>
      </c>
      <c r="C18">
        <v>0</v>
      </c>
      <c r="D18" t="s">
        <v>719</v>
      </c>
      <c r="E18">
        <f>0/(0+2)</f>
        <v>0</v>
      </c>
      <c r="F18">
        <v>0</v>
      </c>
    </row>
    <row r="19" spans="1:6" x14ac:dyDescent="0.25">
      <c r="A19" s="5">
        <v>18</v>
      </c>
      <c r="B19" t="s">
        <v>686</v>
      </c>
      <c r="C19">
        <f>3/(3+0)</f>
        <v>1</v>
      </c>
      <c r="D19" t="s">
        <v>686</v>
      </c>
      <c r="E19">
        <f>3/(3+0)</f>
        <v>1</v>
      </c>
      <c r="F19">
        <f t="shared" si="0"/>
        <v>1</v>
      </c>
    </row>
    <row r="20" spans="1:6" x14ac:dyDescent="0.25">
      <c r="A20" s="5">
        <v>19</v>
      </c>
      <c r="B20" t="s">
        <v>687</v>
      </c>
      <c r="C20">
        <f>2/(2+0)</f>
        <v>1</v>
      </c>
      <c r="D20" t="s">
        <v>687</v>
      </c>
      <c r="E20">
        <f>2/(2+0)</f>
        <v>1</v>
      </c>
      <c r="F20">
        <f t="shared" si="0"/>
        <v>1</v>
      </c>
    </row>
    <row r="21" spans="1:6" x14ac:dyDescent="0.25">
      <c r="A21" s="5">
        <v>20</v>
      </c>
      <c r="B21" t="s">
        <v>734</v>
      </c>
      <c r="C21">
        <f>3/(3+4)</f>
        <v>0.42857142857142855</v>
      </c>
      <c r="D21" t="s">
        <v>686</v>
      </c>
      <c r="E21">
        <f>3/(3+0)</f>
        <v>1</v>
      </c>
      <c r="F21">
        <f t="shared" si="0"/>
        <v>0.6</v>
      </c>
    </row>
    <row r="22" spans="1:6" x14ac:dyDescent="0.25">
      <c r="A22" s="5">
        <v>21</v>
      </c>
      <c r="B22" t="s">
        <v>688</v>
      </c>
      <c r="C22">
        <f>1/(1+0)</f>
        <v>1</v>
      </c>
      <c r="D22" t="s">
        <v>693</v>
      </c>
      <c r="E22">
        <f>1/(1+2)</f>
        <v>0.33333333333333331</v>
      </c>
      <c r="F22">
        <f t="shared" si="0"/>
        <v>0.5</v>
      </c>
    </row>
    <row r="23" spans="1:6" x14ac:dyDescent="0.25">
      <c r="A23" s="5">
        <v>22</v>
      </c>
      <c r="B23" t="s">
        <v>688</v>
      </c>
      <c r="C23">
        <f>1/(1+0)</f>
        <v>1</v>
      </c>
      <c r="D23" t="s">
        <v>688</v>
      </c>
      <c r="E23">
        <f>1/(1+0)</f>
        <v>1</v>
      </c>
      <c r="F23">
        <f t="shared" si="0"/>
        <v>1</v>
      </c>
    </row>
    <row r="24" spans="1:6" x14ac:dyDescent="0.25">
      <c r="A24" s="5">
        <v>23</v>
      </c>
      <c r="B24" t="s">
        <v>686</v>
      </c>
      <c r="C24">
        <f>3/(3+0)</f>
        <v>1</v>
      </c>
      <c r="D24" t="s">
        <v>686</v>
      </c>
      <c r="E24">
        <f>3/(3+0)</f>
        <v>1</v>
      </c>
      <c r="F24">
        <f t="shared" si="0"/>
        <v>1</v>
      </c>
    </row>
    <row r="25" spans="1:6" x14ac:dyDescent="0.25">
      <c r="A25" s="5">
        <v>24</v>
      </c>
      <c r="B25" t="s">
        <v>687</v>
      </c>
      <c r="C25">
        <f>2/(2+0)</f>
        <v>1</v>
      </c>
      <c r="D25" t="s">
        <v>690</v>
      </c>
      <c r="E25">
        <f>2/(2+1)</f>
        <v>0.66666666666666663</v>
      </c>
      <c r="F25">
        <f t="shared" si="0"/>
        <v>0.8</v>
      </c>
    </row>
    <row r="26" spans="1:6" x14ac:dyDescent="0.25">
      <c r="A26" s="5">
        <v>25</v>
      </c>
      <c r="B26" t="s">
        <v>686</v>
      </c>
      <c r="C26">
        <f>3/(3+0)</f>
        <v>1</v>
      </c>
      <c r="D26" t="s">
        <v>686</v>
      </c>
      <c r="E26">
        <f>3/(3+0)</f>
        <v>1</v>
      </c>
      <c r="F26">
        <f t="shared" si="0"/>
        <v>1</v>
      </c>
    </row>
    <row r="27" spans="1:6" x14ac:dyDescent="0.25">
      <c r="A27" s="5">
        <v>26</v>
      </c>
      <c r="B27" t="s">
        <v>688</v>
      </c>
      <c r="C27">
        <f>1/(1+0)</f>
        <v>1</v>
      </c>
      <c r="D27" t="s">
        <v>691</v>
      </c>
      <c r="E27">
        <f>1/(1+1)</f>
        <v>0.5</v>
      </c>
      <c r="F27" s="14">
        <f t="shared" si="0"/>
        <v>0.66666666666666663</v>
      </c>
    </row>
    <row r="28" spans="1:6" x14ac:dyDescent="0.25">
      <c r="A28" s="5">
        <v>27</v>
      </c>
      <c r="B28" t="s">
        <v>691</v>
      </c>
      <c r="C28">
        <f>1/(1+1)</f>
        <v>0.5</v>
      </c>
      <c r="D28" t="s">
        <v>687</v>
      </c>
      <c r="E28">
        <f>2/(2+0)</f>
        <v>1</v>
      </c>
      <c r="F28">
        <f t="shared" si="0"/>
        <v>0.66666666666666663</v>
      </c>
    </row>
    <row r="29" spans="1:6" x14ac:dyDescent="0.25">
      <c r="A29" s="5">
        <v>28</v>
      </c>
      <c r="B29" t="s">
        <v>690</v>
      </c>
      <c r="C29">
        <f>2/(2+1)</f>
        <v>0.66666666666666663</v>
      </c>
      <c r="D29" t="s">
        <v>687</v>
      </c>
      <c r="E29">
        <f>2/(2+0)</f>
        <v>1</v>
      </c>
      <c r="F29">
        <f t="shared" si="0"/>
        <v>0.8</v>
      </c>
    </row>
    <row r="30" spans="1:6" x14ac:dyDescent="0.25">
      <c r="A30" s="5">
        <v>29</v>
      </c>
      <c r="B30" t="s">
        <v>688</v>
      </c>
      <c r="C30">
        <f>1/(1+0)</f>
        <v>1</v>
      </c>
      <c r="D30" t="s">
        <v>688</v>
      </c>
      <c r="E30">
        <f>1/(1+0)</f>
        <v>1</v>
      </c>
      <c r="F30">
        <f t="shared" si="0"/>
        <v>1</v>
      </c>
    </row>
    <row r="31" spans="1:6" x14ac:dyDescent="0.25">
      <c r="A31" s="5">
        <v>30</v>
      </c>
      <c r="B31" t="s">
        <v>687</v>
      </c>
      <c r="C31">
        <f>2/(2+0)</f>
        <v>1</v>
      </c>
      <c r="D31" t="s">
        <v>687</v>
      </c>
      <c r="E31">
        <f>2/(2+0)</f>
        <v>1</v>
      </c>
      <c r="F31">
        <f t="shared" si="0"/>
        <v>1</v>
      </c>
    </row>
    <row r="32" spans="1:6" x14ac:dyDescent="0.25">
      <c r="A32" s="5">
        <v>31</v>
      </c>
      <c r="B32" t="s">
        <v>687</v>
      </c>
      <c r="C32">
        <f>2/(2+0)</f>
        <v>1</v>
      </c>
      <c r="D32" t="s">
        <v>687</v>
      </c>
      <c r="E32">
        <f>2/(2+0)</f>
        <v>1</v>
      </c>
      <c r="F32">
        <f t="shared" si="0"/>
        <v>1</v>
      </c>
    </row>
    <row r="33" spans="1:6" x14ac:dyDescent="0.25">
      <c r="A33" s="5">
        <v>32</v>
      </c>
      <c r="B33" t="s">
        <v>688</v>
      </c>
      <c r="C33">
        <f>1/(1+0)</f>
        <v>1</v>
      </c>
      <c r="D33" t="s">
        <v>688</v>
      </c>
      <c r="E33">
        <f>1/(1+0)</f>
        <v>1</v>
      </c>
      <c r="F33">
        <f t="shared" si="0"/>
        <v>1</v>
      </c>
    </row>
    <row r="34" spans="1:6" x14ac:dyDescent="0.25">
      <c r="A34" s="5">
        <v>33</v>
      </c>
      <c r="B34" t="s">
        <v>688</v>
      </c>
      <c r="C34">
        <f>1/(1+0)</f>
        <v>1</v>
      </c>
      <c r="D34" t="s">
        <v>688</v>
      </c>
      <c r="E34">
        <f>1/(1+0)</f>
        <v>1</v>
      </c>
      <c r="F34">
        <f t="shared" si="0"/>
        <v>1</v>
      </c>
    </row>
    <row r="35" spans="1:6" x14ac:dyDescent="0.25">
      <c r="A35" s="5">
        <v>34</v>
      </c>
      <c r="B35" t="s">
        <v>687</v>
      </c>
      <c r="C35">
        <f>2/(2+0)</f>
        <v>1</v>
      </c>
      <c r="D35" t="s">
        <v>687</v>
      </c>
      <c r="E35">
        <f>2/(2+0)</f>
        <v>1</v>
      </c>
      <c r="F35">
        <f t="shared" si="0"/>
        <v>1</v>
      </c>
    </row>
    <row r="36" spans="1:6" x14ac:dyDescent="0.25">
      <c r="A36" s="5">
        <v>35</v>
      </c>
      <c r="B36" t="s">
        <v>691</v>
      </c>
      <c r="C36">
        <f>1/(1+1)</f>
        <v>0.5</v>
      </c>
      <c r="D36" t="s">
        <v>688</v>
      </c>
      <c r="E36">
        <f>1/(1+0)</f>
        <v>1</v>
      </c>
      <c r="F36">
        <f t="shared" si="0"/>
        <v>0.66666666666666663</v>
      </c>
    </row>
    <row r="37" spans="1:6" x14ac:dyDescent="0.25">
      <c r="A37" s="5">
        <v>36</v>
      </c>
      <c r="B37" t="s">
        <v>687</v>
      </c>
      <c r="C37">
        <f>2/(2+0)</f>
        <v>1</v>
      </c>
      <c r="D37" t="s">
        <v>687</v>
      </c>
      <c r="E37">
        <f>2/(2+0)</f>
        <v>1</v>
      </c>
      <c r="F37">
        <f t="shared" si="0"/>
        <v>1</v>
      </c>
    </row>
    <row r="38" spans="1:6" x14ac:dyDescent="0.25">
      <c r="A38" s="5">
        <v>37</v>
      </c>
      <c r="B38" t="s">
        <v>690</v>
      </c>
      <c r="C38">
        <f>2/(2+1)</f>
        <v>0.66666666666666663</v>
      </c>
      <c r="D38" t="s">
        <v>687</v>
      </c>
      <c r="E38">
        <f>2/(2+0)</f>
        <v>1</v>
      </c>
      <c r="F38">
        <f t="shared" si="0"/>
        <v>0.8</v>
      </c>
    </row>
    <row r="39" spans="1:6" x14ac:dyDescent="0.25">
      <c r="A39" s="5">
        <v>38</v>
      </c>
      <c r="B39" t="s">
        <v>719</v>
      </c>
      <c r="C39">
        <v>0</v>
      </c>
      <c r="D39" t="s">
        <v>711</v>
      </c>
      <c r="E39">
        <v>0</v>
      </c>
      <c r="F39">
        <v>0</v>
      </c>
    </row>
    <row r="40" spans="1:6" x14ac:dyDescent="0.25">
      <c r="A40" s="5">
        <v>39</v>
      </c>
      <c r="B40" t="s">
        <v>687</v>
      </c>
      <c r="C40">
        <f>2/(2+0)</f>
        <v>1</v>
      </c>
      <c r="D40" t="s">
        <v>687</v>
      </c>
      <c r="E40">
        <f>2/(2+0)</f>
        <v>1</v>
      </c>
      <c r="F40">
        <f t="shared" si="0"/>
        <v>1</v>
      </c>
    </row>
    <row r="41" spans="1:6" x14ac:dyDescent="0.25">
      <c r="A41" s="5">
        <v>40</v>
      </c>
      <c r="B41" t="s">
        <v>698</v>
      </c>
      <c r="C41">
        <f>2/(2+3)</f>
        <v>0.4</v>
      </c>
      <c r="D41" t="s">
        <v>687</v>
      </c>
      <c r="E41">
        <f>2/(2+0)</f>
        <v>1</v>
      </c>
      <c r="F41" s="14">
        <f t="shared" si="0"/>
        <v>0.57142857142857151</v>
      </c>
    </row>
    <row r="42" spans="1:6" x14ac:dyDescent="0.25">
      <c r="A42" s="5">
        <v>41</v>
      </c>
      <c r="B42" t="s">
        <v>694</v>
      </c>
      <c r="C42">
        <f>3/(3+1)</f>
        <v>0.75</v>
      </c>
      <c r="D42" t="s">
        <v>686</v>
      </c>
      <c r="E42">
        <f>3/(3+0)</f>
        <v>1</v>
      </c>
      <c r="F42">
        <f t="shared" si="0"/>
        <v>0.8571428571428571</v>
      </c>
    </row>
    <row r="43" spans="1:6" x14ac:dyDescent="0.25">
      <c r="A43" s="5">
        <v>42</v>
      </c>
      <c r="B43" t="s">
        <v>697</v>
      </c>
      <c r="C43">
        <f>2/(2+2)</f>
        <v>0.5</v>
      </c>
      <c r="D43" t="s">
        <v>687</v>
      </c>
      <c r="E43">
        <f>2/(2+0)</f>
        <v>1</v>
      </c>
      <c r="F43" s="14">
        <f t="shared" si="0"/>
        <v>0.66666666666666663</v>
      </c>
    </row>
    <row r="44" spans="1:6" x14ac:dyDescent="0.25">
      <c r="A44" s="5">
        <v>43</v>
      </c>
      <c r="B44" t="s">
        <v>691</v>
      </c>
      <c r="C44">
        <f>1/(1+1)</f>
        <v>0.5</v>
      </c>
      <c r="D44" t="s">
        <v>691</v>
      </c>
      <c r="E44">
        <f>1/(1+1)</f>
        <v>0.5</v>
      </c>
      <c r="F44">
        <f t="shared" si="0"/>
        <v>0.5</v>
      </c>
    </row>
    <row r="45" spans="1:6" x14ac:dyDescent="0.25">
      <c r="A45" s="5">
        <v>44</v>
      </c>
      <c r="B45" t="s">
        <v>693</v>
      </c>
      <c r="C45">
        <f>1/(1+2)</f>
        <v>0.33333333333333331</v>
      </c>
      <c r="D45" t="s">
        <v>691</v>
      </c>
      <c r="E45">
        <f>1/(1+1)</f>
        <v>0.5</v>
      </c>
      <c r="F45" s="14">
        <f t="shared" si="0"/>
        <v>0.4</v>
      </c>
    </row>
    <row r="46" spans="1:6" x14ac:dyDescent="0.25">
      <c r="A46" s="5">
        <v>45</v>
      </c>
      <c r="B46" t="s">
        <v>687</v>
      </c>
      <c r="C46">
        <f>2/(2+0)</f>
        <v>1</v>
      </c>
      <c r="D46" t="s">
        <v>687</v>
      </c>
      <c r="E46">
        <f>2/(2+0)</f>
        <v>1</v>
      </c>
      <c r="F46">
        <f t="shared" si="0"/>
        <v>1</v>
      </c>
    </row>
    <row r="47" spans="1:6" x14ac:dyDescent="0.25">
      <c r="A47" s="5">
        <v>46</v>
      </c>
      <c r="B47" t="s">
        <v>690</v>
      </c>
      <c r="C47">
        <f>2/(2+1)</f>
        <v>0.66666666666666663</v>
      </c>
      <c r="D47" t="s">
        <v>687</v>
      </c>
      <c r="E47">
        <f>2/(2+0)</f>
        <v>1</v>
      </c>
      <c r="F47">
        <f t="shared" si="0"/>
        <v>0.8</v>
      </c>
    </row>
    <row r="48" spans="1:6" x14ac:dyDescent="0.25">
      <c r="A48" s="5">
        <v>47</v>
      </c>
      <c r="B48" t="s">
        <v>687</v>
      </c>
      <c r="C48">
        <f>2/(2+0)</f>
        <v>1</v>
      </c>
      <c r="D48" t="s">
        <v>687</v>
      </c>
      <c r="E48">
        <f>2/(2+0)</f>
        <v>1</v>
      </c>
      <c r="F48">
        <f t="shared" si="0"/>
        <v>1</v>
      </c>
    </row>
    <row r="49" spans="1:6" x14ac:dyDescent="0.25">
      <c r="A49" s="5">
        <v>48</v>
      </c>
      <c r="B49" t="s">
        <v>687</v>
      </c>
      <c r="C49">
        <f>2/(2+0)</f>
        <v>1</v>
      </c>
      <c r="D49" t="s">
        <v>687</v>
      </c>
      <c r="E49">
        <f>2/(2+0)</f>
        <v>1</v>
      </c>
      <c r="F49">
        <f t="shared" si="0"/>
        <v>1</v>
      </c>
    </row>
    <row r="50" spans="1:6" x14ac:dyDescent="0.25">
      <c r="A50" s="5">
        <v>49</v>
      </c>
      <c r="B50" t="s">
        <v>737</v>
      </c>
      <c r="C50">
        <f>3/(3+3)</f>
        <v>0.5</v>
      </c>
      <c r="D50" t="s">
        <v>686</v>
      </c>
      <c r="E50">
        <f>3/(3+0)</f>
        <v>1</v>
      </c>
      <c r="F50">
        <f t="shared" si="0"/>
        <v>0.66666666666666663</v>
      </c>
    </row>
    <row r="51" spans="1:6" x14ac:dyDescent="0.25">
      <c r="A51" s="5">
        <v>50</v>
      </c>
      <c r="B51" t="s">
        <v>691</v>
      </c>
      <c r="C51">
        <f>1/(1+1)</f>
        <v>0.5</v>
      </c>
      <c r="D51" t="s">
        <v>688</v>
      </c>
      <c r="E51">
        <f>1/(1+0)</f>
        <v>1</v>
      </c>
      <c r="F51">
        <f t="shared" si="0"/>
        <v>0.66666666666666663</v>
      </c>
    </row>
    <row r="52" spans="1:6" x14ac:dyDescent="0.25">
      <c r="A52" s="5">
        <v>51</v>
      </c>
      <c r="B52" t="s">
        <v>690</v>
      </c>
      <c r="C52">
        <f>2/(2+1)</f>
        <v>0.66666666666666663</v>
      </c>
      <c r="D52" t="s">
        <v>687</v>
      </c>
      <c r="E52">
        <f>2/(2+0)</f>
        <v>1</v>
      </c>
      <c r="F52">
        <f t="shared" si="0"/>
        <v>0.8</v>
      </c>
    </row>
    <row r="53" spans="1:6" x14ac:dyDescent="0.25">
      <c r="A53" s="5">
        <v>52</v>
      </c>
      <c r="B53" t="s">
        <v>686</v>
      </c>
      <c r="C53">
        <f>3/(3+0)</f>
        <v>1</v>
      </c>
      <c r="D53" t="s">
        <v>694</v>
      </c>
      <c r="E53">
        <f>3/(3+1)</f>
        <v>0.75</v>
      </c>
      <c r="F53" s="14">
        <f t="shared" si="0"/>
        <v>0.8571428571428571</v>
      </c>
    </row>
    <row r="54" spans="1:6" x14ac:dyDescent="0.25">
      <c r="A54" s="5">
        <v>53</v>
      </c>
      <c r="B54" t="s">
        <v>697</v>
      </c>
      <c r="C54">
        <f>2/(2+2)</f>
        <v>0.5</v>
      </c>
      <c r="D54" t="s">
        <v>687</v>
      </c>
      <c r="E54">
        <f>2/(2+0)</f>
        <v>1</v>
      </c>
      <c r="F54">
        <f t="shared" si="0"/>
        <v>0.66666666666666663</v>
      </c>
    </row>
    <row r="55" spans="1:6" x14ac:dyDescent="0.25">
      <c r="A55" s="5">
        <v>54</v>
      </c>
      <c r="B55" t="s">
        <v>688</v>
      </c>
      <c r="C55">
        <f>1/(1+0)</f>
        <v>1</v>
      </c>
      <c r="D55" t="s">
        <v>688</v>
      </c>
      <c r="E55">
        <f>1/(1+0)</f>
        <v>1</v>
      </c>
      <c r="F55">
        <f t="shared" si="0"/>
        <v>1</v>
      </c>
    </row>
    <row r="56" spans="1:6" x14ac:dyDescent="0.25">
      <c r="A56" s="5">
        <v>55</v>
      </c>
      <c r="B56" t="s">
        <v>738</v>
      </c>
      <c r="C56">
        <v>0</v>
      </c>
      <c r="D56" t="s">
        <v>711</v>
      </c>
      <c r="E56">
        <v>0</v>
      </c>
      <c r="F56">
        <v>0</v>
      </c>
    </row>
    <row r="57" spans="1:6" x14ac:dyDescent="0.25">
      <c r="A57" s="5">
        <v>56</v>
      </c>
      <c r="B57" t="s">
        <v>691</v>
      </c>
      <c r="C57">
        <f>1/(1+1)</f>
        <v>0.5</v>
      </c>
      <c r="D57" t="s">
        <v>688</v>
      </c>
      <c r="E57">
        <f>1/(1+0)</f>
        <v>1</v>
      </c>
      <c r="F57">
        <f t="shared" si="0"/>
        <v>0.66666666666666663</v>
      </c>
    </row>
    <row r="58" spans="1:6" x14ac:dyDescent="0.25">
      <c r="A58" s="5">
        <v>57</v>
      </c>
      <c r="B58" t="s">
        <v>687</v>
      </c>
      <c r="C58">
        <f>2/(2+0)</f>
        <v>1</v>
      </c>
      <c r="D58" t="s">
        <v>687</v>
      </c>
      <c r="E58">
        <f>2/(2+0)</f>
        <v>1</v>
      </c>
      <c r="F58">
        <f t="shared" si="0"/>
        <v>1</v>
      </c>
    </row>
    <row r="59" spans="1:6" x14ac:dyDescent="0.25">
      <c r="A59" s="5">
        <v>58</v>
      </c>
      <c r="B59" t="s">
        <v>688</v>
      </c>
      <c r="C59">
        <f>1/(1+0)</f>
        <v>1</v>
      </c>
      <c r="D59" t="s">
        <v>688</v>
      </c>
      <c r="E59">
        <f>1/(1+0)</f>
        <v>1</v>
      </c>
      <c r="F59">
        <f t="shared" si="0"/>
        <v>1</v>
      </c>
    </row>
    <row r="60" spans="1:6" x14ac:dyDescent="0.25">
      <c r="A60" s="5">
        <v>59</v>
      </c>
      <c r="B60" t="s">
        <v>686</v>
      </c>
      <c r="C60">
        <f>3/(3+0)</f>
        <v>1</v>
      </c>
      <c r="D60" t="s">
        <v>686</v>
      </c>
      <c r="E60">
        <f>3/(3+0)</f>
        <v>1</v>
      </c>
      <c r="F60">
        <f t="shared" si="0"/>
        <v>1</v>
      </c>
    </row>
    <row r="61" spans="1:6" x14ac:dyDescent="0.25">
      <c r="A61" s="5">
        <v>60</v>
      </c>
      <c r="B61" t="s">
        <v>688</v>
      </c>
      <c r="C61">
        <f>1/(1+0)</f>
        <v>1</v>
      </c>
      <c r="D61" t="s">
        <v>688</v>
      </c>
      <c r="E61">
        <f>1/(1+0)</f>
        <v>1</v>
      </c>
      <c r="F61">
        <f t="shared" si="0"/>
        <v>1</v>
      </c>
    </row>
    <row r="62" spans="1:6" x14ac:dyDescent="0.25">
      <c r="A62" s="5">
        <v>61</v>
      </c>
      <c r="B62" t="s">
        <v>690</v>
      </c>
      <c r="C62">
        <f>2/(2+1)</f>
        <v>0.66666666666666663</v>
      </c>
      <c r="D62" t="s">
        <v>687</v>
      </c>
      <c r="E62">
        <f>2/(2+0)</f>
        <v>1</v>
      </c>
      <c r="F62">
        <f t="shared" si="0"/>
        <v>0.8</v>
      </c>
    </row>
    <row r="63" spans="1:6" x14ac:dyDescent="0.25">
      <c r="A63" s="5">
        <v>62</v>
      </c>
      <c r="B63" t="s">
        <v>691</v>
      </c>
      <c r="C63">
        <f>1/(1+1)</f>
        <v>0.5</v>
      </c>
      <c r="D63" t="s">
        <v>688</v>
      </c>
      <c r="E63">
        <f>1/(1+0)</f>
        <v>1</v>
      </c>
      <c r="F63" s="14">
        <f t="shared" si="0"/>
        <v>0.66666666666666663</v>
      </c>
    </row>
    <row r="64" spans="1:6" x14ac:dyDescent="0.25">
      <c r="A64" s="5">
        <v>63</v>
      </c>
      <c r="B64" t="s">
        <v>687</v>
      </c>
      <c r="C64">
        <f>2/(2+0)</f>
        <v>1</v>
      </c>
      <c r="D64" t="s">
        <v>687</v>
      </c>
      <c r="E64">
        <f>2/(2+0)</f>
        <v>1</v>
      </c>
      <c r="F64">
        <f t="shared" si="0"/>
        <v>1</v>
      </c>
    </row>
    <row r="65" spans="1:6" x14ac:dyDescent="0.25">
      <c r="A65" s="5">
        <v>64</v>
      </c>
      <c r="B65" t="s">
        <v>687</v>
      </c>
      <c r="C65">
        <f>2/(2+0)</f>
        <v>1</v>
      </c>
      <c r="D65" t="s">
        <v>687</v>
      </c>
      <c r="E65">
        <f>2/(2+0)</f>
        <v>1</v>
      </c>
      <c r="F65">
        <f t="shared" si="0"/>
        <v>1</v>
      </c>
    </row>
    <row r="66" spans="1:6" x14ac:dyDescent="0.25">
      <c r="A66" s="5">
        <v>65</v>
      </c>
      <c r="B66" t="s">
        <v>696</v>
      </c>
      <c r="C66">
        <f>2/(2+0)</f>
        <v>1</v>
      </c>
      <c r="D66" t="s">
        <v>690</v>
      </c>
      <c r="E66">
        <f>2/(2+1)</f>
        <v>0.66666666666666663</v>
      </c>
      <c r="F66">
        <f t="shared" si="0"/>
        <v>0.8</v>
      </c>
    </row>
    <row r="67" spans="1:6" x14ac:dyDescent="0.25">
      <c r="A67" s="5">
        <v>66</v>
      </c>
      <c r="B67" t="s">
        <v>686</v>
      </c>
      <c r="C67">
        <f>3/(3+0)</f>
        <v>1</v>
      </c>
      <c r="D67" t="s">
        <v>686</v>
      </c>
      <c r="E67">
        <f>3/(3+0)</f>
        <v>1</v>
      </c>
      <c r="F67">
        <f t="shared" ref="F67:F101" si="1">2*((C67*E67)/(C67+E67))</f>
        <v>1</v>
      </c>
    </row>
    <row r="68" spans="1:6" x14ac:dyDescent="0.25">
      <c r="A68" s="5">
        <v>67</v>
      </c>
      <c r="B68" t="s">
        <v>691</v>
      </c>
      <c r="C68">
        <f>1/(1+1)</f>
        <v>0.5</v>
      </c>
      <c r="D68" t="s">
        <v>688</v>
      </c>
      <c r="E68">
        <f>1/(1+0)</f>
        <v>1</v>
      </c>
      <c r="F68" s="14">
        <f t="shared" si="1"/>
        <v>0.66666666666666663</v>
      </c>
    </row>
    <row r="69" spans="1:6" x14ac:dyDescent="0.25">
      <c r="A69" s="5">
        <v>68</v>
      </c>
      <c r="B69" t="s">
        <v>692</v>
      </c>
      <c r="C69">
        <f>4/(4+0)</f>
        <v>1</v>
      </c>
      <c r="D69" t="s">
        <v>695</v>
      </c>
      <c r="E69">
        <f>4/(4+1)</f>
        <v>0.8</v>
      </c>
      <c r="F69" s="14">
        <f t="shared" si="1"/>
        <v>0.88888888888888895</v>
      </c>
    </row>
    <row r="70" spans="1:6" x14ac:dyDescent="0.25">
      <c r="A70" s="5">
        <v>69</v>
      </c>
      <c r="B70" t="s">
        <v>687</v>
      </c>
      <c r="C70">
        <f>2/(2+0)</f>
        <v>1</v>
      </c>
      <c r="D70" t="s">
        <v>687</v>
      </c>
      <c r="E70">
        <f>2/(2+0)</f>
        <v>1</v>
      </c>
      <c r="F70">
        <f t="shared" si="1"/>
        <v>1</v>
      </c>
    </row>
    <row r="71" spans="1:6" s="1" customFormat="1" x14ac:dyDescent="0.25">
      <c r="A71" s="5">
        <v>70</v>
      </c>
      <c r="B71" s="1" t="s">
        <v>711</v>
      </c>
      <c r="C71" s="1">
        <v>0</v>
      </c>
      <c r="D71" s="1" t="s">
        <v>689</v>
      </c>
      <c r="E71" s="1">
        <f>0/(0+1)</f>
        <v>0</v>
      </c>
      <c r="F71">
        <v>0</v>
      </c>
    </row>
    <row r="72" spans="1:6" x14ac:dyDescent="0.25">
      <c r="A72" s="5">
        <v>71</v>
      </c>
      <c r="B72" t="s">
        <v>690</v>
      </c>
      <c r="C72">
        <f>2/(2+1)</f>
        <v>0.66666666666666663</v>
      </c>
      <c r="D72" t="s">
        <v>687</v>
      </c>
      <c r="E72">
        <f>2/(2+0)</f>
        <v>1</v>
      </c>
      <c r="F72">
        <f t="shared" si="1"/>
        <v>0.8</v>
      </c>
    </row>
    <row r="73" spans="1:6" x14ac:dyDescent="0.25">
      <c r="A73" s="5">
        <v>72</v>
      </c>
      <c r="B73" t="s">
        <v>691</v>
      </c>
      <c r="C73">
        <f>1/(1+1)</f>
        <v>0.5</v>
      </c>
      <c r="D73" t="s">
        <v>688</v>
      </c>
      <c r="E73">
        <f>1/(1+0)</f>
        <v>1</v>
      </c>
      <c r="F73" s="14">
        <f t="shared" si="1"/>
        <v>0.66666666666666663</v>
      </c>
    </row>
    <row r="74" spans="1:6" x14ac:dyDescent="0.25">
      <c r="A74" s="5">
        <v>73</v>
      </c>
      <c r="B74" t="s">
        <v>687</v>
      </c>
      <c r="C74">
        <f>2/(2+0)</f>
        <v>1</v>
      </c>
      <c r="D74" t="s">
        <v>690</v>
      </c>
      <c r="E74">
        <f>2/(2+1)</f>
        <v>0.66666666666666663</v>
      </c>
      <c r="F74">
        <f t="shared" si="1"/>
        <v>0.8</v>
      </c>
    </row>
    <row r="75" spans="1:6" x14ac:dyDescent="0.25">
      <c r="A75" s="5">
        <v>74</v>
      </c>
      <c r="B75" t="s">
        <v>693</v>
      </c>
      <c r="C75">
        <f>1/(1+2)</f>
        <v>0.33333333333333331</v>
      </c>
      <c r="D75" t="s">
        <v>688</v>
      </c>
      <c r="E75">
        <f>1/(1+0)</f>
        <v>1</v>
      </c>
      <c r="F75">
        <f t="shared" si="1"/>
        <v>0.5</v>
      </c>
    </row>
    <row r="76" spans="1:6" x14ac:dyDescent="0.25">
      <c r="A76" s="5">
        <v>75</v>
      </c>
      <c r="B76" t="s">
        <v>694</v>
      </c>
      <c r="C76">
        <f>3/(3+1)</f>
        <v>0.75</v>
      </c>
      <c r="D76" t="s">
        <v>686</v>
      </c>
      <c r="E76">
        <f>3/(3+0)</f>
        <v>1</v>
      </c>
      <c r="F76">
        <f t="shared" si="1"/>
        <v>0.8571428571428571</v>
      </c>
    </row>
    <row r="77" spans="1:6" x14ac:dyDescent="0.25">
      <c r="A77" s="5">
        <v>76</v>
      </c>
      <c r="B77" t="s">
        <v>687</v>
      </c>
      <c r="C77">
        <f>2/(2+0)</f>
        <v>1</v>
      </c>
      <c r="D77" t="s">
        <v>690</v>
      </c>
      <c r="E77">
        <f>2/(2+1)</f>
        <v>0.66666666666666663</v>
      </c>
      <c r="F77">
        <f t="shared" si="1"/>
        <v>0.8</v>
      </c>
    </row>
    <row r="78" spans="1:6" x14ac:dyDescent="0.25">
      <c r="A78" s="5">
        <v>77</v>
      </c>
      <c r="B78" t="s">
        <v>689</v>
      </c>
      <c r="C78">
        <v>0</v>
      </c>
      <c r="D78" t="s">
        <v>689</v>
      </c>
      <c r="E78">
        <v>0</v>
      </c>
      <c r="F78" s="14">
        <v>0</v>
      </c>
    </row>
    <row r="79" spans="1:6" x14ac:dyDescent="0.25">
      <c r="A79" s="5">
        <v>78</v>
      </c>
      <c r="B79" t="s">
        <v>694</v>
      </c>
      <c r="C79">
        <f>3/(3+1)</f>
        <v>0.75</v>
      </c>
      <c r="D79" t="s">
        <v>686</v>
      </c>
      <c r="E79">
        <f>3/(3+0)</f>
        <v>1</v>
      </c>
      <c r="F79">
        <f t="shared" si="1"/>
        <v>0.8571428571428571</v>
      </c>
    </row>
    <row r="80" spans="1:6" x14ac:dyDescent="0.25">
      <c r="A80" s="5">
        <v>79</v>
      </c>
      <c r="B80" t="s">
        <v>691</v>
      </c>
      <c r="C80">
        <f>1/(1+1)</f>
        <v>0.5</v>
      </c>
      <c r="D80" t="s">
        <v>691</v>
      </c>
      <c r="E80">
        <f>1/(1+1)</f>
        <v>0.5</v>
      </c>
      <c r="F80">
        <f t="shared" si="1"/>
        <v>0.5</v>
      </c>
    </row>
    <row r="81" spans="1:6" x14ac:dyDescent="0.25">
      <c r="A81" s="5">
        <v>80</v>
      </c>
      <c r="B81" t="s">
        <v>737</v>
      </c>
      <c r="C81">
        <f>3/(3+3)</f>
        <v>0.5</v>
      </c>
      <c r="D81" t="s">
        <v>686</v>
      </c>
      <c r="E81">
        <f>3/(3+0)</f>
        <v>1</v>
      </c>
      <c r="F81" s="14">
        <f t="shared" si="1"/>
        <v>0.66666666666666663</v>
      </c>
    </row>
    <row r="82" spans="1:6" x14ac:dyDescent="0.25">
      <c r="A82" s="5">
        <v>81</v>
      </c>
      <c r="B82" t="s">
        <v>697</v>
      </c>
      <c r="C82">
        <f>2/(2+2)</f>
        <v>0.5</v>
      </c>
      <c r="D82" t="s">
        <v>690</v>
      </c>
      <c r="E82">
        <f>2/(2+1)</f>
        <v>0.66666666666666663</v>
      </c>
      <c r="F82">
        <f t="shared" si="1"/>
        <v>0.57142857142857151</v>
      </c>
    </row>
    <row r="83" spans="1:6" x14ac:dyDescent="0.25">
      <c r="A83" s="5">
        <v>82</v>
      </c>
      <c r="B83" t="s">
        <v>688</v>
      </c>
      <c r="C83">
        <f>1/(1+0)</f>
        <v>1</v>
      </c>
      <c r="D83" t="s">
        <v>691</v>
      </c>
      <c r="E83">
        <f>1/(1+1)</f>
        <v>0.5</v>
      </c>
      <c r="F83" s="14">
        <f t="shared" si="1"/>
        <v>0.66666666666666663</v>
      </c>
    </row>
    <row r="84" spans="1:6" s="1" customFormat="1" x14ac:dyDescent="0.25">
      <c r="A84" s="5">
        <v>83</v>
      </c>
      <c r="B84" s="1" t="s">
        <v>711</v>
      </c>
      <c r="C84" s="1">
        <v>0</v>
      </c>
      <c r="D84" s="1" t="s">
        <v>719</v>
      </c>
      <c r="E84" s="1">
        <f>0/(0+1)</f>
        <v>0</v>
      </c>
      <c r="F84">
        <v>0</v>
      </c>
    </row>
    <row r="85" spans="1:6" x14ac:dyDescent="0.25">
      <c r="A85" s="5">
        <v>84</v>
      </c>
      <c r="B85" t="s">
        <v>693</v>
      </c>
      <c r="C85">
        <f>1/(1+2)</f>
        <v>0.33333333333333331</v>
      </c>
      <c r="D85" t="s">
        <v>691</v>
      </c>
      <c r="E85">
        <f>1/(1+1)</f>
        <v>0.5</v>
      </c>
      <c r="F85">
        <f t="shared" si="1"/>
        <v>0.4</v>
      </c>
    </row>
    <row r="86" spans="1:6" x14ac:dyDescent="0.25">
      <c r="A86" s="5">
        <v>85</v>
      </c>
      <c r="B86" t="s">
        <v>687</v>
      </c>
      <c r="C86">
        <f>2/(2+0)</f>
        <v>1</v>
      </c>
      <c r="D86" t="s">
        <v>690</v>
      </c>
      <c r="E86">
        <f>2/(2+1)</f>
        <v>0.66666666666666663</v>
      </c>
      <c r="F86">
        <f t="shared" si="1"/>
        <v>0.8</v>
      </c>
    </row>
    <row r="87" spans="1:6" x14ac:dyDescent="0.25">
      <c r="A87" s="5">
        <v>86</v>
      </c>
      <c r="B87" t="s">
        <v>687</v>
      </c>
      <c r="C87">
        <f>2/(2+0)</f>
        <v>1</v>
      </c>
      <c r="D87" t="s">
        <v>687</v>
      </c>
      <c r="E87">
        <f>2/(2+0)</f>
        <v>1</v>
      </c>
      <c r="F87">
        <f t="shared" si="1"/>
        <v>1</v>
      </c>
    </row>
    <row r="88" spans="1:6" x14ac:dyDescent="0.25">
      <c r="A88" s="5">
        <v>87</v>
      </c>
      <c r="B88" t="s">
        <v>692</v>
      </c>
      <c r="C88">
        <f>4/(4+0)</f>
        <v>1</v>
      </c>
      <c r="D88" t="s">
        <v>692</v>
      </c>
      <c r="E88">
        <f>4/(4+0)</f>
        <v>1</v>
      </c>
      <c r="F88">
        <f t="shared" si="1"/>
        <v>1</v>
      </c>
    </row>
    <row r="89" spans="1:6" x14ac:dyDescent="0.25">
      <c r="A89" s="5">
        <v>88</v>
      </c>
      <c r="B89" t="s">
        <v>687</v>
      </c>
      <c r="C89">
        <f>2/(2+0)</f>
        <v>1</v>
      </c>
      <c r="D89" t="s">
        <v>690</v>
      </c>
      <c r="E89">
        <f>2/(2+1)</f>
        <v>0.66666666666666663</v>
      </c>
      <c r="F89">
        <f t="shared" si="1"/>
        <v>0.8</v>
      </c>
    </row>
    <row r="90" spans="1:6" x14ac:dyDescent="0.25">
      <c r="A90" s="5">
        <v>89</v>
      </c>
      <c r="B90" t="s">
        <v>691</v>
      </c>
      <c r="C90">
        <f>1/(1+1)</f>
        <v>0.5</v>
      </c>
      <c r="D90" t="s">
        <v>688</v>
      </c>
      <c r="E90">
        <f>1/(1+0)</f>
        <v>1</v>
      </c>
      <c r="F90">
        <f t="shared" si="1"/>
        <v>0.66666666666666663</v>
      </c>
    </row>
    <row r="91" spans="1:6" x14ac:dyDescent="0.25">
      <c r="A91" s="5">
        <v>90</v>
      </c>
      <c r="B91" t="s">
        <v>688</v>
      </c>
      <c r="C91">
        <f>1/(1+0)</f>
        <v>1</v>
      </c>
      <c r="D91" t="s">
        <v>691</v>
      </c>
      <c r="E91">
        <f>1/(1+1)</f>
        <v>0.5</v>
      </c>
      <c r="F91" s="14">
        <f t="shared" si="1"/>
        <v>0.66666666666666663</v>
      </c>
    </row>
    <row r="92" spans="1:6" x14ac:dyDescent="0.25">
      <c r="A92" s="5">
        <v>91</v>
      </c>
      <c r="B92" t="s">
        <v>688</v>
      </c>
      <c r="C92">
        <f>1/(1+0)</f>
        <v>1</v>
      </c>
      <c r="D92" t="s">
        <v>691</v>
      </c>
      <c r="E92">
        <f>1/(1+1)</f>
        <v>0.5</v>
      </c>
      <c r="F92" s="14">
        <f t="shared" si="1"/>
        <v>0.66666666666666663</v>
      </c>
    </row>
    <row r="93" spans="1:6" x14ac:dyDescent="0.25">
      <c r="A93" s="5">
        <v>92</v>
      </c>
      <c r="B93" t="s">
        <v>687</v>
      </c>
      <c r="C93">
        <f>2/(2+0)</f>
        <v>1</v>
      </c>
      <c r="D93" t="s">
        <v>687</v>
      </c>
      <c r="E93">
        <f>2/(2+0)</f>
        <v>1</v>
      </c>
      <c r="F93">
        <f t="shared" si="1"/>
        <v>1</v>
      </c>
    </row>
    <row r="94" spans="1:6" x14ac:dyDescent="0.25">
      <c r="A94" s="5">
        <v>93</v>
      </c>
      <c r="B94" t="s">
        <v>687</v>
      </c>
      <c r="C94">
        <f>2/(2+0)</f>
        <v>1</v>
      </c>
      <c r="D94" t="s">
        <v>687</v>
      </c>
      <c r="E94">
        <f>2/(2+0)</f>
        <v>1</v>
      </c>
      <c r="F94">
        <f t="shared" si="1"/>
        <v>1</v>
      </c>
    </row>
    <row r="95" spans="1:6" x14ac:dyDescent="0.25">
      <c r="A95" s="5">
        <v>94</v>
      </c>
      <c r="B95" t="s">
        <v>691</v>
      </c>
      <c r="C95">
        <f>1/(1+1)</f>
        <v>0.5</v>
      </c>
      <c r="D95" t="s">
        <v>688</v>
      </c>
      <c r="E95">
        <f>1/(1+0)</f>
        <v>1</v>
      </c>
      <c r="F95">
        <f t="shared" si="1"/>
        <v>0.66666666666666663</v>
      </c>
    </row>
    <row r="96" spans="1:6" x14ac:dyDescent="0.25">
      <c r="A96" s="5">
        <v>95</v>
      </c>
      <c r="B96" t="s">
        <v>691</v>
      </c>
      <c r="C96">
        <f>1/(1+1)</f>
        <v>0.5</v>
      </c>
      <c r="D96" t="s">
        <v>691</v>
      </c>
      <c r="E96">
        <f>1/(1+1)</f>
        <v>0.5</v>
      </c>
      <c r="F96">
        <f t="shared" si="1"/>
        <v>0.5</v>
      </c>
    </row>
    <row r="97" spans="1:6" x14ac:dyDescent="0.25">
      <c r="A97" s="5">
        <v>96</v>
      </c>
      <c r="B97" t="s">
        <v>690</v>
      </c>
      <c r="C97">
        <f>2/(2+1)</f>
        <v>0.66666666666666663</v>
      </c>
      <c r="D97" t="s">
        <v>687</v>
      </c>
      <c r="E97">
        <f>2/(2+0)</f>
        <v>1</v>
      </c>
      <c r="F97">
        <f t="shared" si="1"/>
        <v>0.8</v>
      </c>
    </row>
    <row r="98" spans="1:6" x14ac:dyDescent="0.25">
      <c r="A98" s="5">
        <v>97</v>
      </c>
      <c r="B98" t="s">
        <v>687</v>
      </c>
      <c r="C98">
        <f>2/(2+0)</f>
        <v>1</v>
      </c>
      <c r="D98" t="s">
        <v>687</v>
      </c>
      <c r="E98">
        <f>2/(2+0)</f>
        <v>1</v>
      </c>
      <c r="F98">
        <f t="shared" si="1"/>
        <v>1</v>
      </c>
    </row>
    <row r="99" spans="1:6" x14ac:dyDescent="0.25">
      <c r="A99" s="5">
        <v>98</v>
      </c>
      <c r="B99" t="s">
        <v>689</v>
      </c>
      <c r="C99">
        <f>0/(0+1)</f>
        <v>0</v>
      </c>
      <c r="D99" t="s">
        <v>688</v>
      </c>
      <c r="E99">
        <f>1/(1+0)</f>
        <v>1</v>
      </c>
      <c r="F99">
        <f t="shared" si="1"/>
        <v>0</v>
      </c>
    </row>
    <row r="100" spans="1:6" x14ac:dyDescent="0.25">
      <c r="A100" s="5">
        <v>99</v>
      </c>
      <c r="B100" t="s">
        <v>687</v>
      </c>
      <c r="C100">
        <f>2/(2+0)</f>
        <v>1</v>
      </c>
      <c r="D100" t="s">
        <v>687</v>
      </c>
      <c r="E100">
        <f>2/(2+0)</f>
        <v>1</v>
      </c>
      <c r="F100">
        <f t="shared" si="1"/>
        <v>1</v>
      </c>
    </row>
    <row r="101" spans="1:6" x14ac:dyDescent="0.25">
      <c r="A101" s="5">
        <v>100</v>
      </c>
      <c r="B101" t="s">
        <v>686</v>
      </c>
      <c r="C101">
        <f>3/(3+0)</f>
        <v>1</v>
      </c>
      <c r="D101" t="s">
        <v>686</v>
      </c>
      <c r="E101">
        <f>3/(3+0)</f>
        <v>1</v>
      </c>
      <c r="F101">
        <f t="shared" si="1"/>
        <v>1</v>
      </c>
    </row>
    <row r="102" spans="1:6" x14ac:dyDescent="0.25">
      <c r="A102" s="31" t="s">
        <v>685</v>
      </c>
      <c r="B102" s="31"/>
      <c r="C102" s="14">
        <f>AVERAGE(C2:C101)*100</f>
        <v>74.695238095238111</v>
      </c>
      <c r="F102" s="14">
        <f>AVERAGE(F2:F101)*100</f>
        <v>75.210317460317412</v>
      </c>
    </row>
    <row r="103" spans="1:6" x14ac:dyDescent="0.25">
      <c r="A103" s="31" t="s">
        <v>684</v>
      </c>
      <c r="B103" s="31"/>
      <c r="C103" s="14">
        <f>AVERAGE(E2:E101)*100</f>
        <v>82.63333333333334</v>
      </c>
    </row>
    <row r="104" spans="1:6" x14ac:dyDescent="0.25">
      <c r="A104" s="31"/>
      <c r="B104" s="31"/>
      <c r="C104" s="14"/>
    </row>
    <row r="105" spans="1:6" x14ac:dyDescent="0.25">
      <c r="A105" s="31"/>
      <c r="B105" s="31"/>
      <c r="C105" s="14"/>
    </row>
  </sheetData>
  <mergeCells count="4">
    <mergeCell ref="A102:B102"/>
    <mergeCell ref="A103:B103"/>
    <mergeCell ref="A104:B104"/>
    <mergeCell ref="A105:B10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82" workbookViewId="0">
      <selection activeCell="F67" sqref="F67"/>
    </sheetView>
  </sheetViews>
  <sheetFormatPr defaultRowHeight="15" x14ac:dyDescent="0.25"/>
  <cols>
    <col min="1" max="1" width="18.28515625" bestFit="1" customWidth="1"/>
    <col min="2" max="2" width="14.140625" bestFit="1" customWidth="1"/>
    <col min="3" max="3" width="18.28515625" bestFit="1" customWidth="1"/>
  </cols>
  <sheetData>
    <row r="1" spans="1:8" x14ac:dyDescent="0.25">
      <c r="A1" t="s">
        <v>700</v>
      </c>
      <c r="B1" t="s">
        <v>701</v>
      </c>
      <c r="C1" t="s">
        <v>706</v>
      </c>
      <c r="D1" t="s">
        <v>707</v>
      </c>
      <c r="E1" t="s">
        <v>712</v>
      </c>
    </row>
    <row r="2" spans="1:8" x14ac:dyDescent="0.25">
      <c r="A2">
        <v>1</v>
      </c>
      <c r="B2">
        <v>13.365</v>
      </c>
      <c r="C2">
        <v>0.49</v>
      </c>
      <c r="D2">
        <v>0.94299999999999995</v>
      </c>
      <c r="E2">
        <v>11.906000000000001</v>
      </c>
      <c r="F2" s="14">
        <f>E2/B2*100</f>
        <v>89.083426861204643</v>
      </c>
      <c r="G2" s="14">
        <f>C2/B2*100</f>
        <v>3.6662925551814443</v>
      </c>
      <c r="H2" s="14">
        <f>D2/B2*100</f>
        <v>7.0557426112981663</v>
      </c>
    </row>
    <row r="3" spans="1:8" x14ac:dyDescent="0.25">
      <c r="A3">
        <v>2</v>
      </c>
      <c r="B3">
        <v>44.555</v>
      </c>
      <c r="C3">
        <v>15.510999999999999</v>
      </c>
      <c r="D3">
        <v>6.1319999999999997</v>
      </c>
      <c r="E3">
        <v>25.384</v>
      </c>
    </row>
    <row r="4" spans="1:8" x14ac:dyDescent="0.25">
      <c r="A4">
        <v>3</v>
      </c>
      <c r="B4">
        <v>13.586</v>
      </c>
      <c r="C4">
        <v>0.39800000000000002</v>
      </c>
      <c r="D4">
        <v>1.0169999999999999</v>
      </c>
      <c r="E4">
        <v>12.170999999999999</v>
      </c>
      <c r="F4">
        <f>C4+D4+E4</f>
        <v>13.585999999999999</v>
      </c>
    </row>
    <row r="5" spans="1:8" x14ac:dyDescent="0.25">
      <c r="A5">
        <v>4</v>
      </c>
      <c r="B5">
        <v>55.694000000000003</v>
      </c>
      <c r="C5">
        <v>24.521999999999998</v>
      </c>
      <c r="D5">
        <v>2.3410000000000002</v>
      </c>
      <c r="E5">
        <v>28.831</v>
      </c>
      <c r="F5">
        <f>C5+D5+E5</f>
        <v>55.694000000000003</v>
      </c>
    </row>
    <row r="6" spans="1:8" x14ac:dyDescent="0.25">
      <c r="A6">
        <v>5</v>
      </c>
      <c r="B6">
        <v>49.825000000000003</v>
      </c>
      <c r="C6">
        <v>19.376999999999999</v>
      </c>
      <c r="D6">
        <v>0.872</v>
      </c>
      <c r="E6">
        <v>29.576000000000001</v>
      </c>
      <c r="F6">
        <f>C6+D6+E6</f>
        <v>49.825000000000003</v>
      </c>
    </row>
    <row r="7" spans="1:8" x14ac:dyDescent="0.25">
      <c r="A7">
        <v>6</v>
      </c>
      <c r="B7">
        <v>52.52</v>
      </c>
    </row>
    <row r="8" spans="1:8" x14ac:dyDescent="0.25">
      <c r="A8">
        <v>7</v>
      </c>
      <c r="B8">
        <v>45.52</v>
      </c>
    </row>
    <row r="9" spans="1:8" x14ac:dyDescent="0.25">
      <c r="A9">
        <v>8</v>
      </c>
      <c r="B9">
        <v>82.674000000000007</v>
      </c>
    </row>
    <row r="10" spans="1:8" x14ac:dyDescent="0.25">
      <c r="A10">
        <v>9</v>
      </c>
      <c r="B10">
        <v>19.100000000000001</v>
      </c>
      <c r="C10">
        <v>3.2610000000000001</v>
      </c>
      <c r="D10">
        <v>0.501</v>
      </c>
      <c r="E10">
        <v>15.337999999999999</v>
      </c>
      <c r="F10">
        <f>C10+D10+E10</f>
        <v>19.099999999999998</v>
      </c>
    </row>
    <row r="11" spans="1:8" x14ac:dyDescent="0.25">
      <c r="A11">
        <v>10</v>
      </c>
      <c r="B11">
        <v>14.031000000000001</v>
      </c>
      <c r="C11">
        <v>9.1999999999999998E-2</v>
      </c>
      <c r="D11">
        <v>0.56399999999999995</v>
      </c>
      <c r="E11">
        <v>13.375</v>
      </c>
      <c r="F11">
        <f>C11+D11+E11</f>
        <v>14.031000000000001</v>
      </c>
    </row>
    <row r="12" spans="1:8" x14ac:dyDescent="0.25">
      <c r="A12">
        <v>11</v>
      </c>
      <c r="B12">
        <v>26.763000000000002</v>
      </c>
    </row>
    <row r="13" spans="1:8" x14ac:dyDescent="0.25">
      <c r="A13">
        <v>12</v>
      </c>
      <c r="B13">
        <v>39.994</v>
      </c>
    </row>
    <row r="14" spans="1:8" x14ac:dyDescent="0.25">
      <c r="A14">
        <v>13</v>
      </c>
      <c r="B14">
        <v>45.872</v>
      </c>
    </row>
    <row r="15" spans="1:8" x14ac:dyDescent="0.25">
      <c r="A15">
        <v>14</v>
      </c>
      <c r="B15">
        <v>19.393000000000001</v>
      </c>
    </row>
    <row r="16" spans="1:8" x14ac:dyDescent="0.25">
      <c r="A16">
        <v>15</v>
      </c>
      <c r="B16">
        <v>27.777999999999999</v>
      </c>
    </row>
    <row r="17" spans="1:5" x14ac:dyDescent="0.25">
      <c r="A17">
        <v>16</v>
      </c>
      <c r="B17">
        <v>17.23</v>
      </c>
    </row>
    <row r="18" spans="1:5" x14ac:dyDescent="0.25">
      <c r="A18">
        <v>17</v>
      </c>
      <c r="B18">
        <v>61.954999999999998</v>
      </c>
    </row>
    <row r="19" spans="1:5" x14ac:dyDescent="0.25">
      <c r="A19">
        <v>18</v>
      </c>
      <c r="B19">
        <v>24.521999999999998</v>
      </c>
    </row>
    <row r="20" spans="1:5" x14ac:dyDescent="0.25">
      <c r="A20">
        <v>19</v>
      </c>
      <c r="B20">
        <v>10.859</v>
      </c>
    </row>
    <row r="21" spans="1:5" x14ac:dyDescent="0.25">
      <c r="A21">
        <v>20</v>
      </c>
      <c r="B21">
        <v>76.665000000000006</v>
      </c>
    </row>
    <row r="22" spans="1:5" x14ac:dyDescent="0.25">
      <c r="A22">
        <v>21</v>
      </c>
      <c r="B22">
        <v>21.855</v>
      </c>
    </row>
    <row r="23" spans="1:5" x14ac:dyDescent="0.25">
      <c r="A23">
        <v>22</v>
      </c>
      <c r="B23">
        <v>5.9269999999999996</v>
      </c>
      <c r="C23">
        <v>0.31900000000000001</v>
      </c>
      <c r="D23">
        <v>9.8000000000000004E-2</v>
      </c>
      <c r="E23">
        <v>5.51</v>
      </c>
    </row>
    <row r="24" spans="1:5" x14ac:dyDescent="0.25">
      <c r="A24">
        <v>23</v>
      </c>
      <c r="B24">
        <v>22.672999999999998</v>
      </c>
    </row>
    <row r="25" spans="1:5" x14ac:dyDescent="0.25">
      <c r="A25">
        <v>24</v>
      </c>
      <c r="B25">
        <v>42.036999999999999</v>
      </c>
    </row>
    <row r="26" spans="1:5" x14ac:dyDescent="0.25">
      <c r="A26">
        <v>25</v>
      </c>
      <c r="B26">
        <v>21.902000000000001</v>
      </c>
    </row>
    <row r="27" spans="1:5" x14ac:dyDescent="0.25">
      <c r="A27">
        <v>26</v>
      </c>
      <c r="B27">
        <v>22.247</v>
      </c>
    </row>
    <row r="28" spans="1:5" x14ac:dyDescent="0.25">
      <c r="A28">
        <v>27</v>
      </c>
      <c r="B28">
        <v>30.172000000000001</v>
      </c>
    </row>
    <row r="29" spans="1:5" x14ac:dyDescent="0.25">
      <c r="A29">
        <v>28</v>
      </c>
      <c r="B29">
        <v>17.382000000000001</v>
      </c>
    </row>
    <row r="30" spans="1:5" x14ac:dyDescent="0.25">
      <c r="A30">
        <v>29</v>
      </c>
      <c r="B30">
        <v>19.277000000000001</v>
      </c>
    </row>
    <row r="31" spans="1:5" x14ac:dyDescent="0.25">
      <c r="A31">
        <v>30</v>
      </c>
      <c r="B31">
        <v>15.249000000000001</v>
      </c>
    </row>
    <row r="32" spans="1:5" x14ac:dyDescent="0.25">
      <c r="A32">
        <v>31</v>
      </c>
      <c r="B32">
        <v>18.672999999999998</v>
      </c>
    </row>
    <row r="33" spans="1:8" x14ac:dyDescent="0.25">
      <c r="A33">
        <v>32</v>
      </c>
      <c r="B33">
        <v>12.843999999999999</v>
      </c>
    </row>
    <row r="34" spans="1:8" x14ac:dyDescent="0.25">
      <c r="A34">
        <v>33</v>
      </c>
      <c r="B34">
        <v>16.867999999999999</v>
      </c>
    </row>
    <row r="35" spans="1:8" x14ac:dyDescent="0.25">
      <c r="A35">
        <v>34</v>
      </c>
      <c r="B35">
        <v>19.260999999999999</v>
      </c>
    </row>
    <row r="36" spans="1:8" x14ac:dyDescent="0.25">
      <c r="A36">
        <v>35</v>
      </c>
      <c r="B36">
        <v>17.102</v>
      </c>
    </row>
    <row r="37" spans="1:8" x14ac:dyDescent="0.25">
      <c r="A37">
        <v>36</v>
      </c>
      <c r="B37">
        <v>90.41</v>
      </c>
    </row>
    <row r="38" spans="1:8" x14ac:dyDescent="0.25">
      <c r="A38">
        <v>37</v>
      </c>
      <c r="B38">
        <v>56.749000000000002</v>
      </c>
    </row>
    <row r="39" spans="1:8" x14ac:dyDescent="0.25">
      <c r="A39">
        <v>38</v>
      </c>
      <c r="B39">
        <v>32.115000000000002</v>
      </c>
    </row>
    <row r="40" spans="1:8" x14ac:dyDescent="0.25">
      <c r="A40">
        <v>39</v>
      </c>
      <c r="B40">
        <v>48.057000000000002</v>
      </c>
    </row>
    <row r="41" spans="1:8" x14ac:dyDescent="0.25">
      <c r="A41">
        <v>40</v>
      </c>
      <c r="B41">
        <v>235.62700000000001</v>
      </c>
      <c r="C41">
        <v>178.39400000000001</v>
      </c>
      <c r="D41">
        <v>6.6</v>
      </c>
      <c r="E41">
        <v>50.633000000000003</v>
      </c>
      <c r="F41" s="14">
        <f>C41/B41*100</f>
        <v>75.710338798185262</v>
      </c>
      <c r="G41" s="14">
        <f>E41/B41*100</f>
        <v>21.488623969239519</v>
      </c>
      <c r="H41" s="14">
        <f>D41/B41*100</f>
        <v>2.8010372325752138</v>
      </c>
    </row>
    <row r="42" spans="1:8" x14ac:dyDescent="0.25">
      <c r="A42">
        <v>41</v>
      </c>
      <c r="B42">
        <v>22.765000000000001</v>
      </c>
    </row>
    <row r="43" spans="1:8" x14ac:dyDescent="0.25">
      <c r="A43">
        <v>42</v>
      </c>
      <c r="B43">
        <v>87.54</v>
      </c>
    </row>
    <row r="44" spans="1:8" x14ac:dyDescent="0.25">
      <c r="A44">
        <v>43</v>
      </c>
      <c r="B44">
        <v>60.448</v>
      </c>
    </row>
    <row r="45" spans="1:8" x14ac:dyDescent="0.25">
      <c r="A45">
        <v>44</v>
      </c>
      <c r="B45">
        <v>36.625</v>
      </c>
    </row>
    <row r="46" spans="1:8" x14ac:dyDescent="0.25">
      <c r="A46">
        <v>45</v>
      </c>
      <c r="B46">
        <v>21.016999999999999</v>
      </c>
    </row>
    <row r="47" spans="1:8" x14ac:dyDescent="0.25">
      <c r="A47">
        <v>46</v>
      </c>
      <c r="B47">
        <v>63.158000000000001</v>
      </c>
    </row>
    <row r="48" spans="1:8" x14ac:dyDescent="0.25">
      <c r="A48">
        <v>47</v>
      </c>
      <c r="B48">
        <v>19.068000000000001</v>
      </c>
    </row>
    <row r="49" spans="1:5" x14ac:dyDescent="0.25">
      <c r="A49">
        <v>48</v>
      </c>
      <c r="B49">
        <v>29.815000000000001</v>
      </c>
    </row>
    <row r="50" spans="1:5" x14ac:dyDescent="0.25">
      <c r="A50">
        <v>49</v>
      </c>
      <c r="B50">
        <v>68.477999999999994</v>
      </c>
    </row>
    <row r="51" spans="1:5" x14ac:dyDescent="0.25">
      <c r="A51">
        <v>50</v>
      </c>
      <c r="B51">
        <v>30.202999999999999</v>
      </c>
    </row>
    <row r="52" spans="1:5" x14ac:dyDescent="0.25">
      <c r="A52">
        <v>51</v>
      </c>
      <c r="B52">
        <v>14.973000000000001</v>
      </c>
    </row>
    <row r="53" spans="1:5" x14ac:dyDescent="0.25">
      <c r="A53">
        <v>52</v>
      </c>
      <c r="B53">
        <v>30.861000000000001</v>
      </c>
    </row>
    <row r="54" spans="1:5" x14ac:dyDescent="0.25">
      <c r="A54">
        <v>53</v>
      </c>
      <c r="B54">
        <v>47.896000000000001</v>
      </c>
    </row>
    <row r="55" spans="1:5" x14ac:dyDescent="0.25">
      <c r="A55">
        <v>54</v>
      </c>
      <c r="B55">
        <v>16.242999999999999</v>
      </c>
    </row>
    <row r="56" spans="1:5" x14ac:dyDescent="0.25">
      <c r="A56">
        <v>55</v>
      </c>
      <c r="B56">
        <v>143.63</v>
      </c>
      <c r="C56">
        <v>104.125</v>
      </c>
      <c r="D56">
        <v>1.2470000000000001</v>
      </c>
      <c r="E56">
        <v>38.258000000000003</v>
      </c>
    </row>
    <row r="57" spans="1:5" x14ac:dyDescent="0.25">
      <c r="A57">
        <v>56</v>
      </c>
      <c r="B57">
        <v>51.094000000000001</v>
      </c>
    </row>
    <row r="58" spans="1:5" x14ac:dyDescent="0.25">
      <c r="A58">
        <v>57</v>
      </c>
      <c r="B58">
        <v>22.465</v>
      </c>
    </row>
    <row r="59" spans="1:5" x14ac:dyDescent="0.25">
      <c r="A59">
        <v>58</v>
      </c>
      <c r="B59">
        <v>13.202</v>
      </c>
    </row>
    <row r="60" spans="1:5" x14ac:dyDescent="0.25">
      <c r="A60">
        <v>59</v>
      </c>
      <c r="B60">
        <v>109.41</v>
      </c>
    </row>
    <row r="61" spans="1:5" x14ac:dyDescent="0.25">
      <c r="A61">
        <v>60</v>
      </c>
      <c r="B61">
        <v>23.812000000000001</v>
      </c>
    </row>
    <row r="62" spans="1:5" x14ac:dyDescent="0.25">
      <c r="A62">
        <v>61</v>
      </c>
      <c r="B62">
        <v>41.734000000000002</v>
      </c>
    </row>
    <row r="63" spans="1:5" x14ac:dyDescent="0.25">
      <c r="A63">
        <v>62</v>
      </c>
      <c r="B63">
        <v>41.65</v>
      </c>
    </row>
    <row r="64" spans="1:5" x14ac:dyDescent="0.25">
      <c r="A64">
        <v>63</v>
      </c>
      <c r="B64">
        <v>34.411000000000001</v>
      </c>
    </row>
    <row r="65" spans="1:5" x14ac:dyDescent="0.25">
      <c r="A65">
        <v>64</v>
      </c>
      <c r="B65">
        <v>24.998999999999999</v>
      </c>
    </row>
    <row r="66" spans="1:5" x14ac:dyDescent="0.25">
      <c r="A66">
        <v>65</v>
      </c>
      <c r="B66">
        <v>26.591999999999999</v>
      </c>
    </row>
    <row r="67" spans="1:5" x14ac:dyDescent="0.25">
      <c r="A67">
        <v>66</v>
      </c>
      <c r="B67">
        <v>53.07</v>
      </c>
      <c r="C67">
        <v>35.06</v>
      </c>
      <c r="D67">
        <v>1.0009999999999999</v>
      </c>
      <c r="E67">
        <v>17.009</v>
      </c>
    </row>
    <row r="68" spans="1:5" x14ac:dyDescent="0.25">
      <c r="A68">
        <v>67</v>
      </c>
      <c r="B68">
        <v>15.805</v>
      </c>
    </row>
    <row r="69" spans="1:5" x14ac:dyDescent="0.25">
      <c r="A69">
        <v>68</v>
      </c>
      <c r="B69">
        <v>75.504000000000005</v>
      </c>
    </row>
    <row r="70" spans="1:5" x14ac:dyDescent="0.25">
      <c r="A70">
        <v>69</v>
      </c>
      <c r="B70">
        <v>12.558999999999999</v>
      </c>
      <c r="C70">
        <v>0.73399999999999999</v>
      </c>
      <c r="D70">
        <v>0.38100000000000001</v>
      </c>
      <c r="E70">
        <v>10.189</v>
      </c>
    </row>
    <row r="71" spans="1:5" x14ac:dyDescent="0.25">
      <c r="A71">
        <v>70</v>
      </c>
      <c r="B71">
        <v>16.672000000000001</v>
      </c>
      <c r="C71">
        <v>2.1999999999999999E-2</v>
      </c>
      <c r="D71">
        <v>0.503</v>
      </c>
      <c r="E71">
        <v>15.115</v>
      </c>
    </row>
    <row r="72" spans="1:5" x14ac:dyDescent="0.25">
      <c r="A72">
        <v>71</v>
      </c>
      <c r="B72">
        <v>25.027999999999999</v>
      </c>
      <c r="C72">
        <v>9.82</v>
      </c>
      <c r="D72">
        <v>1.978</v>
      </c>
      <c r="E72">
        <v>15.090999999999999</v>
      </c>
    </row>
    <row r="73" spans="1:5" x14ac:dyDescent="0.25">
      <c r="A73">
        <v>72</v>
      </c>
      <c r="B73">
        <v>71.75</v>
      </c>
    </row>
    <row r="74" spans="1:5" x14ac:dyDescent="0.25">
      <c r="A74">
        <v>73</v>
      </c>
      <c r="B74">
        <v>28.725000000000001</v>
      </c>
    </row>
    <row r="75" spans="1:5" x14ac:dyDescent="0.25">
      <c r="A75">
        <v>74</v>
      </c>
      <c r="B75">
        <v>28.681999999999999</v>
      </c>
    </row>
    <row r="76" spans="1:5" x14ac:dyDescent="0.25">
      <c r="A76">
        <v>75</v>
      </c>
      <c r="B76">
        <v>41.639000000000003</v>
      </c>
      <c r="C76">
        <v>8.9499999999999993</v>
      </c>
      <c r="D76">
        <v>0.72199999999999998</v>
      </c>
      <c r="E76">
        <v>31.966999999999999</v>
      </c>
    </row>
    <row r="77" spans="1:5" x14ac:dyDescent="0.25">
      <c r="A77">
        <v>76</v>
      </c>
      <c r="B77">
        <v>20.966999999999999</v>
      </c>
    </row>
    <row r="78" spans="1:5" x14ac:dyDescent="0.25">
      <c r="A78">
        <v>77</v>
      </c>
      <c r="B78">
        <v>34.395000000000003</v>
      </c>
    </row>
    <row r="79" spans="1:5" x14ac:dyDescent="0.25">
      <c r="A79">
        <v>78</v>
      </c>
      <c r="B79">
        <v>34.249000000000002</v>
      </c>
    </row>
    <row r="80" spans="1:5" x14ac:dyDescent="0.25">
      <c r="A80">
        <v>79</v>
      </c>
      <c r="B80">
        <v>126.188</v>
      </c>
      <c r="C80">
        <v>87.081000000000003</v>
      </c>
      <c r="D80">
        <v>2.1920000000000002</v>
      </c>
      <c r="E80">
        <v>36.914999999999999</v>
      </c>
    </row>
    <row r="81" spans="1:5" x14ac:dyDescent="0.25">
      <c r="A81">
        <v>80</v>
      </c>
      <c r="B81">
        <v>81.41</v>
      </c>
    </row>
    <row r="82" spans="1:5" x14ac:dyDescent="0.25">
      <c r="A82">
        <v>81</v>
      </c>
      <c r="B82">
        <v>97.822999999999993</v>
      </c>
      <c r="C82">
        <v>62.399000000000001</v>
      </c>
      <c r="D82">
        <v>1.4770000000000001</v>
      </c>
      <c r="E82">
        <v>33.947000000000003</v>
      </c>
    </row>
    <row r="83" spans="1:5" x14ac:dyDescent="0.25">
      <c r="A83">
        <v>82</v>
      </c>
      <c r="B83">
        <v>15.724</v>
      </c>
      <c r="C83">
        <v>2.4E-2</v>
      </c>
      <c r="D83">
        <v>0.66700000000000004</v>
      </c>
      <c r="E83">
        <v>15.032999999999999</v>
      </c>
    </row>
    <row r="84" spans="1:5" x14ac:dyDescent="0.25">
      <c r="A84">
        <v>83</v>
      </c>
      <c r="B84">
        <v>13.118</v>
      </c>
      <c r="C84">
        <v>1.6E-2</v>
      </c>
      <c r="D84">
        <v>0.746</v>
      </c>
      <c r="E84">
        <v>12.356</v>
      </c>
    </row>
    <row r="85" spans="1:5" x14ac:dyDescent="0.25">
      <c r="A85">
        <v>84</v>
      </c>
      <c r="B85">
        <v>76.451999999999998</v>
      </c>
      <c r="C85">
        <v>37.238</v>
      </c>
      <c r="D85">
        <v>2.698</v>
      </c>
      <c r="E85">
        <v>36.515999999999998</v>
      </c>
    </row>
    <row r="86" spans="1:5" x14ac:dyDescent="0.25">
      <c r="A86">
        <v>85</v>
      </c>
      <c r="B86">
        <v>34.06</v>
      </c>
    </row>
    <row r="87" spans="1:5" x14ac:dyDescent="0.25">
      <c r="A87">
        <v>86</v>
      </c>
      <c r="B87">
        <v>30.129000000000001</v>
      </c>
    </row>
    <row r="88" spans="1:5" x14ac:dyDescent="0.25">
      <c r="A88">
        <v>87</v>
      </c>
      <c r="B88">
        <v>74.412000000000006</v>
      </c>
      <c r="C88">
        <v>42.265999999999998</v>
      </c>
      <c r="D88">
        <v>1.0509999999999999</v>
      </c>
      <c r="E88">
        <v>31.094999999999999</v>
      </c>
    </row>
    <row r="89" spans="1:5" x14ac:dyDescent="0.25">
      <c r="A89">
        <v>88</v>
      </c>
      <c r="B89">
        <v>30.358000000000001</v>
      </c>
    </row>
    <row r="90" spans="1:5" x14ac:dyDescent="0.25">
      <c r="A90">
        <v>89</v>
      </c>
      <c r="B90">
        <v>96.385000000000005</v>
      </c>
      <c r="C90">
        <v>80.441999999999993</v>
      </c>
      <c r="D90">
        <v>0.56899999999999995</v>
      </c>
      <c r="E90">
        <v>15.374000000000001</v>
      </c>
    </row>
    <row r="91" spans="1:5" x14ac:dyDescent="0.25">
      <c r="A91">
        <v>90</v>
      </c>
      <c r="B91">
        <v>10.759</v>
      </c>
      <c r="C91">
        <v>2.5999999999999999E-2</v>
      </c>
      <c r="D91">
        <v>1.2549999999999999</v>
      </c>
      <c r="E91">
        <v>9.4779999999999998</v>
      </c>
    </row>
    <row r="92" spans="1:5" x14ac:dyDescent="0.25">
      <c r="A92">
        <v>91</v>
      </c>
      <c r="B92">
        <v>78.114999999999995</v>
      </c>
      <c r="C92">
        <v>42.488999999999997</v>
      </c>
      <c r="D92">
        <v>4.88</v>
      </c>
      <c r="E92">
        <v>30.745999999999999</v>
      </c>
    </row>
    <row r="93" spans="1:5" x14ac:dyDescent="0.25">
      <c r="A93">
        <v>92</v>
      </c>
      <c r="B93">
        <v>11.585000000000001</v>
      </c>
      <c r="C93">
        <v>0.16600000000000001</v>
      </c>
      <c r="D93">
        <v>1.702</v>
      </c>
      <c r="E93">
        <v>9.7170000000000005</v>
      </c>
    </row>
    <row r="94" spans="1:5" x14ac:dyDescent="0.25">
      <c r="A94">
        <v>93</v>
      </c>
      <c r="B94">
        <v>9.9960000000000004</v>
      </c>
      <c r="C94">
        <v>1.4419999999999999</v>
      </c>
      <c r="D94">
        <v>0.79300000000000004</v>
      </c>
      <c r="E94">
        <v>7.7610000000000001</v>
      </c>
    </row>
    <row r="95" spans="1:5" x14ac:dyDescent="0.25">
      <c r="A95">
        <v>94</v>
      </c>
      <c r="B95">
        <v>26.047000000000001</v>
      </c>
      <c r="C95">
        <v>6.5170000000000003</v>
      </c>
      <c r="D95">
        <v>1.1739999999999999</v>
      </c>
      <c r="E95">
        <v>18.356000000000002</v>
      </c>
    </row>
    <row r="96" spans="1:5" x14ac:dyDescent="0.25">
      <c r="A96">
        <v>95</v>
      </c>
      <c r="B96">
        <v>13.284000000000001</v>
      </c>
      <c r="C96">
        <v>0.57499999999999996</v>
      </c>
      <c r="D96">
        <v>0.878</v>
      </c>
      <c r="E96">
        <v>11.831</v>
      </c>
    </row>
    <row r="97" spans="1:8" x14ac:dyDescent="0.25">
      <c r="A97">
        <v>96</v>
      </c>
      <c r="B97">
        <v>37.273000000000003</v>
      </c>
      <c r="C97">
        <v>1.0009999999999999</v>
      </c>
      <c r="D97">
        <v>0.85499999999999998</v>
      </c>
      <c r="E97">
        <v>35.417000000000002</v>
      </c>
    </row>
    <row r="98" spans="1:8" x14ac:dyDescent="0.25">
      <c r="A98">
        <v>97</v>
      </c>
      <c r="B98">
        <v>34.453000000000003</v>
      </c>
      <c r="C98">
        <v>0.66500000000000004</v>
      </c>
      <c r="D98">
        <v>0.73799999999999999</v>
      </c>
      <c r="E98">
        <v>33.049999999999997</v>
      </c>
    </row>
    <row r="99" spans="1:8" x14ac:dyDescent="0.25">
      <c r="A99">
        <v>98</v>
      </c>
      <c r="B99">
        <v>17.327999999999999</v>
      </c>
      <c r="C99">
        <v>0.90700000000000003</v>
      </c>
      <c r="D99">
        <v>0.38700000000000001</v>
      </c>
      <c r="E99">
        <v>16.033999999999999</v>
      </c>
    </row>
    <row r="100" spans="1:8" x14ac:dyDescent="0.25">
      <c r="A100">
        <v>99</v>
      </c>
      <c r="B100">
        <v>27.61</v>
      </c>
      <c r="C100">
        <v>3.9649999999999999</v>
      </c>
      <c r="D100">
        <v>3.6970000000000001</v>
      </c>
      <c r="E100">
        <v>20.600999999999999</v>
      </c>
    </row>
    <row r="101" spans="1:8" x14ac:dyDescent="0.25">
      <c r="A101">
        <v>100</v>
      </c>
      <c r="B101">
        <v>29.131</v>
      </c>
      <c r="C101">
        <v>1.325</v>
      </c>
      <c r="D101">
        <v>0.93100000000000005</v>
      </c>
      <c r="E101">
        <v>26.164000000000001</v>
      </c>
    </row>
    <row r="106" spans="1:8" x14ac:dyDescent="0.25">
      <c r="F106" t="s">
        <v>722</v>
      </c>
      <c r="G106" t="s">
        <v>723</v>
      </c>
      <c r="H106" t="s">
        <v>724</v>
      </c>
    </row>
    <row r="107" spans="1:8" x14ac:dyDescent="0.25">
      <c r="C107" t="s">
        <v>702</v>
      </c>
      <c r="D107" s="14">
        <f>STDEV(B3:B101)</f>
        <v>33.675574373138033</v>
      </c>
      <c r="F107">
        <f>STDEV(C2:C101)</f>
        <v>39.663843671501986</v>
      </c>
      <c r="G107">
        <f>STDEV(D2:D98)</f>
        <v>1.5976368270149766</v>
      </c>
      <c r="H107">
        <f>STDEV(E2:E101)</f>
        <v>11.252226885912201</v>
      </c>
    </row>
    <row r="108" spans="1:8" x14ac:dyDescent="0.25">
      <c r="C108" t="s">
        <v>705</v>
      </c>
      <c r="D108" s="14">
        <f>AVERAGE(B3:B101)</f>
        <v>40.482191919191919</v>
      </c>
      <c r="F108">
        <f>AVERAGE(C2:C101)</f>
        <v>23.321787878787887</v>
      </c>
      <c r="G108">
        <f>AVERAGE(D2:D101)</f>
        <v>1.5633333333333335</v>
      </c>
      <c r="H108">
        <f>AVERAGE(E2:E101)</f>
        <v>21.840727272727275</v>
      </c>
    </row>
    <row r="109" spans="1:8" x14ac:dyDescent="0.25">
      <c r="C109" t="s">
        <v>703</v>
      </c>
      <c r="D109">
        <f>MIN(B3:B101)</f>
        <v>5.9269999999999996</v>
      </c>
      <c r="F109">
        <f>MIN(C2:C101)</f>
        <v>1.6E-2</v>
      </c>
      <c r="G109">
        <f t="shared" ref="G109:H109" si="0">MIN(D2:D101)</f>
        <v>9.8000000000000004E-2</v>
      </c>
      <c r="H109">
        <f t="shared" si="0"/>
        <v>5.51</v>
      </c>
    </row>
    <row r="110" spans="1:8" x14ac:dyDescent="0.25">
      <c r="C110" t="s">
        <v>704</v>
      </c>
      <c r="D110">
        <f>MAX(B3:B101)</f>
        <v>235.62700000000001</v>
      </c>
      <c r="F110">
        <f>MAX(C2:C101)</f>
        <v>178.39400000000001</v>
      </c>
      <c r="G110">
        <f t="shared" ref="G110:H110" si="1">MAX(D2:D101)</f>
        <v>6.6</v>
      </c>
      <c r="H110">
        <f t="shared" si="1"/>
        <v>50.633000000000003</v>
      </c>
    </row>
  </sheetData>
  <sortState ref="A1:H109">
    <sortCondition ref="A1"/>
  </sortState>
  <conditionalFormatting sqref="B1:B1048576">
    <cfRule type="cellIs" dxfId="0" priority="1" operator="less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D19" workbookViewId="0">
      <selection activeCell="F36" sqref="F36"/>
    </sheetView>
  </sheetViews>
  <sheetFormatPr defaultRowHeight="15" x14ac:dyDescent="0.25"/>
  <cols>
    <col min="2" max="2" width="10.42578125" bestFit="1" customWidth="1"/>
    <col min="4" max="4" width="12" bestFit="1" customWidth="1"/>
    <col min="6" max="6" width="12" bestFit="1" customWidth="1"/>
    <col min="7" max="7" width="2.140625" customWidth="1"/>
    <col min="12" max="12" width="12" bestFit="1" customWidth="1"/>
    <col min="13" max="13" width="2.28515625" customWidth="1"/>
  </cols>
  <sheetData>
    <row r="1" spans="1:18" x14ac:dyDescent="0.25">
      <c r="A1" s="31" t="s">
        <v>727</v>
      </c>
      <c r="B1" s="31"/>
      <c r="C1" s="31"/>
      <c r="D1" s="31"/>
      <c r="E1" s="31"/>
      <c r="F1" s="31"/>
      <c r="G1" s="20"/>
      <c r="H1" s="31" t="s">
        <v>729</v>
      </c>
      <c r="I1" s="31"/>
      <c r="J1" s="31"/>
      <c r="K1" s="31"/>
      <c r="L1" s="31"/>
      <c r="M1" s="21"/>
      <c r="N1" s="31" t="s">
        <v>730</v>
      </c>
      <c r="O1" s="31"/>
      <c r="P1" s="31"/>
      <c r="Q1" s="31"/>
      <c r="R1" s="31"/>
    </row>
    <row r="2" spans="1:18" x14ac:dyDescent="0.25">
      <c r="A2" t="s">
        <v>681</v>
      </c>
      <c r="B2" t="s">
        <v>726</v>
      </c>
      <c r="C2" t="s">
        <v>725</v>
      </c>
      <c r="D2" t="s">
        <v>683</v>
      </c>
      <c r="E2" t="s">
        <v>682</v>
      </c>
      <c r="F2" t="s">
        <v>720</v>
      </c>
      <c r="G2" s="20"/>
      <c r="H2" t="s">
        <v>726</v>
      </c>
      <c r="I2" t="s">
        <v>725</v>
      </c>
      <c r="J2" t="s">
        <v>683</v>
      </c>
      <c r="K2" t="s">
        <v>682</v>
      </c>
      <c r="L2" t="s">
        <v>720</v>
      </c>
      <c r="M2" s="21"/>
      <c r="N2" t="s">
        <v>726</v>
      </c>
      <c r="O2" t="s">
        <v>725</v>
      </c>
      <c r="P2" t="s">
        <v>683</v>
      </c>
      <c r="Q2" t="s">
        <v>682</v>
      </c>
      <c r="R2" t="s">
        <v>720</v>
      </c>
    </row>
    <row r="3" spans="1:18" x14ac:dyDescent="0.25">
      <c r="A3">
        <v>4</v>
      </c>
      <c r="B3">
        <v>0.9</v>
      </c>
      <c r="C3">
        <v>0.1</v>
      </c>
      <c r="D3">
        <v>0</v>
      </c>
      <c r="E3">
        <v>0</v>
      </c>
      <c r="F3" s="14">
        <v>0</v>
      </c>
      <c r="G3" s="20"/>
      <c r="H3">
        <v>0.7</v>
      </c>
      <c r="I3">
        <v>0.3</v>
      </c>
      <c r="J3">
        <v>0</v>
      </c>
      <c r="K3">
        <v>0</v>
      </c>
      <c r="L3" s="14">
        <v>0</v>
      </c>
      <c r="M3" s="21"/>
      <c r="N3">
        <v>0.5</v>
      </c>
      <c r="O3">
        <v>0.5</v>
      </c>
      <c r="P3">
        <f>2/(2+0)</f>
        <v>1</v>
      </c>
      <c r="Q3">
        <f>2/(2+1)</f>
        <v>0.66666666666666663</v>
      </c>
      <c r="R3" s="14">
        <f t="shared" ref="R3:R11" si="0">2*Q3*P3/(Q3+P3)</f>
        <v>0.8</v>
      </c>
    </row>
    <row r="4" spans="1:18" x14ac:dyDescent="0.25">
      <c r="A4">
        <v>40</v>
      </c>
      <c r="B4">
        <v>0.9</v>
      </c>
      <c r="C4">
        <v>0.1</v>
      </c>
      <c r="D4">
        <v>0</v>
      </c>
      <c r="E4">
        <v>0</v>
      </c>
      <c r="F4" s="14">
        <v>0</v>
      </c>
      <c r="G4" s="20"/>
      <c r="H4">
        <v>0.7</v>
      </c>
      <c r="I4">
        <v>0.3</v>
      </c>
      <c r="J4">
        <v>0</v>
      </c>
      <c r="K4">
        <v>0</v>
      </c>
      <c r="L4" s="14">
        <v>0</v>
      </c>
      <c r="M4" s="21"/>
      <c r="N4">
        <v>0.5</v>
      </c>
      <c r="O4">
        <v>0.5</v>
      </c>
      <c r="P4">
        <f>2/(2+0)</f>
        <v>1</v>
      </c>
      <c r="Q4">
        <f>2/(2+2)</f>
        <v>0.5</v>
      </c>
      <c r="R4" s="14">
        <f t="shared" si="0"/>
        <v>0.66666666666666663</v>
      </c>
    </row>
    <row r="5" spans="1:18" x14ac:dyDescent="0.25">
      <c r="A5">
        <v>13</v>
      </c>
      <c r="B5">
        <v>0.9</v>
      </c>
      <c r="C5">
        <v>0.1</v>
      </c>
      <c r="D5">
        <f>1/(1+0)</f>
        <v>1</v>
      </c>
      <c r="E5">
        <f>1/(1+1)</f>
        <v>0.5</v>
      </c>
      <c r="F5" s="14">
        <f t="shared" ref="F5:F11" si="1">2*E5*D5/(E5+D5)</f>
        <v>0.66666666666666663</v>
      </c>
      <c r="G5" s="20"/>
      <c r="H5">
        <v>0.7</v>
      </c>
      <c r="I5">
        <v>0.3</v>
      </c>
      <c r="J5">
        <f>1/(1+0)</f>
        <v>1</v>
      </c>
      <c r="K5">
        <f>1/(1+1)</f>
        <v>0.5</v>
      </c>
      <c r="L5" s="14">
        <f>2*K5*J5/(K5+J5)</f>
        <v>0.66666666666666663</v>
      </c>
      <c r="M5" s="21"/>
      <c r="N5">
        <v>0.5</v>
      </c>
      <c r="O5">
        <v>0.5</v>
      </c>
      <c r="P5">
        <f>1/(1+0)</f>
        <v>1</v>
      </c>
      <c r="Q5">
        <f>1/(1+1)</f>
        <v>0.5</v>
      </c>
      <c r="R5" s="14">
        <f t="shared" si="0"/>
        <v>0.66666666666666663</v>
      </c>
    </row>
    <row r="6" spans="1:18" x14ac:dyDescent="0.25">
      <c r="A6">
        <v>5</v>
      </c>
      <c r="B6">
        <v>0.9</v>
      </c>
      <c r="C6">
        <v>0.1</v>
      </c>
      <c r="D6">
        <f>3/(3+0)</f>
        <v>1</v>
      </c>
      <c r="E6">
        <f>3/(3+1)</f>
        <v>0.75</v>
      </c>
      <c r="F6" s="14">
        <f t="shared" si="1"/>
        <v>0.8571428571428571</v>
      </c>
      <c r="G6" s="20"/>
      <c r="H6">
        <v>0.7</v>
      </c>
      <c r="I6">
        <v>0.3</v>
      </c>
      <c r="J6">
        <f>3/(3+0)</f>
        <v>1</v>
      </c>
      <c r="K6">
        <f>3/(3+1)</f>
        <v>0.75</v>
      </c>
      <c r="L6" s="14">
        <f t="shared" ref="L6:L11" si="2">2*K6*J6/(K6+J6)</f>
        <v>0.8571428571428571</v>
      </c>
      <c r="M6" s="21"/>
      <c r="N6">
        <v>0.5</v>
      </c>
      <c r="O6">
        <v>0.5</v>
      </c>
      <c r="P6">
        <f>4/(4+0)</f>
        <v>1</v>
      </c>
      <c r="Q6">
        <f>4/(4+1)</f>
        <v>0.8</v>
      </c>
      <c r="R6" s="14">
        <f t="shared" si="0"/>
        <v>0.88888888888888895</v>
      </c>
    </row>
    <row r="7" spans="1:18" x14ac:dyDescent="0.25">
      <c r="A7">
        <v>11</v>
      </c>
      <c r="B7">
        <v>0.9</v>
      </c>
      <c r="C7">
        <v>0.1</v>
      </c>
      <c r="D7">
        <f>1/(1+2)</f>
        <v>0.33333333333333331</v>
      </c>
      <c r="E7">
        <f>1/(1+0)</f>
        <v>1</v>
      </c>
      <c r="F7" s="14">
        <f t="shared" si="1"/>
        <v>0.5</v>
      </c>
      <c r="G7" s="20"/>
      <c r="H7">
        <v>0.7</v>
      </c>
      <c r="I7">
        <v>0.3</v>
      </c>
      <c r="J7">
        <f>1/(1+2)</f>
        <v>0.33333333333333331</v>
      </c>
      <c r="K7">
        <f>1/(1+0)</f>
        <v>1</v>
      </c>
      <c r="L7" s="14">
        <f t="shared" si="2"/>
        <v>0.5</v>
      </c>
      <c r="M7" s="21"/>
      <c r="N7">
        <v>0.5</v>
      </c>
      <c r="O7">
        <v>0.5</v>
      </c>
      <c r="P7">
        <f>1/(1+1)</f>
        <v>0.5</v>
      </c>
      <c r="Q7">
        <f>1/(1+1)</f>
        <v>0.5</v>
      </c>
      <c r="R7" s="14">
        <f t="shared" si="0"/>
        <v>0.5</v>
      </c>
    </row>
    <row r="8" spans="1:18" x14ac:dyDescent="0.25">
      <c r="A8">
        <v>65</v>
      </c>
      <c r="B8">
        <v>0.9</v>
      </c>
      <c r="C8">
        <v>0.1</v>
      </c>
      <c r="D8">
        <f>1/(1+2)</f>
        <v>0.33333333333333331</v>
      </c>
      <c r="E8">
        <f>1/(1+0)</f>
        <v>1</v>
      </c>
      <c r="F8" s="14">
        <f t="shared" si="1"/>
        <v>0.5</v>
      </c>
      <c r="G8" s="20"/>
      <c r="H8">
        <v>0.7</v>
      </c>
      <c r="I8">
        <v>0.3</v>
      </c>
      <c r="J8">
        <f>1/(1+2)</f>
        <v>0.33333333333333331</v>
      </c>
      <c r="K8">
        <f>1/(1+0)</f>
        <v>1</v>
      </c>
      <c r="L8" s="14">
        <f t="shared" si="2"/>
        <v>0.5</v>
      </c>
      <c r="M8" s="21"/>
      <c r="N8">
        <v>0.5</v>
      </c>
      <c r="O8">
        <v>0.5</v>
      </c>
      <c r="P8">
        <f>2/(2+1)</f>
        <v>0.66666666666666663</v>
      </c>
      <c r="Q8">
        <f>2/(2+0)</f>
        <v>1</v>
      </c>
      <c r="R8" s="14">
        <f t="shared" si="0"/>
        <v>0.8</v>
      </c>
    </row>
    <row r="9" spans="1:18" x14ac:dyDescent="0.25">
      <c r="A9">
        <v>20</v>
      </c>
      <c r="B9">
        <v>0.9</v>
      </c>
      <c r="C9">
        <v>0.1</v>
      </c>
      <c r="D9">
        <f>2/(2+1)</f>
        <v>0.66666666666666663</v>
      </c>
      <c r="E9">
        <f>2/(2+0)</f>
        <v>1</v>
      </c>
      <c r="F9" s="14">
        <f t="shared" si="1"/>
        <v>0.8</v>
      </c>
      <c r="G9" s="20"/>
      <c r="H9">
        <v>0.7</v>
      </c>
      <c r="I9">
        <v>0.3</v>
      </c>
      <c r="J9">
        <f>3/(3+0)</f>
        <v>1</v>
      </c>
      <c r="K9">
        <f>3/(3+0)</f>
        <v>1</v>
      </c>
      <c r="L9" s="14">
        <f t="shared" si="2"/>
        <v>1</v>
      </c>
      <c r="M9" s="21"/>
      <c r="N9">
        <v>0.5</v>
      </c>
      <c r="O9">
        <v>0.5</v>
      </c>
      <c r="P9">
        <f>3/(3+0)</f>
        <v>1</v>
      </c>
      <c r="Q9">
        <f>3/(3+4)</f>
        <v>0.42857142857142855</v>
      </c>
      <c r="R9" s="14">
        <f>2*P9*Q9/(P9+Q9)</f>
        <v>0.6</v>
      </c>
    </row>
    <row r="10" spans="1:18" x14ac:dyDescent="0.25">
      <c r="A10">
        <v>60</v>
      </c>
      <c r="B10">
        <v>0.9</v>
      </c>
      <c r="C10">
        <v>0.1</v>
      </c>
      <c r="D10">
        <f>1/(1+0)</f>
        <v>1</v>
      </c>
      <c r="E10">
        <f>1/(1+0)</f>
        <v>1</v>
      </c>
      <c r="F10" s="14">
        <f t="shared" si="1"/>
        <v>1</v>
      </c>
      <c r="G10" s="20"/>
      <c r="H10">
        <v>0.7</v>
      </c>
      <c r="I10">
        <v>0.3</v>
      </c>
      <c r="J10">
        <f>1/(1+0)</f>
        <v>1</v>
      </c>
      <c r="K10">
        <f>1/(1+0)</f>
        <v>1</v>
      </c>
      <c r="L10" s="14">
        <f t="shared" si="2"/>
        <v>1</v>
      </c>
      <c r="M10" s="21"/>
      <c r="N10">
        <v>0.5</v>
      </c>
      <c r="O10">
        <v>0.5</v>
      </c>
      <c r="P10">
        <f>1/(1+0)</f>
        <v>1</v>
      </c>
      <c r="Q10">
        <f>1/(1+0)</f>
        <v>1</v>
      </c>
      <c r="R10" s="14">
        <f t="shared" si="0"/>
        <v>1</v>
      </c>
    </row>
    <row r="11" spans="1:18" x14ac:dyDescent="0.25">
      <c r="A11">
        <v>64</v>
      </c>
      <c r="B11">
        <v>0.9</v>
      </c>
      <c r="C11">
        <v>0.1</v>
      </c>
      <c r="D11">
        <f>2/(2+0)</f>
        <v>1</v>
      </c>
      <c r="E11">
        <f>2/(2+0)</f>
        <v>1</v>
      </c>
      <c r="F11" s="14">
        <f t="shared" si="1"/>
        <v>1</v>
      </c>
      <c r="G11" s="20"/>
      <c r="H11">
        <v>0.7</v>
      </c>
      <c r="I11">
        <v>0.3</v>
      </c>
      <c r="J11">
        <f>2/(2+0)</f>
        <v>1</v>
      </c>
      <c r="K11">
        <f>2/(2+0)</f>
        <v>1</v>
      </c>
      <c r="L11" s="14">
        <f t="shared" si="2"/>
        <v>1</v>
      </c>
      <c r="M11" s="21"/>
      <c r="N11">
        <v>0.5</v>
      </c>
      <c r="O11">
        <v>0.5</v>
      </c>
      <c r="P11">
        <f>2/(2+0)</f>
        <v>1</v>
      </c>
      <c r="Q11">
        <f>2/(2+0)</f>
        <v>1</v>
      </c>
      <c r="R11" s="14">
        <f t="shared" si="0"/>
        <v>1</v>
      </c>
    </row>
    <row r="12" spans="1:18" x14ac:dyDescent="0.25">
      <c r="A12" s="22"/>
      <c r="B12" s="22"/>
      <c r="C12" s="22"/>
      <c r="D12" s="22">
        <f>AVERAGE(D3:D11)</f>
        <v>0.59259259259259267</v>
      </c>
      <c r="E12" s="22">
        <f>AVERAGE(E3:E11)</f>
        <v>0.69444444444444442</v>
      </c>
      <c r="F12" s="26">
        <f>AVERAGE(F3:F11)</f>
        <v>0.59153439153439147</v>
      </c>
      <c r="G12" s="25"/>
      <c r="H12" s="25"/>
      <c r="I12" s="25"/>
      <c r="J12" s="25">
        <f>AVERAGE(J3:J11)</f>
        <v>0.62962962962962965</v>
      </c>
      <c r="K12" s="25">
        <f>AVERAGE(K3:K11)</f>
        <v>0.69444444444444442</v>
      </c>
      <c r="L12" s="26">
        <f>AVERAGE(L3:L11)</f>
        <v>0.61375661375661372</v>
      </c>
      <c r="M12" s="25"/>
      <c r="N12" s="25"/>
      <c r="O12" s="25"/>
      <c r="P12" s="30">
        <f>AVERAGE(P3:P11)</f>
        <v>0.90740740740740755</v>
      </c>
      <c r="Q12" s="25">
        <f>AVERAGE(Q3:Q11)</f>
        <v>0.71058201058201065</v>
      </c>
      <c r="R12" s="26">
        <f>AVERAGE(R3:R11)</f>
        <v>0.76913580246913571</v>
      </c>
    </row>
    <row r="13" spans="1:18" x14ac:dyDescent="0.25">
      <c r="A13" s="31" t="s">
        <v>728</v>
      </c>
      <c r="B13" s="31"/>
      <c r="C13" s="31"/>
      <c r="D13" s="31"/>
      <c r="E13" s="31"/>
      <c r="F13" s="31"/>
      <c r="G13" s="20"/>
      <c r="H13" s="31" t="s">
        <v>731</v>
      </c>
      <c r="I13" s="31"/>
      <c r="J13" s="31"/>
      <c r="K13" s="31"/>
      <c r="L13" s="31"/>
      <c r="M13" s="21"/>
    </row>
    <row r="14" spans="1:18" x14ac:dyDescent="0.25">
      <c r="A14" t="s">
        <v>681</v>
      </c>
      <c r="B14" t="s">
        <v>726</v>
      </c>
      <c r="C14" t="s">
        <v>725</v>
      </c>
      <c r="D14" t="s">
        <v>683</v>
      </c>
      <c r="E14" t="s">
        <v>682</v>
      </c>
      <c r="F14" t="s">
        <v>720</v>
      </c>
      <c r="G14" s="20"/>
      <c r="H14" t="s">
        <v>726</v>
      </c>
      <c r="I14" t="s">
        <v>725</v>
      </c>
      <c r="J14" t="s">
        <v>683</v>
      </c>
      <c r="K14" t="s">
        <v>682</v>
      </c>
      <c r="L14" t="s">
        <v>720</v>
      </c>
      <c r="M14" s="21"/>
    </row>
    <row r="15" spans="1:18" x14ac:dyDescent="0.25">
      <c r="A15">
        <v>4</v>
      </c>
      <c r="B15">
        <v>0.3</v>
      </c>
      <c r="C15">
        <v>0.7</v>
      </c>
      <c r="D15">
        <f>2/(2+0)</f>
        <v>1</v>
      </c>
      <c r="E15">
        <f>2/(2+1)</f>
        <v>0.66666666666666663</v>
      </c>
      <c r="F15" s="14">
        <f t="shared" ref="F15:F23" si="3">2*E15*D15/(E15+D15)</f>
        <v>0.8</v>
      </c>
      <c r="G15" s="20"/>
      <c r="H15">
        <v>0.1</v>
      </c>
      <c r="I15">
        <v>0.9</v>
      </c>
      <c r="J15">
        <f>2/(2+0)</f>
        <v>1</v>
      </c>
      <c r="K15">
        <f>2/(2+1)</f>
        <v>0.66666666666666663</v>
      </c>
      <c r="L15" s="14">
        <f t="shared" ref="L15:L20" si="4">2*K15*J15/(K15+J15)</f>
        <v>0.8</v>
      </c>
      <c r="M15" s="21"/>
    </row>
    <row r="16" spans="1:18" x14ac:dyDescent="0.25">
      <c r="A16">
        <v>40</v>
      </c>
      <c r="B16">
        <v>0.3</v>
      </c>
      <c r="C16">
        <v>0.7</v>
      </c>
      <c r="D16">
        <f>2/(2+0)</f>
        <v>1</v>
      </c>
      <c r="E16">
        <f>2/(2+2)</f>
        <v>0.5</v>
      </c>
      <c r="F16" s="14">
        <f t="shared" si="3"/>
        <v>0.66666666666666663</v>
      </c>
      <c r="G16" s="20"/>
      <c r="H16">
        <v>0.1</v>
      </c>
      <c r="I16">
        <v>0.9</v>
      </c>
      <c r="J16">
        <f>2/(2+0)</f>
        <v>1</v>
      </c>
      <c r="K16">
        <f>2/(2+2)</f>
        <v>0.5</v>
      </c>
      <c r="L16" s="14">
        <f t="shared" si="4"/>
        <v>0.66666666666666663</v>
      </c>
      <c r="M16" s="21"/>
    </row>
    <row r="17" spans="1:13" x14ac:dyDescent="0.25">
      <c r="A17">
        <v>13</v>
      </c>
      <c r="B17">
        <v>0.3</v>
      </c>
      <c r="C17">
        <v>0.7</v>
      </c>
      <c r="D17">
        <f>1/(1+0)</f>
        <v>1</v>
      </c>
      <c r="E17">
        <f>1/(2)</f>
        <v>0.5</v>
      </c>
      <c r="F17" s="14">
        <f t="shared" si="3"/>
        <v>0.66666666666666663</v>
      </c>
      <c r="G17" s="20"/>
      <c r="H17">
        <v>0.1</v>
      </c>
      <c r="I17">
        <v>0.9</v>
      </c>
      <c r="J17">
        <f>1/(1+0)</f>
        <v>1</v>
      </c>
      <c r="K17">
        <f>1/(1+2)</f>
        <v>0.33333333333333331</v>
      </c>
      <c r="L17" s="14">
        <f t="shared" si="4"/>
        <v>0.5</v>
      </c>
      <c r="M17" s="21"/>
    </row>
    <row r="18" spans="1:13" x14ac:dyDescent="0.25">
      <c r="A18">
        <v>5</v>
      </c>
      <c r="B18">
        <v>0.3</v>
      </c>
      <c r="C18">
        <v>0.7</v>
      </c>
      <c r="D18">
        <f>4/(4+0)</f>
        <v>1</v>
      </c>
      <c r="E18">
        <f>4/(4+1)</f>
        <v>0.8</v>
      </c>
      <c r="F18" s="14">
        <f t="shared" si="3"/>
        <v>0.88888888888888895</v>
      </c>
      <c r="G18" s="20"/>
      <c r="H18">
        <v>0.1</v>
      </c>
      <c r="I18">
        <v>0.9</v>
      </c>
      <c r="J18">
        <f>4/(4+0)</f>
        <v>1</v>
      </c>
      <c r="K18">
        <f>4/(4+1)</f>
        <v>0.8</v>
      </c>
      <c r="L18" s="14">
        <f t="shared" si="4"/>
        <v>0.88888888888888895</v>
      </c>
      <c r="M18" s="21"/>
    </row>
    <row r="19" spans="1:13" x14ac:dyDescent="0.25">
      <c r="A19">
        <v>11</v>
      </c>
      <c r="B19">
        <v>0.3</v>
      </c>
      <c r="C19">
        <v>0.7</v>
      </c>
      <c r="D19">
        <f>1/(1+1)</f>
        <v>0.5</v>
      </c>
      <c r="E19">
        <f>1/(1+1)</f>
        <v>0.5</v>
      </c>
      <c r="F19" s="14">
        <f t="shared" si="3"/>
        <v>0.5</v>
      </c>
      <c r="G19" s="20"/>
      <c r="H19">
        <v>0.1</v>
      </c>
      <c r="I19">
        <v>0.9</v>
      </c>
      <c r="J19">
        <f>1/(1+1)</f>
        <v>0.5</v>
      </c>
      <c r="K19">
        <f>1/(1+1)</f>
        <v>0.5</v>
      </c>
      <c r="L19" s="14">
        <f t="shared" si="4"/>
        <v>0.5</v>
      </c>
      <c r="M19" s="21"/>
    </row>
    <row r="20" spans="1:13" x14ac:dyDescent="0.25">
      <c r="A20">
        <v>65</v>
      </c>
      <c r="B20">
        <v>0.3</v>
      </c>
      <c r="C20">
        <v>0.7</v>
      </c>
      <c r="D20">
        <f>2/(2+1)</f>
        <v>0.66666666666666663</v>
      </c>
      <c r="E20">
        <f>2/(2+0)</f>
        <v>1</v>
      </c>
      <c r="F20" s="14">
        <f t="shared" si="3"/>
        <v>0.8</v>
      </c>
      <c r="G20" s="20"/>
      <c r="H20">
        <v>0.1</v>
      </c>
      <c r="I20">
        <v>0.9</v>
      </c>
      <c r="J20">
        <f>2/(2+1)</f>
        <v>0.66666666666666663</v>
      </c>
      <c r="K20">
        <f>2/(2+0)</f>
        <v>1</v>
      </c>
      <c r="L20" s="14">
        <f t="shared" si="4"/>
        <v>0.8</v>
      </c>
      <c r="M20" s="21"/>
    </row>
    <row r="21" spans="1:13" x14ac:dyDescent="0.25">
      <c r="A21">
        <v>20</v>
      </c>
      <c r="B21">
        <v>0.3</v>
      </c>
      <c r="C21">
        <v>0.7</v>
      </c>
      <c r="D21">
        <f>3/(3+0)</f>
        <v>1</v>
      </c>
      <c r="E21">
        <f>3/(3+4)</f>
        <v>0.42857142857142855</v>
      </c>
      <c r="F21" s="14">
        <f t="shared" si="3"/>
        <v>0.6</v>
      </c>
      <c r="G21" s="20"/>
      <c r="H21">
        <v>0.1</v>
      </c>
      <c r="I21">
        <v>0.9</v>
      </c>
      <c r="J21">
        <f>3/(3+0)</f>
        <v>1</v>
      </c>
      <c r="K21">
        <f>3/(3+4)</f>
        <v>0.42857142857142855</v>
      </c>
      <c r="L21" s="14">
        <v>0</v>
      </c>
      <c r="M21" s="21"/>
    </row>
    <row r="22" spans="1:13" x14ac:dyDescent="0.25">
      <c r="A22">
        <v>60</v>
      </c>
      <c r="B22">
        <v>0.3</v>
      </c>
      <c r="C22">
        <v>0.7</v>
      </c>
      <c r="D22">
        <f>1/(1+0)</f>
        <v>1</v>
      </c>
      <c r="E22">
        <f>1/(1+0)</f>
        <v>1</v>
      </c>
      <c r="F22" s="14">
        <f t="shared" si="3"/>
        <v>1</v>
      </c>
      <c r="G22" s="20"/>
      <c r="H22">
        <v>0.1</v>
      </c>
      <c r="I22">
        <v>0.9</v>
      </c>
      <c r="J22">
        <v>0</v>
      </c>
      <c r="K22">
        <v>0</v>
      </c>
      <c r="L22" s="14">
        <v>0</v>
      </c>
      <c r="M22" s="21"/>
    </row>
    <row r="23" spans="1:13" x14ac:dyDescent="0.25">
      <c r="A23">
        <v>64</v>
      </c>
      <c r="B23">
        <v>0.3</v>
      </c>
      <c r="C23">
        <v>0.7</v>
      </c>
      <c r="D23">
        <f>2/(2+0)</f>
        <v>1</v>
      </c>
      <c r="E23">
        <f>2/(2+0)</f>
        <v>1</v>
      </c>
      <c r="F23" s="14">
        <f t="shared" si="3"/>
        <v>1</v>
      </c>
      <c r="H23">
        <v>0.1</v>
      </c>
      <c r="I23">
        <v>0.9</v>
      </c>
      <c r="J23">
        <f>2/(2+0)</f>
        <v>1</v>
      </c>
      <c r="K23">
        <f>2/(2+0)</f>
        <v>1</v>
      </c>
      <c r="L23" s="14">
        <f t="shared" ref="L23" si="5">2*K23*J23/(K23+J23)</f>
        <v>1</v>
      </c>
    </row>
    <row r="24" spans="1:13" x14ac:dyDescent="0.25">
      <c r="D24">
        <f>AVERAGE(D15:D23)</f>
        <v>0.90740740740740755</v>
      </c>
      <c r="E24">
        <f>AVERAGE(E15:E23)</f>
        <v>0.71058201058201065</v>
      </c>
      <c r="F24" s="14">
        <f>AVERAGE(F15:F23)</f>
        <v>0.76913580246913571</v>
      </c>
      <c r="G24" s="27"/>
      <c r="H24" s="27"/>
      <c r="I24" s="27"/>
      <c r="J24" s="27">
        <f>AVERAGE(J15:J23)</f>
        <v>0.79629629629629628</v>
      </c>
      <c r="K24" s="27">
        <f>AVERAGE(K15:K23)</f>
        <v>0.580952380952381</v>
      </c>
      <c r="L24" s="27">
        <f t="shared" ref="L24" si="6">AVERAGE(L15:L23)</f>
        <v>0.57283950617283952</v>
      </c>
      <c r="M24" s="27"/>
    </row>
    <row r="26" spans="1:13" x14ac:dyDescent="0.25">
      <c r="A26" t="s">
        <v>725</v>
      </c>
      <c r="B26" t="s">
        <v>741</v>
      </c>
      <c r="C26" t="s">
        <v>742</v>
      </c>
      <c r="D26" t="s">
        <v>720</v>
      </c>
    </row>
    <row r="27" spans="1:13" x14ac:dyDescent="0.25">
      <c r="A27">
        <v>0.1</v>
      </c>
      <c r="B27" s="19">
        <v>0.59259259259259267</v>
      </c>
      <c r="C27" s="19">
        <v>0.69444444444444442</v>
      </c>
      <c r="D27" s="14">
        <f>2*B27*C27/(B27+C27)</f>
        <v>0.63948840927258188</v>
      </c>
    </row>
    <row r="28" spans="1:13" x14ac:dyDescent="0.25">
      <c r="A28">
        <v>0.3</v>
      </c>
      <c r="B28" s="14">
        <v>0.62962962962962965</v>
      </c>
      <c r="C28" s="14">
        <v>0.69444444444444442</v>
      </c>
      <c r="D28" s="14">
        <f t="shared" ref="D28:D30" si="7">2*B28*C28/(B28+C28)</f>
        <v>0.66045066045066048</v>
      </c>
    </row>
    <row r="29" spans="1:13" x14ac:dyDescent="0.25">
      <c r="A29">
        <v>0.7</v>
      </c>
      <c r="B29" s="14">
        <v>0.90740740740740755</v>
      </c>
      <c r="C29" s="14">
        <v>0.71058201058201065</v>
      </c>
      <c r="D29" s="14">
        <f t="shared" si="7"/>
        <v>0.79702298767046975</v>
      </c>
    </row>
    <row r="30" spans="1:13" x14ac:dyDescent="0.25">
      <c r="A30">
        <v>0.9</v>
      </c>
      <c r="B30" s="14">
        <v>0.79629629629629628</v>
      </c>
      <c r="C30" s="14">
        <v>0.580952380952381</v>
      </c>
      <c r="D30" s="14">
        <f t="shared" si="7"/>
        <v>0.67178896145473177</v>
      </c>
    </row>
    <row r="32" spans="1:13" x14ac:dyDescent="0.25">
      <c r="B32" s="27"/>
    </row>
    <row r="33" spans="2:2" x14ac:dyDescent="0.25">
      <c r="B33" s="27"/>
    </row>
    <row r="35" spans="2:2" x14ac:dyDescent="0.25">
      <c r="B35" s="28"/>
    </row>
  </sheetData>
  <mergeCells count="5">
    <mergeCell ref="A1:F1"/>
    <mergeCell ref="H1:L1"/>
    <mergeCell ref="N1:R1"/>
    <mergeCell ref="A13:F13"/>
    <mergeCell ref="H13:L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I8" sqref="I8"/>
    </sheetView>
  </sheetViews>
  <sheetFormatPr defaultRowHeight="15" x14ac:dyDescent="0.25"/>
  <cols>
    <col min="5" max="5" width="12" bestFit="1" customWidth="1"/>
    <col min="6" max="6" width="2.85546875" customWidth="1"/>
    <col min="10" max="10" width="12" bestFit="1" customWidth="1"/>
    <col min="11" max="11" width="3" customWidth="1"/>
  </cols>
  <sheetData>
    <row r="1" spans="1:15" x14ac:dyDescent="0.25">
      <c r="A1" t="s">
        <v>681</v>
      </c>
      <c r="B1" t="s">
        <v>732</v>
      </c>
      <c r="C1" t="s">
        <v>682</v>
      </c>
      <c r="D1" t="s">
        <v>683</v>
      </c>
      <c r="E1" t="s">
        <v>720</v>
      </c>
      <c r="F1" s="20"/>
      <c r="G1" t="s">
        <v>732</v>
      </c>
      <c r="H1" t="s">
        <v>682</v>
      </c>
      <c r="I1" t="s">
        <v>683</v>
      </c>
      <c r="J1" t="s">
        <v>720</v>
      </c>
      <c r="K1" s="22"/>
      <c r="L1" t="s">
        <v>732</v>
      </c>
      <c r="M1" t="s">
        <v>682</v>
      </c>
      <c r="N1" t="s">
        <v>683</v>
      </c>
      <c r="O1" t="s">
        <v>720</v>
      </c>
    </row>
    <row r="2" spans="1:15" x14ac:dyDescent="0.25">
      <c r="A2">
        <v>5</v>
      </c>
      <c r="B2" s="23">
        <v>0</v>
      </c>
      <c r="C2" s="14">
        <f>4/(4+1)</f>
        <v>0.8</v>
      </c>
      <c r="D2" s="14">
        <f>5/(5+0)</f>
        <v>1</v>
      </c>
      <c r="E2" s="14">
        <f t="shared" ref="E2:E11" si="0">2*C2*D2/(C2+D2)</f>
        <v>0.88888888888888895</v>
      </c>
      <c r="F2" s="20"/>
      <c r="G2">
        <v>0.2</v>
      </c>
      <c r="H2" s="14">
        <f>4/(4+1)</f>
        <v>0.8</v>
      </c>
      <c r="I2" s="14">
        <f>4/(4+0)</f>
        <v>1</v>
      </c>
      <c r="J2" s="14">
        <f>2*H2*I2/(H2+I2)</f>
        <v>0.88888888888888895</v>
      </c>
      <c r="K2" s="22"/>
      <c r="L2">
        <v>0.4</v>
      </c>
      <c r="M2" s="14">
        <f>4/(4+1)</f>
        <v>0.8</v>
      </c>
      <c r="N2" s="14">
        <f>4/(4+0)</f>
        <v>1</v>
      </c>
      <c r="O2" s="14">
        <f>2*M2*N2/(M2+N2)</f>
        <v>0.88888888888888895</v>
      </c>
    </row>
    <row r="3" spans="1:15" x14ac:dyDescent="0.25">
      <c r="A3">
        <v>4</v>
      </c>
      <c r="B3" s="23">
        <v>0</v>
      </c>
      <c r="C3" s="14">
        <f>2/(2+2)</f>
        <v>0.5</v>
      </c>
      <c r="D3" s="14">
        <f>1/(1+0)</f>
        <v>1</v>
      </c>
      <c r="E3" s="14">
        <f t="shared" si="0"/>
        <v>0.66666666666666663</v>
      </c>
      <c r="F3" s="20"/>
      <c r="G3">
        <v>0.2</v>
      </c>
      <c r="H3" s="14">
        <f>2/(2+1)</f>
        <v>0.66666666666666663</v>
      </c>
      <c r="I3" s="14">
        <f>2/(2+0)</f>
        <v>1</v>
      </c>
      <c r="J3" s="14">
        <f>2*H3*I3/(H3+I3)</f>
        <v>0.8</v>
      </c>
      <c r="K3" s="22"/>
      <c r="L3">
        <v>0.4</v>
      </c>
      <c r="M3" s="14">
        <f>2/(2+1)</f>
        <v>0.66666666666666663</v>
      </c>
      <c r="N3" s="14">
        <f>2/(2+0)</f>
        <v>1</v>
      </c>
      <c r="O3" s="14">
        <f>2*M3*N3/(M3+N3)</f>
        <v>0.8</v>
      </c>
    </row>
    <row r="4" spans="1:15" x14ac:dyDescent="0.25">
      <c r="A4">
        <v>11</v>
      </c>
      <c r="B4" s="23">
        <v>0</v>
      </c>
      <c r="C4" s="14">
        <f>1/(1+2)</f>
        <v>0.33333333333333331</v>
      </c>
      <c r="D4" s="14">
        <f>1/(1+1)</f>
        <v>0.5</v>
      </c>
      <c r="E4" s="14">
        <f t="shared" si="0"/>
        <v>0.4</v>
      </c>
      <c r="F4" s="20"/>
      <c r="G4">
        <v>0.2</v>
      </c>
      <c r="H4" s="14">
        <f>1/(1+1)</f>
        <v>0.5</v>
      </c>
      <c r="I4" s="14">
        <f>1/(1+0)</f>
        <v>1</v>
      </c>
      <c r="J4" s="14">
        <f t="shared" ref="J4:J10" si="1">2*H4*I4/(H4+I4)</f>
        <v>0.66666666666666663</v>
      </c>
      <c r="K4" s="22"/>
      <c r="L4">
        <v>0.4</v>
      </c>
      <c r="M4" s="14">
        <f>2/(2+0)</f>
        <v>1</v>
      </c>
      <c r="N4" s="14">
        <f>2/(2+1)</f>
        <v>0.66666666666666663</v>
      </c>
      <c r="O4" s="14">
        <f t="shared" ref="O4:O6" si="2">2*M4*N4/(M4+N4)</f>
        <v>0.8</v>
      </c>
    </row>
    <row r="5" spans="1:15" x14ac:dyDescent="0.25">
      <c r="A5">
        <v>20</v>
      </c>
      <c r="B5" s="23">
        <v>0</v>
      </c>
      <c r="C5" s="14">
        <f>3/(3+5)</f>
        <v>0.375</v>
      </c>
      <c r="D5" s="14">
        <f>3/(3+0)</f>
        <v>1</v>
      </c>
      <c r="E5" s="14">
        <f t="shared" si="0"/>
        <v>0.54545454545454541</v>
      </c>
      <c r="F5" s="20"/>
      <c r="G5">
        <v>0.2</v>
      </c>
      <c r="H5" s="14">
        <f>3/(3+4)</f>
        <v>0.42857142857142855</v>
      </c>
      <c r="I5" s="14">
        <f>3/(3+0)</f>
        <v>1</v>
      </c>
      <c r="J5" s="14">
        <f t="shared" si="1"/>
        <v>0.6</v>
      </c>
      <c r="K5" s="22"/>
      <c r="L5">
        <v>0.4</v>
      </c>
      <c r="M5" s="14">
        <f>3/(3+4)</f>
        <v>0.42857142857142855</v>
      </c>
      <c r="N5" s="14">
        <f>3/(3+0)</f>
        <v>1</v>
      </c>
      <c r="O5" s="14">
        <f t="shared" si="2"/>
        <v>0.6</v>
      </c>
    </row>
    <row r="6" spans="1:15" x14ac:dyDescent="0.25">
      <c r="A6">
        <v>13</v>
      </c>
      <c r="B6" s="23">
        <v>0</v>
      </c>
      <c r="C6" s="14">
        <f>1/(1+2)</f>
        <v>0.33333333333333331</v>
      </c>
      <c r="D6" s="14">
        <f>1/(1+0)</f>
        <v>1</v>
      </c>
      <c r="E6" s="14">
        <f t="shared" si="0"/>
        <v>0.5</v>
      </c>
      <c r="F6" s="20"/>
      <c r="G6">
        <v>0.2</v>
      </c>
      <c r="H6" s="14">
        <f>1/(1+2)</f>
        <v>0.33333333333333331</v>
      </c>
      <c r="I6" s="14">
        <f>1/(1+0)</f>
        <v>1</v>
      </c>
      <c r="J6" s="14">
        <f t="shared" si="1"/>
        <v>0.5</v>
      </c>
      <c r="K6" s="22"/>
      <c r="L6">
        <v>0.4</v>
      </c>
      <c r="M6" s="14">
        <f>1/(1+1)</f>
        <v>0.5</v>
      </c>
      <c r="N6" s="14">
        <f>1/(1+0)</f>
        <v>1</v>
      </c>
      <c r="O6" s="14">
        <f t="shared" si="2"/>
        <v>0.66666666666666663</v>
      </c>
    </row>
    <row r="7" spans="1:15" x14ac:dyDescent="0.25">
      <c r="A7">
        <v>40</v>
      </c>
      <c r="B7" s="23">
        <v>0</v>
      </c>
      <c r="C7" s="14">
        <f>2/(2+5)</f>
        <v>0.2857142857142857</v>
      </c>
      <c r="D7" s="14">
        <f>3/(3+0)</f>
        <v>1</v>
      </c>
      <c r="E7" s="14">
        <f t="shared" si="0"/>
        <v>0.44444444444444448</v>
      </c>
      <c r="F7" s="20"/>
      <c r="G7">
        <v>0.2</v>
      </c>
      <c r="H7" s="14">
        <f>2/(2+2)</f>
        <v>0.5</v>
      </c>
      <c r="I7" s="14">
        <f>2/(2+0)</f>
        <v>1</v>
      </c>
      <c r="J7" s="14">
        <f t="shared" si="1"/>
        <v>0.66666666666666663</v>
      </c>
      <c r="K7" s="22"/>
      <c r="L7">
        <v>0.4</v>
      </c>
      <c r="M7" s="14">
        <f>2/(2+2)</f>
        <v>0.5</v>
      </c>
      <c r="N7" s="14">
        <f>2/(2+0)</f>
        <v>1</v>
      </c>
      <c r="O7" s="14">
        <f t="shared" ref="O7:O10" si="3">2*M7*N7/(M7+N7)</f>
        <v>0.66666666666666663</v>
      </c>
    </row>
    <row r="8" spans="1:15" x14ac:dyDescent="0.25">
      <c r="A8">
        <v>62</v>
      </c>
      <c r="B8" s="23">
        <v>0</v>
      </c>
      <c r="C8" s="14">
        <f>1/(1+1)</f>
        <v>0.5</v>
      </c>
      <c r="D8" s="14">
        <f>1/(1+0)</f>
        <v>1</v>
      </c>
      <c r="E8" s="14">
        <f t="shared" si="0"/>
        <v>0.66666666666666663</v>
      </c>
      <c r="F8" s="20"/>
      <c r="G8">
        <v>0.2</v>
      </c>
      <c r="H8" s="14">
        <f>1/(1+1)</f>
        <v>0.5</v>
      </c>
      <c r="I8" s="14">
        <f>1/(1+0)</f>
        <v>1</v>
      </c>
      <c r="J8" s="14">
        <f t="shared" si="1"/>
        <v>0.66666666666666663</v>
      </c>
      <c r="K8" s="22"/>
      <c r="L8">
        <v>0.4</v>
      </c>
      <c r="M8" s="14">
        <f>1/(1+0)</f>
        <v>1</v>
      </c>
      <c r="N8" s="14">
        <f>1/(1+0)</f>
        <v>1</v>
      </c>
      <c r="O8" s="14">
        <f t="shared" si="3"/>
        <v>1</v>
      </c>
    </row>
    <row r="9" spans="1:15" x14ac:dyDescent="0.25">
      <c r="A9">
        <v>64</v>
      </c>
      <c r="B9" s="23">
        <v>0</v>
      </c>
      <c r="C9" s="14">
        <f>2/(2+1)</f>
        <v>0.66666666666666663</v>
      </c>
      <c r="D9" s="14">
        <f>2/(2+0)</f>
        <v>1</v>
      </c>
      <c r="E9" s="14">
        <f t="shared" si="0"/>
        <v>0.8</v>
      </c>
      <c r="F9" s="20"/>
      <c r="G9">
        <v>0.2</v>
      </c>
      <c r="H9" s="14">
        <f>2/(2+0)</f>
        <v>1</v>
      </c>
      <c r="I9" s="14">
        <f>2/(2+0)</f>
        <v>1</v>
      </c>
      <c r="J9" s="14">
        <f t="shared" si="1"/>
        <v>1</v>
      </c>
      <c r="K9" s="22"/>
      <c r="L9">
        <v>0.4</v>
      </c>
      <c r="M9" s="14">
        <f>2/(2+0)</f>
        <v>1</v>
      </c>
      <c r="N9" s="14">
        <f>2/(2+0)</f>
        <v>1</v>
      </c>
      <c r="O9" s="14">
        <f t="shared" si="3"/>
        <v>1</v>
      </c>
    </row>
    <row r="10" spans="1:15" x14ac:dyDescent="0.25">
      <c r="A10">
        <v>60</v>
      </c>
      <c r="B10" s="23">
        <v>0</v>
      </c>
      <c r="C10" s="14">
        <f>1/(1+2)</f>
        <v>0.33333333333333331</v>
      </c>
      <c r="D10" s="14">
        <f>1/(1+0)</f>
        <v>1</v>
      </c>
      <c r="E10" s="14">
        <f t="shared" si="0"/>
        <v>0.5</v>
      </c>
      <c r="F10" s="20"/>
      <c r="G10">
        <v>0.2</v>
      </c>
      <c r="H10" s="14">
        <f>1/(1+0)</f>
        <v>1</v>
      </c>
      <c r="I10" s="14">
        <f>1/(1+0)</f>
        <v>1</v>
      </c>
      <c r="J10" s="14">
        <f t="shared" si="1"/>
        <v>1</v>
      </c>
      <c r="K10" s="22"/>
      <c r="L10">
        <v>0.4</v>
      </c>
      <c r="M10" s="14">
        <f>1/(1+0)</f>
        <v>1</v>
      </c>
      <c r="N10" s="14">
        <f>1/(1+0)</f>
        <v>1</v>
      </c>
      <c r="O10" s="14">
        <f t="shared" si="3"/>
        <v>1</v>
      </c>
    </row>
    <row r="11" spans="1:15" x14ac:dyDescent="0.25">
      <c r="A11">
        <v>65</v>
      </c>
      <c r="B11" s="23">
        <v>0</v>
      </c>
      <c r="C11" s="14">
        <f>2/(2+2)</f>
        <v>0.5</v>
      </c>
      <c r="D11" s="14">
        <f>2/(2+1)</f>
        <v>0.66666666666666663</v>
      </c>
      <c r="E11" s="14">
        <f t="shared" si="0"/>
        <v>0.57142857142857151</v>
      </c>
      <c r="F11" s="20"/>
      <c r="G11">
        <v>0.2</v>
      </c>
      <c r="H11" s="14">
        <f>2/(2+0)</f>
        <v>1</v>
      </c>
      <c r="I11" s="14">
        <f>2/(2+1)</f>
        <v>0.66666666666666663</v>
      </c>
      <c r="J11" s="14">
        <f>2*H11*I11/(H11+I11)</f>
        <v>0.8</v>
      </c>
      <c r="K11" s="22"/>
      <c r="L11">
        <v>0.4</v>
      </c>
      <c r="M11" s="14">
        <f>2/(2+0)</f>
        <v>1</v>
      </c>
      <c r="N11" s="14">
        <f>2/(2+1)</f>
        <v>0.66666666666666663</v>
      </c>
      <c r="O11" s="14">
        <f>2*M11*N11/(M11+N11)</f>
        <v>0.8</v>
      </c>
    </row>
    <row r="12" spans="1:15" x14ac:dyDescent="0.25">
      <c r="A12" s="24"/>
      <c r="B12" s="24"/>
      <c r="C12" s="24">
        <f>AVERAGE(C2:C11)</f>
        <v>0.46273809523809523</v>
      </c>
      <c r="D12" s="24">
        <f>AVERAGE(D2:D11)</f>
        <v>0.91666666666666663</v>
      </c>
      <c r="E12" s="24">
        <f>AVERAGE(E2:E11)</f>
        <v>0.59835497835497831</v>
      </c>
      <c r="F12" s="24"/>
      <c r="G12" s="24"/>
      <c r="H12" s="24">
        <f t="shared" ref="H12:O12" si="4">AVERAGE(H2:H11)</f>
        <v>0.67285714285714282</v>
      </c>
      <c r="I12" s="24">
        <f t="shared" si="4"/>
        <v>0.96666666666666656</v>
      </c>
      <c r="J12" s="24">
        <f t="shared" si="4"/>
        <v>0.75888888888888895</v>
      </c>
      <c r="K12" s="24"/>
      <c r="L12" s="24"/>
      <c r="M12" s="24">
        <f t="shared" si="4"/>
        <v>0.78952380952380952</v>
      </c>
      <c r="N12" s="24">
        <f t="shared" si="4"/>
        <v>0.93333333333333324</v>
      </c>
      <c r="O12" s="24">
        <f t="shared" si="4"/>
        <v>0.8222222222222223</v>
      </c>
    </row>
    <row r="13" spans="1:15" x14ac:dyDescent="0.25">
      <c r="A13" t="s">
        <v>681</v>
      </c>
      <c r="B13" t="s">
        <v>732</v>
      </c>
      <c r="C13" t="s">
        <v>682</v>
      </c>
      <c r="D13" t="s">
        <v>683</v>
      </c>
      <c r="E13" t="s">
        <v>720</v>
      </c>
      <c r="F13" s="20"/>
      <c r="G13" t="s">
        <v>732</v>
      </c>
      <c r="H13" t="s">
        <v>682</v>
      </c>
      <c r="I13" t="s">
        <v>683</v>
      </c>
      <c r="J13" t="s">
        <v>720</v>
      </c>
      <c r="K13" s="22"/>
    </row>
    <row r="14" spans="1:15" x14ac:dyDescent="0.25">
      <c r="A14">
        <v>5</v>
      </c>
      <c r="B14">
        <v>0.6</v>
      </c>
      <c r="C14" s="14">
        <f>3/(3+1)</f>
        <v>0.75</v>
      </c>
      <c r="D14" s="14">
        <f>3/(3+2)</f>
        <v>0.6</v>
      </c>
      <c r="E14" s="14">
        <f>2*C14*D14/(C14+D14)</f>
        <v>0.66666666666666652</v>
      </c>
      <c r="F14" s="20"/>
      <c r="G14">
        <v>0.8</v>
      </c>
      <c r="H14" s="14">
        <f>2/(2+1)</f>
        <v>0.66666666666666663</v>
      </c>
      <c r="I14" s="14">
        <f>2/(2+2)</f>
        <v>0.5</v>
      </c>
      <c r="J14" s="14">
        <f>2*H14*I14/(H14+I14)</f>
        <v>0.57142857142857151</v>
      </c>
      <c r="K14" s="22"/>
    </row>
    <row r="15" spans="1:15" x14ac:dyDescent="0.25">
      <c r="A15">
        <v>4</v>
      </c>
      <c r="B15">
        <v>0.6</v>
      </c>
      <c r="C15" s="14">
        <v>0</v>
      </c>
      <c r="D15" s="14">
        <v>0</v>
      </c>
      <c r="E15" s="14">
        <v>0</v>
      </c>
      <c r="F15" s="20"/>
      <c r="G15">
        <v>0.8</v>
      </c>
      <c r="H15" s="14">
        <v>0</v>
      </c>
      <c r="I15" s="14">
        <v>0</v>
      </c>
      <c r="J15" s="14">
        <v>0</v>
      </c>
      <c r="K15" s="22"/>
    </row>
    <row r="16" spans="1:15" x14ac:dyDescent="0.25">
      <c r="A16">
        <v>11</v>
      </c>
      <c r="B16">
        <v>0.6</v>
      </c>
      <c r="C16" s="14">
        <f>1/(1+0)</f>
        <v>1</v>
      </c>
      <c r="D16" s="14">
        <f>1/(1+2)</f>
        <v>0.33333333333333331</v>
      </c>
      <c r="E16" s="14">
        <f t="shared" ref="E16:E18" si="5">2*C16*D16/(C16+D16)</f>
        <v>0.5</v>
      </c>
      <c r="F16" s="20"/>
      <c r="G16">
        <v>0.8</v>
      </c>
      <c r="H16" s="14">
        <f>1/(1+0)</f>
        <v>1</v>
      </c>
      <c r="I16" s="14">
        <f>1/(1+2)</f>
        <v>0.33333333333333331</v>
      </c>
      <c r="J16" s="14">
        <f t="shared" ref="J16:J17" si="6">2*H16*I16/(H16+I16)</f>
        <v>0.5</v>
      </c>
      <c r="K16" s="22"/>
    </row>
    <row r="17" spans="1:11" x14ac:dyDescent="0.25">
      <c r="A17">
        <v>20</v>
      </c>
      <c r="B17">
        <v>0.6</v>
      </c>
      <c r="C17" s="14">
        <f>2/(2+0)</f>
        <v>1</v>
      </c>
      <c r="D17" s="14">
        <f>2/(2+1)</f>
        <v>0.66666666666666663</v>
      </c>
      <c r="E17" s="14">
        <f t="shared" si="5"/>
        <v>0.8</v>
      </c>
      <c r="F17" s="20"/>
      <c r="G17">
        <v>0.8</v>
      </c>
      <c r="H17" s="14">
        <f>1/(1+0)</f>
        <v>1</v>
      </c>
      <c r="I17" s="14">
        <f>1/(1+2)</f>
        <v>0.33333333333333331</v>
      </c>
      <c r="J17" s="14">
        <f t="shared" si="6"/>
        <v>0.5</v>
      </c>
      <c r="K17" s="22"/>
    </row>
    <row r="18" spans="1:11" x14ac:dyDescent="0.25">
      <c r="A18">
        <v>13</v>
      </c>
      <c r="B18">
        <v>0.6</v>
      </c>
      <c r="C18" s="14">
        <f>1/(1+1)</f>
        <v>0.5</v>
      </c>
      <c r="D18" s="14">
        <f>1/(1+0)</f>
        <v>1</v>
      </c>
      <c r="E18" s="14">
        <f t="shared" si="5"/>
        <v>0.66666666666666663</v>
      </c>
      <c r="F18" s="20"/>
      <c r="G18">
        <v>0.8</v>
      </c>
      <c r="H18" s="14">
        <v>0</v>
      </c>
      <c r="I18" s="14">
        <v>0</v>
      </c>
      <c r="J18" s="14">
        <v>0</v>
      </c>
      <c r="K18" s="22"/>
    </row>
    <row r="19" spans="1:11" x14ac:dyDescent="0.25">
      <c r="A19">
        <v>40</v>
      </c>
      <c r="B19">
        <v>0.6</v>
      </c>
      <c r="C19" s="14">
        <v>0</v>
      </c>
      <c r="D19" s="14">
        <v>0</v>
      </c>
      <c r="E19" s="14">
        <v>0</v>
      </c>
      <c r="F19" s="20"/>
      <c r="G19">
        <v>0.8</v>
      </c>
      <c r="H19" s="14">
        <v>0</v>
      </c>
      <c r="I19" s="14">
        <v>0</v>
      </c>
      <c r="J19" s="14">
        <v>0</v>
      </c>
      <c r="K19" s="22"/>
    </row>
    <row r="20" spans="1:11" x14ac:dyDescent="0.25">
      <c r="A20">
        <v>62</v>
      </c>
      <c r="B20">
        <v>0.6</v>
      </c>
      <c r="C20" s="14">
        <v>0</v>
      </c>
      <c r="D20" s="14">
        <v>0</v>
      </c>
      <c r="E20" s="14">
        <v>0</v>
      </c>
      <c r="F20" s="20"/>
      <c r="G20">
        <v>0.8</v>
      </c>
      <c r="H20" s="14">
        <v>0</v>
      </c>
      <c r="I20" s="14">
        <v>0</v>
      </c>
      <c r="J20" s="14">
        <v>0</v>
      </c>
      <c r="K20" s="22"/>
    </row>
    <row r="21" spans="1:11" x14ac:dyDescent="0.25">
      <c r="A21">
        <v>64</v>
      </c>
      <c r="B21">
        <v>0.6</v>
      </c>
      <c r="C21" s="14">
        <f>2/(2+0)</f>
        <v>1</v>
      </c>
      <c r="D21" s="14">
        <f>2/(2+0)</f>
        <v>1</v>
      </c>
      <c r="E21" s="14">
        <f t="shared" ref="E21" si="7">2*C21*D21/(C21+D21)</f>
        <v>1</v>
      </c>
      <c r="F21" s="20"/>
      <c r="G21">
        <v>0.8</v>
      </c>
      <c r="H21" s="14">
        <v>0</v>
      </c>
      <c r="I21" s="14">
        <v>0</v>
      </c>
      <c r="J21" s="14">
        <v>0</v>
      </c>
      <c r="K21" s="22"/>
    </row>
    <row r="22" spans="1:11" x14ac:dyDescent="0.25">
      <c r="A22">
        <v>60</v>
      </c>
      <c r="B22">
        <v>0.6</v>
      </c>
      <c r="C22" s="14">
        <v>0</v>
      </c>
      <c r="D22" s="14">
        <v>0</v>
      </c>
      <c r="E22" s="14">
        <v>0</v>
      </c>
      <c r="F22" s="20"/>
      <c r="G22">
        <v>0.8</v>
      </c>
      <c r="H22" s="14">
        <v>0</v>
      </c>
      <c r="I22" s="14">
        <v>0</v>
      </c>
      <c r="J22" s="14">
        <v>0</v>
      </c>
      <c r="K22" s="22"/>
    </row>
    <row r="23" spans="1:11" x14ac:dyDescent="0.25">
      <c r="A23">
        <v>65</v>
      </c>
      <c r="B23">
        <v>0.6</v>
      </c>
      <c r="C23" s="14">
        <f>1/(1+0)</f>
        <v>1</v>
      </c>
      <c r="D23" s="14">
        <f>1/(1+2)</f>
        <v>0.33333333333333331</v>
      </c>
      <c r="E23" s="14">
        <f>2*C23*D23/(C23+D23)</f>
        <v>0.5</v>
      </c>
      <c r="F23" s="20"/>
      <c r="G23">
        <v>0.8</v>
      </c>
      <c r="H23" s="14">
        <f>1/(1+0)</f>
        <v>1</v>
      </c>
      <c r="I23" s="14">
        <f>1/(1+2)</f>
        <v>0.33333333333333331</v>
      </c>
      <c r="J23" s="14">
        <f>2*H23*I23/(H23+I23)</f>
        <v>0.5</v>
      </c>
      <c r="K23" s="22"/>
    </row>
    <row r="24" spans="1:11" x14ac:dyDescent="0.25">
      <c r="C24" s="24">
        <f>AVERAGE(C14:C23)</f>
        <v>0.52500000000000002</v>
      </c>
      <c r="D24" s="24">
        <f t="shared" ref="D24:J24" si="8">AVERAGE(D14:D23)</f>
        <v>0.39333333333333337</v>
      </c>
      <c r="E24" s="24">
        <f t="shared" si="8"/>
        <v>0.41333333333333327</v>
      </c>
      <c r="F24" s="24"/>
      <c r="G24" s="24"/>
      <c r="H24" s="24">
        <f t="shared" si="8"/>
        <v>0.36666666666666664</v>
      </c>
      <c r="I24" s="24">
        <f t="shared" si="8"/>
        <v>0.14999999999999997</v>
      </c>
      <c r="J24" s="24">
        <f t="shared" si="8"/>
        <v>0.20714285714285716</v>
      </c>
    </row>
    <row r="26" spans="1:11" x14ac:dyDescent="0.25">
      <c r="A26" t="s">
        <v>733</v>
      </c>
      <c r="B26" t="s">
        <v>682</v>
      </c>
      <c r="C26" t="s">
        <v>683</v>
      </c>
      <c r="D26" t="s">
        <v>720</v>
      </c>
    </row>
    <row r="27" spans="1:11" x14ac:dyDescent="0.25">
      <c r="A27">
        <v>0</v>
      </c>
      <c r="B27" s="14">
        <v>0.46</v>
      </c>
      <c r="C27" s="14">
        <v>0.92</v>
      </c>
      <c r="D27" s="14">
        <v>0.6</v>
      </c>
    </row>
    <row r="28" spans="1:11" x14ac:dyDescent="0.25">
      <c r="A28">
        <v>0.2</v>
      </c>
      <c r="B28" s="14">
        <v>0.67</v>
      </c>
      <c r="C28" s="14">
        <v>0.97</v>
      </c>
      <c r="D28" s="14">
        <v>0.76</v>
      </c>
    </row>
    <row r="29" spans="1:11" x14ac:dyDescent="0.25">
      <c r="A29">
        <v>0.4</v>
      </c>
      <c r="B29" s="14">
        <v>0.79</v>
      </c>
      <c r="C29" s="14">
        <v>0.93</v>
      </c>
      <c r="D29" s="14">
        <v>0.82</v>
      </c>
    </row>
    <row r="30" spans="1:11" x14ac:dyDescent="0.25">
      <c r="A30">
        <v>0.6</v>
      </c>
      <c r="B30" s="14">
        <v>0.53</v>
      </c>
      <c r="C30" s="14">
        <v>0.39</v>
      </c>
      <c r="D30" s="14">
        <v>0.41</v>
      </c>
    </row>
    <row r="31" spans="1:11" x14ac:dyDescent="0.25">
      <c r="A31">
        <v>0.8</v>
      </c>
      <c r="B31" s="14">
        <v>0.37</v>
      </c>
      <c r="C31" s="14">
        <v>0.15</v>
      </c>
      <c r="D31" s="14">
        <v>0.21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7</vt:i4>
      </vt:variant>
    </vt:vector>
  </HeadingPairs>
  <TitlesOfParts>
    <vt:vector size="7" baseType="lpstr">
      <vt:lpstr>Texts</vt:lpstr>
      <vt:lpstr>Real</vt:lpstr>
      <vt:lpstr>Ideal</vt:lpstr>
      <vt:lpstr>Evaluation Metrics</vt:lpstr>
      <vt:lpstr>Time</vt:lpstr>
      <vt:lpstr>Alpha &amp; F-measure</vt:lpstr>
      <vt:lpstr>Threshold &amp; F-measure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pdx</dc:creator>
  <cp:lastModifiedBy>pdx</cp:lastModifiedBy>
  <cp:lastPrinted>2016-05-03T08:09:50Z</cp:lastPrinted>
  <dcterms:created xsi:type="dcterms:W3CDTF">2016-04-24T07:46:52Z</dcterms:created>
  <dcterms:modified xsi:type="dcterms:W3CDTF">2016-07-04T01:19:52Z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80aaee83-719b-46d6-9bac-f4ec9930fd9c</vt:lpwstr>
  </property>
</Properties>
</file>