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E2_sequences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<sst xmlns="http://schemas.openxmlformats.org/spreadsheetml/2006/main" count="2797" uniqueCount="2258">
  <si>
    <t xml:space="preserve">AccessionNumGene</t>
  </si>
  <si>
    <t xml:space="preserve">AccessionNumProtein</t>
  </si>
  <si>
    <t xml:space="preserve">name</t>
  </si>
  <si>
    <t xml:space="preserve">sequence</t>
  </si>
  <si>
    <t xml:space="preserve">Species</t>
  </si>
  <si>
    <t xml:space="preserve">Order</t>
  </si>
  <si>
    <t xml:space="preserve">identity</t>
  </si>
  <si>
    <t xml:space="preserve">Class</t>
  </si>
  <si>
    <t xml:space="preserve">XM_022208296.1</t>
  </si>
  <si>
    <t xml:space="preserve">XP_022063988.1</t>
  </si>
  <si>
    <t xml:space="preserve">&gt;XP_022063988.1 angiotensin-converting enzyme 2 isoform X1 [Acanthochromis polyacanthus]</t>
  </si>
  <si>
    <t xml:space="preserve">MSAKILVALLAVSCAVSAQTDMENRAREFLKDFDTNATERIYQRSLASWAYNTNITKENSDKMSEQDRIWQEFYTKMSEESLQFNVDQITDPEIKIQLISLQNKGSGALSADKLAHLNKVMNEMSTIYSTATVCLIDDPLNCQTLEPGLEDVMANSENYGERLHVWEGWRRQVGQRMRPLYEDYVDLKNEAAKLNGFEDYGAYWRSDYETIEDEPLYKYTGDQLMDDVRSIYKQILPLYKELHAYVRAKLIEKYPGHIVSDGPLPAHLLGDMWGRFWSNLYRLAVPFPNQTDIDVSDTMVEKGWTEERMFKEAEKFFMSVGLYKMFDNFWNNSMLEKPDDGRSVVCHPTAWDMGNREDFRIKMCTLVNMDHFLTVHHEMGHNQYQMAYRNLSYLLRDGANEGFHEAVGEIMSLSAATPKHLQSVDLLHANFTYNNYTEINFLLKQALTIVATLPFTYMLEEWRWQVFAGNITKDEWMKRWWEMKRELVGVVEPVPRDESYCDPPALFHVSGDYSFIRYFTRTIYQFQFQKALCDAANHTGPLSSCDITGSTAAGTKLRNMLEMGRSQSWTRALQTIAGDVKMDAGPLLDYFQELHDWLKVENQNHNRTVGWRTDRDPFSENAITVRLSLKAAMGDGAYPWNDNELYLFKANIAYIMRQHYSQKNQSIHFTAENILNSEPTPRISFEFVVSDPASPSIFIPKSEVEAAIRTYRGRLNDAFMLDDKTLEFVDIMPTLAPPVQQPVVVWLVVFGIVMGIVVLLGVYLIVDGIRERNKKPTEVTAENPYDADGHSNRAYDSDADGHSNKAYEDSESELTGL</t>
  </si>
  <si>
    <t xml:space="preserve">Acanthochromis polyacanthus</t>
  </si>
  <si>
    <t xml:space="preserve">Perciformes</t>
  </si>
  <si>
    <t xml:space="preserve">Actinopterygii</t>
  </si>
  <si>
    <t xml:space="preserve">XM_010886475.4</t>
  </si>
  <si>
    <t xml:space="preserve">XP_010884777.2</t>
  </si>
  <si>
    <t xml:space="preserve">&gt;XP_010884777.2 LOW QUALITY PROTEIN: angiotensin-converting enzyme 2, partial [Esox lucius]</t>
  </si>
  <si>
    <t xml:space="preserve">VTLILSVPPSGIFRQDVYEVSSRGWTVVVCGGGTVELERSAQEFLKWFDREATDLMYKYSLSSWAYNINITQENLDKMGVQSAIWGEYYSKVSKEAESFPIDQIKDPLIKLQLTSLQDKGSGALSAEKQKHLNRVMNEMSTIYSTGTVCKRDDPFNCQTLEPGLESVMSNMDSDYYERLHVWEGWRVEVGKKMRPLYEDYVDLKNEAAKLNGYKDHGDYWRSNYETTDDSPYKYTREQLITDVRRIYKEILPLYKELHAYVRTKLQAKHPEHIHPEGALPAHLLGDMWGRFWTGLYPISTPFPEKTDIDVTSAMIEQGWPKKRLFQEAEKFFTSVGLYKMFDNFWENSMLEKPTDGRNVVCHPTAWDMGNRQDFRIKMCTEVNMDHLLTAHHEMGHNQYQMAYRNQSYLLRDGANEGFHEAVGEIMSLSAATPKHLVSLKLLPSDFKEDNETSINFLMKQALTIVATLPFTYMLEEWRWQVFQGTIPKDQWMLRWWEMKREMVGVVEPLPRDETYCDPAALFHVSGDYSFIRYFTRTIYQFQFQKALCEAAGHSGPLFQCDITNSTDAGHKLKTMLEFGRAKSWTRALETISGNAKMDSAPLLDYFKVLYDWLIKENRKNNRKPGWKATEDPYSNDAYKVRLSLKKAMGDKAYSWNANEIYLFKANIAYAMRQYYLKVNKTNVSFTIDNIHIYKETPRISFYFVVTDPANPTMVIPKAKVEAAIRMSRGRINDAFQLDDNTLEFEGLLATLAPPVEQPVTVWLVVFGVVMGLVVCMGSYLVISGLRDRKRKSAADAEVNAENPYENATIEGKTNKIFDSEEDQQTGF</t>
  </si>
  <si>
    <t xml:space="preserve">Esox lucius</t>
  </si>
  <si>
    <t xml:space="preserve">Esociformes</t>
  </si>
  <si>
    <t xml:space="preserve">XM_029284675.1</t>
  </si>
  <si>
    <t xml:space="preserve">XP_029140508.1</t>
  </si>
  <si>
    <t xml:space="preserve">&gt;XP_029140508.1 angiotensin-converting enzyme 2 [Protobothrops mucrosquamatus]</t>
  </si>
  <si>
    <t xml:space="preserve">MLSWLCLTCSLVVLAVAQDVTQQAAEFLKQFDARADDLYYNASIASWNYNTNITEENAKIMHEKDNIFSKFYEEASRNASMFDVNQITNETIRRQISLLQNGPTDSFTKDQLDTVLRKMSTMYSTGTVCKQDDHYNCLPLEPGLDHIMENNWNYSERLWAWEGWRADVGKKMRPLYESYVELKNKYARLMGYADYGDYWRANYEVDLPQEYQYQRAKLITDVENTFMQIKPLYKHLHAYVRRHLYKRYGPELINPKGAIPAHLLGDMWGRFWTNLYPLMVPYPNKTSIEVSSAMEEKKWTVNSIFKAAEHFFISIGLFNMTENFWKNSMLEEPKDGRKVVCHPTAWDMGKKDYRIKMCTKINMENFLTAHHEMGHIEYDMAYSDQPFLLRNGANEGFHEAVGEIMSLSAATPKYLKSLGLLEPTFQGDTETDINFLFKQALTIVGTMPFTYMLEKWRWMVFAGQIPKEQWMKKWWEMKREIVGVVEPLPHNEEYCDPAALFHVANDYSFIRYYTRTIYQFQFQEALCKAAGHTGELYKCDISNSTAAGRILREMLALGSSQPWTKALESITGSQKMDATPFLHYFDPLLKWLEKNNSNENVAWNVNWTPYSKDAIKVRISLKTALGDDAYNWDESEMYLFKSTIAYAMQKYFLEVKNKTVLFQIDNVYVSDVTRRISFYFTVSMPKNISELVPKSEVEEAISLSRERINEAFKLTDQTLEFVGLLPTLAPPYESPITVWLVVFGVVIGLVVIGIITLIIIGQKDRRKNFEDRLANKKAQEHIKTVKQGRPVAEYTEEFRELASCLHWPKDILEWIKQLQNTWPVVRKALDEAREAYKTQADKQNMEQKPYKVGDRVDFPFF</t>
  </si>
  <si>
    <t xml:space="preserve">Protobothrops mucrosquamatus</t>
  </si>
  <si>
    <t xml:space="preserve">Squamata</t>
  </si>
  <si>
    <t xml:space="preserve">Reptilia</t>
  </si>
  <si>
    <t xml:space="preserve">XM_024143199.1</t>
  </si>
  <si>
    <t xml:space="preserve">XP_023998967.1</t>
  </si>
  <si>
    <t xml:space="preserve">&gt;XP_023998967.1 LOW QUALITY PROTEIN: angiotensin-converting enzyme 2, partial [Salvelinus alpinus]</t>
  </si>
  <si>
    <t xml:space="preserve">FSSGLIAGACGGSTVGLREKAQEFLDQFDGNATHLMYQYSLASWAYNTDIXQENLDKLGVQSAIWGEYYSKVSKESGNFPMTXSVIIDQIQLTSLQDKGSGVLSADKAAHLNKVMNEMSSIYSTGTVCKREXPFDCQTLEPGLESVMANMDSDYYERLHVWEGWRVEVGKKMRPLYEDYVDLKNEAAKLNGYEDYGDYWRSNYELHDDSPYNYARANIFPLYKELHAYVRAKLQAKHPEHIHPXGGLPAHLLGDMWGRFWTGLYXISTPFPEKTDIDVTDAMIAQKWPKDRLFQEAEKFFMSVGLYKMFEYFWKDSMLEKPTMXRKVVCHPTAWDMGNREDFRIKMCTEVNMDHFLTAHHEMGHNQYQMAYRNLSYLLRDGANEGFHEAVGEIMSLSAATPKHLKALGLLPDDFVEDKETEINFLMKQXLTMVATLPFTYMLEEWRWQVFLGTIPKDQWMQRWWEMKRDMVGVVEPLPRDETYCDPPALFHVSGDYSFIRYFTRTIYQFQFQKALCEAAGHSGPLFKCDITNSTVAGDKLRTMLEFGRSKSWTRALETISGNAKMDSAPLLDYFKDLHVWLIEENRKNNRKPGWRAAEDPFSKNAYKVRLSLKAAMGDKAYIWNANEMYLFKANMAYAMRQYYLEVNKTEALFTTENIHTYKETARISFYFVVTDPANPAVVIPKAEVEAAIRMSRGRINDAFKLDDKTLEFEGLLATLAPPVEQPVTVWLVVFGVVMGLVVCMGCYLIISGFRDRKKKSAAKAEENAENPYGVTNKTFEGEEDEQTGF</t>
  </si>
  <si>
    <t xml:space="preserve">Salvelinus alpinus</t>
  </si>
  <si>
    <t xml:space="preserve">Salmoniformes</t>
  </si>
  <si>
    <t xml:space="preserve">XM_023268388.1</t>
  </si>
  <si>
    <t xml:space="preserve">XP_023124156.1</t>
  </si>
  <si>
    <t xml:space="preserve">&gt;XP_023124156.1 angiotensin-converting enzyme 2 [Amphiprion ocellaris]</t>
  </si>
  <si>
    <t xml:space="preserve">MSAKILVTLLAVSCAVSAQSDMENQAREFLKNFDTEATVRMYQYSLASWEYNTNITKENSDKLSEQGQIWGGFYAKVSEESLKFNVDQIKDPEIKLQLKSLQDKGSGALSADKAAHLNKVMSEMSTIYSTATVCLIDDPLNCQTLEPGLEDVMANSRKYGERLHVWEGWRRQVGQRMRPLYEDYVDLKNEAAKLNGFEDYGAYWRYNYETIEDDALYKYTGDQLMDDVRSIYQQILPLYKELHAYVRAKLMETYPGHIDSDGPLPAHLLGDMWGRFWSNLYPLTVPFPDKPDIDVSNTMVAKGWTEERMFKEAEKFFMSVGLYKMFDNFWTNSMLVKPEDGRKVVCHPTAWDMGNREDFRIKMCTLVNMDHFLTVHHEMGHNQYQMAYRNLSYLLRDGANEGFHEAVGEIMSLSAATPKHLQSVDLLPADFVYDNDTEINFLLKQALTIVATLPFTYMLEEWRWQVFAGNITKDEWMERWWEMKRELVGVVEPLPRDESYCDPPALFHVSGDYSFIRYFTRTIYQFQFQKALCDAAGHTGALSSCDITGSTAAGTKLRNMLELGRSQSWTRALQTISGDVKMDARPLLDYFQKLHEWLEVENQKHGRTIGWRTDRDPFSENAITVRLSLKAAMGDEAYSWNDNELYLFKSNIAYAMRQYYSQKNQSIHFTAENILNSNPTPRISFDFVVTDPASPSIFIPKSEVEAAIRSSRGRINGAFKLDDKTLEFVDIMPTLAPLVQQPVEVWLVVFGVVMGIVVLIGVYLIISGIRERKKKPKEVTAENPYSADADGHSNKAYEDSESELTGF</t>
  </si>
  <si>
    <t xml:space="preserve">Amphiprion ocellaris</t>
  </si>
  <si>
    <t xml:space="preserve">XM_020925939.1</t>
  </si>
  <si>
    <t xml:space="preserve">XP_020781598.1</t>
  </si>
  <si>
    <t xml:space="preserve">&gt;XP_020781598.1 angiotensin-converting enzyme 2 [Boleophthalmus pectinirostris]</t>
  </si>
  <si>
    <t xml:space="preserve">MNHALALTLLLGLCCSAWAQTELETRAREFLKKFDEQASALMYNYSLASWAYNTDISQENANKESEQGALWGAFYAEMSAESANFPIDQIKDREIKLQLISLQDKGSGALSPDKQAHLGKVMNEMSTIYSTATVCLPDDPFNCQTLEPGLEEVMFYSKDYYERLHVWEGWRQEVGKRMRTLYEDYVDLKNEAAKLNGFEDYGAYWRYNYETIEEQPPYTYTRDELMQDVRKIYHQIMPLYKELHAYVRAKLMDVYPGHIHPHSPLPAHLLGDMWGRFWTNLYPLSIPFPDRPDIDVSKTMVEQGWKEQQFFQEAEKFFMSVGLYKMFDNFWTESMFVKPEDGRKVVCHPTAWDMGNQKDYRIKMCTKITMEDFLTVHHEMGHNQYQMAYRNLSYLLRDGANEGFHEAVGEIMSLSAATPSHLQSLGLLPHDFVYDSNTEINFLLKQALTIVATLPFTYQLEEWRWQVFAGTIPKDQWMKTWWQMKREMVGVVEPVPHDETYCDPPALFHVSGDYSFIRYFTRTIYQFQFQKALCDAKGHTGDLASCDITNSTIAGEKLRNMLELGRSQSWTRALETISGHVRMDAQPLLDYFHKLFVWLQEDNKKHGRIVGWNPTIDPFSENGVKVRISLKAAMGDNAYPWNDNELFLFKSNIAYALRQYYQLKKNTTVMLTSDNVIVYDQTPRISFYVVVKNPAGMNQFFPKEDIEEAIRLSRGRINDAFQLSDSTLEFVGVPPTLSPPAEQPVEVWLVIFGVVMGLVVLTGIYMVFSGIRERRRKVVKDEVLENPYDLDGHSNKGFESENEQTGF</t>
  </si>
  <si>
    <t xml:space="preserve">Boleophthalmus pectinirostris</t>
  </si>
  <si>
    <t xml:space="preserve">XM_031558926.1</t>
  </si>
  <si>
    <t xml:space="preserve">XP_031414786.1</t>
  </si>
  <si>
    <t xml:space="preserve">&gt;XP_031414786.1 angiotensin-converting enzyme 2 [Clupea harengus]</t>
  </si>
  <si>
    <t xml:space="preserve">MCLSRMSVRWLLVLAVAGVAGVAAQSELEQRAAAFLERFDVKATELMYQYSLASWEYNTNITDENSQKLSEQGAIWGAYYSTVSEEAQTFAIDQINDLEIKLQLMTLQDKGSGALDADKGAHLSKVMSEMSTLYSTATVCKVDDPFDCQTLEPGLEHVMANSRDYYERLHVWEGWRVEVGKKMRPLYEDYADLKNEAAQLNGFQDYGDYWRWNYETIEDGKYGYTRDELMDDVRRIYKEILPLYTELHAYVRSRLQQTYPGHISSEGGLPAHLLGDMWGRFWTNLYPLSVPYPGKEDIDVSDAMVKQGWTVDRMFKEAETFFMSVKLYKMFDNFWNDSMRVRPEDGRRVVCHPTAWDMGNRKDFRIKMCSKVNMDDFLTVHHEMGHNQYQMAYRNLSYPLRDGANEGFHEAVGEIMSLSAATPSHLKALGLLLPDFKEDNETEINFLMKQALTIVATLPFTYMLEEWRWQVFQGIVPKEEWMLQWWRMKREMVGVVEPIPRDESYCDPPALFHVSGDYSFIRYFTRTIYQFQFQAALCKAAGHDGPLFKCDITNSTEAGDKLRAMLELGRSKSWTRALEQVSGETRMNSQPLLDYFKDLYEWLKKDNDVNNRKRGWDHNIDPYSENAFKVRLSLKTALGDQAYAWNADEMFFFKTTMAYAMRRYYSEEKGELLKFVSDNVHTYKETQRVSFYFVVTHPTDSAKIIQKSEVEAAIRLSRGRFNSAFQLSDDTLEFEGLLATLAPPAEQPFTVWLVVFGVVMGVSVLLGIYLITMGIVDRRRKSKRAEEENPVTNPYDNTDEYADGISNKGFERDSHDQQTVM</t>
  </si>
  <si>
    <t xml:space="preserve">Clupea harengus</t>
  </si>
  <si>
    <t xml:space="preserve">Clupeiformes</t>
  </si>
  <si>
    <t xml:space="preserve">XM_029427721.1</t>
  </si>
  <si>
    <t xml:space="preserve">XP_029283581.1</t>
  </si>
  <si>
    <t xml:space="preserve">&gt;XP_029283581.1 angiotensin-converting enzyme 2 [Cottoperca gobio]</t>
  </si>
  <si>
    <t xml:space="preserve">MSAKVLVVLLAVSCTVSAQLDVETRAKVFLQKFDEDASQRMYQYSLASWDYNTNITQENSDKLSEQGRIWANFYNQKSEESLKYPIDQIRDSTIKLQLISLQDKGSGALSPDKAAHLSKVMSEMNTIYSTAEVCLMDEPFNCQTLEPGLEHVMAHSQDYSKRLHVWEGWRRVVGKRMRPLYEDYVDLKNEAAKLNGFEDYGSYWRYNYETIDEEAQYKYTRDQLREDVRSVYKEIMPLYKELHAYVRDKLMGVYKGHIDAEGPLPAHLLGDMWGRFWTNLYPLSVPYPAKPDIDVSKAMKEKGWTELQLFQEAEKFFMSVGLYKMFPNFWNKSMLVKPEDGTKVVCHPTAWDMGNKEDFRIKMCTEVNMDNFLTVHHEMGHNQYQMAYRNLSYLLRDGANEGFHEAVGEIMSLSAATPKHLKSLNLLADNFTYDDETEINFLLKQALTIVATLPFTYMLEEWRWQVLAGNITKDNWMERWWEMKRELVGVVEPVPRDETYCDPPALFHVSGDYSFIRYFTRTIYQFQFQKALCNASAHTGPLSSCDITGSKEAGTKLRNMLELGRSQSWTRALHTISGDVKMDARPLLDYFQKLHDWLKIENQKHNRKVGWKKTIDPYSENAIKVRLSLKAAMGDNSYPWNNNELYLFKANIAYALRQYYSQKNETLLFTAKDVHAYKETRRISFYILVTKPANLSMYISKDDLEAAIRLSRGRINDAFQLDERTLEFEGILATLSPPVEQPVEVWMVVFGVVMGIVAVAGVFLVVSGVRERKKKSAKTDNTENPYNANIDGQSNKAFEEGDEQTGL</t>
  </si>
  <si>
    <t xml:space="preserve">Cottoperca gobio</t>
  </si>
  <si>
    <t xml:space="preserve">XM_030415376.1</t>
  </si>
  <si>
    <t xml:space="preserve">XP_030271236.1</t>
  </si>
  <si>
    <t xml:space="preserve">&gt;XP_030271236.1 LOW QUALITY PROTEIN: angiotensin-converting enzyme 2 [Sparus aurata]</t>
  </si>
  <si>
    <t xml:space="preserve">MLMELKQPXMIPRVFVALLAVSCVVSAQSDLENRAREFLQRFDEEATKLMYQYSLASWAYNTDITQENSDKLTQEGQIWGNFYSKMSEEAQAFPIDQIKDRELKLQLISLQDKGSGALSPEKAAHLSKAMSEMSTIYSTATVCLKDDPSNCQTLEPGLEHVMANSEDYSERLHVWEGWRRETGKKMRPLYEDYVDLKNEASKLNGFKDYGAYWRYNYETIDEDPLYRYTGDELMADVRTVYKQIMPLYKELHAYVRARLMEVYKGDIDAEGPLPAHLLGDMWGRFWTNLYRLSIPYPDKPDIDVSKTMVDKGWTELQFFEEAEKFFMSVGLYEMFPNFWNNSMLTKPTDGRNVVCHPTAWDMGNREDFRIKMCTKVTMDDFLTVHHEMGHNQYQMAYRNLTYLLRDGANEGFHEAVGEIMSLSAATPKHLQSLGLLAPDFAYDEQTEINFLLKQALTIVATLPFTYMLEEWRWQVFEGNIPKDEWMKQWWEMKRELVGVAEPYPRDETYCDPPALFHVSGDYSFIRYFTRTIYQFQFQKALCDAANHTGALSTCDITNSKEAGTKLREMLELGRSQSWTKALHTISGDTRMDARPLLDYFQKLHDWLKADNAKHNRMVGWNPEISPYLKNQIKVRLSLKAALGDDAYPWNDNEMYLFKANVAYALRQYYAQWNISHSFTSEDVVTTPWTPRISFYLMVKNPETLNELIPKDVVVAAIRLSRARINDAFQLDDQTLEFEGIIPTLASPVKQPVEVWLVVFGVVMGIVVLLGAYLIFSGIRERKKKPAKATVENPYDETAEGQTNKAFEEGDDEQTGF</t>
  </si>
  <si>
    <t xml:space="preserve">Sparus aurata</t>
  </si>
  <si>
    <t xml:space="preserve">XM_029846414.1</t>
  </si>
  <si>
    <t xml:space="preserve">XP_029702274.1</t>
  </si>
  <si>
    <t xml:space="preserve">&gt;XP_029702274.1 angiotensin-converting enzyme 2 [Takifugu rubripes]</t>
  </si>
  <si>
    <t xml:space="preserve">MSARIRILVALLAMSCAVFGQSDMENQTAQFLKEFDEKATERMYNYSLASWAYNTNITKENSRKLAEEGQIWSEFYTLMSNESQKFNIDQIKNAEIKLQLIFLQDKGSGALSPDKAQHLSKVMSEMNTIYSTATVCLLDDPYNCQTLEPGLENVMANSRNYSERLHVWEGWRRAVGKKMRPLYEDYVDLKNEASKLNGFEDYGAYWRYNYETIEEDSQYRYTRDELMHDVRSVYNQILPLYKELHAYVRARLMEVYPGHIDSDGPLPAHLLGDMWGRFWTNLYSLATPYPDKTDIDVSKTMVAKGWNETDIFRSAEDFFVSVGLYEMFPNFWTNSMLTKPTDGRQVVCHPTAWDMGNREDFRIKMCTKVTMDDFLTAHHEMGHNQYQMAYRNLPYLLRDGANEGFHEAVGEIMSLSAATPGHLQSLKLLPDNFTYDKETEINFLLKQALTIVATLPFTYMLEEWRWQVFAGNITKDEWMKQWWEMKREMVGVMEGVPRDETYCDPPALFHVSGDYSFIRYFTRTIYQFQFQKALCDAANHTGDLSSCDITGSKEAGTKLRNMLELGRSQSWTRALETISGDRRMDARPLLDYFKKLHEWLIEENQKYNRTVGWKTETEPYSEDAILTRLSLKAAMGDNAYPWNPNELYLFRANIAYALNKFYSLTNETTTFTAENVLAYKETPRISFYILVMDPKTPSKYIPKAVVEEAIRLSRGRINQAFNLDDSTLEFVGIVPTLAPPVEQPVEVWLIIFGVVMGIVVLGGVYLIISGVRERRKKPIAVDNPYIDNDGHMNKAYDDSDNEQTGF</t>
  </si>
  <si>
    <t xml:space="preserve">Takifugu rubripes</t>
  </si>
  <si>
    <t xml:space="preserve">Tetraodontiformes</t>
  </si>
  <si>
    <t xml:space="preserve">XM_002938247.4</t>
  </si>
  <si>
    <t xml:space="preserve">XP_002938293.2</t>
  </si>
  <si>
    <t xml:space="preserve">&gt;XP_002938293.2 angiotensin-converting enzyme 2 [Xenopus tropicalis]</t>
  </si>
  <si>
    <t xml:space="preserve">MPGLLWLFCIGLLLATGRSQSVTDQARDFLKRFEQEAEVLYHQSALAQWEYNTNITDENAQKMSEAGAKWSAFYTNASKNSEAFNKDYITDPSIELQLIFLSEKGSAILPAEKYTRLNQVLNEMSTIYSTHAVCKPDGSKECLPLEPGLDKIMAESIDYEERLWAWEGWRAGAGKKMRSLYEEYVDLENEAARLNGYNDYGDYWRGNYETLATDMYAYSRDDLIKDVERTYQEILPLYKELHAFVRGNLQQVYGSRYISDSGCLPAHLLGDMWGRFWTNLYPLMVPYPNKESIDVTPTMVAQGWTIERMFKEAEIFFKSVDLFALNENFWNNSMLEEPKDGRQVVCHPTAWDLGMNDFRIKMCTKVNMEDFLTVHHELGHIQYDMAYAKQPFMLRDGANEGFHEAVGEIMSLSAATPKHLKHLKLLDANFVEDQETEINFLFRQALAIVGTLPFTYMLEQWRWKVFRGEIPKDQWMKTWWQMKRELVGVVEPVPHDETYCDPPALFHVSNDYSFIRYYTRTIYQFQFQDALCKAAGHVGPLHTCDITNSKEAGAKLRAMLELGKAKSWTEALQSITGGVKMDSQPLLKYFEPLFVWLQKNNEENRRQSTWNTAWSPFSEAESIKVRISLISGLGDNAYKWDASEMYLFRSSIAYAMSKYYSDVMKQEVSLTFENVHVYDETPRVSFMFYVTMPNNAVVSKLEVEKAVKKSKDRINSIFKLDDNALEFIGIPPTLAAPVEQPFSIWLVVFGAVAAIIVVAFIVLIVLGYKERKTKQKSQGDKEAVELSQNANNPEPATLEITQENTGQMNKAFDGNDNKAFDGNDNKAIDGNDNKGIDGKDNKAFSGNDNKAYEEVETMNTTF</t>
  </si>
  <si>
    <t xml:space="preserve">Xenopus tropicalis</t>
  </si>
  <si>
    <t xml:space="preserve">Anura</t>
  </si>
  <si>
    <t xml:space="preserve">Amphibia</t>
  </si>
  <si>
    <t xml:space="preserve">XM_026377646.1</t>
  </si>
  <si>
    <t xml:space="preserve">XP_026233431.1</t>
  </si>
  <si>
    <t xml:space="preserve">&gt;XP_026233431.1 angiotensin-converting enzyme 2 isoform X1 [Anabas testudineus]</t>
  </si>
  <si>
    <t xml:space="preserve">MSPRILVALLAVGCVVSAQSDVENSAREFLQRFDEEATQRMYQYSLASWAYNTDITKENSDKLSQQGQIWSSFYAQMSEESLKFAIDQISDPEIKLQLISLQDKGSGALSSDKAAYLSKIMSEMSTIYSTATVCLMDDPLNCQTLEPGLELVMANSTDYAERLHVWEGWRREVGKRMRPLYEDYVDLKNEAAKLNGFEDYGAYWRNNYETIEEDAQFKYTRDQLMQDVRSLYKEILPLYKELHAYVRAQLIKVYPGHIDPEGPLPAHLLGDMWGRFWTNLYPLSVPYPEKTDIDVSVAMVEKGWTERRLFEEAEKFFMSVGLYEMFDNFWNNSMFVKPEDGRKVVCHPTAWDLGNREDFRIKMCSKVNMDDFLTAHHEMGHNQYQMAYRNQSYLLRDGANEGFHEAVGEIMSLSAATPGHLKNLDLLPADFIYDEETEINFLLKQALTIVATLPFTYMLEEWRWQVFAGNIPKDKWMERWWEMKRELVGVVEPVPRDETYCDPPALFHVSGDYSFIRYFTRTIYQFQFQKALCDAAGHTDVLSTCDITGSTAAGTKLKNMLEMGRSQSWTRALHTISGDVRMDAGPLLAYFQKLHVWLQAENQKHGRTVGWNTATDPYSDYAIKVRISLKTALGNNAYPWNDNEMYLFKASVAYALRQYYSLKNETLLFTAENVLTYKDTPRISFYMVVTNPSTPSIYIPKDDVEAAIRLSRGRINDAFQLDDRTLEFVGIPGTLAPPAKQPVEVWLVVFGVVMGVVVLTGVYLIISGARERKKKSKRGLENPYDSNTDGQTNKAFDNSDDEQTGF</t>
  </si>
  <si>
    <t xml:space="preserve">Anabas testudineus</t>
  </si>
  <si>
    <t xml:space="preserve">XM_031846856.1</t>
  </si>
  <si>
    <t xml:space="preserve">XP_031702716.1</t>
  </si>
  <si>
    <t xml:space="preserve">&gt;XP_031702716.1 angiotensin-converting enzyme 2 [Anarrhichthys ocellatus]</t>
  </si>
  <si>
    <t xml:space="preserve">MEGAEAAKMSARVLIALLAVSCAVSAQSDLENKAKVFLKMFDKEATQRMYQYSLASWAYNTNITKENSDKLSEQGQIWSKFYTNMSEESRQFPIDQINDTKIKLELISLQDKGSGALSADKAAHLNKVMSEMSTIYSTATVCLMDDPTNCQTLEPGLEHVMANSQDYFERLHVWEGWRREVGKRMRPLYEDYVDLKNEAAKLNGFEDYGAYWRNNYETIEEDVQYKYTRDQLMGDVRSVYKEIMPLYKELHAYVRAKLMGVYTGHIDSEGPLPAHLLGDMWGRFWTNLYPLSVPYPDKEDIDVSKTMLEKGWTELRFFEEAEKFFMSVGLYEMFPNFWENSMLTKPEDGRKVVCHPTAWDMGNKEDFRIKMCTKVNMDNFLTVHHEMGHNQYQMAYRNLSYLLRDGANEGFHEAVGEIMSLSAATPKHLQSLNLLPVDFIYDNDTEINFLMKQALTIVATLPFTYMLEEWRWQVFAGKINKDDWMQRWWEMKRELVGVVEPVPRDETYCDPPALFHVSGDYSFIRYFTRTIYQFQFQKALCDAAGHTGALSTCDITNSTAAGTKLRDMLELGRSQSWTRALHTISGDFKMDARPLLDYFQKLHDWLKAENKKHNRTVGWKTAIDPYSGNAIKVRLSLKAAMGDEAYSWNANELYLFKANIAYALRQYYSQKNESLDFTAENVRAFGETPRISFYILVTNPTSPSTNIPKVDVEAAIRLSRGRINDAFQLDDWTLEFEGIRATFAPPVEQPVEVWLVVFGVVMGVVVLAGVFLVISGIRERKKKSAKKSMENPYDMNIDGEINKAFEDNDGDQTGF</t>
  </si>
  <si>
    <t xml:space="preserve">Anarrhichthys ocellatus</t>
  </si>
  <si>
    <t xml:space="preserve">XM_029143737.1</t>
  </si>
  <si>
    <t xml:space="preserve">XP_028999570.1</t>
  </si>
  <si>
    <t xml:space="preserve">&gt;XP_028999570.1 angiotensin-converting enzyme 2 [Betta splendens]</t>
  </si>
  <si>
    <t xml:space="preserve">MELKQPRMCVRVVIALLALSCAAAAQSDVESQAKDFLEKFDEEATQRMYQYSLASWAYNTNISKENSDKLSQQGQIWGSFYAQMSEESQKFPIDQISDPEIKFQLISLQDKGSGALSPGKAEHLSRVMSEMSTIYSTATVCMKDDPFNCQTLEPGLEEVMANSRDYAERLHVWEGWRKEVGKRMRPLYEDYVDLKNEAAKLNSFQDYGAYWRYNYETIEEDEQYKYTQDQLMGDVRSLYKEILPLYKELHAYVRAKLMEAYPGHIDPKGPLPAHLLGDMWGRFWTNLYPLSIPYPDRTDIDVSAAMVEQGWSETRLFQEAEKFFVSVGLYDMFDNFWTESMLVKPDDGRNVVCHPTAWDMGNREDFRIKMCTKVNMDDFLTAHHEMGHNQYQMAYRNLSYLLRDGANEGFHEAVGEIMSLSAATPKHLKSLGLLPADFLYDSETEINFLLKQALTIVATLPFTYMLEEWRWQVFAGNIPKDKWMERWWEMKRELVGVVEPVPRDETYCDPPALFHVSGDYSFIRYFTRTIYQFQFQKALCDAAGHTEALSSCDITGSTAAGTKLRNMLELGRSQSWTRALQTISGTVKMDAAPLLAYFQKLHVWLQENNQKNGRTVGWNPAVDPYSDYAIKVRISLKAAMGEDAYMWNANELYLFKANIAYALRQYYNQKNQSLLFTAENVLTYKETFRISFYLAVTNPADPLTYIPKPDLEAAIRKYRGRINDAFQLDDRTLEFVGIPATLAPPTEQPVEVWLVVFGVVMGVVVLLGSYLIISGVRERKKKSTKAGVENPYDAKRGEHVNGAFENSDDEQTGF</t>
  </si>
  <si>
    <t xml:space="preserve">Betta splendens</t>
  </si>
  <si>
    <t xml:space="preserve">XM_026275528.1</t>
  </si>
  <si>
    <t xml:space="preserve">XP_026131313.1</t>
  </si>
  <si>
    <t xml:space="preserve">&gt;XP_026131313.1 angiotensin-converting enzyme 2 [Carassius auratus]</t>
  </si>
  <si>
    <t xml:space="preserve">MMFARCWLLLLAMASVACSQTVEESAREFLKKFDEEATNLMYQYSLASWAYNTDISQENADKEAEAYAIWSEFYSKMSEESSAYPSDQISDPLIKIQLQKLQDKGSGALSPDKASELRNIMSEMSTIYNTATVCKIDDPTDCQTLEPGLESIMANSRNYDERLHVWEGWRVAAGMKMRPLYEKYVDLKNEAAKLNNYEDHGDYWRGDYETIDEPEYSYSRDQVMEDARRIYQEILPLYKELHAYVRAKLQDLYPGHITSDACLPAHLLGDMWGRFWTNLYPLMIPYPERPDIDVSSEMVAQGWDEIRLFKEAEQFFMSVNMSAMFDNFWTNSMFIKPEGRDVVCHPTAWDMGNREDFRIKMCTKVNMDDFLTVHHEMGHNQYQMAYRNHSYLLRDGANEGFHEAVGEIMSLSAATPSHLQSLGLLPPDFKQDYETDINFLLKQALTIVATLPFTYMLEEWRWQVFKETIPKDEWMLRWWQMKRELVGVAEAVPRDESYCDPPALFHVSGDYSFIRYFTRTIYQFQFQEALCEAAGHTGPLYKCDITNSTKAGNKLRHMLELGRSMSWTRALEDVAGTTKMDSQPLLHYFSTLMDWLKEQNQKNNRVPGWDVNINPASSVKKDDSNAFKVRISLKSAMGDDAYTWNTNEMYLFKSTMAFAMRQYYLEEKGIEMNFKPENINTYSETARISFYFVVMDPTKADAVIPKADVEAAIWLSRERINGAFLLSDETLEFVGLQATLAPPKEEKITVWLVVFGVVMGVTVFGGIYLVTTGILNRKKKAKKANKTVNPYENTDDGEVNKAFEDDIEQTGL</t>
  </si>
  <si>
    <t xml:space="preserve">Carassius auratus</t>
  </si>
  <si>
    <t xml:space="preserve">Cypriniformes</t>
  </si>
  <si>
    <t xml:space="preserve">XM_017032425.2</t>
  </si>
  <si>
    <t xml:space="preserve">XP_016887914.1</t>
  </si>
  <si>
    <t xml:space="preserve">&gt;XP_016887914.1 angiotensin-converting enzyme 2 [Cynoglossus semilaevis]</t>
  </si>
  <si>
    <t xml:space="preserve">MSAQILLALLALSCCVSAQVENQAREFLEKFDEEASALMYNYSLASWAYNTNITKENSEILAKEGQIWSEFYTQKSEESLKFSIEQIKDPEIKLQLISLQDKGSGALPSDKAEHLNKVLSEMSTIYSTATVCLPDDPFNCQTLEPGLEHVMFNSVNYEERLHVWEGWRKEVGRRMRPLYEDYADLKNEAAKLNKFKDYGDYWRSNYETVEEVDKYKYTGDQLMEDVRSIYKEILPLYKELHAYVRASLMKVYPGHIDPKGPLPAHLLGDMWGRFWTNLYRHSIPYPEKTDIDVSNTMVAKGWTETRLFKEAEKFFMSVGMEKMFDNFWNNSMLTKPDDGRQVVCHPTAWDMGNRMDYRIKMCTKVNMEDFLTVHHEMGHNQYQMAYRNLSYLLRDGANEGFHEAVGEIMSLSAATPKHLQSLELLPADFIYDNEPEINSMLKQSLAIVATLPFTYMLEEWRWQVFAGNIPKDKWMKTWWEMKREMVGVVEPVPRDETYCDPPALFHVSGDYSFIRYFTRTIYQFQFQKALCDAANHTGPLSSCDITNSKEAGTKLKNMLALGRSQSWTKALETISGDVKMNAQPLLDYFKKLYEWLKEENRKHGRTVGWDPSIDPYSENAIKVRISLKAAMGDGAYPWNSNEMYLFKTNMAYALRQYYSQKNQTLPFTSANIHTYNETPRISFYMAASRPSSSEYIPKSDLEAAIRLSRGRINDAFQLDDWTLEFLGIPATLAPPVEQPVEVWLVVFGVVMGVVVLMGMFLIISGVRERKKRSARPLVNNPYETEGQTNKAFEDNEGEQTGF</t>
  </si>
  <si>
    <t xml:space="preserve">Cynoglossus semilaevis</t>
  </si>
  <si>
    <t xml:space="preserve">Pleuronectiformes</t>
  </si>
  <si>
    <t xml:space="preserve">XM_029498206.1</t>
  </si>
  <si>
    <t xml:space="preserve">XP_029354066.1</t>
  </si>
  <si>
    <t xml:space="preserve">&gt;XP_029354066.1 angiotensin-converting enzyme 2 isoform X1 [Echeneis naucrates]</t>
  </si>
  <si>
    <t xml:space="preserve">MSARIFFTLLAVSFTVSAQSDLETKAKEFLKRFDEEATKRMYNYSLASWAYNTNITKENSEKLSEEGNVWSKFYTQMSQEAQNYPIDQIKDPEIKLQLISLQDKGAGALTQDKAAYLSKIMGEMSTIYSTATVCLIDDPLNCQTLEPGLEHVMFNSRNYSERLHVWEGWRREVGKRMRPLYEDYVELKNEASVLNGFKDYGAYWRYNYETIEEDQKYRYTRDQLMGDVHSIYEQIMPLYRELHAYVRAKLMDVYPGYIDSQGPLPAHLLGDMWGRFWTNLYPLCVPYPEKPDIDVSKTMVEKGWTELKFFEEAEKFFMSVGLYEMRENFWNNSMFVKPDDGHNVVCHPTAWDMGNREDFRIKMCTKVNMEDFLTVHHEMGHNQYQMAYRNLSYPLRDGANEGFHEAVGEIMSLSAATPKHLQSLDLLPADFTYDNETEINFLLKQALTIVATLPFTYMLEKWRWEAFAGNITEDEWMKKWWEMKREMVGVVEPVPRDETYCDPPALFHVSGDYSFIRYFTRTIYQFQFQKALCKASGHTGALSTCDITGSTAAGTKLRNMLELGRSQSWTRALETIAGDVKMDARPLLDYFEKLYDWLKADNINHKRHVGWKTDIDPCEVFSCQITDSVYAIKVRLSLKAALGDNAYSWNANEMYLFKANIAYALRQYYEQKNQTLPFTSENIHTYNLTSRISFYTVATNPANPSTYIPKDDLVAAIRLSRGRINNAFQLDDKTLEFIGIPATIAPPVEQPVEVWLVVFGVVMGVVVLLGVYLVVSGARDRKRKSTGEENPYQPTIEGHVNKAFDESDDQQTGL</t>
  </si>
  <si>
    <t xml:space="preserve">Echeneis naucrates</t>
  </si>
  <si>
    <t xml:space="preserve">XM_032499635.1</t>
  </si>
  <si>
    <t xml:space="preserve">XP_032355526.1</t>
  </si>
  <si>
    <t xml:space="preserve">&gt;XP_032355526.1 angiotensin-converting enzyme 2 [Etheostoma spectabile]</t>
  </si>
  <si>
    <t xml:space="preserve">MSARVLVVLLAVSCAVSAQSDVENKANEFLQMFDEEATQRMYQYSLASWAYNTNITKENSDKLTEEGEIWGKFYSQMSEESLKFPVDQIKDPEIKLQLISLQDKGSGALSPDKAAQLSKVLSEMSTIYSTATVCLIDDPFNCQTLEPGLEHVMADSTDYFERLHVWEGWRRVVGKKMRPLYEDYVDLKNEAAKLNGFEDYGAYWRYNYETIEEDVQYKYTRDDLMKDVRSLYNEILPLYKELHAYVRARLMEVYPGHIDSEGPLPAHLLGDMWGRFWTNLYRLSIPYPNKEDIDVSNTMVDKGWSEERLFKEAEKFFMSVGLYKMFPNFWNNSMLVKPSDERKVVCHPTAWDMGNREDFRIKMCTKVNMDDFLTAHHEMGHNQYQMAYRNLSYLLRDGANEGFHEAVGEIMSLSAATPKHLQSLNLLAPDFIYDSEAEINFLLKQALTIVATLPFTYMLEEWRWQVFAGNITKDNWMKRWWEMKRELVGVGEPVPRDETYCDPPALFHVSGDYSFIRYFTRTIYQFQFQKALCDAANHPGALSTCDITNSTVAGTKLRNMLELGRSKSWTRALHTISGDFKMDARPLLDYFQPLHDWLKAENKKNNRTVGWKTAIDPYSMYAIKVRISLKAALGDNAYSWDANMLYLFKANIAYALRHYYSQKNETLQFTPEDVLVFDETPRISFYIVVTNPSTPTVYIPKDDLEAAIRLSRGRINQAFQLDDKTLEFLGIPATLAPPVEQPVTVWLVVFGVVMGVVVLAGIYLVISGVKERKKKSANSGSMENPYDAHIDGKTNKAFEVIDDEQTGF</t>
  </si>
  <si>
    <t xml:space="preserve">Etheostoma spectabile</t>
  </si>
  <si>
    <t xml:space="preserve">XM_030376670.1</t>
  </si>
  <si>
    <t xml:space="preserve">XP_030232530.1</t>
  </si>
  <si>
    <t xml:space="preserve">&gt;XP_030232530.1 angiotensin-converting enzyme 2 [Gadus morhua]</t>
  </si>
  <si>
    <t xml:space="preserve">MSTAGRVAAGAAAMLLLVVALLTPGLRAQVDTETRARAFLEKFSTEASVKMYDYSLASWAYNTDITEENSNILSAKGAIWAEFYGRMSTESLAFPLHEVKDPVVKLQLISLQDKGSGALSPEKSAHLGRVMSEMSTIYSTAEVCLKDRPTDCQTLEPGLEAVMADSRDYNERLHVWEGWRRETGRKMRPLYEDYVDLKNEAARLNGFEDYGAYWRSNYETVGEDPPYNYTRDELMGDVRSIYKEIMPLYKELHAYVRSKLIETYPGGHIHPEGPLPAHLLGDMWGRFWTSLYPLSTPYPLKPDIDVSTAMVDQKWVPERLFREAEKFFMSVGLYKMEPDFWKNSMLEKPNDRKVVCHPTAWDMGNGKDYRIKMCTQVNMDHFLTAHHEMGHNQYQTAYQNLSYLLRDGANEGFHEAVGEIMSLSAATPDHLKSLGLLAADFTADKETEINFLMKQALTIVATLPFTYMLEEWRWQVFNENIPKNQWMKRWWEMKRDLVGVVEPVPRDETYCDPPALFHVSGDYSFIRYFTRTIYQFQFQKALCKEAGHKGELFTCDITNSTLAGTKLRNMLTLGRSKSWTKALEMISGDTKMDAKPLLDYFKTLYVWLVAENKNNNRRVGWEKNIDPYSANGIKVRISLKAALGADAYQWNDNELYLFKTNIAYAMRQYYTSQMNKTTDFTAKDVWTYEETPRISFFIQVSDPSSPSVLIRRDEVEAAIRLSRGRINDAFMLNDKTLEFQGIPATLAPPVEQPVTVWLVVYGVVMGIVVLVGAYLIISGIRARKTQQPESKVENPYTPQATGLTNLSYQTDEAENTGL</t>
  </si>
  <si>
    <t xml:space="preserve">Gadus morhua</t>
  </si>
  <si>
    <t xml:space="preserve">Gadiformes</t>
  </si>
  <si>
    <t xml:space="preserve">XM_028442074.1</t>
  </si>
  <si>
    <t xml:space="preserve">XP_028297875.1</t>
  </si>
  <si>
    <t xml:space="preserve">&gt;XP_028297875.1 angiotensin-converting enzyme 2 isoform X1 [Gouania willdenowi]</t>
  </si>
  <si>
    <t xml:space="preserve">MELRTKKKKKPKMSARFLVTLLVASCSVSAQSDVENRAREFLQRFDINASALMYQYSLASWAYNTNITKENSDKVSEQGQIWGAFYAQMSLESQNFPIDQITDLGIKLQLISLQDKGTGVLSPDKASHLNEIMSKMSTIYSTATVCLIDDPLNCQTLEPGLEQVMFNSRNYSERLHVWEGWRREVGKRMRPLYEDYVDLNNEAAKLNGFEDYGAYWRYNYETIEEYPYNYTRDELMNDVRSIYKQIMPLYKELHAYVRARLMETYPEHIKPDGPLPAHLLGDMWGRFWTNLYPLTVPYPDKPDIDVSKTMVEQGWTEERLFKEAEKFFVSVNLYEMFDNFWNNSMFVKPTDGRKVVCHPTAWDMGNREDFRIKMCTKVNMEDFLTVHHEMGHNQYQMAYRNLSYLLRDGANEGFHEAVGEIMSLSAATPKHLQSLGLLPPDFVYDNETEINFLLKQALTIVATLPFTYMLEEWRWQVFAENIPKDEWMRRWWEMKRDMVGVVEPVPRDETYCDPPALFHVSGDYSFIRYFTRTIYQFQFQKALCDAAGHTGALSTCDITNSTTAGTILREMLESGRSQAWTRALQTISGDVRMDARPLLDYFQKLYEWLVIENKENNRVGGWKTTIDPYSEYSIKVRLSLKAALGENAYMWNDNELYLFKASIAYAMRQYYSQRNETLIFTASDVLTYNETPRISFYLLVTKPGNPSVFIPKREVEAAIRLSRGRINEAFQLDDWTLEFVGIVPTLAPPIEQPVEVWLVVFGVVIGLVVLLGVYLIISGVRERKRNQRQTHRWRTPNNERTEQQKRLRQ</t>
  </si>
  <si>
    <t xml:space="preserve">Gouania willdenowi</t>
  </si>
  <si>
    <t xml:space="preserve">Gobiesociformes</t>
  </si>
  <si>
    <t xml:space="preserve">XM_026320164.2</t>
  </si>
  <si>
    <t xml:space="preserve">XP_026175949.1</t>
  </si>
  <si>
    <t xml:space="preserve">&gt;XP_026175949.1 angiotensin-converting enzyme 2 [Mastacembelus armatus]</t>
  </si>
  <si>
    <t xml:space="preserve">MSARILVALLALSCTVSAQSDIETEARNFLQSFDEEATERTYQYSLASWAYNTNITKETSDKLSEQGRIWGNFYSQMSEESQKFPIEQIRDPEIKLQLISLQDKGSGALSLDKAAHLSKVMSEMSTIYSTATVCLMDDPLNCQTLEPGLEHVMANSRDYSERLHVWEGWRREVGKRMRPLYEDYVDLKNEAAKLNGFADYGAYWRYNYETIEEDIQYKYTRDQLMEDVRSLYREILPLYKELHAYVRARLIEVYPDHIDSQGPLPAHLLGDMWGRFWTNLYPLSVPYPEKPDIDVSKTMVEKGWTERRLFEEAEKFFMSVGLYKMFDNFWNNSMLVKPEDGRKVVCHPTAWDMGNRKDYRIKMCTKVNMDDFLTVHHEMGHNQYQMAYRNLSYLLRDGANEGFHEGVGEIMSLSAATPKHLQSLDLLPANFTYDNETEINFLLKQALTIVATLPFTYMLEEWRWQVFAGNITKDKWMQRWWEMKRELVGVVEPVPRDETYCDPPALFHVSGDYSFIRYFTRTIYQFQFQKALCDEAGHTDALSSCDITGSTAAGTKLRNMLEMGKSQSWTRALHTIAGDVKMEARPLLNYFQKLHDWLKAENKKHNRTVGWKTTVDPYSEYAIKVRLSLKAAMGENAYSWNANELYLFKANIAYALRQYYSQKNESLLFTSENVLTYEETPRISFYIVVTNPAKPSIYIPKADLEAAIRLFRGRINDAFQLDDRTLEFVGVPATLAPPVEQPVEVWLVLFGVVMGLVVLMGLYLVISGVRERKRKSENTGVENPYDASIDGHTNKAFADSDDDQTGF</t>
  </si>
  <si>
    <t xml:space="preserve">Mastacembelus armatus</t>
  </si>
  <si>
    <t xml:space="preserve">Synbranchiformes</t>
  </si>
  <si>
    <t xml:space="preserve">XM_010792153.1</t>
  </si>
  <si>
    <t xml:space="preserve">XP_010790455.1</t>
  </si>
  <si>
    <t xml:space="preserve">&gt;XP_010790455.1 PREDICTED: angiotensin-converting enzyme 2 [Notothenia coriiceps]</t>
  </si>
  <si>
    <t xml:space="preserve">MSARVLVALLAVSCTVSAQTALENQAKEFLQKFDEEATQRMYQYSLASWAYNTNINKENSDKLSEAGQVWGKFYANMSEESRKYPITEITDATIQLQLISLQDRGSGALSPDKAAHLSKVMSEMNTIYSTATVCLKDDPLNCQTLEPGLEHVMANSRDYSERLHVWEGWRREVGKRMRPMYEDYVDLKNEASKLNGFQDYGSYWRYNYETIEEDPKYKYTRDQLMGDVRSVYKEIMPLYKELHAYVRSRLMEVYPGHIEAEGPLPAHLLGDMWGRFWTNLYVLSTPYPHKEDIDVSDTMVKEGWTEIRQFKEAEKFFMSVGLYEMFPSFWNKSMLLKPTDGTKVVCHPTAWDMGNREDFRIKMCSKINMDDFLTVHHEMGHNQYQMAYRNLSYLLRDGANEGFHEAVGEIMSLSAATPKHLMGLHLLPANFTYDNETEINFLLKQALTIVATLPFTYMLEEWRWQVFAGNITKDNWMKRFWEMKRELVGVVEPVPRDETYCDPPALFHVSGDYSFIRYFTRTIYQFQFQKALCQEAGHTGPLSTCDITDSKVAGTKLRNMLELGRSKSWTRALDTISGDAKMDVRPLLDYFQPLHDWLKVENKKTNRNVGWKTLIDPYSGNAIKVRLSLKAAMGDNAYSWNNNELYLFKASVAYALRQYYSQKNQTLQFTAENVLTYQETPRVSFYIVVTDPATPTTYIPKADVEAAIQLSRGRINDAFQLDDKTLEFVGILATLAPPVEQPVTVWLVVFGVVMGVVVLAGVYLVVSGVMERKKKSTKTDSAENPYEHDGQTNKAFEEHEDEQTGL</t>
  </si>
  <si>
    <t xml:space="preserve">Notothenia coriiceps</t>
  </si>
  <si>
    <t xml:space="preserve">XM_021577603.1</t>
  </si>
  <si>
    <t xml:space="preserve">XP_021433278.1</t>
  </si>
  <si>
    <t xml:space="preserve">&gt;XP_021433278.1 angiotensin-converting enzyme 2 [Oncorhynchus mykiss]</t>
  </si>
  <si>
    <t xml:space="preserve">MSMTRLLLVGLIAVACVAAQSDLERRAQEFLDQFDGNATHLMYQYSLASWAYNTDISQENLDKLGVQSTIWGEYYSTVSKESEKFPIDQISDPLIRLQLISLQDKGSGALSADKAAHLNKVMNEMSSIYSTGTVCKREDPLDCQTLEPGLESVMANMDSDYYERLHVWEGWRVEVGKKMRPLYEDYVDLKNEAAKLNDYEDYGDYWRSNYETIDDSPYNYARGQLMTDVRRIYKEILPLYKELHAYVRSKLQAKHPEHIHPEGGLPAHLLGDMWGRFWTGLYPISTPFPEKTDIDVTEAMIAQKWPKDRLFQEAEKFFMSVGLYKMFDNFWKDSMLEKPTDGRKVVCHPTAWDMGNREDFRIKMCTEVNMDHFLTAHHEMGHNQYQMAYRNLSYLLRDGANEGFHEAVGEIMSLSAATPKHLKALGLLPGDFVEDKETEINFLMKQALTIVATLPFTYMLEEWRWQVFLGTIPKDQWMQRWWEMKRDMVGVVEPLPRDETYCDPPALFHVSGDYSFIRYFTRTVYQFQFQKALCEAAGHSGPLFKCDITNSTAAGDKLRTMLEFGRSKSWTRALETISGNAKMDSAPLLDYFKDLHVWLIEENRKNNRKPGWRAAEDPFSANAYKVRLSLKAAMGDKAYMWNANEMYLFKANMAYAMRQYYLEVNKTAALFTTENIHTYKETARISFYFVVTDPANSAVVIPKAEVEAAIRMSRGRINDAFKLDDKTLEFEGLLATLAPPVEQPVTVWLVVFGVVMGLVVCMGCYLIISGFRDRKKKSAAKAEENAENPYGVTNKTFEREEDEQTGF</t>
  </si>
  <si>
    <t xml:space="preserve">Oncorhynchus mykiss</t>
  </si>
  <si>
    <t xml:space="preserve">XM_026947809.2</t>
  </si>
  <si>
    <t xml:space="preserve">XP_026803610.1</t>
  </si>
  <si>
    <t xml:space="preserve">&gt;XP_026803610.1 angiotensin-converting enzyme 2 isoform X1 [Pangasianodon hypophthalmus]</t>
  </si>
  <si>
    <t xml:space="preserve">MSVLCILVLAATSAAWAQTVEDRAREFLQKFDEDASRLMYQYSLASWEYNTNITAENSDKLAAQGAIWSEYYSKASEQSNAFPIDQISDQEIKLQLRSLQDKGEGALSPDKASYLSKVMNEMSTIYSTGTVCKIDDPFNCETLEPGLEAIMANSRDYYERLHVWEGWRVQVGKKMRRLYEDYVDLKNEAAKLNNYKDHGDYWRANYETFDEPKYSYTRDELMTDVRRIYNEILPLYKELHAYVRAKLQDTYPGHIASNGGLPAHLLGDMWGRFWTSLYSLCVPYPDKPDIDVTSAMIAQGWKELRLFQEAEKFFVSVNMSAMFDNFWTNSMLTKPSDGRKVVCHPTAWDMGNREDYRIKMCSSVNMDHFLTAHHEMGHNQYQMAYRHLPYLLRDGANEGFHEAVGEIMSLSAATPSHLQSLGLLPSDFIEDTETDINFLLKQALTIVATMPFTYMLEEWRWQVFQGTIPKDQWMLRWWEMKRELVGVVEPLPRDETYCDPPALFHVSGDYSFIRYFTRTVYQFQFQAALCQEAGHTGPLYKCDITNSTNAGNKLRHMLELGRSKSWTRALEDISGDTRMDSKPLLNYFSTLYEWLKVENQKNNREPGWDASVDPYSENAIKVRVSLKAALGDNAYQWNANEMYLFKASMAFAMRQYYLETKGEAVDFMADDIYTYKEMPRISFYFVVTDPTNASRIIPKAEVEAAIWLSRGRINGVFQLTDNTLEFEGLRATLAPVTEPPVQVWLVVFGVVMALVVCIGIYVVVTGSINRKRKAKKVDNPENPYEEHANGTVNKAYESDSEQTGF</t>
  </si>
  <si>
    <t xml:space="preserve">Pangasianodon hypophthalmus</t>
  </si>
  <si>
    <t xml:space="preserve">Siluriformes</t>
  </si>
  <si>
    <t xml:space="preserve">XM_028402086.1</t>
  </si>
  <si>
    <t xml:space="preserve">XP_028257887.1</t>
  </si>
  <si>
    <t xml:space="preserve">&gt;XP_028257887.1 angiotensin-converting enzyme 2 isoform X1 [Parambassis ranga]</t>
  </si>
  <si>
    <t xml:space="preserve">MLSARFLVTLLAVTCAVSAQSQVEKDASKFLQNFDKEATERMYQYSLASWAYNTNITKENSDKLAVQGQIWGDFYSKMSEESLKFPIDQITDPEIKLQLISLQDKGSGALSEDKASYLSKVMSEMSTIYSTATVCLIDDPLNCQTLEPGLEHVMANSRNYSERLHVWEGWRKEVGKRMRPLYEDYVDLKNEAAKLNGFEDYGSYWRYNYETIEEDIMYKYTRNELMEDVRKIYKQILPLYKDLHAYVRSRLIEVYPGYIDPEGPLPAHLLGDMWGRFWTNLYPLSIPYPEKPDIDVSKTMVEKGWSERQLFEEAEKFFKSVGLYQMFDNFWNNSMLVKPEDGRKVVCHPTAWDMGNREDFRIKMCTKVNMDDFLTVHHEMGHNQYQMAYRNLSYLLRDGANEGFHEAVGEIMSLSAATPKHLQSLDLLPANFIYDNETEINFLLKQALTIVATLPFTYMLEEWRWQVFAGNITKDEWMKRWWEMKRELVGVVEPVPRDETYCDPPALFHVSGDYSFIRYFTRTIYQFQFQKALCNAADHTGALSSCDITNSTAAGTKLRDMLELGRSKSWTRALKTISGDARMDAGPLLDYFQKLHDFLKTQNAMNNRRVGWNAAIDPYSQYAVKVRISLKAALGDSAYSWNANELYLFKANIAYALRQYYSQKKETLPFTSENILVYNETPRISFYIVVTNPKAPSTYIPKVDVEAAVRLSRGRINDAFQLNDKTLEFEGILPTLAPPKEQPVQVWLVVFGVVMGIVVLAGTYLIISGVKERKKRSTKSALENPYDSNMEGHSNRAYENTDNELTGL</t>
  </si>
  <si>
    <t xml:space="preserve">Parambassis ranga</t>
  </si>
  <si>
    <t xml:space="preserve">XM_028585562.1</t>
  </si>
  <si>
    <t xml:space="preserve">XP_028441363.1</t>
  </si>
  <si>
    <t xml:space="preserve">&gt;XP_028441363.1 angiotensin-converting enzyme 2 [Perca flavescens]</t>
  </si>
  <si>
    <t xml:space="preserve">MSARVLVALLAVSCAVSAQSDVENKANEFLQKFDEEATRRMYQYSLASWAYNTDISKENSDKLTQQGEIWGKFYTQMSEESLKFPINQIKDPEIKLQLILLQDKGSGALSPDKAAHLSKVMSEMSTIYSTATVCLNDDPFNCQTLEPGLEHVMANSTDYSERLHVWEGWRRVVGKRMRPLYEDYVDLKNEAAKLNGFEDYGAYWRYNYETIEDEVQYKYTRDELMEDVRSIYKEILPLYKELHAYVRARLMEVYPGHIDSEGPLPAHLLGDMWGRFWTNLYPLSIPYPNKEDIDVSNAMVDQGWSEERLFKEAEKFFMSVGLYEMFPNFWNNSMLVKPDDGRKVVCHPTAWDMGNREDFRIKMCTKVNMDDFLTVHHEMGHNQYQMAYRNLSYLLRDGANEGFHEAVGEIMSLSAATPKHLQSLNLLAPDFNYDRETEINFLMKQALTIVATLPFTYMLEEWRWQVFAGNITKDNWMKRWWEMKRELVGVVEPVPRDETYCDPPALFHVSGDYSFIRYFTRTIYQFQFQKALCDAANHPGALSTCDITNSTVAGTKLRNMLELGRSKSWTRALHTISGDFKMEARPLLDYFQPLHDWLKAENKKHNRTVGWKTGIDPCKYKSYDVIDSENSSYAIKVRISLKAAMGDNAYSWDANELYLFKANIAYALRQYYSQKNKTLQFTSEDVLVYEETPRISFYIVATNPANPTVYIPKDDVEAAIRLSRGRINQAFKLDDKTLEFVGIPATLAPPVEQPVTVWLVVFGVVMGVVVLAGVYLVISGVKERKKKSAKKGSMENPYDTNIDGKTNKAFEVSDDEQTGF</t>
  </si>
  <si>
    <t xml:space="preserve">Perca flavescens</t>
  </si>
  <si>
    <t xml:space="preserve">XM_007560146.2</t>
  </si>
  <si>
    <t xml:space="preserve">XP_007560208.1</t>
  </si>
  <si>
    <t xml:space="preserve">&gt;XP_007560208.1 PREDICTED: angiotensin-converting enzyme 2 [Poecilia formosa]</t>
  </si>
  <si>
    <t xml:space="preserve">MSAGILVVLLAVSSAVSLVTADVESEARAFLERFDENASDKMYKYSLASWAYNTDITQENSDKVSEQGQIWSTFYTQMSEESRNYPIDQINDPVIKLQLISLQDKGAGALSADKAAHLSKVMGEMSTIYSTATVCLKDDPLNCQTLEPGLEHVMSNSRDYEERLHVWEGWRREVGKRMRPLYEDYVDLKNEAAKLNGFQDYGAYWRYNYETLDEDVPYKYTRDQLMEDVRSIYKEIMPLYKELHAYVRSRLMEVYPGYIDSQGPLPAHLLGDMWGRFWTNLYPLSVPYPDKPDIDVSNTMVQQGWDEMRFFKEAEKFFMSVGLYEMFDNFWTNSMLVKPNDGRNVVCHPTAWDMGNREDFRIKMCTKVNMDDFLTVHHEMGHNQYQMAYRNLSYILRDGANEGFHEAVGEIMSLSAATPKHLQSLGLLPSDFVYDSETEINFLLKQALTIVATLPFTYMLEEWRWQVFAGNISKDEWMKRWWEMKRELVGVVEPVPRDETYCDPPALFHVSGDYSFIRYFTRTIYQFQFQKALCDAAGHTGDLSSCDITGSKEAGTKLRNMLELGRSESWTRALETIAGDVRMDAGPLLDYFKKLYDWLKENNQKHSRAVGWKTTVDPYSQYATKVRISLKAAMGDDAYSWNANEMYLFKASIAYALRQYYSQKDQNLPFTAENILTYEETPRISFYMVATHPGNPSTYIHKSDMEAAVRLYRGRINEAFQLDDHTLEFVGIVPTLAPPVKQPVQVWLVLFGVVMGLTVLLGAYLVISGVKERKKKSSKPPEENPYSIDVDGISNAAFEDNKDEQTGL</t>
  </si>
  <si>
    <t xml:space="preserve">Poecilia formosa</t>
  </si>
  <si>
    <t xml:space="preserve">Cyprinodontiformes</t>
  </si>
  <si>
    <t xml:space="preserve">XM_015039827.1</t>
  </si>
  <si>
    <t xml:space="preserve">XP_014895313.1</t>
  </si>
  <si>
    <t xml:space="preserve">&gt;XP_014895313.1 PREDICTED: angiotensin-converting enzyme 2 [Poecilia latipinna]</t>
  </si>
  <si>
    <t xml:space="preserve">MSAGILVVLLAVSSAVSLVTADVESEARAFLERFDENASDKMYKYSLASWAYNTDITQENSDKVSEQGQIWSTFYTQMSEESRNYPIDQINDPVIKLQLISLQDKGAGALSADKAAHLSKVMGEMSTIYSTATVCLKDDPLNCQTLEPGLEHVMSNSRDYEERLHVWEGWRREVGKRMRPLYEDYVDLKNEAAKLNGFQDYGAYWRYNYETLDEDVPYKYTRDQLMEDVRSIYKEIMPLYKELHAYVRSRLMEVYPGYIDSQGPLPAHLLGDMWGRFWTNLYPLSVPYPDKPDIDVSNTMVQQGWDEMRFFKEAEKFFMSVGLYEMFDNFWTNSMLVKPNDGRNVVCHPTAWDMGNREDFRIKMCTKVNMDDFLTVHHEMGHNQYQMAYRNLSYILRDGANEGFHEAVGEIMSLSAATPKHLQSLGLLPSDFVYDSETEINFLLKQALTIVATLPFTYMLEEWRWQVFAGNISKDEWMKRWWEMKRELVGVVEPVPRDETYCDPPALFHVSGDYSFIRYFTRTIYQFQFQKALCDAAGHTGDLSSCDITGSKEAGTKLRNMLELGRSESWTRALETIAGDVRMDAGPLLDYFKKLYDWLKENNQKHSRAVGWKTTVDPYSQYATKVRISLKAAMGDDAYSWNANEMYLFKASIAYALRQYYSQKDQNLPFTAENILTYEETPRISFYMVATHPGNPSTYIHKSDMEAAVRLYRGRINEAFQLDDHTLEFVGIVPTLAPPVKQPVQVWLVLFGVVMGLTVLLGAYLVISGVKERKKKSSKPPEENPYSIDVDGISNAAYEDNKDEQTGL</t>
  </si>
  <si>
    <t xml:space="preserve">Poecilia latipinna</t>
  </si>
  <si>
    <t xml:space="preserve">XM_014981539.1</t>
  </si>
  <si>
    <t xml:space="preserve">XP_014837025.1</t>
  </si>
  <si>
    <t xml:space="preserve">&gt;XP_014837025.1 PREDICTED: angiotensin-converting enzyme 2 [Poecilia mexicana]</t>
  </si>
  <si>
    <t xml:space="preserve">MSAGILVVLLAVSSAVSLVTADVESEARAFLERFDENASDKMYKYSLASWAYNTDITQENSDKVSEQGQIWSTFYTQMSEESRNYPIDQINDPVIKLQLISLQDKGAGALSADKAAHLSKVMGEMSTIYSTATVCLKDDPLNCQTLEPGLEHVMSNSRDYEERLHVWEGWRREVGKRMRPLYEDYVDLKNEAAKLNGFQDYGAYWRYNYETLDEDVPYKYTRDQLMEDVRSIYKEIMPLYKELHAYVRSRLMEVYPGYIDSQGPLPAHLLGDMWGRFWTNLYPLSVPYPDKPDIDVSNTMVEQGWDEMRFFKEAEKFFMSVGLYEMFDNFWTNSMLVKPNDGRNVVCHPTAWDMGNREDFRIKMCTKVNMDDFLTVHHEMGHNQYQMAYRNLSYILRDGANEGFHEAVGEIMSLSAATPKHLQSLGLLPSDFVYDSETEINFLLKQALTIVATLPFTYMLEEWRWQVFAGNISKDEWMKRWWEMKRELVGVVEPVPRDETYCDPPALFHVSGDYSFIRYFTRTIYQFQFQKALCDAAGHTGDLSSCDITGSKEAGTKLRNMLELGRSESWTRALETIAGDVRMDAGPLLDYFKKLYDWLKENNQKHSRAVGWKTTVDPYSQYATKVRISLKAAMGDDAYSWNANEMYLFKASIAYALRQYYSQKDQNLPFTAENILTYEETPRISFYMVATHPGNPSTYIHKSDMEAAVRLYRGRINEAFQLDDHTLEFVGIVPTLAPPVKQPVQVWLVLFGVVMGLTVLLGVYLVISGVKERKKKSSKPPEENPYSIDVDGISNAAFEDNKDEQTGL</t>
  </si>
  <si>
    <t xml:space="preserve">Poecilia mexicana</t>
  </si>
  <si>
    <t xml:space="preserve">XM_008404492.2</t>
  </si>
  <si>
    <t xml:space="preserve">XP_008402714.1</t>
  </si>
  <si>
    <t xml:space="preserve">&gt;XP_008402714.1 PREDICTED: angiotensin-converting enzyme 2 [Poecilia reticulata]</t>
  </si>
  <si>
    <t xml:space="preserve">MSAGILVVLLAVSSAVSLVTADVESEARAFLERFDENASDKMYKYSLASWAYNTDITQENLDKESEQGQIWSTFYTQMSEESRNYPIDQISDPVIKMQLISLQDKGAGALSADKASHLNKVMGEMSTIYSTATVCLKDDPLNCQTLEPGLEHVMSNSRNYEERLHVWEGWRKEVGKRMRPLYEDYVDLKNEAAKLNGFQDYGAYWRYDYETLDEDVPYKYTRDQLMEDVRSIYKEIMPLYKELHAYVRSRLMEVYPGYIDSQGPLPAHLLGDMWGRFWTNLYPLSVPYPDKPDIDVSSAMVQQGWDETRFFKEAEKFFMSVGLYKMFDNFWTNSMLVKPNDGRNMVCHPTAWDMGNREDFRIKMCTKVNMDDFLTVHHEMGHNQYQMAYRNLSYILRDGANEGFHEGVGEIMSLSAATPKHLQSLGLLPSDFVYDSETEINFLLKQALTIVATLPFTYMLEEWRWQVFAGNISKDEWMKRWWEMKRELVGVVEPVPRDETYCDPPALFHVSGDYSFIRYFTRTIYQFQFQKALCDAAGHTGDLSSCDITGSKEAGTKLRNMLELGRSESWTRALETITGDVRMNAGPLLDYFKKLYDWLKENNQKHGRTVGWKTTVDPYSQYATKVRISLKAAMGDDAYSWNANEMYLFKANIAYALRQYYSQKDQNLPFTAENILTYEETPRISFYMVATHPGNPSTYIHKSDMDAAVRLYRGRINEAFQLDDYTLEFVGIVPTLAPPVQQPVQVWLVLFGVVMGLTVLVGVYLVITGVKERKKKSSKPPAENPYSIDVDGISNAAYEDTKDEQTEKL</t>
  </si>
  <si>
    <t xml:space="preserve">Poecilia reticulata</t>
  </si>
  <si>
    <t xml:space="preserve">XM_022749333.1</t>
  </si>
  <si>
    <t xml:space="preserve">XP_022605054.1</t>
  </si>
  <si>
    <t xml:space="preserve">&gt;XP_022605054.1 angiotensin-converting enzyme 2 isoform X1 [Seriola dumerili]</t>
  </si>
  <si>
    <t xml:space="preserve">MSARILVTLLAVSCAVSAQSDVELKAKEFLQRFDEEATARMYQYSLASWAYNTNITKENSDKLSEQGQIWGNFYTQMSEESLKFPVDQIKNPEIKLQLISLQDKGSGALSQDKAAHLSKIMSEMSTIYSTATVCLIDDPLNCQTLEPGLEHVMFNSRNYSERLHVWEGWRREVGKRMRPLYEDYVDLKNEAAKLNGFEDYGAYWRYNYETLEDDIRYKYTRDELMDDVRSVYKEILPLYKELHAYVRARLIEVYPGHIDSKGPLPAHLLGDMWGRFWTNLYSLSVPYPDKPDIDVSKTMVAKGWTERRLFEEAEKFFMSVGLYKMFDNFWNDSMLVKPEDGRKVVCHPTAWDMGNREDFRIKMCTKVNMDDFLTVHHEMGHNQYQMAYRNLSYLLRDGANEGFHEGVGEIMSLSAATPKHLKSLDLLPADFLYDNETEINFLLKQALTIVATLPFTYMLDEWRWQVFAGNISKDEWMKRWWEMKRELVGVVEPVPRDETYCDPPALFHVSGDYSFIRYFTRTIYQFQFQKALCKASGHTDALSTCDITGSTAAGTKLRNMLELGRSQSWTRALETISGDTKMDARPLLDYFQKLHDWLKVENKKHNRVVGWETAIDPYSEYATKVRVSLKAALGDNAYAWNTNELYLFKANIAYALRQYYMQKNESLPFTAENILTYKETPRISFYFVVTNPANPSTYIPKTDVQAAVRLSRGRINDAFQLDDLTLEFLGIPATLAPPVEQPVEVWLVVFGVVMGIVVLMGIYLVVSGVRERKMKSAKTGMENPYDASVEAQTNKAFEDSDDEQTGF</t>
  </si>
  <si>
    <t xml:space="preserve">Seriola dumerili</t>
  </si>
  <si>
    <t xml:space="preserve">XM_023401677.1</t>
  </si>
  <si>
    <t xml:space="preserve">XP_023257445.1</t>
  </si>
  <si>
    <t xml:space="preserve">&gt;XP_023257445.1 angiotensin-converting enzyme 2 [Seriola lalandi dorsalis]</t>
  </si>
  <si>
    <t xml:space="preserve">MSARILVTLLAVSCAVSAQSDLELKAKEFLQRFDEEATARMYQYSLASWAYNTNITKENSDKLSEQGQIWGNFYTQMSEESLKFPIDQIKNPEIKLQLISLQDKGSGALSQDKAAHLSKIMSEMSTIYSTATVCLIDDPLNCQTLEPGLEHVMFNSRNYSERLHVWEGWRREVGKRMRPLYEDYVDLKNEAAKLNGFEDYGAYWRYNYETLEDDIRYKYTRDQLMDDVRSVYKEILPLYKELHAYVRARLIEVYPGHIDPKGPLPAHLLGDMWGRFWTNLYSLSVPYPDKPDIDVSKTMVTEGWTERRLFEEAEKFFMSVGLYKMFDNFWNDSMLVKPEDGRKVVCHPTAWDMGNREDFRIKMCTKVNMEDFLTVHHEMGHNQYQMAYRNLSYLLRDGANEGFHEGVGEIMSLSAATPKHLKSLDLLPADFFYDNETEINFLLKQALTIVATLPFTYMLDEWRWQVFAGNISKDEWMKRWWEMKRELVGVVEPVPRDETYCDPPALFHVSGDYSFIRYFTRTIYQFQFQKALCKASGHTDALSTCDITGSTAAGTKLRNMLELGRSQSWTRALDTISGDTKMDARPLLDYFQKLHDWLKVENKKHNRMVGWETAIDPYSEYAIKVRLSLKAALGDNAYAWNTNELYLFKANIAYALRQYYMQKNESLPFTAENILTYKETARISFYFVVTNPANPSTYIPKTDVQAAVRLSRGRINDAFQLDDLTLEFLGIPATLAPPVEQPVEVWLVVFGVVMGIVVLMGIYLVVSGVRERKMKSAKTGMENPYDASVEAQTNKAFEDSDDEQTGF</t>
  </si>
  <si>
    <t xml:space="preserve">Seriola lalandi</t>
  </si>
  <si>
    <t xml:space="preserve">XM_008292540.1</t>
  </si>
  <si>
    <t xml:space="preserve">XP_008290762.1</t>
  </si>
  <si>
    <t xml:space="preserve">&gt;XP_008290762.1 PREDICTED: angiotensin-converting enzyme 2 [Stegastes partitus]</t>
  </si>
  <si>
    <t xml:space="preserve">MSARILVTLLAVSCAVTAQSDMESQAREFLQKFDIDATARMYQYSLASWAYNTNITKENSDKLSAEGQVWGEFYSKMSEESQRFNVDQIKDPEIKLQLISLQDKGSGALSADKAAHLSKIMSEMNTIYSTATVCLKDDPLNCQTLEPGLEDVMANSQNYAERLHVWEGWRREVGKRMRPLYEDYVDLKNEAAKLNGFKDYGAYWRYNYETIEDEILYKYNGDQLMDDVRSIYNEIMPLYKDLHAYVRAKLIDVYPGHIDAQGPLPAHLLGDMWGRFWSNLYPLTVPYPDKPDIDVSNTMVAKGWTVNRMFEEAEKFFMSVGLYEMFENFWTNSMLTKPTDGRSVVCHPTAWDMGNRNDFRIKMCTLVHMDHFLTVHHEMGHNQYQMAYRNLSYLLRDGANEGFHEAVGEIMSLSAATPKHLQSVDLLPADFVYDEETEINFLLKQALTIVGTLPFTYMLEEWRWQVFAGNISKDEWMARWWEMKRELVGVVEPVPRDESYCDPPALFHVSGDYSFIRYFTRTIYQFQFQKALCDAAGHTGALSSCDITNSTAAGTKLRNMLELGRSQSWTRALQTISGDVKMNARPLLDYFQKLHDWLKVENQKHNRIVGWRTDIDPFSANAITVRLSLKAAMGDDAYTWNDNELYLFKASIAYAMRQYYSQKNQTLHFTSENVVNSEVTPRIAFYFVVTDPATPSIIIPKHEVEAAIRLSRGRINEAFKLDDKTLEFEGILPTLAPPVEQPVEVWLVVFGIVMGLVVLLGVYLVVSGIRERKRKPKEVAAENPYSEDTDGHSNKAYEDNDNEQTGF</t>
  </si>
  <si>
    <t xml:space="preserve">Stegastes partitus</t>
  </si>
  <si>
    <t xml:space="preserve">XM_027168723.1</t>
  </si>
  <si>
    <t xml:space="preserve">XP_027024524.1</t>
  </si>
  <si>
    <t xml:space="preserve">&gt;XP_027024524.1 angiotensin-converting enzyme 2 [Tachysurus fulvidraco]</t>
  </si>
  <si>
    <t xml:space="preserve">MAVLCILVLVFGTSTVLAQTVEDRAKEFLKKFDEDASRIMYQHSLASWNYNTNITTENSDKLAAQGAIWGEFYSKASEESNAFPIDQISDPETKLQLRSLQDKGSGALSPDKASHLGKVMNEMSTIYGTGTVCKIDDPFDCETLEPGLEAIMADSRDYYERLHVWEGWRVQVGKKMRRLYEDYVDLKNEAARLNNYKDHGDYWRANYETIDEPKYSYTRDELMTDVRRIYNEILPLYNELHAYVRAKLQDTYPGHVTSNGGLPAHLLGDMWGRFWTNLYSLCVPYQDKPDIDVTSAMIEQGWQERRLFWEAEKFFESVNMSTMFPNFWNNSMFVKPDDGRKVVCHATAWDMGNREDYRIKMCTTVSMDHFLTAHHEMGHNQYQMAYRNLSYLLRDGANEGFHEAVGEIMSLSAATPSHLQSLGLLPSDFIEDTETDINFLLKQALTIVATLPFTYMLEEWRWQVFQGTIPKEQWMLRWWEMKRELVGVVEPLPRDETYCDPLALFHVSGDYSFIRYFTRTIYQFQFQAALCKEAGHSGPLYKCDITNSTNAGNKLRQMLELGRSKSWTRALEDISGNTRMDSKPLLNYFSTLYEWLKVQNQMNNRQPGWDAAIDPYSENALKVRVSLKAALGDNAYQWNDNEMYLFKASVAFAMRRYYLQTKAEDISFTVDNIYTYKETPRISFYFLVTDPTNATRIIPKTEVEAAIWLSRDRINGVFQLTDDTLEFLGLRATLAPLTEPPVQVWLIAFGVVMGLVVCIGLYIIITGALNRRRKAKNMDSPGNPYEEPANGMVNNAYENESEQTGF</t>
  </si>
  <si>
    <t xml:space="preserve">Tachysurus fulvidraco</t>
  </si>
  <si>
    <t xml:space="preserve">XM_030772111.1</t>
  </si>
  <si>
    <t xml:space="preserve">XP_030627971.1</t>
  </si>
  <si>
    <t xml:space="preserve">&gt;XP_030627971.1 angiotensin-converting enzyme 2-like [Chanos chanos]</t>
  </si>
  <si>
    <t xml:space="preserve">MSGAILLLLVLASTASAQTVDEKAREFLRKFDENATHLVYQYSLASWAYNTNITAENADKVSQEGAAWSAFYTQVSEQSNEFPIDQVNDPEIKLQLMLLQDKGSGALSPDKATHLNNVLNEMSTIYSTATVCKVKEPFDCQTLEPGLEAIMANSRDYYERLHVWEGWRVEVGKRMRPLYEDYVDLKNEAAKLNGYADYGDYWRGNYETVDEPQYAYTRDDVMKDVRRIYQEILPLYKELHAYVRARLQDVYGGHISSNGGIPAHLLGDMWGRFWTNLYPLSVPYPEKPDIDVTSTMVEQGWSEKQMFEEAEKFFKSVNMFAMFPNFWNNSMLVKPNDGRSVVCHPTAWDMGNREDFRIKMCTKVTMDDFLTVHHEMGHNQYQMAYRNLPYLLRDGANEGFHEAVGEIMSLSAATPSHLQALGLLPADFKEDNETEINFLLKQALTIVATLPFTYMLEEWRWQVFEGKIPKNEWMLRWWQMKRELVGVVEPLPRDETYCDPPALFHVSGDYSFIRYFTRTIYQFQFQEALCKEAGHVGPLFKCDITNSTRAGEKLRQMLELGRSKSWTRALEQVSNHTKMMSQPLLEYFKELHEWLQAENAKNNRQPGWDVLVDPYSENAIKVRLSLKAAMGNDAYSWNSNEIYLFKTTMAYAMRQYYSSEKGQKVDFVADNIHTYKETPRISFYFVVTDPTNPAVIIPKVDVEAAIWQSRGRINSVFQLSDDTLEFVGLQATVATPVEEKITIWLVVFGVVMGLVFCMGIYLIIMGVVQRKRKSKAEKLENPYEETNSGVSNNGYETDTEQTGL</t>
  </si>
  <si>
    <t xml:space="preserve">Chanos chanos</t>
  </si>
  <si>
    <t xml:space="preserve">Gonorynchiformes</t>
  </si>
  <si>
    <t xml:space="preserve">XM_027011410.1</t>
  </si>
  <si>
    <t xml:space="preserve">XP_026867211.1</t>
  </si>
  <si>
    <t xml:space="preserve">&gt;XP_026867211.1 angiotensin-converting enzyme 2 [Electrophorus electricus]</t>
  </si>
  <si>
    <t xml:space="preserve">MFVWCLLVLAVAPAASAQTTEDRAREFLKKFDEDATRLMYQYSLASWEYNTNITTANSDKLAEQGAIWSEFYSRASNESSAFPIDQMTDPEIQLQLRLLLDKGSGVLSADKARHLSRVLNEMSTIYGTGTVCKIDDPFDCQTLEPGLEAIMANSRDYYERLHVWEGWRVQVGKRMRPLYEDYVELKNEVARLNDYKDHGDYWRANYETIDEPKYSYNRDELMTDVRRIYHEIMPLYKELHAYVRAKLQKTYPGYIASDGGLPAHLLGDMWGRFWTNLYPLSVPFPEKPDIDVTSEMKAQGWKERRLFEEAETFFISVGMFAMFSNFWTNSMLVKPDDGSSVVCHATAWDMGNREDFRIKMCTKVNMDDFLTAHHEMGHNQYQMAYRHLPYLLRDGANEGFHEAVGEIMSLSAATPSHLQSLGLLPPDFTEDTETEINFLLKQALTIVATLPFTYMLEEWRWQVFQGSIPREQWMLRWWEMKRELVGVVEPLPRDETYCDPAALFHVSGDYSFIRYFTRTIYQFQFQDALCKEAGHTGPLYKCDITNATKAGIKLRQMLELGRSKSWTRALEQVSAHTRMDAQPLLNYFSTLYDWLRVENQKTNNHPGWNVAHDPYSENAIKVRLSLKAALGENAYPWNGNELYLFKASMAYAMRQYYLETKGEEANFMSENIHTYKETPRISFYFVVTHPTNASRILPKAEVEAAIWTSRGRINAVFQLNDATLEFEGLRATLAPPTEQPANMWLAVFGGVMGVTVCAGAYLVITGAMTRMRKAKKQEEPENPYVEAYEGTSNQAFENDSTQTGF</t>
  </si>
  <si>
    <t xml:space="preserve">Electrophorus electricus</t>
  </si>
  <si>
    <t xml:space="preserve">Gymnotiformes</t>
  </si>
  <si>
    <t xml:space="preserve">XM_030048292.1</t>
  </si>
  <si>
    <t xml:space="preserve">XP_029904152.1</t>
  </si>
  <si>
    <t xml:space="preserve">&gt;XP_029904152.1 angiotensin-converting enzyme 2 [Myripristis murdjan]</t>
  </si>
  <si>
    <t xml:space="preserve">MSAWILVAVLAVACGVSAQTDTDNRAKVFLQRFDEEATVLMYQYSLASWAYNTNITKENSDEVSEQGRIWGDFYNKMSEESRNYPIEEITDPEIKLQLISLQDKGSGALSQDKAAHLSKVMSEMSTIYSTATVCLMDDPFNCQTLEPGLEHIMANSRNYAERLHVWEGWRREVGKRMRPMYEDYVDLKNEAAKLNGFSDYGAYWRYNYETIEEDPLYKYSRDQLMEDVRSIYKQILPLYKELHAYVRARLMEVYPGHIDPQGPLPAHLLGDMWGRFWTNLYSLSIPYPLKPDIDVSKTMVEQGWDEIRLFKEAEKFFMSVDLYKMFDNFWNNSMLVKPTDGRKVVCHPTAWDMGNREDFRIKMCTKVNMDDFLTVHHEMGHNQYQMAYRNLSYLLRDGANEGFHEAVGEIMSLSAATPKHLQGLGLLPPSFVYDKETEINFLLKQALTIVATLPFTYMLEEWRWQVFSGNITKDEWMERWWEMKRELVGVVEPVPRDETYCDPPALFHVSGDYSFIRYFTRTIYQFQFQKALCEAANHTDALFKCDITNSKEAGTKLRKMLELGRSKSWTRALEMVSNDVKMDAGPLLDYFRDLYDWLVANNKENNRAVGWKTTVDPYSHHAIKVRLSLKAAMGDEAYPWSANELYLFKTNIAYAMRQYYSQKNMTVHFTSENVLTYHETPRISFYIMVTDPASPSLFIPKEELEAAIRSSRGRINDAFQLDDQTLEFIGMPATLAPPVEQPVPVWLVLFGVIMGVVVLMGVYLIVSGIRMRKKESQMTSMENPYNAQPEGVTNDAFVNEEEQTGF</t>
  </si>
  <si>
    <t xml:space="preserve">Myripristis murdjan</t>
  </si>
  <si>
    <t xml:space="preserve">Beryciformes</t>
  </si>
  <si>
    <t xml:space="preserve">XM_015953491.1</t>
  </si>
  <si>
    <t xml:space="preserve">XP_015808977.1</t>
  </si>
  <si>
    <t xml:space="preserve">&gt;XP_015808977.1 PREDICTED: angiotensin-converting enzyme 2 [Nothobranchius furzeri]</t>
  </si>
  <si>
    <t xml:space="preserve">MRILITLLALSCAALVEAQVDVESQAKDFLQRFDQNATAEMYQYSLASWAYNTDISKENSDKLAEQSQIWGNIYSQMSEESEKYPINQIKDPEVKFQLISLQDKGSGVLSPDKASHLSNVMSEMSTIYSTATVCLLDDPFNCQTLEPGLEHVMASSTNYSERLHVWEGWRREVGKRMRPLYEDYVDLKNEAAKLNGFEDYGAYWRYNYETIEDDPQFKYDRNQLMDDVRAIYKQILPLYKELHAYVRAKLMKVYPGRIDPEGPLPAHLLGDMWGRFWTDLYPVSVPYPDKPNIDVSQTMVDQGWDELRLFKEAEKFFMSVGLYKMFDNFWTNSMLVKPNDGRKVVCHPTAWDMGNREDFRIKMCTKVNMDDFLTVHHEMGHNQYQMAYRNLSYLLRDGANEGFHEAVGEIMSLSAATPKHLKSLGLLPADFVYDNETEINFLLKQALTIVATLPFTYMLEEWRWQVFAGNIPKDEWMKRWWEMKRELVGVVEPVPRDETYCDPPALFHVSGDYSFIRYFTRTIYQFQFQKALCDAAGHTGRLSSCDITGSTEAGTKLRNMLELGRSQSWTRALKTISGDVQMDAGPLLDYFRTLYDWLKEENKKEKRAVGWRTTVDPYSDFAIKVRLSLLAAMGENAYSWNSNEMYLFKASVAYAMRQYYSQKNQTLLFTAENVLTYNETPRISFYILVTNPATPSIFIPRADVEEAIRQNRDRINDAFQLGDHTLEFVGIVPTLASPNEQPVEVWLVVFGVLMSIVVLMGVYLIISGIKDRKRKSAKPAVENPYNLEGRTNNAYEDMDNEQTGL</t>
  </si>
  <si>
    <t xml:space="preserve">Nothobranchius furzeri</t>
  </si>
  <si>
    <t xml:space="preserve">XM_026714269.1</t>
  </si>
  <si>
    <t xml:space="preserve">XP_026570054.1</t>
  </si>
  <si>
    <t xml:space="preserve">&gt;XP_026570054.1 angiotensin-converting enzyme 2 [Pseudonaja textilis]</t>
  </si>
  <si>
    <t xml:space="preserve">MKQALVRKPSSRSFTHPAFSDLKGNMLSWLCLTWSFVVLALAQDETKMAAEFLKQFDIRAVDLYYNASIASWNYNTNLTEENAKIMHEKDSIFSKFYDEASRNAYIFDLNRIANETIKLQIRLLQNGPTDSSTKDQLDTVLRKMSTFYSTGTVCKQDDPFNCLPLEPGLDHIMANNWNYSERLWAWESWRANVGKKMRPLYETYVELKNKYARLRGYDDYGDYWRANYEVDLPGKFQYQRAQLITDVENTFKQILPLYKQLHAYVRRHLYKRYGPELINPKGAIPAHLLGDMWGRFWTNLYPLMVPYPNKTSIDVTSAMEEKKWTVDSIFKAAEHFFISIGLFNMTEGFWKNSMLEEPKNGRKVVCHPTAWDMGKEDYRIKMCTKINMEDFLTAHHEMGHIEYDMAYANQPFLLRNGANEGFHEAVGEIMSLSAATPKYLQSLGLLEPTFQEDAETDINFLLRQALTIVGTMPFTYMLEKWRWMVFAEQIPKDQWMKKWWEMKREIVGVVEPLPHNEEYCDPAALFHVANDYSFIRYYTRTIYQFQFQEALCKAAGHTEELYKCDISNSKNAGRILKDMLALGSSQPWTKALESITGTRTMDAKPFCQYFDPLLKWLEKANSNENVGWNVNWTPYSKDAIKVRISLKTALGDDAYNWDESEMYLFKSTIAYAMQKYFLEVKNKTVPFQTDNVHVSDTTLRISFYFTVSMPNNISELVPKSEVEEAISLSRDRINEAFKLTDQTLEFVGLLPTLAPPYESPITVWLVAFGVVIGLVVIGIITLLIIGQKDRKKKKQAAKTNSIETAAIHEDCGQSNSTFQLDEAATTTF</t>
  </si>
  <si>
    <t xml:space="preserve">Pseudonaja textilis</t>
  </si>
  <si>
    <t xml:space="preserve">XM_017694590.1</t>
  </si>
  <si>
    <t xml:space="preserve">XP_017550079.1</t>
  </si>
  <si>
    <t xml:space="preserve">&gt;XP_017550079.1 PREDICTED: angiotensin-converting enzyme 2 [Pygocentrus nattereri]</t>
  </si>
  <si>
    <t xml:space="preserve">MSGRFLLILALASTAWAQTLEERAREFLQKMDEDASRLMYQYSLASWEYNTNITAENSAKLSEQSAIWSEYYNKVSEESNAFPIDQISDPLIQLQLRSLQDKGSGALSPDKASHLAKVMNEMNTIYSTGTVCKIDDPFDCQTLEPGLEQIMANSRDYYERLHVWEGWRVQVGKKMRWLYEDYVDLKNEAAKLNNYKDYGDYWRANYETIDEPIYSYTRDELMTDVRSIYHEIMPLYKELHAYVRAKLQETYPGHIASNGGLPAHLLGDMWGRFWTNLYSLSVPYPDKPDIDVSSAMVAQGWKERQLFEEAEKFFVSVNMSAMFPNFWNNSMFVKPEGRNVVCHPTAWDMGNREDFRIKMCTKVNMDDFLTAHHEMGHNQYQMAYRHLPYLLRDGANEGFHEAVGEIMSLSAATPSHLQSLGLLPADFKEDIETDINFLLKQALTIVATLPFTYMLEEWRWQVFQGTIPKEQWMLRWWEMKRELVGVVEPLPRDETYCDPPALFHVSGDYSFIRYFTRTVYQFQFQDALCKEAGHTGPLYKCDITNSTKAGNKLRQMLELGRSKSWTRALEEVSGQTKMDAQPLLSYFSTLYTWLKDENQKNNRQPGWSVAVDPYSNDASKVRLSLKAAMGEKAYTWNENEMYLFKASMAYAMRQYYLETKGEEVNFLSENIYTYKETPRISFYFVVTDPTNASRIIPKAEVEAAFWMSRGRLNGIFQLSDDTFEFEGLQVTLAPPAEPPVTVWLVVFGVVMALAVCVGVYLVVMGAVNRKRQAKKLEEPENPYDEPPEGIPNKAFESDSEQTGF</t>
  </si>
  <si>
    <t xml:space="preserve">Pygocentrus nattereri</t>
  </si>
  <si>
    <t xml:space="preserve">Characiformes</t>
  </si>
  <si>
    <t xml:space="preserve">XM_031306367.1</t>
  </si>
  <si>
    <t xml:space="preserve">XP_031162227.1</t>
  </si>
  <si>
    <t xml:space="preserve">&gt;XP_031162227.1 angiotensin-converting enzyme 2 [Sander lucioperca]</t>
  </si>
  <si>
    <t xml:space="preserve">MSARVLVALLAVSYAVSAQSDVENKAKEFLQKFDEEATRGMYQYSLASWAYNTNISKENSDKLTEQGEIWGKFYTQMSEESLKFPLDHIKDPEIKLQLIFLQDKGSGALSPDKAAHLSKVMSEMNTIYSTATVCLNDDPFNCQTLEPGLEHVMANSRDYYERLHVWEGWRRVVGKRMRPLYEDYVDLKNEAAKLNGFEDYGAYWRYNYETIEEEVQYQYTRDDLMKDVRSIYSEILPLYKELHAYVRARLIEVYPGHIDSEGPLPAHLLGDMWGRFWTNLYPLSIPYPNKEDIDVSNAMVAQGWSEGRLFKEAEKFFMSVGLYEMFPNFWNNSMLVKPDDGRKVVCHPTAWDMGNREDFRIKMCTKVNMDDFLTVHHEMGHNQYQMAYRNLSYLLRDGANEGFHEAVGEIMSLSAATPKHLQSLNLLAPDFIYDSETEINFLLKQALTIVATLPFTYMLEEWRWQVFAGNISKDIWMKRWWEMKRELVGVVEPVPRDETYCDPPALFHVSGDYSFIRYFTRTIYQFQFQKALCDAANHPGALSTCDITNSTVAGTKLRNMLELGRSKSWTRALHTISGDFKMDARPLLDYFQPLHDWLKAENKKHNRTVGWKTAIDPYSLNAIKVRISLKAAMGDNAYSWDANQLYLFKANIAYALRQYYSQKNKTLQFTSEDVLVYNETPRISFYIVITNPANPTVYIPKDDVEAAIRLGRGRINQAFQLDDKTLEFLGIPATLAPPVEQPVTVWLVVFGVVMGVVVLAGVYLVISGVKERKKKSAKKDSMENPYDTNIDGKTNKAFEVSDDEQTGF</t>
  </si>
  <si>
    <t xml:space="preserve">Sander lucioperca</t>
  </si>
  <si>
    <t xml:space="preserve">XM_018729216.1</t>
  </si>
  <si>
    <t xml:space="preserve">XP_018584732.1</t>
  </si>
  <si>
    <t xml:space="preserve">&gt;XP_018584732.1 angiotensin-converting enzyme 2 [Scleropages formosus]</t>
  </si>
  <si>
    <t xml:space="preserve">MHSKLLALLAWAFVASVLSQSSVEQKAAEFLQSFDENATTLMYQYSLASWEYNTNITSENSDKLAQQGEIWSSYYSQVSEESQSFPLNEITDPTVKIQLIALQDKGSGVLSKDKLNQLSRVMSEMSTLYSTGTVCDIDEPFDCQTLEPGLESIMAESRDYYKRLHVWEGWRVNVGKEMRPLYEVYVDLKNEAARLNGYADYGDYWRANYETIDEGNYSYTRDDLMADVRRIYKEIMPLYKELHAYVRSKLQETYPGHISATGGLPAHLLGDMWGRFWTNLYPLSIPYPNKEDIDVTSAMISQGWTVNQMFKEAEKFFMSVNLYKMFDSFWSNSMFTKPEDGQKVVCHPTAWDMGNREDFRIKMCTKVNMDDFLTVHHEMGHNQYQMAYRNLSYLLRDGANEGFHEAVGEIMSLSAATPKHLKALGLLPADFKEDNETDINFLLKQALTIVATLPFTYMLEEWRWQVFQGTIPKDEWMQRWWEMKRDMVGVVEPLPRDETYCDPAALYHVSNDYSFIRYFTRTIYQFQFQASLCEVAGHTGPLFKCDITNSTAAGNKLRAMLELGKSKSWTRAMEEISGVTRMDSKPLLEYFSELYSWLQEDNRKNNRQPGWKTTEDPYANDAFKVRLSLKAAMGDEAYPWNDNEMYLFKSTIAFAMRQYYNLEKGKQINFMPENIYTYKITPRISFFFVVTDPTNPMKIIPKADVEVAIRLSRDRINGVFKLDDTTLEFEGILSTLSPPVEPPVTVWLIAFGVVMGLVILVGMYLVFSGFRERKRKSKAQESENPYDAEMKIEGVTNKSFERDDEQTGF</t>
  </si>
  <si>
    <t xml:space="preserve">Scleropages formosus</t>
  </si>
  <si>
    <t xml:space="preserve">Osteoglossiformes</t>
  </si>
  <si>
    <t xml:space="preserve">XM_032227043.1</t>
  </si>
  <si>
    <t xml:space="preserve">XP_032082934.1</t>
  </si>
  <si>
    <t xml:space="preserve">&gt;XP_032082934.1 angiotensin-converting enzyme 2 [Thamnophis elegans]</t>
  </si>
  <si>
    <t xml:space="preserve">MKQALIRKPSSRSFTHPAFFDLKGNMLSWLCFTWSLVVLAGAQDVTQQAAEFLKQFDARADDLYYAASIASWNYNTNLTEENAKIMHEKDNIFSKFYEEASKNASMYNVNQITNETIRLQLHLLQNVPTNSSTKDQLDTVLRKMSTMYSTGTVCKQDDPFNCLPLEPGLDDIMENNWSYSERLWAWEGWRADVGKKMRPLYESYVELKNKYARLRGYADYGDYWRANYEVDLPKEYQYQRAQLITDVENTLQQIMPLYKHLHAYVRRHLYKHYGPEFINLEGAIPAHLLGDMWGRFWTNLYPLMVPFPNKTSIDVTSAMVTKKWTVNSIFKAAEQFFTSIGLFPMTDNFWNNSMLEEPKDGRKVVCHPTAWDMGKKDYRIKMCTKINMEDFLTAHHEMGHIEYDMAYSDQPFLLRNGANEGFHEAVGEIMSLSAATPKYLKSLGLLEHTFQEDTETDINFLLKQALTIVGTMPFTYMLEKWRWMVFAEQIPKDQWMKKWWEMKREIVGVVEPLPHNEEYCDPAALFHVANDYSFIRYYTRTIYQFQFQEALCQAAGHTGELYKCEISHSTDAGHILKDMLALGSSQPWTKALESITKSQKMDATPFRHYFDPLLKWLEKQNSNENVGWNVNWTPYSKYAIKVRISLKRALGDDAYNWTASEMYLFKSTIAYAMQKYFLEIKNKTVLFQTDNVHVSPVTERISFYFTVSMPTNISELVPKSEVEEAISLSRDRINEAFRLTDQTLEFVGLLPTLAPPYESPITVWLVVFGVVIGIVVIGIITLIIIGQKDRKKKKQAAKTDAIETAAIHEDCGQSNSTFQLDEAATTTF</t>
  </si>
  <si>
    <t xml:space="preserve">Thamnophis elegans</t>
  </si>
  <si>
    <t xml:space="preserve">XM_028015870.1</t>
  </si>
  <si>
    <t xml:space="preserve">XP_027871671.1</t>
  </si>
  <si>
    <t xml:space="preserve">&gt;XP_027871671.1 angiotensin-converting enzyme 2 [Xiphophorus couchianus]</t>
  </si>
  <si>
    <t xml:space="preserve">MSAGILVVFLAVSSAVSLVTADVESEARAFLERFDQNASEKMYKYSLASWAYNTDITQENLDKESELGQIWSTFYTQISEESRNYPIDQINDPVIKLQLISLQDKGSGALSADKASHLNKVMGEMSTIYSTATVCLKDDPLNCQTLEPGLEYVMSNSRDYEERLHVWEGWRREVGKRMRPLYEDYVDLKNEAAKLNGFEDYGAYWRYNYETLDEDVPYKYTRKQLMEDVRSIYKEIMPLYTELHTYVRSRLMEVYPGYIDSQGPLPAHLLGDMWGRFWTNLYPLSVPYPEKPDIDVSSTMVQQGWDEMRFFKEAEKFFMSVGLYKMFDNFWTNSMLVKPDDGRKVVCHPTAWDMGNREDFRIKMCTKVNMDDFLTVHHEMGHNQYQMAYRNLSYLLRDGANEGFHEAVGEIMSLSAATPKHLQSLGLLPSDFIYDSETEINFLLKQALTIVATLPFTYMLEEWRWQVFAGNISKDEWMKRWWEMKRELVGVVEPVPRDETYCDPPALFHVSGDYSFIRYFTRTIYQFQFQKALCDAAGHTGDLSSCDITGSKEAGTKLRNMLELGSSESWTRALETIAGNARMDAGPLLDYFKKLYDWLKENNQKHNRAVGWKTTVDPYSQYAIKVRISLKAAMGDDAYSWNANEMYLFKASIAYALRQYYSQKDQNLPFTAENILTYEETPRISFYMVATNPGSPSTYIHKSDMEAAVRLYRGRINEAFQLDDHTLEFIGMVPTLAPPVQQPVEVWLVVFGVVMGVTALLGVYLVISGVRARKKKSSKPPAENPYSIDVDGISNTAYEDTRDEQTGL</t>
  </si>
  <si>
    <t xml:space="preserve">Xiphophorus couchianus</t>
  </si>
  <si>
    <t xml:space="preserve">XM_032561507.1</t>
  </si>
  <si>
    <t xml:space="preserve">XP_032417398.1</t>
  </si>
  <si>
    <t xml:space="preserve">&gt;XP_032417398.1 angiotensin-converting enzyme 2 [Xiphophorus hellerii]</t>
  </si>
  <si>
    <t xml:space="preserve">MSAGILVVFLAVSSAVSLVTADVESEARAFLERFDQNASEKMYKYSLASWAYNTDITQENLDKESELGQIWSTFYTQISEESRNYPIDQINDPVIKLQLISLQDKGSGALSADKASHLNKVMGEMSTIYSTATVCLKDDPLNCQTLEPGLEYVMSNSRDYEERLHVWEGWRREVGKRMRPLYEDYVDLKNEAAKLNGFEDYGAYWRYNYETLDEDVSYKYTRKQLMEDVRSIYKEIMPLYTELHTYVRSRLMEVYPGYIDSQGPLPAHLLGDMWGRFWTNLYPLSVPYPEKPDIDVSSTMVQQGWDEMRFFKEAEKFFMSVGLYKMFDNFWTNSMLVKPNDGRKVVCHPTAWDMGNREDFRIKMCTKVNMDDFLTVHHEMGHNQYQMAYRNLSYLLRDGANEGFHEAVGEIMSLSAATPKHLQSLGLLPSDFIYDSETEINFLLKQALTIVATLPFTYMLEEWRWQVFAGNISKDEWMKRWWEMKRELVGVVEPVPRDETYCDPPALFHVSGDYSFIRYFTRTIYQFQFQKALCDAAGHTGDLSSCDITGSKEAGTKLRNMLELGSSESWTRALETIAGNARMDAGPLLDYFKKLYDWLKENNQKHNRAVGWKTTVDPYSQYAIKVRISLKAAMGDDAYSWNSNEMYLFKASIAYALRQYYSQKDQNLPFTAENILTYEETPRISFYMVATNPGSPSTYIHKSDMEAAVRLYRGRINEAFQLDDHTLEFIGMVPTLAPPVQQPVEVWLVVFGVVMGVTALLGVYLVISGVRARKKKSSKPAAENPYSIDVDGISNAAYEDIRDEQTGL</t>
  </si>
  <si>
    <t xml:space="preserve">Xiphophorus hellerii</t>
  </si>
  <si>
    <t xml:space="preserve">XM_005799778.2</t>
  </si>
  <si>
    <t xml:space="preserve">XP_005799835.1</t>
  </si>
  <si>
    <t xml:space="preserve">&gt;XP_005799835.1 angiotensin-converting enzyme 2 [Xiphophorus maculatus]</t>
  </si>
  <si>
    <t xml:space="preserve">MSTGILVVFLAVSSAVSLATADVESEARAFLERFDQNASEKMYKYSLASWAYNTDITQENLDKESELGQIWSTFYTQISEESRNYPIDQINDPVIKLQLISLQDKGSGALSADKASHLNKVMGEMSTIYSTATVCLKDDPLNCQTLEPGLEYVMSNSRDYEERLHVWEGWRREVGKRMRPLYEDYVDLKNEAAKLNGFEDYGAYWRYNYETLDEDVPYKYTRKQLMEDVRSIYKEIMPLYTELHTYVRSRLMEVYPGYIDSQGPLPAHLLGDMWGRFWTNLYPLSIPYPEKPDIDVSSTMVQQGWDEMRFFKEAEKFFMSVGLYKMFDNFWTNSMLVKPDDGRKVVCHPTAWDMGNREDFRIKMCTKVNMDDFLTVHHEMGHNQYQMAYRNLSYLLRDGANEGFHEAVGEIMSLSAATPKHLQSLGLLPSDFIYDSETEINFLLKQALTIVATLPFTYMLEEWRWQVFAGNISKDEWMKRWWEMKRELVGVVEPVPRDETYCDPPALFHVSGDYSFIRYFTRTIYQFQFQKALCDAAGHTGDLSSCDITGSKEAGTKLRNMLELGSSESWTRALETIAGNARMDAGPLLDYFKKLYDWLKENNQKHNRAVGWKTTVDPYSQYAIKVRISLKAAMGDDAYSWNANEMYLFKASIAYALRQYYSQKDQNLPFTAENILTYEETPRISFYMVATNPGSPSTYIHKSDMEAAVRLYRGRINEAFQLDDHTLEFIGMVPTLAPPVQQPVEVWLVVFGVVMGVTALLGVYLVISGVRARKKKSSKPPAENPYSIDVDGISNAAYEDVRDEQTGL</t>
  </si>
  <si>
    <t xml:space="preserve">Xiphophorus maculatus</t>
  </si>
  <si>
    <t xml:space="preserve">XM_022668208.1</t>
  </si>
  <si>
    <t xml:space="preserve">XP_022523929.1</t>
  </si>
  <si>
    <t xml:space="preserve">&gt;XP_022523929.1 angiotensin-converting enzyme 2 [Astyanax mexicanus]</t>
  </si>
  <si>
    <t xml:space="preserve">MSVRFLLVLALASGAWAQTLEDRAKDFLLKFDEDASRLMYQYSLASWAYNTNITTENSNKLAEQGAIWSEYYSRVSEESNEFPIDQMSDELVILQLKSLQDKGSGALSPDKASRLSKVLNEMSTIYSTGTVCKIDNPFDCQTLEPGLEEIMANSRDYYERLHVWEGWRVQVGKKMRKLYEEYADLKNEAAKLNNYKDYGDYWRANYETEDEPKYSYSRDELMRDVRSIYSEIMPLYKELHAYVRAKLQNTYPGHIASNGGLPAHLLGDMWGRFWTNLYPLAVPYPDKPDIDVSPAMVAQGWDEERLFKEAEKFFVSVNMSAMFPNFWTNSMLTKPTDGTKVVCHPTAWDMGNREDFRIKMCTKVNMDDFLTAHHEMGHNQYQMAYRHLPYLLRDGANEGFHEAVGEIMSLSAATPSHLQSLGLLPADFTEDMETDINFLLKQALTIVATLPFTYMLEEWRWQVFQGTIPKDQWMLRWWEMKRELVGVTEPLPRDESYCDPPALFHVSGDYSFIRYFTRTVYQFQLQDALCKEAGHTGPLYKCDITNSTDAGNKLRDMLELGRSKSWTRALEQVCGDTRMDARPLLSYFSTLYEWLKEENQKNNRASGWSLSDDPYSNDAFKVRLSLKTAMGDNAYAWNSNEMYLFRASMAYAMRQYYLEEKNQEVLFMSENIHTYKLTPRVSFYFVVTDPANPSTIIPKAEVEAAIRLSRERINSVFHLNDDTLEFEGLVATLAPPPEQPVTIWLVVFGVVMAVVVCAGVYLVVMGAITRKRKAKKLEEPENPYDEPSEGIANKAFESENEQTGF</t>
  </si>
  <si>
    <t xml:space="preserve">Astyanax mexicanus</t>
  </si>
  <si>
    <t xml:space="preserve">XM_028981948.1</t>
  </si>
  <si>
    <t xml:space="preserve">XP_028837781.1</t>
  </si>
  <si>
    <t xml:space="preserve">&gt;XP_028837781.1 angiotensin-converting enzyme 2 [Denticeps clupeoides]</t>
  </si>
  <si>
    <t xml:space="preserve">MRVSLFLLVLAVASVNAQSALEERAAEFLRKFDENATDLMYQYSLASWAYNTNITDENSQYLSEQGAIWGDFYSKMSEESQNFPIDQITDPTNKLQLLLLQDKGSGALDTDKGARLSQVLRDMSTIYSTGTVCKLDDPFDCQTLEPGLEEIMANSRDYNERLHVWEGWRVQVGKRMRGLYEEYTDLKNEASRLNGFKDYGDYWRWNYETIEDDDEFKYTRDELMTDVRNIYNEILPLYTELHAYVRAKLQQAYPDHIHPEGGLPAHLLGDMWGRFWTNLYPMSVPYPEKPDIDVTSAMVAQGWTTERMFKEAEAFFMSVGLYKMFDNFWNNSMFVKPEQPDIKVVCHPTAWDMGNREDFRIKMCTKVNMDDFLTVHHEMGHNQYQMAYRNLTYLLRDGANEGFHEAVGEIMSLSAATPSHLKSLGLLPADFTEDKETEINFLLKQALTIVATLPFTYMLEEWRWQVFQGTVPKDKWMLRWWEMKRKLVGVAEPLPRDESYCDPPALFHVSGDYSFIRYFTRTIYQFQFQETLCNAAGHSGPLFKCDITNSTEAGQKLKAMLELGRSTSWTRALKEVSGETRMKSKPLLDYFADLYSWLKDDNDKNNRKRGWDVAIDPYSENAIKVRLSLKAGLGDEAYAWNSNEMYLFKATIAYAMRQYYLEIKGQQINFVSDNVYTYNEKQRISFFFIVTDPADPVKIIPKADIEAAIKLSRGRINSVFLLDDDTLEFVGLQATLAPPAEQPVTVWLVVFGVVMSLVVVMGVILIVKGFQDRKRKAKRVEETARNPYESEKDGINNSAFEHETTEQTGL</t>
  </si>
  <si>
    <t xml:space="preserve">Denticeps clupeoides</t>
  </si>
  <si>
    <t xml:space="preserve">XM_033032921.1</t>
  </si>
  <si>
    <t xml:space="preserve">XP_032888812.1</t>
  </si>
  <si>
    <t xml:space="preserve">&gt;XP_032888812.1 angiotensin-converting enzyme 2 [Amblyraja radiata]</t>
  </si>
  <si>
    <t xml:space="preserve">MFLPGLLVLSLAAVAFSQSTEKEAREFLATFSEDAEQMVYKSSKASWNYNVDITDENAEKMNVASAEWSRFYQQASHNASKFDIAMIQDAVIKQQLEILRFEGTGVLSTSEYNRLNEIQNEMSTIYSTGTVCYPDQPSKCVGLEPELTILMAESKDYTERLWAWEGWRVNVGKKLRPLYEEYTILKNKVAKLNGYDDYGDYWRSNYETNGEGKFAYHRNDLVTDVERLLQEIMPLYKELHAYVRAKLQDTFGPQDISSKGCLPAHLLGDMWGRFWGNLYNFSVPFPKQNDIDVTSAMKEQAWKPKKMFQVADNFFQSLGLKPMNDYFWNYSMIEKPTDGRKVVCHPTAWDMGNGLDFRIKMCTKVNMEDFLTVHHEMGHIQYDMEYANQTYLFRDGANEGFHEGVGEIMSLSAATPKHLKAIGLLKDTFIENNEIDINFLLKQALTIVGTLPFTFMMEQWRWKLFKGEIPKDQWMKKFWEMKREIVGVVEPLPHDETYCDPAALFHIANDYSFIRYFTRTIYQFQFHKALCKIANQTDELYKCDITNSTKAGTALSNMLKLGKSKPWTEALLEITGETRMNSTALLEYFSPLYTWLKEDNMKNGREVGWDTQWSPYIKDSIKVRISLVAALGENAYTWDASEKYFFQSTVAFSMRKYWEEFKAQQVNFVAENVQIFEETKRISFYFLVRNPVNITEMIPKTEVEQAIRSNRNRFNKAFLLSDDTLEFVGIPPTYPPQTEAPVTVWLIVFGVIISLVCIGLIALIISGYRARKQ</t>
  </si>
  <si>
    <t xml:space="preserve">Amblyraja radiata</t>
  </si>
  <si>
    <t xml:space="preserve">Rajiformes</t>
  </si>
  <si>
    <t xml:space="preserve">Elasmobranchii</t>
  </si>
  <si>
    <t xml:space="preserve">XM_033051740.1</t>
  </si>
  <si>
    <t xml:space="preserve">XP_032907631.1</t>
  </si>
  <si>
    <t xml:space="preserve">&gt;XP_032907631.1 angiotensin-converting enzyme 2 [Catharus ustulatus]</t>
  </si>
  <si>
    <t xml:space="preserve">MSGEAENRSNRARVQLNIGGQLFQQMSDHSYPGDRTGTIRGLNMGERDQSPLVHGTWVLILNMNKLVHFWLLCHLSAVVTPQDVTQEAQKFLEEFNSRAENISYENSIASWNYNTNITEENANKMNEAGAKWSAFYKEASENASKFSVDSITDDLTKLQIQTLQDRGSSVLPSEKYNRLGTVLNTMSTIYSTGTVCKINNPSECLVLEPGLDAIMADSTDYYERLWAWEGWRADVGRMMRPLYEEYVELENEVARLNGYSDYGDYWRANYEAQSPENYKYSRDQLIEDVEKTFEQIKPLYEQLHAYVRHQLGKVYGPELISSTGGLPAHLLGDMWGRFWTNLYALTVPYPNKPNIDVTSAMVEQNWDPLKIFQSAEDFFVSIGLYHMTEGFWNNSMLIEPTDNRKVVCHPTAWDLGNNDYRIKMCTKVTMDDFLTAHHEMGHIEYDMAYAAQPYLLRSGANEGFHEAVGEIMSLSAATPQHLKALGLLEPTFQDDEETEINFLLKQALTIVGTMPFTYMLEKWRWMVFKGEITKQEWTKRWWEMKRAIVGVVEPVPHDETYCDPAALFHVANDYSFIRYYTRTIYQFQFQEALCKEANHTGPLHKCDITNSTAAGEKLSKLLSLGRSKPWTEALESVTGEKYMNATPLLHYFEPLYEWLKKNNSGRFIGWKTDWAPYSNDAIKVRISLKSALGDKAYEWNDNELFLFKSSIAYAMRRYFADKKKQKVDFQITDIHVGEQTQRISFYITVSMPGNVTDTVPRYDVEEAIRWSRGRINEAFRLDDNTLEFVGIVPTLAPPYEPPVTIWLIVFGVVIGLVVVGAIALIITGLRDRKKRARESRAEAGSNNEVNPYGEEGRSNLGFEPGEETQTSF</t>
  </si>
  <si>
    <t xml:space="preserve">Catharus ustulatus</t>
  </si>
  <si>
    <t xml:space="preserve">Passeriformes</t>
  </si>
  <si>
    <t xml:space="preserve">Aves</t>
  </si>
  <si>
    <t xml:space="preserve">XM_029603226.1</t>
  </si>
  <si>
    <t xml:space="preserve">XP_029459086.1</t>
  </si>
  <si>
    <t xml:space="preserve">&gt;XP_029459086.1 angiotensin-converting enzyme 2 isoform X1 [Rhinatrema bivittatum]</t>
  </si>
  <si>
    <t xml:space="preserve">MLAQLWLLSSLAAIATSQDVTSQAKEFLRQFNQQAEDLSHESSLASWAYNTNITEENANKMNEAGARWTSFYKEASDNSSRYPDNEITEPEIQLQLHFLGEKGSAVLPTDKYNRLNQILSGMSTLYSTGTVCDPEDPFKCLQLEPGLDDIMSKSTKYYERLWAWEGWRSGVGRKMRPLYEEYVDLENEAARANGYLDYGDYWRGNYETQDKGNYAYSREDLKRDVERTFKEIQPLYRELHAYVRDRLYDVYGPRYINKTGCLPANLLGDMWGRFWTNLYPLSIPYPEKESIDVTPAMVNKNWTVEAMFKAAEDFFYSIGLFRLYPNFWTNSMLTEPSDGRKVVCHPTAWDLGKNDFRIKMCTKVNMEDFLTVHHELGHIQYDMAYSNLSYLLRSGANEGFHEAVGEIMSLSAATPKHLKSLDLLEPTFQEDNETNINFLFRQALTIVATLPFTYMLEEWRWKIFSGEIPKEQWTKKWWDMKRDIVGVLEPLPHDETYCDPAALFHVANDYSFIRYYTRTIYQFQFQESLCKAANHSGPLYTCDITNSTEAGSKLRAMLELGRSKPWPEALEIITGGTRMDSKPLLNYFEPLYQWLIKNNTANKRQTFWNTEWSPYSDYSIKVRISLKSAFGDNAFTWDENEVSYFKATIAYAMRKYFTEVKNQTVIFQDEDVRVYDQTPRISFYFFVHMPNNLSSIVPRADVEQAIRLSRGRINNAFQLDDKTLEFVGVPPTLAPPPEQPVTVWLVVFGVVAGLVAIGIVGLIISGQRTRRRKRKMEDEIVSQHSEKEAYDFIVNNCAGETNPSFAAEDNAMTTF</t>
  </si>
  <si>
    <t xml:space="preserve">Rhinatrema bivittatum</t>
  </si>
  <si>
    <t xml:space="preserve">Gymnophiona</t>
  </si>
  <si>
    <t xml:space="preserve">XM_005231927.2</t>
  </si>
  <si>
    <t xml:space="preserve">XP_005231984.2</t>
  </si>
  <si>
    <t xml:space="preserve">&gt;XP_005231984.2 LOW QUALITY PROTEIN: angiotensin-converting enzyme 2 [Falco peregrinus]</t>
  </si>
  <si>
    <t xml:space="preserve">MDMKMFVHLWLLCGLSTVVTPQDVTQEAQMFLEEFNRRAENISYESSLATWNYNTNITEETARKMNEASAKWSEFYDEASMNASSFPMASIQDALTRLQIQALQLRGSSVLSLEKYRRLGTVLNTMSTMYSTGTVCKITEPSECLVLEPGLDIIMASSTDYHERLWAWEGWRADVARMMRPLYEEYVELKNEVAKLNSYSDYGDYWRANYEADYPEEYKYSRDQLIKDVEKTFEQIKPLYQQLHAYVRHRLEQVYGPELISSTGCLPAHLLGDMWGRFWTNLYALTVPYPAKPNIDITSAMVEKKWDAVKIFKAAEAFFTSIGLEKMTEGFWNNSMLTEPTDNRKVACHPTAWDLGKNDYRIMMCTKVTMDDFLTAHHEMGHIEYDMAYSVXXXXXXXXXXXLRDGANEGFHEAVGEIMSLSAATPQHLKSLDLLEPTFQEDEETEINFLLKQALTIVGTMPFTYMLEKWRWMVFRGEITKQXXXXEWTKRWWEMKREIVGVVEPVPHDETYCDAAALFHVANDYSFIRYYTRTIYQFQFQEALCKAANHTGPLHTCDITNSSAAGQNLRQLLELGRSKPWTQALENVTGEKYMNAAPLLHYFEPLYKWLQKNNSGRYVGWKTHWTPYSDNAIKVRISLKSALGDQAYEWDENELFLFKSSIAYAMRKYFAEVKKQQVNFQLTDIHVGEQTQRVSFYLTVSMPGNISDIVPKADVEDAIRMSRARINEAFRLDDNTLEFVGILPTLATPYEPPVTIWLIIFGVVISLVVVGVIVLIITGQRDRKKRARESRSEAGSNCEQVNPYDDVGKSNMGFEPSEETQTSF</t>
  </si>
  <si>
    <t xml:space="preserve">Falco peregrinus</t>
  </si>
  <si>
    <t xml:space="preserve">Falconiformes</t>
  </si>
  <si>
    <t xml:space="preserve">XM_030202314.1</t>
  </si>
  <si>
    <t xml:space="preserve">XP_030058174.1</t>
  </si>
  <si>
    <t xml:space="preserve">&gt;XP_030058174.1 angiotensin-converting enzyme 2 [Microcaecilia unicolor]</t>
  </si>
  <si>
    <t xml:space="preserve">MFPQLWLLCGLVSLSIPQNVTDEARRFLSQFSRLAEDLFNERSLAAWAYNTNITKENVRKMNDAGAIYSSFYKEASDNSSRYPLDQITDPETRLQLRFLGDKGSAVLPNDKYNRLKEILSSMSTIYSTGTVCDPMNPLTCLPLEPGLDTIMSNSTDYYQRLWAWEGWRSGVGKMMRPLYEEYVDLENEAAKANGYQDYGDYWRGNYETHVTGKYAYSRDDLKRDVERTFEEIRPLYRELHAYVRGRLHDAYGSEYISKTGCLPANVLGDMWGRFWTNLYPLSIPYPAKESIDVTQTMVNKGWTVDGMFRAAEDFFYSVGLFKLNPDFWTNSMLTKPTDGRKVVCHPTAWDLGKNDFRIKMCTKVDMEDFLTVHHELGHIQYDMAYSNLSFLLRGGANEGFHEAVGEIMSLSAATPKHLKSLGLLEPTFQEDYETTINFLFRQALTIVATLPFTYMLEEWRWKVFSGEIPKDQWTKTWWEMKRNIVGVVEPLPHDETYCDAAALFHVANDYSFIRYYTRTIYQFQFQEALCKAANHLGPLHTCDITNSTEAGKKLRGMLELGQSKPWPEALEIITGGTRMNSTPLLNYFEPLYRWLVENNTASNRQTFWNTDWKPYVNDSIKVRISLQSALGGNAFKWDENELSYFQASIAYAMRKYFKDFKNQTVNFESKDVRVYNETKRISFYFFVLTPDFSTVVPKPDVESAVRLSRGRINSAFLLDDNTLEFVGVLPTLAPPPEQPFTVWLVVFGVVIGLVTIAFIALIISGQRDRKRKRRMEREKAAKYENSDFMVNNITGETNPSFVTEENVVTTF</t>
  </si>
  <si>
    <t xml:space="preserve">Microcaecilia unicolor</t>
  </si>
  <si>
    <t xml:space="preserve">XM_009940668.1</t>
  </si>
  <si>
    <t xml:space="preserve">XP_009938970.1</t>
  </si>
  <si>
    <t xml:space="preserve">&gt;XP_009938970.1 PREDICTED: angiotensin-converting enzyme 2 [Opisthocomus hoazin]</t>
  </si>
  <si>
    <t xml:space="preserve">MLVHLWLLCGLSAVVTPQDVTQQAQLFLEEFNRRAEDISYEMSIASWNYNTNITEETARKMNEASAKWSTFYDEASRNASSFPLASIQDALTRLQIQALQDRGSSVLSPEKYSRLSTVLNTMSTIYSTGTVCKITEPSECLVLEPGLDTIMANSTDYNERLWAWEGWRAGVGRTMRPLYEEYVELKNEVAKLNNYSDYGDYWRANYEADYPEEYIYSRDQVIEDVEKTFEQIKPLYQQLHAYVRHRLEQVYGPELISDTGCLPAHLLGDMWGRFWTNLYSLAVPYPAKPNIDVTSAMVQKKWDAVKIFKAAEAFFTSVGLYEMTEGFWNNSMLTEPTDGRSVVCHPTAWDLGKNDYRIKMCTKVTMDDFLTAHHEMGHIEYDMAYSVQPYLLRDGANEGFHEAVGEIMSLSAATPEHLKSLDLLEPTFQEDEENEINFLLKQALTIVGTMPFTYMLEKWRQSVVFAQDVPDPRINIAVPVVVYAPGHLCSLNTAFPRQIVGVVEPVPHDETYCDPAVLFHVANDYSFIRYYTRTIYQFQFQEALCKAANHTGPLHTCDITNSTAAGDNLRQLLELGRSEPWTQALERLTGEKYMNAAPLLRYFEPLYNWLQINNSGRYIGWRTDWAPYYNNAIKVRISLKSALGDEAYEWDENELFLFKSSIAYAMRKYFAEEKQQEVDFQITDVHVQEQTQRISFYLSVSMPGNNSDLVPKADLENAIRMSRGRINEAFRLDDNTLEFVGIYPTLATPYEPPVTIWLIIFGVVISLVVIGVIVLIITGQRDRKKKARQSGSDTGSNCDEVNPYAEEGKSNMGFEPSEETQTSF</t>
  </si>
  <si>
    <t xml:space="preserve">Opisthocomus hoazin</t>
  </si>
  <si>
    <t xml:space="preserve">Opisthocomiformes</t>
  </si>
  <si>
    <t xml:space="preserve">XM_008107248.2</t>
  </si>
  <si>
    <t xml:space="preserve">XP_008105455.1</t>
  </si>
  <si>
    <t xml:space="preserve">&gt;XP_008105455.1 PREDICTED: angiotensin-converting enzyme 2 [Anolis carolinensis]</t>
  </si>
  <si>
    <t xml:space="preserve">MASLSSSGSLLFQLYLIWNLVLLAVAQDVTQQAAEFLLQFNINAENRSYESSLASWDYNTNITEENAKRMNEVGSEWAKFYDEASQRASTFDLNNINNDTIKLQLHFLRNRGSSVLPTEKYNQLNSILNKMSTIYSTGTVCKPSDPSTCLLLEPGLDIIMAESTDYSERLWAWQGWRADVGKKMRPLYEGYVELNNEAARSNGYADYGDYWRADYEVDFPEEYRYPRAKLITDVENTFKQIEPLYRQLHAYVRHNLWKVYGSTNIDPNGCLPAHLLGDMWGRFWTNLYPLMIPYPAKPNIDVSSAMVKKNWDVTTIFKAAETFFASVGLYEMTEGFWDNSMLEEPNDGRKVVCHPTAWDLGKNDYRIKMCTKVTMDDFLTAHHEMGHIEYDMAYSHLPLLLKGGANEGFHEAVGEIMSLSAATPKHLKSLGLLEPTFQEDSETDINFLLKQALTIVGTMPFTYMLEKWRWMVFSGEIPNDQWMSKWWELKREIVGVVEPLPHDETYCDPAVLFHVANDYSFIRYYTRTIYQFQFQEALCKAAGHTEELYKCDITNSTAAGHKLRDMLALGRSQPWTKALESVTGETSMNASALLHYFEPLYQWLIKNNTGRSLEWDTAWRPYADDEIKVRISLKAAMGNSAYTWNDNEMYLFKSTIAYAMRQYFLIIKKETIEFRSTDIRVKNVTPRISFSFTVSMPNDSASLVPRAEVEKAISMSRGRINEAFKLDDETLEFVGIYPTLAPPYEPPVTVWVIVFGIVVGIVVIASIALIIMGVRDRKRRRNAAQNDLVRTDPYSNYGENKLMSQEGINNSTTF</t>
  </si>
  <si>
    <t xml:space="preserve">Anolis carolinensis</t>
  </si>
  <si>
    <t xml:space="preserve">XM_026849924.1</t>
  </si>
  <si>
    <t xml:space="preserve">XP_026705725.1</t>
  </si>
  <si>
    <t xml:space="preserve">&gt;XP_026705725.1 angiotensin-converting enzyme 2 [Athene cunicularia]</t>
  </si>
  <si>
    <t xml:space="preserve">MRRSPTETLTCRNLLRWDVLSPDKNMLVHLCLLCGLSTVVTPQDVTQQAQMFLEEFNRRAEDISYENSLASWNYNTNITEETARKMNEAGAKWSTFYEEASRNASSFPLASIQDALTRLQIQSLQDRGSSVLSQEKYSRLSTVLNTMSTIYSTGTVCKITDPSECLVLEPGLDTIMANSTDYHERLWAWEGWRADVGRMMRPLYEEYVELKNEVAKLNSYSDYGDYWRANYEANYPEEYKYSRDQLVEDVEKTFEQIKPLYQQLHAYVRHRLEQVYGPELISSTGCLPAHLLGDMWGRFWTNLYALTVPYPAKPNIDVTSAMVQKKWDAMKIFKAAEAFFTSIGLDKMTEGFWNNSMLTEPTDNRKVVCHPTAWDLGKNDYRIKMCTKVTMDDFLTAHHEMGHIEYDMAYSVQPFLLRDGANEGFHEAVGEIMSLSAATPQHLKSLDLLEPTFQEDEETEINFLLKQALTIVGTMPFTYMLEKWRWMVFRGEITKQEWTKQWWEMKRAIVGVVEPVPHDETYCDPAVLFHVANDYSFIRYYTRTIYQFQFQEALCKAANHTGPLHTCDITDSKAAGQSLRQLLELGKSKPWTQALESVTGEKYMNAAPLLHYFEPLYKWLQKNNSGRYVGWKTDWAPYSGNAIKVRISLKSALGNQAYKWDESELFLFKSSIAYAMRKYFAEMKQKEVNFQITDIHVGEQTQRVSFYLTVSMPGNISDTVPKADVEDAIRMSRGRINEAFRLDDNTLEFVGILPTLATPYEPPVTIWLIVFGVVISLVVIGIIVLIITGQRDRKKRARQSRSEAGSNCDEVNPYDEEGKSNMGFEPSEETQTSF</t>
  </si>
  <si>
    <t xml:space="preserve">Athene cunicularia</t>
  </si>
  <si>
    <t xml:space="preserve">Strigiformes</t>
  </si>
  <si>
    <t xml:space="preserve">XM_021298811.1</t>
  </si>
  <si>
    <t xml:space="preserve">XP_021154486.1</t>
  </si>
  <si>
    <t xml:space="preserve">&gt;XP_021154486.1 LOW QUALITY PROTEIN: angiotensin-converting enzyme 2 [Columba livia]</t>
  </si>
  <si>
    <t xml:space="preserve">MDMLVCIWLLCGLIAVVSPQTVTQQAQMFLEEFNKRAEDINYESSLASWNYNTNITDETARKMNEAGAKWSAXXXXXXXXXTSIQDDLTRLQIQTLQERGSSVLSPEKYSRLSTVLNTMSTIYSTGTVCKINEPSECLVLEPGLDTIMANSTDYHERLWAWEGWRADVGRMMRPLYKEYVELKNEVATLNGYSDYGDYWRANYEADYLEEYKYSRDQLVEDVEKTFEQIKPLYQQLHAYVRHRLEQVYGPKLISSTGCLPAHLLGDMWGRFWTNLYPLTVPYPAKPNIDVTSAMVEKKWDAIKIFKAAEAFFVSIGLFEMTEGFWNNSMLTEPADNRKVVCHPTAWDLGKNDYRIKMCTKVTMDDFLTAHHEMGHIEYDMAYSVQPYLLRDGANEGFHEAVGEIMSLSAATPQHLKSLDLLEPTFQEDEETEINFLLKQALTIIGTMPFTYMLEKWRWMVFMNFCFSFILRREIVGVVEPVPHDETYCDPAALFHVANDYSFIRYYTRTIYQFQFQEALCKAANHTGPLHTCDITNSTAAGQNLRELLELGRSKPWTQALEIATGEKYMNAAPLLHYFEPLYEWLQKNNSGRYIGWKTDWAPYSDNAIKVRISLKSALGAQAYEWNENELFFFKSSVAYAMRKYFADKKKQEVDFQITDIHVGEQTQRISFYLTVSMPGNISDIVPKADVENAIRMSRGRINEAFRLDDNTLEFVGILPTLATPYEPPVTIWLIVFGVVISLVVVGVIVLIITGQRDRKKRARESRSEVGSNCEVANPYNEEGKSNLGFEPSEETQTPF</t>
  </si>
  <si>
    <t xml:space="preserve">Columba livia</t>
  </si>
  <si>
    <t xml:space="preserve">Columbiformes</t>
  </si>
  <si>
    <t xml:space="preserve">XM_005443036.2</t>
  </si>
  <si>
    <t xml:space="preserve">XP_005443093.2</t>
  </si>
  <si>
    <t xml:space="preserve">&gt;XP_005443093.2 angiotensin-converting enzyme 2 [Falco cherrug]</t>
  </si>
  <si>
    <t xml:space="preserve">MDMKMFVHLWLLCGLSTVVTPQDVTQEAQMFLEEFNRRAENISYESSLATWNYNTNITEETARKMNEASAKWSEFYDEASRNASSFPLASIQDALTRLQIQALQLRGSSVLSLEKYRRLGTVLNTMSTMYSTGTVCKITEPSECLVLEPGLDIIMASSTDYHERLWAWEGWRADVARMMRPLYEEYVELKNEVAKLNSYSDYGDYWRANYEADYPEEYKYSRDQLIKDVEKTFEQIKPLYQQLHAYVRHRLEQVYGPELISSTGCLPAHLLGDMWGRFWTNLYALTVPYPAKPNIDVTSAMVEKKWDAVKIFKAAEAFFTSIGLEKMTEGFWNNSMLTEPTDNRKVACHPTAWDLGKNDYRIMMCTKVTMDDFLTAHHDMGHSEYDMAYSVQPVLLRDGANEGFHEAVGEIMSLSAATPQHLKSLDLLEPTFQEDEETEINFLLKQALTIVGTMPFTYMLEKWRWMVFRGEITKQEWTKRWWEMKREIVGVVEPVPHDETYCDAAALFHVANDYSFIRYYTRTIYQFQFQEALCKAANHTGPLHTCDITNSSAAGQNLRQLLELGRSKPWTQALENVTGEKYMNAAPLLHYFEPLYKWLQKNNSGRYVGWKTHWTPYSDNAIKVRISLKSALGDQAYEWDENELFLFKSSIAYAMRKYFAEVKKQQVNFQLTDIHVGEQTQRVSFYLTVSMPGNISDIVPKADVEDAIRMSRARINEAFKLDDNTLEFVGILPTLATPYEPPVTIWLIIFGVVISLVVVGVIVLIITGQRDRKKRARESRSEAGSNCEQVNPYDDVGKSNMGFEPSEETQTSF</t>
  </si>
  <si>
    <t xml:space="preserve">Falco cherrug</t>
  </si>
  <si>
    <t xml:space="preserve">XM_015417581.1</t>
  </si>
  <si>
    <t xml:space="preserve">XP_015273067.1</t>
  </si>
  <si>
    <t xml:space="preserve">&gt;XP_015273067.1 PREDICTED: angiotensin-converting enzyme 2 [Gekko japonicus]</t>
  </si>
  <si>
    <t xml:space="preserve">MRRHLCLLWNLALLAAAQDVTQRAKEFLEQFNPRAENLSYENSLASWNYNTNITEENAWKMDEVGSRWSVFYQEASQMASSFDVNSISDPHIKLQIQSLQYNGSSVLSAEKRSKLYSILSTMSTLYSTGTVCNLADTSTCLPLEPGLDAIMADSTDYSERLWAWQGWRADIGKKMRPLYEGYVELKNEIARGTNYSDYGDYWRGNYETDYPEDYRYRREQLITDVEETFQQIKPLYQQLHAYVRSNLQKIYGSHRIDSKGCLPAHLLGDMWGRFWTNLYPLMIPYPNKPNIDVSSAMVEKNWNVTAIFKAAEKFFVSVGLYNMTEGFWENSMLVEPNDGRKVVCHPTAWDMGKGDYRIKMCTKVTMDDFLVAHHEMGHIEYDMAYAHLPYLLRSGANEGFHEAIGEIMSLSAATPNHLKSLGLLDPNFQEDDETKINFLLKQALTIVGTMPFTYMLEKWRWMVFAGTISKEQWMRKWWEMKREIVGVVEPLPHNEAYCDPAALFHVANDYSFIRYYTRTIYQFQFQEALCKAANHTGPLYECDITNSTAAGHKLWNMLTLGRSEPWTKALQNVTGEKEMNATALLHYFQPLYEWLIENNANRFVGWDTAWSPYVNDTIKVRISLKAALGDNAYKWNENEMYLFTATIAYAMRKYFSEKKNETVEFRSVNIHVGDVTPRISFQFIVTMPNNDSDIVPRSEVEEAIRISRGRINEIFQLDDQTLEFIGIAPTLEPPYTPPVTVWLILFGIVMGIVVVAMIVLIITGQRNRKKKRKATENELSQTTIANCHDNSGAKDDDNGGQNNLNYLQDDECSSAF</t>
  </si>
  <si>
    <t xml:space="preserve">Gekko japonicus</t>
  </si>
  <si>
    <t xml:space="preserve">XM_020079676.1</t>
  </si>
  <si>
    <t xml:space="preserve">XP_019935235.1</t>
  </si>
  <si>
    <t xml:space="preserve">&gt;XP_019935235.1 PREDICTED: angiotensin-converting enzyme 2 isoform X1 [Paralichthys olivaceus]</t>
  </si>
  <si>
    <t xml:space="preserve">MREETEGAFSSVSWMCGGSPSNMEVSTLLSRQDVENKAREFLLRFDQEATQRMYNYSLASWAYNTNITKENSDKLSEQGQIWGSFYTQMSEKSLEFPIDQIKDAKIKLQLISLQDKGAGALSQDKAAHLSKIMSEMSTIYSTATVCLKDDPLTCETLEPGLEYVMFNSRDYAERLHVWEGWRREVGKRMRPLYEDYVDLKNEAAKLNGFEDYGSYWRYNYETIEDEAQYKYTRDQLMGDVRSIYEEILPLYKELHAYVRARVMEVYPGHIDARGPLPAHLLGDMWGRFWTNLYPLCVPYPDKPDIDVSKTMVEQGWSKIRLFKEAEKFFMSVGLYEMFENFWNNSMLVKPEDGRNVVCHPTAWDMGNKEDFRIKMCTEVNMDNFLTVHHEMGHNQYQMAYRHLSYLLRDGANEGFHEAVGEIMSLSAATPKHLLSLDLLPADFIYDEETEINFLLKQALTIVATLPFTYMLEEWRWQVFAGNISKDEWMQRWWEMKREMVGVVEPVPRDETYCDPPALFHVSGDYSFIRYFTRTIYQFQFQKALCDAAGHTGPLSSCDITSSTAAGTKLRNMLELGRSQSWTRALHTISGDVKMDAKPLLDYFTKLHDWLKADNQKHNRTVGWEPAIDPFMKYAIKVRVSLKAAMGEDAYSWNNNELYLFKANIAYALRQYYQQKNQTLDFTSENVLTHKVTQRISFFIVVTNPVNTSEYIPKSDLEAAIR</t>
  </si>
  <si>
    <t xml:space="preserve">Paralichthys olivaceus</t>
  </si>
  <si>
    <t xml:space="preserve">XM_020786763.1</t>
  </si>
  <si>
    <t xml:space="preserve">XP_020642422.1</t>
  </si>
  <si>
    <t xml:space="preserve">&gt;XP_020642422.1 angiotensin-converting enzyme 2 [Pogona vitticeps]</t>
  </si>
  <si>
    <t xml:space="preserve">MKLIHLVFPGLKGNMLVHLYLIWNLALLAFAQDVTQQAAQFLMEFNAQAENLSYENSLASWNYNTNITEENAKNMNKAGAAWSEFYDAAVKTASEFDINSISNETIKLQLLFLQNRGSSVLPIEKRNQLNTILNQMSTMYSTGTVCTVADPFTCLPLEPGLDEIMANSTDYFERLWAWQGWRADVGKRMRPLYEGYVELNNEAARANDYSDYGDYWRGNYEVDFPEEYQYWRPQLIIDVENTFQQIKPLYQQLHAYVRHNLQKVYGSELINSEGGLPAHLLGDMWGRFWTNLYPLMIPYPDKPNIDVSSAMEEKNWNVTAIFKAAENFFVSVGLYEMTEGFWNNSMLVEPNDGRKVVCHPTAWDMGKNDYRIKMCTKVTMDDFLTAHHEMGHIEYDMAYSHLPLLLRGGANEGFHEAVGEIMSLSAATPKHLKSLGLLEPTFQEDNETDINFLLKQALTIVGTLPFTYMLEKWRWMVFSGEIPKDQWMKKWWEMKREIVGVVEPLPHDETYCDPAALFHVANDYSFIRYYTRTIYQFQFQEALCKAAGYTDELYKCDITNSTAAGHTLRDMLMLGRSQPWTKALESVTGEKSMNASALLHYFQPLYLWLKKNNTNRLIGWDTTWSPYLGNAIKVRISLKAAMGDNAYKWTMNEIYLFKATIAYAMRQYFLVNKTETVEFRSIDVHVGGMTPRISFYFVVTMPGNTTDIVPRTEVEEAIRMSRGRINEAFKLDDQTLEFVGIPSTLAPPYEPPVTVWIIVFGVVIGLVVIGAVALIIMGVKDRRRRRNAAQNDLVQMDEANTSGNDGETNPTFLREDTSTTF</t>
  </si>
  <si>
    <t xml:space="preserve">Pogona vitticeps</t>
  </si>
  <si>
    <t xml:space="preserve">XM_030476779.1</t>
  </si>
  <si>
    <t xml:space="preserve">XP_030332639.1</t>
  </si>
  <si>
    <t xml:space="preserve">&gt;XP_030332639.1 angiotensin-converting enzyme 2 [Strigops habroptila]</t>
  </si>
  <si>
    <t xml:space="preserve">MNMLVHLWLVCSLSTVVTPQDVTPQAQMFLEEFNRRAENISYESSLASWNYNTNITEDTARKMNEADAKWSTFYEEASRNASTFPLSSIEDALTRLQIQTLQDRGSSVLSPEKYSRLSTVLSTMSTIYSTGTVCKITEPFECLVLEPGLDTIMANSTDYHERLWAWEGWRAGVGRMMRPLYKEYVELKNEVAKLNNYSDYGDYWRANYEADYPEEYKYSRDQLVRDVEKTFEQIKPLYQQLHAYVRYQLEQVYGPELISSTGCLPAHLLGDMWGRFWTNLYALTVPYPAKPNIDVTPTMVEKQWDATRIFKAAEAFFTSIGLDEMTEGFWNNSMLTEPADNRKVVCHPTAWDLGKNDYRIKMCTKVTMDDFLTAHHEMGHIEYDMAYSLQPYLLRDGANEGFHEAVGEIMSLSAATPQHLKSLDLLEPTFEEDEETEINFLLKQALTIVGTMPFTYMLEKWRWMVFSGQITKQEWTKQWWEMKREIVGVVEPVLHDETYCDPAVLFHVANDYSFIRYYTRTIYQFQFQEALCKAANHTGPLHTCDITNSRAAGRKLRQLLELGRSKPWTQALESITGEKYMNAEPLLQYFEPLYNWLQKNNSGRYIGWKTDWAPYSDNAIEVRISLKSALGDQAYEWDESELFLFKSSIAYAMRKYFDKMKEQEVNFEATDIHVGEQTKRISFYLTVSMPGNISDIVPKAEVENAIRMSQGRINDAFGLDDRTLEFVGILPALATPYEPPVTIWLIVFGVVISLVVIGIIVLIITGRRDRKKKQREKRGKAGSNCQEVNPYAEEGKSNMGFEPSEETQTSF</t>
  </si>
  <si>
    <t xml:space="preserve">Strigops habroptila</t>
  </si>
  <si>
    <t xml:space="preserve">Psittaciformes</t>
  </si>
  <si>
    <t xml:space="preserve">XM_019495142.1</t>
  </si>
  <si>
    <t xml:space="preserve">XP_019350687.1</t>
  </si>
  <si>
    <t xml:space="preserve">&gt;XP_019350687.1 PREDICTED: angiotensin-converting enzyme 2 [Alligator mississippiensis]</t>
  </si>
  <si>
    <t xml:space="preserve">MLGYIWVFCGLFAVAVPQNVTTFLNQFNQNAEGLYYESSLASWAYNTNITEENAKKMNEADARWSEFYDEASNNASKYTIVENMNMDPLIRLQLQSLQDKGSSALPAAKYQRLNSILSKMSTIYSTGTVCKPGDPFNCLLLEPGLDVVMASGTDYSEKLWAWQGWRADIGKKMRPLYEEYVELKNEAARSNNYNDYGDYWRGNYETDFPPEYRYSRNQLIDDVERTFEQIKPLYQQLHAYVRYKLEQVYGSDRISKTGCLPAHLLGDMWGRFWTNLYPLTVPYPDKPNIDVTNTMVEKNWNASKIFKAAENFFVSIGLPPMTPGFWINSMLTEPNDRKVVCHPTAWDMGMKDYRIKMCTKVTMDDFLTAHHEMGHIVYDMAYSNLTFLLRSGANEGFHEAVGEIMSLSAATPEHLKSIGLLEPTFQEDSDTDINFLLKQALTIVGTMPFTYMLEKWRWMVFRGDIPKEEWMKKWWDMKKEIVGVVEPVPHDETYCDPAALFHVANDYSFIRYYTRTIYQFQFQEALCKAAKHTGPLYKCDITNSTAAGDKLRNMLSLGRSQPWTQALEGVTGEKTMNATPLLHYFEPLYQWLQKNNTNRRIGWNTTWTPYAANAIKVRISLKSALGDKAYIWDKSELFLFKSSIAYAMRKYFLEVKNENIDFQSEDIHVDSVTQRISFSFIVSMPGNTSNVVPKSDVEQAIRMSRGRISEAFKLDDKTLEFEGILPTLTPPFEPPVTIWLIVFGVVIGVVVVGIIVLIFTGQRDKKKKKKAKANELVKCDLSHLSSVDGESNAGFEPSEDRQTSF</t>
  </si>
  <si>
    <t xml:space="preserve">Alligator mississippiensis</t>
  </si>
  <si>
    <t xml:space="preserve">Crocodylia</t>
  </si>
  <si>
    <t xml:space="preserve">XM_025210843.1</t>
  </si>
  <si>
    <t xml:space="preserve">XP_025066628.1</t>
  </si>
  <si>
    <t xml:space="preserve">&gt;XP_025066628.1 angiotensin-converting enzyme 2 isoform X1 [Alligator sinensis]</t>
  </si>
  <si>
    <t xml:space="preserve">MLGYIWLFCGLFAVAVPQDVTTFLNQFNQNAEGLYYESSLASWAYNTNITEENAKKMNEADARWSEFYDKASNNASKYTIVENMDPLIRLQLQSLQDKGSSALPATKYQRLNSILSKMSTIYSTGTVCKPGDPFNCLLLEPGLDVVMASGTDYSEKLWAWQGWRADIGKKMRPLYEEYVELKNEAARSNNYNDYGDYWRGNYETDFPPEYRYSRNQLIDDVERTFEQIKPLYQQLHAYVRYKLEQVYGSDRISKTGCLPAHLLGDMWGRFWTNLYPLTVPYPDKPNIDVTNTMVEKNWNASKIFKAAENFFVSIGLPPMTPGFWINSMLTEPNDRKVVCHPTAWDMGMKDYRIKMCTKVTMDDFLTAHHEMGHIVYDMAYSNLTFLLRSGANEGFHEAVGEIMSLSAATPEHLKSIGLLEPTFQEDSDTDINFLLKQALTIVGTMPFTYMLEKWRWMVFRGDIPKEEWMKKWWDMKKEIVGVVEPVLHDETYCDPAALFHVANDYSFIRYYTRTIYQFQFQEALCKAAKHTGPLYKCDITNSMAAGDKLRNMLSLGRSQPWTQALEGVTGEKTMNATPLLHYFEPLYQWLQKNNTNRRIGWNTTWTPYAANAIKVRISLKSALGDKAYIWDKSELFLFKSSIAYAMRKYFLEVKNENVDFQSEDIHVDSVTQRISFSFIVSMPGNTSNVVPKSDVEQAIRMSRGRISEAFKLDDKTLEFEGILPTLTPPFEPPVTIWLIVFGVVIGIVVVGIIVLIFTGQRDKKKKKKAKANELVKCDLSHLSSVGGENNAGFEPSEDRQTSF</t>
  </si>
  <si>
    <t xml:space="preserve">Alligator sinensis</t>
  </si>
  <si>
    <t xml:space="preserve">XM_013183846.1</t>
  </si>
  <si>
    <t xml:space="preserve">XP_013039300.1</t>
  </si>
  <si>
    <t xml:space="preserve">&gt;XP_013039300.1 PREDICTED: LOW QUALITY PROTEIN: angiotensin-converting enzyme 2 [Anser cygnoides domesticus]</t>
  </si>
  <si>
    <t xml:space="preserve">MLAHVLLLCGLSTVVIPQDVTNQAQMFLAEFNVRAEDISYESSLASWNYNTNITEETATKMNEAGAKWSVFYEEASRNASSFLLSDIQDPLIRLQIQSLQDRGSSVLSPEKYSRLSTVLNTMSTIYSTGTVCKTTEPFDCMVLEPGLDSIMANSIDYHERLWAWEAWRADVGRMMRPLYEEYVELKNEAAKLNSYADYGDYWRANYEADYPEEYKYSRDQLVQDVEKTFEQIKPLYQQLHAYVRHRLEQAYGSQFISSTGCLPAHLLGDMWGRFWTNLYSLTVPYPAKPNIDVTDAMVQKNWDAMKIFKAAEAFFSSIGLYNMTEGFWKNSMLTEPTDNRKVVCHPTAWDMGKDDYRIKMCTKVTMDDFLTVHHEMGHIEYDMAYSVQPFLLRDGANEGFHEAVGEIMSLSAATPQHLKSLDLLEPTFQEDEETEINFLLKQALTIVGTMPFTYMLEKWRWMVFRGEIXXXXXWWEMKRDIVGVVEPVPHDETYCDPAALFHVANDYSFIRYYTRTIYQFQFHEALCKAANHTGPLHTCDITNSTAAGGNLRELLALGRSKPWTQALENLTGEKYMNATPLLHYFEPLFNWLQKNNSGRYSGWNTDWTPYSENAIKVRISLKAALGNEAYEWDKSELFLFKSSIAYAMRKYFAQEKLQNVDFQATDIHVGEETQRVSFYITVSMPGNVSNIVPKADVENAIRMSRGRISEAFRLDDNTLEFVGILPTLAAPYEPPVTIWLIIFGVVISLVVIGVIVLIISGQRDRKKKAKGRAREAESNCEVNPYDDDGKSNKGFELSEETQTSF</t>
  </si>
  <si>
    <t xml:space="preserve">Anser cygnoides domesticus</t>
  </si>
  <si>
    <t xml:space="preserve">Anseriformes</t>
  </si>
  <si>
    <t xml:space="preserve">XM_010170936.1</t>
  </si>
  <si>
    <t xml:space="preserve">XP_010169238.1</t>
  </si>
  <si>
    <t xml:space="preserve">&gt;XP_010169238.1 angiotensin-converting enzyme 2 [Antrostomus carolinensis]</t>
  </si>
  <si>
    <t xml:space="preserve">MNILVHLWLLCGLSAVVTPQDVTRQAQIFLEEFNRRAEDIGYESSLASWDYNTNITEETARKMNEAGAKXXXXXXXXSSFPLSSIQDALIRLQIQTLQDRGSSVLSPEKYSRLSTVLNTMSTIYSTGTVCKINEPSECLVLEPGLDTIMANSTDYHERLWAWQGWRADVGRMMRPLYEEYVELKNEVAKLNNYSDYGDYWRANYEADYPEEYKYNRDQLVKDVEKTFEQIKPLYQQLHAYVRHRLEQVYGPELISSTGCLPAHLLGDMWGRFWTNLYALTVPYPAKPNIDVTSAMLQKKWDAIKIFKSAEAFFTSIGLDGMTEGFWNNSMLTEPNDNRKVVCHPTAWDLGKNDYRIKMCTKVTMDHFLTAHHEMGHIEYDMAYAGQPYLLRGGANEGFHEAVGEIMSLSAATPQHLKSLDLLEPTFQEDEETEINFLLKQALTIVGTMPFTYMLEKWRWMVFRGEITKQEWTKRWWEMKREIVGVVEPVPHDETYCDPAALFHVANDYSFIRYYTRTIYQFQFQEALCKAANHAGPLHTCDITNSTAAGQNLRQLLELGRSKPWTQALESVTGEKYMNAMPLLHYFEPLHKWLQKNNSGRYIGWKTDWTPYSTNAIKVRISLKSALGDQAYEWDDSELFLFKSSIAYAMRKYFAEVKQQEVNFQITDIHVGEQTQRISFYLTVSMPGNISDIVPKTDVENAIRMSRGRINEAFRLDDNTLEFVGILPTLATPYEPPVTIWLIIFGVVIGLVVIGVIVLIITGQRDRKKRARESRNEAGSNCEEVNPYDEEGKSNMGFEPSEETLTSF</t>
  </si>
  <si>
    <t xml:space="preserve">Antrostomus carolinensis</t>
  </si>
  <si>
    <t xml:space="preserve">Caprimulgiformes</t>
  </si>
  <si>
    <t xml:space="preserve">XM_009868754.1</t>
  </si>
  <si>
    <t xml:space="preserve">XP_009867056.1</t>
  </si>
  <si>
    <t xml:space="preserve">&gt;XP_009867056.1 PREDICTED: LOW QUALITY PROTEIN: angiotensin-converting enzyme 2 [Apaloderma vittatum]</t>
  </si>
  <si>
    <t xml:space="preserve">MLVCLWLLCGLSTVVTPQDVTQQAQVFLEEFNRRAEDISYESALASWNYNTNITEETARKMNEAAAKWSTFYDEATXLSSIGDDLIKLQIQTLQGRGSSVLSPEKYSRLSTVLNTMSTIYSTGTVCKITDPSECLVLEPGLDTIMANSKDYHERLWAWEGWRADVGRMMRPLYEEYVELKNEVAKLNNYSDYGDYWRADYESDYQGYEYSGDQLMEDVEKTFEQIRPLYQQLHAYVRHQLEQLYGPELISSTGCLPAHLLGDMWGRFWTNLYAWTVPYPAKPDIDVTSAMVQKEWDALQIFKAAEAFFTSIGLYKMNDGFWNNSMLTEPTDNRKVVCHPTAWDLGKNDYRIKMCTKVTMDDFLTAHHEMGHIEYDMAYSVQPYLLRGGANEGFHEAVGEIMSLSAATPQHLKSLDLLEPTFQEDEETEINFLLKQALTIVGTMPFTYMLEKWRWMVFRGEITKKEWTKRWWEMKREIVGVVEPVPHDETYCDPAVLFHVANDYSFIRYYTRTIYQFQFQEALCKAANHMGPLHTCDITNSSAAGQNLRQLLELGRSKPWTQALESITGEKYMNATPLLHYFEPLYNWLQKNNTGRYIGWKTDWAPYSDNAIKVRISLKSALGDQAYEWDESELFLFKSSIAYAMRKYFAEIKHQQVDFQITDIHVGEVTQRVSFYLTVSMPGNISDVVPKVDVEDAIRMSRGRINEAFKLDDNTLEFVGILPTLATPYEPPVTIWLIIFGVVIGLVVIGVIVLIITGQRDRRKNEARINPYVEEGRSNKGFEPSEETQTSL</t>
  </si>
  <si>
    <t xml:space="preserve">Apaloderma vittatum</t>
  </si>
  <si>
    <t xml:space="preserve">Trogoniformes</t>
  </si>
  <si>
    <t xml:space="preserve">XM_009705393.1</t>
  </si>
  <si>
    <t xml:space="preserve">XP_009703695.1</t>
  </si>
  <si>
    <t xml:space="preserve">&gt;XP_009703695.1 PREDICTED: LOW QUALITY PROTEIN: angiotensin-converting enzyme 2 [Cariama cristata]</t>
  </si>
  <si>
    <t xml:space="preserve">MLVHLWLLCGLSAVVTPQDVTQQAQIFLEEFNRRAENISYESSLASWNYNTNITEETARKMNEAGAKWSAFYDEASRNPSRFPLASIQDALTKLQIQVLQDRGSSVLSLEKYSRLSTVLNTMSTIYSTGTVCKITEPSECLVLEPGLDVIMADSMDYHERLWAWEGWRAEVGRMMRPLYEEYVELKNEVAKLNSYSDYGDYWRANYEADYPEEYKYSRDQLVKDVEKTFEQIKPLYQQLHAYVRHRLEQVYGPELISSTGCLPAHLLGDMWGRFWTNLYPLTVPYPAKPNIDVTSAMVQKKWDAIKIFKAAEAFFTSIGLDKMTEGFWNNSMLTEPTDNRKVVCHPTAWDLGKNDYRIKMCTKVTMDDFLTAHHEMGHIEYDMAYSVQPYLLRDGANEGFHEAVGEIMSLSAATPQHLKSLDLLEPTFQEDEETEINFLLKQALTIVGTMPFTYMLEKWRWMVXXXXXEWTKRWWEMKREIVGVVEPVPHDETYCDPAVLFHVANDYSFIRYYTRTIYQFQFQEALCKAANHTGPLHTCDITNSTAAGQNLRKLLELGRSKPWTQALESVTGEKYMNATPLLHYFEPLYKWLQKNNSARYIGWKTDWAPYSGNGIKVRISLKSALGDQAYEWNENELFLFKSSVAYAMRKYFAEKKQQEVNFQITDIHVGEQTQRISFYLTVSMPGNISDIVPKADVEDAIRMSRGRINEAFRLDDNTLEFVGIVPTLATPYEPPVTIWLIIFGVVISLVVIGVIVLIITGQRDRKKRTRESRGEAESNCEEENPYNEEGKSNMGFEPSEETQTSF</t>
  </si>
  <si>
    <t xml:space="preserve">Cariama cristata</t>
  </si>
  <si>
    <t xml:space="preserve">Cariamiformes</t>
  </si>
  <si>
    <t xml:space="preserve">XM_009993826.1</t>
  </si>
  <si>
    <t xml:space="preserve">XP_009992128.1</t>
  </si>
  <si>
    <t xml:space="preserve">&gt;XP_009992128.1 PREDICTED: angiotensin-converting enzyme 2 [Chaetura pelagica]</t>
  </si>
  <si>
    <t xml:space="preserve">MLVHFWLLCGLSVVVAPQNVTQQAHMFLEEFNRKAEDLNYEVSLASWDYNTNITEETANKMSQANAKWSAFYDRASRNASNFPLDSISDALIKLQIQTLQGRGSSVLPTEKYNRLSTVLNTMSTIYSTGTVCKITDPSECLVLEPGLDTIMADSIDYHERLWAWEGWRADVARKMRPLYEEYVELENEVAKLNNYSDYGDYWRANYEAEEPKEYKYSRDQLVEDVEKTFEQLKPLYQQLHAYVRHRLEQVYGPELISSTGCLPAHLLGDMWGRFWTNLYALTVPYPDKPNIDVTSAMVQKKWDAMKIFKAAESFFTSIGLDEMSDGFWKNSMLTEPTDGRKVVCHPTAWDLGKKDYRIKMCTKVAMDDFLTAHHEMGHIEYDMAYYEQPYLLRGGANEGFHEAIGEIMSLSAATPQHLKSLDLLEPTFQEDEETEINFLLKQALTIVGTMPFTYMLEKWRWMVFKGEITKSEWTKRWWEMKREIVGVVEPVPHDETYCDPAALFHVANDYSFIRYYTRTIYQFQFQEALCKAANHTGPLHTCDITNSKTAGQKLRKLLALGRSKPWTEALESVTGEKYMNAEPLLHYFEPLYKWLQKNNSGRYIGWKTDWAPYSDNAIKVRISLKSALGDEAYKWDESELFLFKSSIAYAMRKYFAEEKQQEVDFQVADIHVGEQTQRISFYLTVSMPGNISDIVPKAEVEDAIRMSRGRINEAFRLDDNTLEFVGIHPTLAPPYEPPVTIWLIVFGVVIGLVVIGFIILIITGQRDRKKRARSKDRANSGAVNPYNEEGKSNMGFEPSEDTQTSF</t>
  </si>
  <si>
    <t xml:space="preserve">Chaetura pelagica</t>
  </si>
  <si>
    <t xml:space="preserve">Apodiformes</t>
  </si>
  <si>
    <t xml:space="preserve">XM_032680202.1</t>
  </si>
  <si>
    <t xml:space="preserve">XP_032536093.1</t>
  </si>
  <si>
    <t xml:space="preserve">&gt;XP_032536093.1 LOW QUALITY PROTEIN: angiotensin-converting enzyme 2 [Chiroxiphia lanceolata]</t>
  </si>
  <si>
    <t xml:space="preserve">MNMLVHFWLLCGLITAVTPQNVNQQAQNFLEQFNRMAESISYESSIASWNYNTNITEENAKKMNEASAKWSAFYDEASRNASSFPADSIEDNLIKLQIQILQDRGSSVLSPEKYNRLGTVLSTMSTIYSTGTVCKINDPSECLVLEPGLDAIMADSTDYHERLWAWEGWRADIGRMMRPLYEEYVELENEVAKLNNYSDYGDYWRANYEAKFPKDYEYSRDQLIEDVEKTFEQIKPLYQQLHAYVRHHLERVYGPKLISSTGCLPAHLLGDMWGRFWTNLYALTVPYPAKPNIDVTDAMVQKGWNANKIFQAAEAFFTSVGLYNMTEGFWTNSMLTEPTDGRKVVCHPTAWDLGLNDYRIKMCTKVTMDDFLTAHHEMGHIEYDMAYSAQPYLLRSGANEGFHEAVGEIMSLSAATPQHLKSLDLLEPTFQEDEETEINFLLKQALTIVGTMPFTYMLEKWRWMVFRGDITKEEWTKRWWEMKRQIVGVVEPVPHDETYCDPAALFHVANDYSFIRYYTRTIYQFQFQEALCKAANHTGPLHKCDITNSTAAGEKLRQLLSLGRSKPWTEALESVTGEKYMNATPLLHYFEPLYEWLKKKNSGRFIGWKTDWAPYSSDAIKVRISLKSALGDQAYEWDDSELFLFKSSIAYAMRKYYAEVMKEEVNFQITDIHVGEQTQRISFYLTVSMPGNISDVVPKADVENAIRMSRERINEAFRLDDNTLEFVGILPTLAAPYEPPVTIWLIVFGVVIGLIVIGVIALIITGQRDRKKRARESRVEAGSNPEAVNPYAEEGKSNLGFEPSEETQTSF</t>
  </si>
  <si>
    <t xml:space="preserve">Chiroxiphia lanceolata</t>
  </si>
  <si>
    <t xml:space="preserve">XM_027639017.1</t>
  </si>
  <si>
    <t xml:space="preserve">XP_027494818.1</t>
  </si>
  <si>
    <t xml:space="preserve">&gt;XP_027494818.1 angiotensin-converting enzyme 2 [Corapipo altera]</t>
  </si>
  <si>
    <t xml:space="preserve">MNMLVHFWLLCGLITAVTPQNVNQQAQNFLEQFNRMAENISYESSIASWNYNTNITEENAKKMNEASAKWSAFYDEASRNASSFPVDSIEDNLIKLQIQILQDRGSSVLSPEKYNRLGTVLSTMSTIYSTGTVCKINDPSECLVLEPGLDAIMADNTDYHERLWAWEGWRADVGRMMRPLYEEYVELENEVAKLNNYSDYGDYWRANYEAKFPQDYEYSRDQLIEDVEKTFEQIKPLYQQLHAYVRHHLERVYGPKLISSTGCLPAHLLGDMWGRFWTNLYALTVPYPAKPNIDVTDAMVQKGWNANKIFQAAEAFFTSVGLYNMTEGFWTNSMLTEPTDGRKVVCHPTAWDLGLNDYRIKMCAKVTMDDFLTAHHEMGHIEYDMAYSAQPYLLRSGANEGFHEAVGEIMSLSAATPEHLKSLDLLEPTFQEDEETEINFLLKQALTIVGTMPFTYMLEKWRWMVFRGDITKEEWTKRWWEMKRQIVGVVEPVPHDETYCDPAALFHVANDYSFIRYYTRTIYQFQFQEALCKAANHTGPLHKCDITNSTAAGEKLRQLLSLGRSKPWTEALESVTGEKYMNATPLLHYFEPLYEWLKKNNSGRFIGWKTDWAPYSSDAIKVRISLKSALGDQAYEWDDSELFLFKSSIAYAMRKYYAEMMKEEVNFQITDIHVGEQTQRISFYLTVSMPGNISDIVPKADVENAIRMSRGRINQAFRLDDNTLEFVGILPTLAAPYEPPVTIWLIVFGVVIGLIVIGVIALIITGQRDRKKRARESRVEAGSNPEAVNPYAEEGKSNLGFEPSEETQTSF</t>
  </si>
  <si>
    <t xml:space="preserve">Corapipo altera</t>
  </si>
  <si>
    <t xml:space="preserve">XM_019529281.1</t>
  </si>
  <si>
    <t xml:space="preserve">XP_019384826.1</t>
  </si>
  <si>
    <t xml:space="preserve">&gt;XP_019384826.1 PREDICTED: angiotensin-converting enzyme 2 isoform X1 [Crocodylus porosus]</t>
  </si>
  <si>
    <t xml:space="preserve">MLGYICLFCGLFAVAVPQNVTVFLNQFNQDAEGLYYESSLASWAYNTNITEENAKKMNEADARWSEFYNKASNNASRYTIVETMDPVIRLQLQSLQDKGSSVLPEAKYQRLNSILSKMSTLYSTGTVCKPGDPFNCLLLEPGLDVIMASGTDYSEKLWAWQGWRADIGRKMRPLYEEYVELKNEAARSNNYNDYGDYWRGNYETDFPPEYRFNRNQLIDDVERTFEQIKPLYQQLHAYVRYKLEQVYGSDRISKTGCLPAHLLGDMWGRFWTNLYPLTVPYPDKPNIDVTHTMVKKNWDASKIFKAAENFFVSIGLPPMTPGFWNNSMLTEPNDRKVVCHPTAWDMGNKDYRIKMCTKVTMDDFLTAHHEMGHIVYDMAYSNLDFLLRNGANEGFHEAVGEIMSLSAATPEHLKSIGLLEPTFQEDSDTDINFLLKQALTIVGTMPFTYMLEKWRWMVFCGDIPKEEWMKKWWDMKKEIVGVVEPVPHDETYCDPAALFHVANDYSFIRYYTRTIYQFQFQEALCKAAKHTGPLYKCDITNSTAAGDKLRSMLSLGRSQPWTQALEGVTGEKTMNATPLLHYFEPLYQWLQKNNTNRRIGWNTTWTPYAANSIKVRISLKSALGDKAYIWDESELFLFKSSIAYAMRKYFLEVKSETVDFQSRDIYVDSVTQRISFSFFVSMPGNISNVVSKSDVEQAIRMSRGRISEAFKLDDNTLEFEGILPTLTPPYEPPVTIWLIVFGVVIGIVVVGIVVLIFTGQRDKKKKKKEKANELVKCDLSHLSSVNGENNAGFEPSEDRQTSF</t>
  </si>
  <si>
    <t xml:space="preserve">Crocodylus porosus</t>
  </si>
  <si>
    <t xml:space="preserve">XM_009565569.1</t>
  </si>
  <si>
    <t xml:space="preserve">XP_009563864.1</t>
  </si>
  <si>
    <t xml:space="preserve">&gt;XP_009563864.1 PREDICTED: LOW QUALITY PROTEIN: angiotensin-converting enzyme 2 [Cuculus canorus]</t>
  </si>
  <si>
    <t xml:space="preserve">MLVHLWLLCGLSAVVIPQDVTQQAQMFLEEFNRRAEDISYESSLASWEYNTNITEENAKKMNEASARWSAFYNTASSNASTFPLANIQDALTRLQIQTLQDRGSSILSPEKYSRLNTVLNTMSTIYSTGTVCKISESSECLVLEPGLDAIMAESTNYHERLWAWEGWRADVGRMMRPLYEEYVELKNEVAKLNNYSDYGDYWRANYEADYPEEYKYSRDQLVEDVEKTFEQIKPLYQQLHAYVRHRLEQVYGSKLISSTGCLPAHLLGDMWGRFWTNLYALTVPYPAKPNIDVTSTMVEKKWDAMKIFKAAEAFFASIGLYNMTEGFWENSMLTEPTDNRKVVCHPTAWDLGKNDYRIKMCTKVTMDDFLTAHHEMGHIEYDMAYSAQPYLLRGGANEGFHEAVGEIMSLSAATPQHLKSLDLLEPTFQEDEETEINFLLKQALTIVGTMPFTYMLEKWRWMVFRGEITKXEWTKRWWEMKREIVGVVEPIPHDETYCDPAALFHVANDYSFIRYYTRTIYQFQFQEALCKAANHTGPLHTCDITNSRAAGQNLRQLLELGRSKPWTEALESITGEKYMNAAPLLHYFEPLYTWLQKNNSGRYIGWKTDWAPYSSDAIKVRISLKSALGDQAYEWNENELFLFRSSVAYAMRKYFAEVKQQQVNFQATDIHVWEQTQRISFYVTVSMPGNISDIVPKVDVENAIRMSRGRINEAFRLDDNTLEFVGILPTLATPYEPPVTIWLIIFGVVIGLVVIGVVVLIFTGHRNRKKRARESGSEAGNSEAVNPYDEEGKSNMGFEPSEDTQTSL</t>
  </si>
  <si>
    <t xml:space="preserve">Cuculus canorus</t>
  </si>
  <si>
    <t xml:space="preserve">Cuculiformes</t>
  </si>
  <si>
    <t xml:space="preserve">XM_009639962.1</t>
  </si>
  <si>
    <t xml:space="preserve">XP_009638257.1</t>
  </si>
  <si>
    <t xml:space="preserve">&gt;XP_009638257.1 PREDICTED: LOW QUALITY PROTEIN: angiotensin-converting enzyme 2 [Egretta garzetta]</t>
  </si>
  <si>
    <t xml:space="preserve">MLVHLWLLCGLSAVVTPQNVTQQAKRFLEEFNRRAEDISYESSLASWNYNTNITEETARKMNEADAKWSAFYDEASRKXNWAATEDDATRLQIQALQDRGSSVLPLEKYSRLSTVLNTMSTLYSTGTVCKTNETSECLVLEPGLDTIMANSTDYHERLWAWEGWRAEVGRMMRPLYEEYVELKNEVAKLNNYSDYGDYWRANYEADYPEEYKYSRDQLMEDVEKTFEQIKPLYQQLHAYVRHRLEQVYGPKLISSTGCLPAHLLGDMWGRFWTNLYALTVPYPAKPNIDVTSTMVQQKWNATKIFKAAEDFFASIGLYKMTEGFWNNSMLTEPTDNRKVVCHPTAWDLGKNDYRIKMCTKVTMDDFLTAHHEMGHIEYDMAYSAQPYLLRGGANEGFHEAIGEIMSLSAATPQHLKSLGLLEPTFQEDEETEINFLLKQALTIVGTMPFTYMLEKWRWMVFRGEITXXEWMKRWWEMKREIVGVVEPVPHDETYCDPAVLFHVANDYSFIRYYTRTIYQFQFQEALCKTANHIGPLHTCDITNSTAAGRNLRQLLALGRSKPWTQALENITGEKYMNAMPLLHYFEPLYKWLQKNNSGRYIGWKTDWAPYYNNAIKVRISLKSALGDQAYEWDESELFLFKSSVAYAMRKYFAEVKKQDVNFQITDVHVREQTRRISFYLTVSMPGNVSDTVPKAEVENAIRMSRGRINEAFRLDDNTLEFVGILPTLATPYEPPVTIWLIIFGVVISLVVIGVIVLIITGQRDRKKRARESRSEAESNCEEVNPYTEEGRSNMGFEPSEETQTSF</t>
  </si>
  <si>
    <t xml:space="preserve">Egretta garzetta</t>
  </si>
  <si>
    <t xml:space="preserve">Pelecaniformes</t>
  </si>
  <si>
    <t xml:space="preserve">XM_010158165.1</t>
  </si>
  <si>
    <t xml:space="preserve">XP_010156467.1</t>
  </si>
  <si>
    <t xml:space="preserve">&gt;XP_010156467.1 PREDICTED: angiotensin-converting enzyme 2 [Eurypyga helias]</t>
  </si>
  <si>
    <t xml:space="preserve">MLVHLCLLCGLSAVVTSQDVTQQAEMFLNEFNSRVENISYETSLASWNYNTNITEETANKMNEADAKWSAFYSEASMNASKFPLTSIQDALIRLQIQTLQDRGSSVLSPEKYSRLSTVLNTMSTIYSTGTVCKTTEPSECLVLEPGLDIIMANSIDYDERLWAWEGWRAEVGRMMRPLYEEYVELKNEVAKLNNYSDYGDYWRANYEADYPEEYKYSRDQLIEDVEKTFEQIKPLYQQLHAYVRHRLEQVYGPELISSTGCLPAHLLGDMWGRFWTNLYGLAVPYPAKPNIDVTSAMVQKKWDAIRIFKAAEAFFTSIGLPEMTKDFWEKSMLTEPTDNRKVVCHPTAWDLGNKDYRIKMCTKVTMDDFLTAHHEMGHIEYDMAYSEKAYLLRGGANEGFHEAVGEIMSLSAATPQHLKSLDLLEPTFQEDEETEINFLLKQALTIVGTMPFTYMLEKWRWMVFRGEITKQEWTKRWWEMKREIVGVVEPVPHDETYCDPAVLFHVANDYSFIRYYTRTIFQFQFQEALCKAANHTGPLHTCDITNSTAAGQNLRQLLELGRSKPWTQALESVTGEKYMNAAPLLHYFEPLYKWLQKNNSGRYIGWKTDWAPYFNDAIKVRISLKSALGNQAYEWDENELFLFKSSIAYAMRKYFAEEKKQEVNFQIEDILVTEQTQRISFYLTVSMPGSISDIVPKADVENAIRMARGRINEAFRLDDNTLEFVGILPTLATPYEPPVTIWLIIFGVVISLVVIGVIVLIITGQRDRKKRARDSRSEAGSNCEEVNPYGEEGKSNMGFESSEETQTSF</t>
  </si>
  <si>
    <t xml:space="preserve">Eurypyga helias</t>
  </si>
  <si>
    <t xml:space="preserve">Eurypygiformes</t>
  </si>
  <si>
    <t xml:space="preserve">XM_019525515.1</t>
  </si>
  <si>
    <t xml:space="preserve">XP_019381060.1</t>
  </si>
  <si>
    <t xml:space="preserve">&gt;XP_019381060.1 PREDICTED: angiotensin-converting enzyme 2 isoform X1 [Gavialis gangeticus]</t>
  </si>
  <si>
    <t xml:space="preserve">MLVYICLFCGLFAVAMPQNVTTFLNQFNQDAEGLYYESSLASWAYNTNITEENAKKMNEADARWSEFYNKASNNASRYTINETMDPLIRLQLQSLQDKGSSALPGAKYQRLNSILSKMSTLYSTGTVCKPGDPFNCLLLEPGLDVIMASGTDYSEKLWAWQGWRADVGKKMRPLYEEYVELKNEAARSNNYNDYGDYWRGNYETDFPPEYRFSRNQLIDDVERTFEQIKPLYQQLHAYVRYKLEQVYGSDRISKTGCLPAHLLGDMWGRFWTNLYPLTVPYPDKPNIDVTRTMVEKNWDASKIFKAAENFFVSIGLPPMTPGFWNNSMLTEPNDRKVVCHPTAWDMGNKDYRIKMCTKVTMDDFLTAHHEMGHIVYDMAYSNLTFLLRSGANEGFHEAVGEIMSLSAATPEHLKSIGLLEPTFQEDNDTDINFLLKQALTIVGTMPFTYMLEKWRWMVFRGDIPKEEWMKKWWDMKKEIVGVVEPVPHDETYCDPAALFHVANDYSFIRYYTRTIYQFQFQEALCKAAKHTGPLYKCDITNSTAAGDKLRSMLSLGRSQPWTQALEDVTGEKTMNATPLLHYFGPLYQWLQKNNANRRIGWDTTWTPYAANSIKVRISLKSALRDKAYIWDESELFLFKSSIAYAMRKYFLEVKNETVDFQSGDIYVDSVTQRISFSFFVSMPGHISNVVSKSDVEQAIRMSRGRISEAFKLDDNTLEFEGILPTLTPPYEPPVTIWLIVFGVVIGVVVVGIVVLIFTGQRDKKKKKKEKANELVKCDLSHLSSVNGENNAGFEPSEDRQTSF</t>
  </si>
  <si>
    <t xml:space="preserve">Gavialis gangeticus</t>
  </si>
  <si>
    <t xml:space="preserve">XM_030552021.1</t>
  </si>
  <si>
    <t xml:space="preserve">XP_030407881.1</t>
  </si>
  <si>
    <t xml:space="preserve">&gt;XP_030407881.1 angiotensin-converting enzyme 2 [Gopherus evgoodei]</t>
  </si>
  <si>
    <t xml:space="preserve">MLVHLWLLCYLTAVATSQDTTQEASNFLSQFNVRAEDLSYASSLTSWDYNTNITDENSRKMNEAGAKWSSFYDEASNNASKFATDKITDPIVKLQLQFLQDKGISILSGEKYSELTTILSTMSTTYSTEIVCKPDYPFNCLPLEPGLDAIMTSSTDYSERLWAWQGWRAEVGKKMRPLYERYVELENEAARLNKYSDYGDYWRGNYEVDDSTEYAYSRNQLIEDVETTFEQIKPLYRELHAYVRYRLENVYGSDRISSTGCLPAHLLGDMWGRFWTNLYALTVPYPNKPNIDVTSEMVKKNWDATKIFKAAEDFFISVGLYAMTEGFWNNSMITEPNDGRKVVCHPTAWDMGKKDYRIKMCTKVNMDDFLTAHHEMGHIEYDMAYSNLSYLLRSGANEGFHEAVGEIMSLSAATPKHLKSLDLLESTFQEDNETDINFLLKQALTIVGTMPFTYMLEKWRWMVFRGDIPKDEWMKKWWEMKRAIVGVVEPLPHDETYCDPAALFHVANDYSFIRYYTRTIYQFQFQEALCKAANHTGPLYTCDITNSTAAGHKLRDMLVLGRSQPWTQALESITGEKKMNATPLLHYFEPLHQWLIKNNSGRSVGWNTFWTPYSSNAIKVRISLKSALGNNAYKWDGNELYLFQSSIAYAMRKYFSEVKNQTVPFQSTDIHVEAETQRISFYFTVKMPGNTSDIVPKTEVETAIRMSRGRINEAFKLDDKTLEFEGILPTLAPPYEPPVTVWLILFGVVMGVAVIGVIVLIITGQRDRRKRRKAGTDELVQTNPINPEPEDGEVNPAFIQDEDHQTSF</t>
  </si>
  <si>
    <t xml:space="preserve">Gopherus evgoodei</t>
  </si>
  <si>
    <t xml:space="preserve">Testudines</t>
  </si>
  <si>
    <t xml:space="preserve">XM_017812240.1</t>
  </si>
  <si>
    <t xml:space="preserve">XP_017667729.1</t>
  </si>
  <si>
    <t xml:space="preserve">&gt;XP_017667729.1 PREDICTED: angiotensin-converting enzyme 2 [Lepidothrix coronata]</t>
  </si>
  <si>
    <t xml:space="preserve">MNMLVHLWLLCGLITAVTPQNVNQQAQNFLEQFNRMAENISYESSIASWNYNTNITEENAKKMNEASAKWSAFYDEASRNASSFPVDSIEDNLIKLQIQILQDRGSSVLSPEKYNRLGTVLSTMSTIYSTGTVCKTNDPSECLVLEPGLDAIMADSTDYHERLWAWEGWRADVGRMMRPLYEEYVELENEVAKLNNYSDYGDYWRANYEANFPKDYEYSRDQLIEDVEKTFEQIKPLYQQLHAYVRHHLERVYGPKLISSTGCLPAHLLGDMWGRFWTNLYALTVPYPAKPNIDVTDAMVQKGWTANKIFQAAEAFFTSVGLYNMTEGFWTNSMLIEPTDGRKVVCHPTAWDLGNNDYRIKMCTKVTMDDFLTAHHEMGHIEYDMAYSAQPYLLRSGANEGFHEAVGEIMSLSAATPEHLKSLDLLEPTFQEDEETEINFLLKQALTIVGTMPFTYMLEKWRWMVFRGDITKEEWTKRWWEMKRQIVGVVEPVPHDETYCDPAALFHVANDYSFIRYYTRTIYQFQFQEALCKAANHTGPLHKCDITNSTAAGEKLRQLLSLGRSKPWTEALESVTGEKYMNATPLLHYFEPLYEWLKKNNSGRFIGWKTDWAPYSSDAIKVRISLKSALGDQAYEWDDNELFLFKSSIAYAMRKYYAEVMKEKVNFQITDIHVGEQTQRISFYLTVSMPGNISDIVPKADVENAIRMSRGRINEAFRLDDNTLEFVGILPTLAAPYEPPVTIWLIVFGVVIGLVVIGVIALIITGQRDRKKRARESRVEAGSNPEAVNPYAEEGKSNLGFEPSEETQTSF</t>
  </si>
  <si>
    <t xml:space="preserve">Lepidothrix coronata</t>
  </si>
  <si>
    <t xml:space="preserve">XM_021532351.2</t>
  </si>
  <si>
    <t xml:space="preserve">XP_021388026.1</t>
  </si>
  <si>
    <t xml:space="preserve">&gt;XP_021388026.1 angiotensin-converting enzyme 2 [Lonchura striata domestica]</t>
  </si>
  <si>
    <t xml:space="preserve">MLLHFWLLCGLSAAVTPQDVTQQAQMFLEEFNRRAENISYENSIASWNYNTNITEENANKMSEADARWSAFYEEASRNASTFQVDSIADDPTKLQIQILQERGSSVLSPEKYNRLGTVLNKMSTIYSTGTVCKINNPSECLVLEPGLDAIMSGSTDYYERLWAWEGWRADVGRMMRPLYEEYVELENEVARLNGYSDYGDYWRANYEAKSPENYKYSRDQLIKDVEKTFEQIKPLYEQLHAYVRHRLGQVYGPKLISSTGGLPAHLLGDMWGRFWTNLYALTVPYPAKPNIDVTSAMVEKKWDAIKIFKSAEAFFVSIGLNKMTDGFWENSMLTEPTDNRKVVCHPTAWDLGKNDYRIKMCTKVTMDDFLAAHHEMGHIEYDMAYAGQPYLLRSGANEGFHEAVGEIMALSAATPQHLKSLDLLEPTFQDDGETEINFLLKQALTIVGTMPFTYMLEKWRWMVFRGEITQQEWTKRWWEMKRAIVGVVEPVPHDETYCDAATLFHVASDYSFIRYYTRTIYQFQFQEALCKAANHTGPLHKCDISNSTEAGQKLRQMLELGKSKPWTRALESVTGEKYMNAAPLLHYFEPLYEWLKRNNSGRFVGWKTDWTPYSSDAIKVRISLKSALGDQAYEWDESELFLFKSSVAYAMRKYFAEVKKQKAAFDITDIHVGEETQRVSFYITVSMPGNITDIVPKADVENAIRMSRGRMNEAFRLDDSTLEFVGILPTLAAPYEPPVTIWLIVFGVVISLVVIGIIALIITGQRDRKKRARESRGAAGSNCEEVNPYGEEGRSNLGFEPAEDTQTSF</t>
  </si>
  <si>
    <t xml:space="preserve">Lonchura striata</t>
  </si>
  <si>
    <t xml:space="preserve">XM_018084005.2</t>
  </si>
  <si>
    <t xml:space="preserve">XP_017939494.2</t>
  </si>
  <si>
    <t xml:space="preserve">&gt;XP_017939494.2 angiotensin-converting enzyme 2 [Manacus vitellinus]</t>
  </si>
  <si>
    <t xml:space="preserve">MNMLVHLWLLCGLITAVTPQNVNQQAQNFLEQFNRMAENISYESSIASWNYNTNITEENAKKMNEASAKWSAFYDEASGNASSFPVDSIDDNLIKLQIQILQDRGSSVLSPEKYNRLGTVLSTMSTIYSTGTVCKINDPSECLVLEPGLDAIMADSTDYHERLWAWEGWRADVGRMMRPLYEEYVELENEVAKLNNYSDYGDYWRANYEASFPRGYEYSRDQLIEDVEKTFEQIKPLYQQLHAYVRHHLERVYGPKLISSTGCLPAHLLGDMWGRFWTNLYALTVPYPAKPNIDVTDAMVQKGWNANKIFQAAEAFFTSVGLYNMTEGFWTNSMLTEPTDGRKVVCHPTAWDLGNNDYRIKMCTKVTMDDFLTAHHEMGHIEYDMAYSAQPYLLRSGANEGFHEAVGEIMSLSAATPEHLKSLDLLEPTFQEDEETEINFLLKQALTIVGTMPFTYMLEKWRWMVFRGDITKEEWTKRWWEMKRQIVGVVEPVPHDETYCDPAALFHVANDYSFIRYYTRTIYQFQFQEALCKAANHTGPLHKCDITNSTAAGEKLRQLLSLGRSKPWTEALESVTGEKYMNATPLLHYFEPLYEWLTKNNSGRYIGWKTDWAPYSSDAIKVRISLKSALGDQAYEWDDNELFLFKSSIAYAMRKYYADVMKENVNFQITDVHVGEQTQRISFYLTVSMPGNISDTVPKADVENAIRMSRGRINEAFRLDDNTLEFVGILPTLAAPYEPPVTIWLIVFGVVIGLVVIGVIALIITGQRDRKKRARESRVEAGSNPEAVNPYAEEGKSNLGFEPSEETQTSF</t>
  </si>
  <si>
    <t xml:space="preserve">Manacus vitellinus</t>
  </si>
  <si>
    <t xml:space="preserve">XM_008939271.1</t>
  </si>
  <si>
    <t xml:space="preserve">XP_008937519.1</t>
  </si>
  <si>
    <t xml:space="preserve">&gt;XP_008937519.1 PREDICTED: angiotensin-converting enzyme 2 [Merops nubicus]</t>
  </si>
  <si>
    <t xml:space="preserve">MLVHLWLLCCLSAVVTPQDVTQQAQMFLEEFNWRAESISYESSLASWNYNTNITEETAQKMNEANAKWSMFYDEASRNAIQNATTRLQIQALQDRGSSVLSPEKYNRLSTVLNTMSTIYSTGTVCKINKPSECLVLEPGLDAIMANSTDYQERLWAWEGWRAGVGRMMRPLYEEYVELKNEVAKLNGYSDYGDYWRANYEADYPEEYKYSRDQLIEDVEKTFEQIKPLYQQLHAYVRHRLEQVYGPKLISPTGCLPAHLLGDMWGRFWTNLYALTVPYPAKPNIDVTSAMVQKKWDAMKIFKSAEAFFTSIGLYRMTDGFWRNSMFTEPTDNRKVVCHPTAWDLGKNDYRIKMCTKVTMDDFLTVHHEMGHIEYDMAYSEQPYLLRGGANEGFHEAVGEIMSLSAATPQHLKSLDLLEPTFQEDEETEINFLLKQALTIVGTMPFTYMLEKWRWMVFRGEITKQERWWKVKREIVGVVEPIPHDETYCDPAVLFHVANDYSFIRYYTRTIYQFQFQEALCKAANHTGPLHTCDITNSITAGQKLRRLLELGRSKPWTEALESVTGEKYMNAAPLLHYFEPLYKWLQKNNSGRYIGWRTDWAPYSGNAIKVRISLKSALGDQAYEWDESEIFLFKSSVAYAMRKYFAEVKKQEVDFQITDIHVGEQTQRISFYLTVSMPGNINDTVPKADVENAIRMSRGRINEAFRLDDNTLEFVGILPTLATPYAPPVTIWLIIFGVVISLIVIGVIVLIITGQRDRKKRARESRTEAGSNCEEVNPYNEVGKCNMGFETPEETQTSF</t>
  </si>
  <si>
    <t xml:space="preserve">Merops nubicus</t>
  </si>
  <si>
    <t xml:space="preserve">Coraciiformes</t>
  </si>
  <si>
    <t xml:space="preserve">XM_010180401.1</t>
  </si>
  <si>
    <t xml:space="preserve">XP_010178703.1</t>
  </si>
  <si>
    <t xml:space="preserve">&gt;XP_010178703.1 PREDICTED: angiotensin-converting enzyme 2 [Mesitornis unicolor]</t>
  </si>
  <si>
    <t xml:space="preserve">MLVHLWLLCGLTAVVTPQDVTQQAQMFLEEFNMRAEVISYESALASWNYNTNITEENAKKMSEVEARWSAFYDRASSNASSYPLASIQDPLIRLQIQALQDRGSSVLSPEKYDRLNTVLNSMSTIYSTGTVCKTTEPSECLVLEPGLDAIMADSKDYHERLWAWEGWRAGAGRMMRPLYEEYVELKNEVAKLNGYSDYGDYWRANYEADYPEEYKYSRDQLIEDVEKTFEQIKPLYQQLHAYVRHKLEQVYGPKLISSTGGLPAHLLGDMWGRFWTNLYALTVPYPAKPNIDVTSAMVQKKWDAIKIFKTAEAFFTSIGLYEMTEGFWNNSMLTEPTDNRKVVCHPTAWDLGKNDYRIKMCTKVTMDDFLTAHHEMGHIEYDMAYSAQPYLLRGGANEGFHEAVGEIMSLSAATPEHLKSLDLLEPTFQEDEETEINFLLKQALTIVGTMPFTYMLEKWRWMVFRGEITKLEWTKQWWKMKREIVGVVEPVPHDETYCDAAALFHVANDYSFIRYYTRTIYQFQFQEALCKAAGHTGPLHTCDITNSTAAGQKLRQLLELGRSKPWTQALESVTGEKYMNATPLLRYFEPLYQWLQKNNSGRYIGWETDWFPYSDDAIKVRISLKSALGEQAYEWDESELFLFKSTIAYAMRKYFAKEKKQQVNFQIEDIHVGEQTQRISFYITVSMPGNMSDVVPKADVESAIRMSRGRINEAFKLDDYTLEFAGIIPTLAAPYEPPVTIWLIMFGVVIGLVVIGMIVLIITGQRDRKKRAREARSEPGSNSEAVNPYDEEGKSNMGFEPPEETQTSF</t>
  </si>
  <si>
    <t xml:space="preserve">Mesitornis unicolor</t>
  </si>
  <si>
    <t xml:space="preserve">Mesitornithiformes</t>
  </si>
  <si>
    <t xml:space="preserve">XM_027689063.1</t>
  </si>
  <si>
    <t xml:space="preserve">XP_027544864.1</t>
  </si>
  <si>
    <t xml:space="preserve">&gt;XP_027544864.1 angiotensin-converting enzyme 2 [Neopelma chrysocephalum]</t>
  </si>
  <si>
    <t xml:space="preserve">MNMLVHLWLLCGLITAVTPQNVNQQAQNFLEQFNRMAEDISYESSIASWNYNTDITEENAKKMNEASAKWSAFYDEASRNASSFPVGSIEDNLIKLQIQILQDRGSSVLSPEKYNRLGTVLSTMSTIYSTGTVCKINNPSECLVLEPGLDAIMADSTDYHERLWAWEGWRADVGRMMRPLYEEYVELENEVAKLNNYSDYGDYWRANYEAKFPKDYEYSRDQLIEDVENTFEQIKPLYQQLHAYVRHHLERVYGPELISSTGCLPAHLLGDMWGRFWTNLYALTVPYPAKPNIDVTDAMVQKGWNATKIFQAAEAFFTSVGLDSMTEGFWRNSMLTEPTDGRKVVCHPTAWDLGKNDYRIKMCTQVTMDDFLTAHHEMGHIEYDMAYSAQPYLLRSGANEGFHEAVGEIMSLSAATPQHLKSLDLLEPTFQEDEETEINFLLKQALTIVGTMPFTYMLEKWRWMVFRGDITKEEWTKRWWEMKRQIVGVVEPVPHDETYCDPAALFHVANDYSFIRYYTRTIYQFQFQEALCKAANHTGPLHKCDITNSTAAGEKLRQLLSLGRSKPWTEALESVTGEKYMNATPLLHYFEPLYEWLKKNNSGRFIGWKTDWAPYSSDAIKVRISLKSALGDQAYEWDDSELFLFKSSIAYAMRKYYAEVMKEEVNFQITDIHVGEQTQRISFYLTVSMPGNISDIVPKADVENAIRMSRGRINEAFRLDDNTLEFVGILPTLAAPYEPPVTIWLIVFGVVIGLVVIGVIALIITGQRDRKKRARESRVEAGSNPEAVNPYGEEGKSNLGFEDLEETQTSF</t>
  </si>
  <si>
    <t xml:space="preserve">Neopelma chrysocephalum</t>
  </si>
  <si>
    <t xml:space="preserve">XM_023823901.1</t>
  </si>
  <si>
    <t xml:space="preserve">XP_023679669.1</t>
  </si>
  <si>
    <t xml:space="preserve">&gt;XP_023679669.1 LOW QUALITY PROTEIN: angiotensin-converting enzyme 2 [Paramormyrops kingsleyae]</t>
  </si>
  <si>
    <t xml:space="preserve">MHAALLLLLAGVWVARGQSDVEQRAVEFLKRFDENATQLMYQHSLASWAYNTNITSENADKLSQQGEIWGSYYSQASEESLTFPLNEITDPTIKVQLMALQDKGSGALTKDKLDRLNKVMNEMSTIYSTGTVCKLDNPFDCQTLEPGLESVMAQSTDYYQRLHVWEGWRVEVGKKMRPLYEDYVELKDEAAKLNGYADYGDYWRGNYETTDDGKYSYTRDELMSDVRRIYQEIMPLYKELHAYVRSKLHLTYPGHISEAGGLPAHLLGDMWGRFWTNLYPLSVPYPDKPDIDVTSAMISQAWTVDRLFKEAEKFFMSVNLYQMLPNFWENSMFVKPDDGRMVVCHPTAWDMGNREDFRLKHCIVIMPXRYQGNMCRYNRYVHIYEMFXIYENINERLVIEGSRTFRYLWRQMPSQYHXHYXYNLLISAETEINFLMKQALTIVATLPFTYMLEEWRWEVFQGTIPKDQWMQRWWEMKRDMVGVVEPLPRDETYCDPAALFHVANDYSFIRYFTRTIYQFQFQASLCETAGHTGPLFKCDITNSKPAGEKLRAMLELGKSKSWTRALEQVSGVTRMDSKPLLEYFRDLHIWLQEENRKNNRFPGWNVAADPYSKEAFKVRLSLKAAMGDQAYQWNDNELYLFKATIAYAMRHYYALEMVQTLNFMSDNVHIYQVKPRISFYFVVTNPVDPVVLIPKEVVESAIRLSRGRINSAFLLDDKTLEFEGIISTLSPPVEPAVTVWLVVFGVIMGLSLLLGTYLIISGVWDRKRKSKKEEAENPAENPYENHNEGVINQNFEHDTDDQTGF</t>
  </si>
  <si>
    <t xml:space="preserve">Paramormyrops kingsleyae</t>
  </si>
  <si>
    <t xml:space="preserve">XM_010291717.1</t>
  </si>
  <si>
    <t xml:space="preserve">XP_010290019.1</t>
  </si>
  <si>
    <t xml:space="preserve">&gt;XP_010290019.1 PREDICTED: angiotensin-converting enzyme 2 [Phaethon lepturus]</t>
  </si>
  <si>
    <t xml:space="preserve">MLVLLCLLCGLSTVVTPQDVTQQAQMFLEEFNRRAEDISYETSLASWNYNTNITEETARKMNEANAKWSAFYGEASRNASSFPLASIQDALTRLQIHALQDRGSTVLLPEKYNRLSTVLNTMSTIYGTGTVCKITEPSECLVLEPGLDAIMANSTDYHERLWAWEGWRADVGRMMRPLYEEYVELKNEVAKLNSYSDYGDYWRANYEADYPEEYKYSRDQLVKDVEKTFEQIKPLYQQLHAYVRHRLEQVYGPELISSTGCLPAHLLGDMWGRFWTNLYALTVPYPSKPNIDVTSAMVEKKWDAVKIFKTAEAFFTSIGLDKMTEGFWNNSMLTEPTDNRKVVCHPTAWDLGKNDYRIRMCTKVTMDDFLTAHHEMGHIEYDMAYSVQPYLLRDGANEGFHEAVGEIMSLSAATPQHLKSLDLLEPTFQEDEETEINFLLKQALTIVGTMPFTYMLEKWRWMVFGGEITKREWTKRWWEMKREIVGVVEPIPHDETYCDPAVLFHVCNDYSFIRYYTRTIYQFQFQEALCKAANHTGPLHTCDITNSRAAGQNLRRMLELGRSKPWTQALESVTGEKYMNAAPLLHYFEPLYKWLQRNNSGRYVGWKTDWAPYSDNAIKVRISLKSALGGQAYEWDESELFLFKSSIAYAMRKYFAEVKQQEVNFQITDIHVGEQTQRISFYLTVSMPGNVSDTVPKADVENAIRMSRGRINEAFRLDDNTLEFVGILPTLATPYEPPVTIWLIVFGVVISLVVIGVIVLIITGQRDRKKRARGSGSEEGLKCKEVNPYNEEGKRNMGFETSEETQTSF</t>
  </si>
  <si>
    <t xml:space="preserve">Phaethon lepturus</t>
  </si>
  <si>
    <t xml:space="preserve">Phaethontiformes</t>
  </si>
  <si>
    <t xml:space="preserve">XM_009510775.1</t>
  </si>
  <si>
    <t xml:space="preserve">XP_009509070.1</t>
  </si>
  <si>
    <t xml:space="preserve">&gt;XP_009509070.1 PREDICTED: angiotensin-converting enzyme 2 [Phalacrocorax carbo]</t>
  </si>
  <si>
    <t xml:space="preserve">MLVHLCLLCGLSAVVTPQDVTQQAQTFLEEFNRRAENISYESSLASWNYNTNITEETARKMNEADAKWSAFYSEASRNSSRFPLSSIQDALTRLQIQSLQDRGSSVLSQDKYDRLNTVLNTMSTIYSTGTVCKITEPSECLVLEPGLDTIMANSTDYHERLWAWEGWRADVGRMMRPLYEEYVELKNEVAKLNGYSDYGDYWRANYEADYPENYKYSRDQLVKDVEKTFEQIKPLYQQLHAYVRHRLEQVYGPELISSTGCLPAHLLGDMWGRFWTNLYALTVPYPAKPNIDVTSAMVEKKWDAVKIFKAAEAFFFSIGLEKMTEGFWNNSMLTEPTDNRKVVCHPTAWDLGKKDYRIKMCTKVTMDDFLTAHHEMGHIEYDMAYSEQPFLLRGGANEGFHEAVGEIMSLSAATPQHLKSLDLLEPTFQEDKETEINFLLKQALTIVGTMPFTYMLEKWRWMVFRGEITKXXXXXXXGRWWKVKREIVGVVEPVPHDETYCDPAMLFHVANDYSFIRYYTRTIYQFQFQEALCKAANHTGPLHTCDITNSKAAGQKLRQLLELGRSKPWTQALESVTGEKYMNAMPLLHYFEPLYKWLQRNNSGRYIGWKTDWAPYSDNAIKVRISLKSALGSQAYGWDESELFLFKSSVAYAMRKYFAEVKQQDVKFQITDIHVGRQTQRISFYLTVSMPGNISDVVPKADVENAIRMSRGRINEAFRLDDNTLEFVGILPTLATPYEPPVTIWLIIFGVVISLVVIGVIVLIITGQRDRKKRAREYGSEARSNCEEENPYDEGGKSNMGFESPEETQTSF</t>
  </si>
  <si>
    <t xml:space="preserve">Phalacrocorax carbo</t>
  </si>
  <si>
    <t xml:space="preserve">Suliformes</t>
  </si>
  <si>
    <t xml:space="preserve">XM_027738173.1</t>
  </si>
  <si>
    <t xml:space="preserve">XP_027593974.1</t>
  </si>
  <si>
    <t xml:space="preserve">&gt;XP_027593974.1 angiotensin-converting enzyme 2 [Pipra filicauda]</t>
  </si>
  <si>
    <t xml:space="preserve">MNMLVHLWLLCGLITAVTPQNVNQQAQNFLEQFNRMAENISYESSIASWNYNTNITEENAKKMNEASAKWSAFYDEASQNASSFPVDSIDDNLIKLQIQILQDRGSSVLSPEKYNRLGTVLSTMSTIYSTGTVCKISDPSECLVLEPGLDAIMADSTDYHERLWAWEGWRADVGRMMRPLYEEYVELENEVAKLNNYSDYGDYWRANYEAKFPKDYEYSRDQLIEDVEKTFEQIKPLYQQLHAYVRHHLERVYGPKLISSTGCLPAHLLGDMWGRFWTNLYALTVPYPAKPNIDVTDAMVQKGWNANKIFQAAEAFFTSVGLYNMTEGFWTNSMLTEPTDGRKVVCHPTAWDLGNNDYRIKMCTKVTMDDFLTAHHEMGHIEYDMAYSAQPYLLRSGANEGFHEAVGEIMSLSAATPQHLKSLDLLEPTFQEDEETEINFLLKQALTIVGTMPFTYMLEKWRWMVFRGDITKEEWTKRWWEMKRQIVGVVEPVPHDETYCDPAALFHVANDYSFIRYYTRTIYQFQFQEALCKAANHTGPLHKCDITNSTAAGEKLRQLLSLGRSKPWTEALESVTGEKYMNATPLLHYFEPLYEWLQKNNSGRFIGWKTDWAPYSSDAIKVRISLKSALGDQAYEWDDNELFLFKSSIAYAMRKYYAEVMKENVDFQITDIHVGEQTQRISFYLTVSMPGNISDIVPKADVENAIRMSRGRINEAFRLDDNTLEFVGILPTLAAPYEPPVTIWLIVFGVVIGLVVIGVIALIITGQRDRKKRARESRVEAGSNPEAVNPYAEEGKSNLGFEPSEETQTSF</t>
  </si>
  <si>
    <t xml:space="preserve">Pipra filicauda</t>
  </si>
  <si>
    <t xml:space="preserve">XM_009325492.1</t>
  </si>
  <si>
    <t xml:space="preserve">XP_009323767.1</t>
  </si>
  <si>
    <t xml:space="preserve">&gt;XP_009323767.1 PREDICTED: angiotensin-converting enzyme 2 [Pygoscelis adeliae]</t>
  </si>
  <si>
    <t xml:space="preserve">MLVQLWLLCGLSAVVTPQDVTQQAQMFLEEFNKRAENISYESSLASWNYNTNITEETARKMNEAGAEWSAFYDEASRNASSFPLASIQDTLTRLQIQALLDRGSSVLSLEKYSRLGTVLNTMSTIYSSGTVCKITEPSECLVLEPGLDAIMANSMDYHERLWAWEGWRADVGRMMRPLYEEYVELKNEVAKLNSYSDYGDYWRANYEADYPEEHKYSRDQLVEDVEKTFEQIKPLYQQLHAYVRHRLEQVYGPKLINSTGCLPAHLLGDMWGRFWTNLYALTVPYPAKPNIDVTSVMVQKKWDAMKIFKTAEAFFTSIGLNKMTEGFWNNSMLTEPPDNRKVVCHPTAWDLGKNDYRIMMCTKVTMDDFLTAHHEMGHIEYDMAYSAQPYLLRGGANEGFHEAVGEIMSLSAATPEHLKSLGLLEPTFQEDEETEINFLLKQALTIVGTMPFTYMLEKWRWMVFRGWEMKREIVGVVEPIPHDETYCDPAVLFHVANDYSFIRYYTRTIYQFQFQEALCKAANHTGPLHKCDIANSRAAGQKLRKLLELGRSKPWTQALECVTGEKYMNATPLLHYFEPLYKWLQKNNSGRYIGWKTDWAPYSGNAIKVRISLKSALGDQAYEWDERELFLFKSSIAYAMRKYFAEVKKQEVNFQTTDIHVGEQTQRVSFYLTVSMPGNISDTVPKADVENAIRMSRGRINEAFRLDDNTLEFLGIVPTLATPYEPPVTIWLIIFGVVISLVVIGVIVLIVTGQRDRKKRARESKGEARTNCEEVNPYNEGGKSNMGFEPREDTQTSF</t>
  </si>
  <si>
    <t xml:space="preserve">Pygoscelis adeliae</t>
  </si>
  <si>
    <t xml:space="preserve">Sphenisciformes</t>
  </si>
  <si>
    <t xml:space="preserve">XM_005491775.2</t>
  </si>
  <si>
    <t xml:space="preserve">XP_005491832.2</t>
  </si>
  <si>
    <t xml:space="preserve">&gt;XP_005491832.2 angiotensin-converting enzyme 2 [Zonotrichia albicollis]</t>
  </si>
  <si>
    <t xml:space="preserve">MNMLVHFCLLCSLSAVVTPQDVTQQAQMFLVEFNRRAEDISYENSIASWNYNTNITEENANKMSEAGARWAAFYDEASRNASKFPVDSITDELTKLQIQILQDKGSSVLSPEKYNRLGTVLNTMSTIYSTGTVCKINNPSECLVLEPGLDAIMADSTDYNERLWAWEGWRADVGKMMRPLYEEYVELENEVARLNGYSDYGDYWRANYEATSPENYKYSRDQLIDDVEKTFEQIKPLYEQLHAYVRHKLGQVYGPEHISSTGGLPAHLLGDMWGRFWTNLYALTVPYPAKPNIDVTSAMVEKKWNAIKIFKSAEAFFVSIGLHSMTEGFWNNSMLTEPTDGRKVVCHPTAWDMGKNDYRIKMCAKVSMDDFLTAHHEMGHIEYDMSYAVQPYLLRSGANEGFHEAVGEIMSLSAATPQHLKSLDLLEPTYQDDEETEINFLLKQALTIVGTMPFTYMLEKWRWMVFRGEITKQEWTKQWWEMKRAIVGVVEPVPHDETYCDPAALFHVANDYSFIRYYTRTIYQFQFQEALCKAANHVGPLHKCDITNSTAAGQKLRELLELGRSKPWTEALKNITGEKYMNAAPLLHYFEPLYEWLKKNNSGRFIGWKTDWTPYSSNAIKVRISLKSALGDEAYEWDESELFLFKSSVAYAMRKYFAEEKKQRVAFDVSDIHVGELTKRISFYITVSMPGNISDIVPKADVEDAIRMSRGRMNEAFRLDDSTLEFVGILPTLAAPYEPPVTIWLIVFGVVIGLVVVGAIALIVTGLRDRKKRARKSRGEAESNHEEVNPYAEEGKRNLGFEPAEETQTSF</t>
  </si>
  <si>
    <t xml:space="preserve">Zonotrichia albicollis</t>
  </si>
  <si>
    <t xml:space="preserve">XM_013094461.3</t>
  </si>
  <si>
    <t xml:space="preserve">XP_012949915.2</t>
  </si>
  <si>
    <t xml:space="preserve">&gt;XP_012949915.2 angiotensin-converting enzyme 2 [Anas platyrhynchos]</t>
  </si>
  <si>
    <t xml:space="preserve">MLAHVLLLCGLSTVVVPQDVTNQAKMFLAEFNVRAEDINYENSLASWDYNTNITEETATKMNEAGAKWSAFYEEASRNASNFPLSDIQDPLLRLQIQSLQDKGSSVLSPEKYSRLNTVLNTMSTIYSTGTVCKTTAPFDCMVLEPGLDSIMANSIDYHERLWAWEGWRADVGRMMRPLYEEYVDLKNEAAKLNGYADYGDYWRANYEADYPEEYKYSRDQLIQDVEKTFEQIKPLYQQLHAYVRHRLEQAYGSQFISSTGCLPAHLLGDMWGRFWTNLYPLTVPYPAKPNIDVTDAMVQKNWDAVKIFKAAEAFFSSIGLYNMTEGFWKNSMLTEPTDNRKVVCHPTAWDMGKNDYRIKMCTKVTMDDFLTAHHEMGHIEYDMAYSQQPFLLRGGANEGFHEAVGEIMSLSAATPEHLKSLDLLEPTFQEDEETEINFLLKQALTIVGTMPFTYMLEKWRWMVFRGEITKQEWTKQWWEMKRDIVGVVEPVPHDETYCDPAALFHVANDYSFIRYYTRTIYQFQFHEALCKAANHTGPLHTCDITNSTAAGGSLRELLKLGRSKPWTQALESLTGEKYMNATPLLHYFEPLFNWLQKNNSGRYIGWNTDWTPYSENAIKVRISLKAAGQTYEWNKSELFLFKSTIAYAMRTYFAQKQQLIDFEATDVHVSEETQRVSFYITVSMPGNASNIVPKADVESAISMSRGRINEAFGLDDDTLEFVGIIPTLAAPYEPPVTIWLIIFGVVISLVVIGVIVLIVSGQRDRKKKAKGRERETESNCEVNPYDDDGRSNKGFELSDETQTSF</t>
  </si>
  <si>
    <t xml:space="preserve">Anas platyrhynchos</t>
  </si>
  <si>
    <t xml:space="preserve">XM_009276865.1</t>
  </si>
  <si>
    <t xml:space="preserve">XP_009275140.1</t>
  </si>
  <si>
    <t xml:space="preserve">&gt;XP_009275140.1 PREDICTED: angiotensin-converting enzyme 2 isoform X1 [Aptenodytes forsteri]</t>
  </si>
  <si>
    <t xml:space="preserve">MLVHLWLLCGLSAVVTPQDVTQQAQMFLEEFNKRAENISYESSLASWNYNTNITEETARKMNEAGAKWSAFYDEASRNASSFPLAGIQDALTRLQIQALQDKGSSVLSPEKYSRLGTVLNTMSTIYSTGTVCKITEPSECLVLEPGLDAIMANSMDYHERLWAWEGWRADVGRMMRPLYEEYVELKNEVAKLNSYSDYGDYWRANYEADYPEEYKYSRDQLVEDVEKTFEQIKPLYQQLHAYVRHRLEQVYGPKLINSTGCLPAHLLGDMWGRFWTNLYALTVPYPAKPNIDVTSAMVQKKWDAMKIFKSAEAFFTSIGLNKMTEGFWNNSMLTEPADNRKVVCHPTAWDLGKNDYRIMMCTKVTMDDFLTAHHEMGHIEYDMAYSAQPYLLRGGANEGFHEAVGEIMSLSAATPQHLKSLGLLEPTFQEDEETEINFLLKQALTIVGTMPFTYMLEKWRWMVFRGEITKQEWTKRWWEMKREIVGVVEPIPHDETYCDPAVLFHVANDYSFIRYYTRTIYQFQFQEALCKAANHTGPLHKCDIANSRAAGQKLRKLLELGRSKPWTQALENVTGEKYMNAAPLLHYFEPLYKWLQKNNSGRYIGWKTDWAPYSGNAIKVRISLKSALGDQAYEWNESELFLFKSSIAYAMRKYFAEVKQQEVNFQTTDIHVGEQTQRISFYLTVSMPGNISDTVPKADVESAIRMSRGRINEAFRLDDNTLEFLGIVPTLATPYEPPVTIWLIIFGVVISLVVVGVIVLIITGQRDRKKRARESKSEARTNCEEVNPYNEEGKSNMGFERHEDTQTSF</t>
  </si>
  <si>
    <t xml:space="preserve">Aptenodytes forsteri</t>
  </si>
  <si>
    <t xml:space="preserve">XM_026087161.1</t>
  </si>
  <si>
    <t xml:space="preserve">XP_025942946.1</t>
  </si>
  <si>
    <t xml:space="preserve">&gt;XP_025942946.1 angiotensin-converting enzyme 2 [Apteryx rowi]</t>
  </si>
  <si>
    <t xml:space="preserve">MLVHIWLLCGLGVVVTPQDVTQQAQMFLTEFNIKAEDISYESSLASWNYNTNITEETSMKMSEAGAKWSAFYDEASRNASNFPLADIKDDLIRLQIQSLQDRGSSVLSPEKYTRLSTVLNTMSTIYSTGTVCKPSDPSNCLVLEPGLDVIMADSTDYHERLWAWEGWRADVGKMMRPLYEEYVDLKNEAAKLNGYSDYGDYWRANYEADYPEEYKYSRDRLIEDVEKTFEQIKPLYEQLHAYVRHRLEQVYGPELISSTGCLPAHLLGDMWGRFWTNLYGSTVPYPAKPNIDVTDAMVKNNWDAMKIFKAAEAFFTSIGLYNMTEGFWNYSMLTEPTDNRKVVCHPTAWDMGKKDYRIKMCTKVTMDNFLTAHHEMGHIEYDMAYSALPYLLRSGANEGFHEAVGEIMSLSAATPQHLKSLGLLEPTFQEDAETEINFLLKQALTIVGTMPFTYMLEKWRWMVFNGNITKQEWMKRWWEMKREIVGVVEPVPHDETYCDPAALFHVANDYSFIRYYTRTIYQFQFQEALCKAAKHTGPLHTCDITNSTAAGQNLRQMLELGRSKPWTQALENITGEKYMNATPLLHYFEPLFNWLQKNNSGRPVGWNTAWTPYSDNAIKVRISLKAALGDQAYDWDTSELFLFKSSIAYAMRKYFSEVKHEEVDFQISDIHVREETRRISFYFTVSMPGNVSDIVPRADVESAIRMSRGRISEAFKLDDNTLEFVGILPTLAAPYEPPVTIWLIIFGVVISLVVIGVIVLIITGQRDRRKREREKASEAGSDFSVNPYREEGENNLGFELSEQTQTTF</t>
  </si>
  <si>
    <t xml:space="preserve">Apteryx rowi</t>
  </si>
  <si>
    <t xml:space="preserve">Apterygiformes</t>
  </si>
  <si>
    <t xml:space="preserve">XM_029999165.1</t>
  </si>
  <si>
    <t xml:space="preserve">XP_029855025.1</t>
  </si>
  <si>
    <t xml:space="preserve">&gt;XP_029855025.1 angiotensin-converting enzyme 2 [Aquila chrysaetos chrysaetos]</t>
  </si>
  <si>
    <t xml:space="preserve">MLVHLWLLCGLSAVVTPQDVTQQAQMFLEEFNRRAENISYESSLASWNYNTNITEENARKMNEAAAKWSAFYVEASRNASSFPLASIQDDLTRLQIQALQDRGSSVLEPEKYSRLSTVLNTMSTIYSTGTVCKIGEPSECLVLEPGLDAIMANSTDYHERLWAWEGWRADVGRMMRPLYEEYVELKNEVAKLNSYSDYGDYWRANYEADYPEAYKYSREQLVKDVEKTFEQIKPLYKQLHAYVRHRLEQVYGPELISSTGCLPAHLLGDMWGRFWTNLYALTVPYPAKPNIDVTSAMVQKEWDAVKIFKAAEAFFTSIGLNAMTEGFWNNSMLTEPTDNRKVVCHPTAWDLGKNDYRIMMCTKVTMDDFLTAHHEMGHIEYDMAYSVQPYLLRDGANEGFHEAVGEIMSLSAATPQHLKSLDLLEPTFQEDEETEINFLLKQALTIVGTMPFTYMLEKWRWMVFKGEITKEEWTKRWWEMKREIVGVVEPVPHDETYCDPAVLFHVANDYSFIRYYTRTIYQFQFQEALCKAANHTGPLHTCDITNSSAAGQNLRQLLELGRSKPWTQALESVTGEKYMNAAPLLHYFEPLYKWLQKNNSGRYIGWKTDWAPYSGNAIKVRISLKSALGDQAYEWDESELFLFKSSIAYAMRKYFAEMKKQEVNFQITDIHVGEQTQRISFYLTVSMPGNISDTVPKADVENAIRMSRGRINEAFRLGDNTLEFVGILPTLATPYEPPVTVWLIIFGVVISLVVIGVIVLIITGQRDRKKRARESRSEARSNCEEVNPYDEEGKSNMGFEPSEETQTSF</t>
  </si>
  <si>
    <t xml:space="preserve">Aquila chrysaetos chrysaetos</t>
  </si>
  <si>
    <t xml:space="preserve">Accipitriformes</t>
  </si>
  <si>
    <t xml:space="preserve">XM_032202495.1</t>
  </si>
  <si>
    <t xml:space="preserve">XP_032058386.1</t>
  </si>
  <si>
    <t xml:space="preserve">&gt;XP_032058386.1 LOW QUALITY PROTEIN: angiotensin-converting enzyme 2 [Aythya fuligula]</t>
  </si>
  <si>
    <t xml:space="preserve">MLAHVLLLCGLSAVVIPQDVTNQAKMFLAEFNVRAEDINYENSLASWDYNTNITEETATKMNEAGAKWSAFYEEASRNASNFPLSDIQDPLLRLQIQSLQDKGSSVLSPEKYSRLNTVLNTMSTIYSTGTVCKTTAPFDCMVLEPGLDSIMANSIDYHERLWAWEGWRADVGRMMRPLYEEYVELKNEAAKLNGYADYGDYWRANYEADYPEEYKYSRDQLVQDVEKTFEQIKPLYQQLHAYVRHRLEQAYGSQFISSTGCLPAHLLGDMWGRFWTNLYPLTVPYPAKPNIDVTDAMVQKNWDAVKIFKAAEAFFSSIGLYNMTEGFWKNSMLTEPTDNRKVVCHPTAWDMGKNDYRIKMCTKVTMDDFLTAHHEMGHIEYDMAYSVQPFLLRDGANEGFHEAVGEIMSLSAATPQHLKSLDLLEPAFQEDEETEINFLLKQALTIVGTMPFTYMLEKWRWMVFRGEITKQEWMKQWWEMKRDIVGVVEPVPHDETYCDPAALFHVANDYSFIRYYTRTIYQFQFHEALCKAANHTGPLHKCDITNSTAAGESLRGLLELGRSKPWTQALESLTGEKYMNATPLLHYFEPLFNWLQKNNSVRYIGWNTDWTPYSENAIKVRISLKAAGQTYEWDKSELFLFKSSIAYAMRKYFAEKQQLIDFEATDVHVWEETQRVSFYITVSMPGNVSNIVPKADVESAISMSRGRINEAFRLDDNTLEFVGIVPTLAAPYEPPVTIWLIIFGVVISLVVIGVIVLIISGQRDRKKKAKGREREAESNCEANPYDDDGKSNKGFELSEETQTSF</t>
  </si>
  <si>
    <t xml:space="preserve">Aythya fuligula</t>
  </si>
  <si>
    <t xml:space="preserve">XM_008494775.2</t>
  </si>
  <si>
    <t xml:space="preserve">XP_008492997.2</t>
  </si>
  <si>
    <t xml:space="preserve">&gt;XP_008492997.2 angiotensin-converting enzyme 2 [Calypte anna]</t>
  </si>
  <si>
    <t xml:space="preserve">Calypte anna</t>
  </si>
  <si>
    <t xml:space="preserve">XM_009889029.1</t>
  </si>
  <si>
    <t xml:space="preserve">XP_009887331.1</t>
  </si>
  <si>
    <t xml:space="preserve">&gt;XP_009887331.1 PREDICTED: angiotensin-converting enzyme 2 isoform X1 [Charadrius vociferus]</t>
  </si>
  <si>
    <t xml:space="preserve">MLVHLLLLCGLSTIVTPQDVTQQAQMFLQEFNRRAENISYESSLASWNYNTNITEETARKMTEADAKWSAFYDEASRNASNFPLANIQDPLIKLQIQSLQDRGSSVLSTEKYNRLSTVLNTMSTIYSTGTVCKIDNPSECLVLEPGLDAIMADSTDYHERLWAWEGWRSVVGRMMRPLYEEYVELKNEVAKLNSYSDYGDYWRANYEADYPEEYKYSRDQLIEDVEKTFEQIKPLYQQLHAYVRHRLEKFYGSELISSTGCLPAHLLGDMWGRFWTNLYNLTVPYPAQPNIDVTSAMSQKKWDAMKIFKAAEAFFASIGLYEMTEGFWNNSMLTEPNDNRKVVCHPTAWDLGKGDYRIKMCTKVTMDDFLTAHHEMGHIEYDMAYAKQPYLLRGGANEGFHEAVGEIMSLSAATPEHLKSLGLLEPTFQEDEETEINFLLKQALTIVGTMPFTYMLEKWRWMVFRGEITKQEWTKRWWEMKREIVGVVEPVPHDETYCDAAALFHVANDYSFIRYYTRTIYQFQFQEALCKAANHTGPLHTCDITNSTAAGQKLRQLLELGRSKPWTQALESVTGEKYMNAAPLLHYFEPLYKWLQKNNSGRYVGWKTDWDPYSENAIKVRISLKSALGDEAYEWDESELFLFKASIAYAMRKYFAEVKKQEVNFQIEDIHVINQTQRVSFYLTVSMPGNVSGIVPKADVEDAIRMSRGRINEAFRLDDNTLEFLGIPPTLATPYEPPVTVWLIIFGVVISLVVIGIIVLIITGQRDRKKRARESGSGRGADCEEVNPYAEQGKSNMGFEPSEETQTSF</t>
  </si>
  <si>
    <t xml:space="preserve">Charadrius vociferus</t>
  </si>
  <si>
    <t xml:space="preserve">Charadriiformes</t>
  </si>
  <si>
    <t xml:space="preserve">XM_007070499.1</t>
  </si>
  <si>
    <t xml:space="preserve">XP_007070561.1</t>
  </si>
  <si>
    <t xml:space="preserve">&gt;XP_007070561.1 angiotensin-converting enzyme 2 [Chelonia mydas]</t>
  </si>
  <si>
    <t xml:space="preserve">MLVHLWLLCSLTAVATSQDTTQEASNFLSQFNVRAEDLSYASSLASWDYNTNITDENAEKMNEAGAKWSAFYDAASNNASKYAIDKIMDPIVKLQLQSLQDKGTSVLSEEKYSELKTILSTMSTIYSTGTVCKPDDPFNCLPLEPGLDAIMASSTDYSERLRAWQGWRAEVGKKMRPLYERYVELENEAARLNKYSDYGDYWRGNYEVDNSPEYAYSRNQLIEDVETTFEQIKPLYRELHAYVRYRLENVYGSDRISSTGCLPAHLLGDMWGRFWTNLYALTVPYPDKPNIDVTSEMVKKNWDATKIFKAAEDFFISVGLYEMTEGFWNNSMITEPNDGRKVVCHPTAWDMGKKDYRIKMCTKVSMDDFLTAHHEMGHIEYDMAYSNLSFLLILLRSGANEGFHEAVGEIMSLSAATPKHLKSLDLLESTFQEDNETDINFLLKQALTIVGTMPFTYMLEKWRWMVFRGDIPKGEWMKKWWEMKREIVGVVEPLPHDETYCDPAALFHVANDYSFIRYYTRTIYQFQFQEALCKAANHTGPLYTCDITNSTAAGHKLRDMLVLGRSQPWTQALESITGEKKMNATPLLHYFEPLHQWLIKNNSGRSVGWNPFWTPYSLNAIKVRISLKSALGNNAYKWDENELYLFQSSIAYAMRKYFSEVKNQTVSFQSTDIQVENVTQRISFYFTVRMPGNNTDIVPKTEVETAIRMSRGRINEAFKLDDKTLEFEGILPTLAPAYEPPVTVWLILFGVVMGVAVIGVIVLIITGQRDRRKRRKAAANELVQTNHINPEPEDGEVNPAFIQHEEQQTSF</t>
  </si>
  <si>
    <t xml:space="preserve">Chelonia mydas</t>
  </si>
  <si>
    <t xml:space="preserve">XM_032775306.1</t>
  </si>
  <si>
    <t xml:space="preserve">XP_032631197.1</t>
  </si>
  <si>
    <t xml:space="preserve">&gt;XP_032631197.1 angiotensin-converting enzyme 2 [Chelonoidis abingdonii]</t>
  </si>
  <si>
    <t xml:space="preserve">MLVHLWLLCCLTAVATSQDTTQEASNFLSQFNVRAEDLSYASSLASWDYNTNITDENSRKMNEAGAKWSAFYDEASNNASKFATDKIMDPIVKLQLQLLQDKGISVLSGEKYSELTTILSIMSTIYSTEIVCKPDYPFNCLPLEPGLDAIMANSTDYSERLWAWQGWRAEAGKKMRPLYERYVELENEAARLNKYSDYGDYWRGNYEVDDSTEYAYSRNQLIEDVETTFEQIKPLYRELHAYVRYRLENVYGSDRISSTGCLPAHLLGDMWGRFWTNLYALTVPYPDKPNIDVTSEMVKKNWDATKIFKAAEDFFISVGLYAMTEGFWNNSMITEPNDGRKVVCHPTAWDMGKKDYRIKMCTEVNMDDFLTAHHEMGHIEYDMAYSNLSYLLRSGANEGFHEAVGEIMSLSAATPKHLKSLDLLESTFQEDNETDINFLLKQALTIVGTMPFTYMLEKWRWMVFRGDIPKDEWMKKWWEMKRAIVGVVEPLPHDETYCDPAALFHVANDYSFIRYYTRTIYQFQFQEALCKAANHTGPLYTCDITNSTAAGHKLRDMLVLGRSQPWTQALESITGEKKMNATPLLHYFEPLHQWLIKNNSGRSVGWNTFWTPYFSNAIKVRISLKSALGNDAYKWDGNELYLFQSSIAYAMRKYFSEVKNQTVPFQSTDIHVEAETQRISFYFTVKMPGNTSDIVPKTEVETAIRMSRGRINEAFKLDDKTLEFEGILPTLAPPYEPPVTIWLILFGVVMGVVVIGVIVLIITGQRDRRKRRKAGTDELAQTNPINPEPEDGEVNPAFIQDEDHQTSF</t>
  </si>
  <si>
    <t xml:space="preserve">Chelonoidis abingdonii</t>
  </si>
  <si>
    <t xml:space="preserve">XM_010394433.3</t>
  </si>
  <si>
    <t xml:space="preserve">XP_010392735.2</t>
  </si>
  <si>
    <t xml:space="preserve">&gt;XP_010392735.2 angiotensin-converting enzyme 2 [Corvus cornix cornix]</t>
  </si>
  <si>
    <t xml:space="preserve">MNMLVHLWLLCGLSSVVTPQDVTQQAQMFLEEFNRRAENISYENSLASWNYNTNITEENANKMNEAGAKWSAFYEEASRNASSFPVDSITDDLTKLQIQILQERGSSVLSPEKYNRLGTVLNTMSTIYSTGTVCKINNPTECLVLEPGLDAIMAESTDYHERLWAWEGWRADVGRMMRPLYEEYVELENEVARLNNYADYGDYWRANYEAKSPEDYKYSRDQLIEDVEKTFEQIKPLYEQLHAYVRHKLEQVYGSKHISSTGCLPAHLLGDMWGRFWTNLYALTVPYPAKPNIDVTSAMVEKNWDAIKIFKAAEAFFFSIGLDNMTEGFWENSMLTEPTDNRKVVCHPTAWDLGRNDYRIKMCTKVTMDDFLTAHHEMGHIEYDMAYAGQPYLLRSGANEGFHEAVGEIMSLSAATPQHLKSLDLLEPTFQDDEETEINFLLKQALTIVGTMPFTYMLEKWRWMVFRGEITKQEWTKQWWEMKRDIVGVVEPVPHDETYCDPAALFHVANDYSFIRYYTRTIYQFQFQEALCKAANHTGPLHKCDITNSTAAGQKLRKLLELGRSKPWTQALESVTGEKYMNAAPLLNYFQPLYEWLKKNNSGRFIGWKTDWAPYSSNAIKVRISLKSALGDQAYEWDESELFLFKSSVAYAVRKYFAEVKKQEVDFQITDIHVGEQTQRISFYITVSMPGNISDIVPKADVENAIRMSRGRINEAFRLDDNTLEFVGILPTLAAPYEPPVTIWLIVFGVVMSLVVIGVIVLIITGQRDRKKRARESRGEVGSNSGEVNPYGEEGRSNLGFEPAEETQTAF</t>
  </si>
  <si>
    <t xml:space="preserve">Corvus cornix cornix</t>
  </si>
  <si>
    <t xml:space="preserve">XM_015886577.2</t>
  </si>
  <si>
    <t xml:space="preserve">XP_015742063.1</t>
  </si>
  <si>
    <t xml:space="preserve">&gt;XP_015742063.1 angiotensin-converting enzyme 2 [Coturnix japonica]</t>
  </si>
  <si>
    <t xml:space="preserve">MLVRFWLLCGLSAVVAAQDVTQEAQKFLAEFSVRAEDISYENSLASWDYNTNITEETARKMNEAGAKWAAFYEEASRNASRFSLADIQDAVTRLQIQSLQDRGSSVLSPEKYSRLNSVMNSMSTIYSTGIVCKATEPFDCLVLEPGLDNIMANSIDYHERLWAWEGWRAEVGRMMRPLYEEYVDLKNEAARLNNYSDYGDYWRANYETDYPEEYKYSRDQLIQDVEKTFEQIKPLYQQLHAYVRHRLEQVYGSELISPTGCLPAHLLGDMWGRFWTNLYNLTVPYPNKPNIDVTDAMVQKNWDAMKIFKSAEAFFVSIGLYNMTAGFWTNSMLTEPTDNRKVVCHPTAWDMGKNDYRIKMCTKVTMDDFLTAHHEMGHIEYDMAYSVQPFLLRDGANEGFHEAVGEIMSLSAATPQHLKSLDLLEPTFQEDEETEINFLLKQALTIVGTMPFTYMLEKWRWMVFNGEITKQEWTKRWWEMKREIVGVVEPVPHDETYCDPAALFHVANDYSFIRYYTRTIYQFQFQEALCKAANHTGPLHKCDITNSTAAGGNLRQLLELGKSKPWTQALESATGEKYMNATPLLHYFEPLFNWLQKNNSGRSIGWNTDWTPYSDNAIKVRISLKAALGDNAYVWDASELFLFKSSIAYAMRKYFADVKKQNVDFQVTDIHVGEETRRVSFYLTVSMPGNVSDIVPRADVESAIRMSRGRISEAFRLDDNTLEFEGILPTLAAPYEPPVTTWLILFGVVMGLIVIGFIVLIITGQRDRRKKARERAEAGSNHEVNPYAEDGRSNKGFELSEDTQTSF</t>
  </si>
  <si>
    <t xml:space="preserve">Coturnix japonica</t>
  </si>
  <si>
    <t xml:space="preserve">Galliformes</t>
  </si>
  <si>
    <t xml:space="preserve">XM_023918416.1</t>
  </si>
  <si>
    <t xml:space="preserve">XP_023774184.1</t>
  </si>
  <si>
    <t xml:space="preserve">&gt;XP_023774184.1 angiotensin-converting enzyme 2 [Cyanistes caeruleus]</t>
  </si>
  <si>
    <t xml:space="preserve">MLNMNMLVHFWLLCGLSAVVAPQNVTQEAQEFLEEFNRRAEDISYENSIASWNYNTNITEENANKMSQAGAKWSAFYEEASRNASNFPVDSITDDLTKLQIQTLQERGSSVLSSEKYNRLSTVLNTMSTIYSTGTVCKTNNSSECLVLEPGLDAIMAESTDYNERLWAWEGWRAGVGRMMRPLYEEYVELENEVARLNGYSDYGDYWRANYEAKSPENYKYSRDQLIDDVEKTFEQIKPLYEQLHAYVRHKLGQAYGPELISSTGGLPAHLLGDMWGRFWTNLYALTVPYPAKPNIDVTSAMVEKKWNAIKIFKSAEAFFVSIGLDPMTEGFWENSMLTEPGDNRKVVCHPTAWDLGKNDYRIKMCTKVTMDDFLTAHHEMGHIEYDMAYAEQPYLLRSGANEGFHEAVGEIMSLSAATPQHLKSLGLLEPTFQDDEETEINFLLKQALTIVGTMPFTYMLEKWRWMVFRGEITKQEWTKQWWEMKRDIVGVVEPVPHDETYCDPATLFHVANDYSFIRYYTRTIYQFQFQEALCRAANHTGPLHKCDITNSTAAGQKLRQLLALGRSKPWTQALESVTGEKYMNAAPLLHYFEPLYEWLKRNNSGRFIGWKTDWASYYSNAIKVRISLKSALGDQAYEWDENELFLFKSSVAYAMRKYFAKVKKQEVDFQITDVHVREQTQRISFYITVSMPGDIGDLVPKADVENAISMSRGRINEAFRLDDNTLEFVGILPTLAAPYEPPVTIWLIVFGVVMGLIVVGVIALVITGQRDRKKRARESRGEAGSNHEEVNPYGEEGRSNLGFEPAEETQTSF</t>
  </si>
  <si>
    <t xml:space="preserve">Cyanistes caeruleus</t>
  </si>
  <si>
    <t xml:space="preserve">XM_026120784.1</t>
  </si>
  <si>
    <t xml:space="preserve">XP_025976569.1</t>
  </si>
  <si>
    <t xml:space="preserve">&gt;XP_025976569.1 angiotensin-converting enzyme 2 [Dromaius novaehollandiae]</t>
  </si>
  <si>
    <t xml:space="preserve">MLVRIWLLCSLSIVVTPQNVTEQAQIFLTEFNIKAEDISYESSLASWNYNTNITEETSMKMNEADAKWSAFYDEASRNASNFPLANITDDLIRLQIQSLQDRGSSVLSSEKYTRLSTVLNTMSTIYSTGTVCKPSDPFNCLVLEPGLDAIMADSTDYHERLWAWEGWRADVGRLMRPLYEEYVDLKNEAAKLNGYSDYGDYWRANYEADYPEAYKYSRDQLIEDVEKTFEQIKPLYEQLHAYVRHRLEQFYGPELISSTGCIPAHLLGDMWGRFWTNLYALTVPYPAKPNIDVTSAMVENNWDVLKIFKTAEAFFASVGLYNMTEGFWNNSMLTEPTDNRKVVCHPTAWDMGKEDYRIKMCTKVTMDDFLTAHHEMGHIEYDMAYSHLPYLLRSGANEGFHEAVGEIMSLSAATPQHLKSLGLLEPTFQEDAETEINFLLKQALTIVGTMPFTYMLEKWRWMMFNGKITKQEWMKRWWEMKREIVGVVEPVLHDETYCDPAALFHVANDYSFIRYYTRTIYQFQFQEALCKAAEHTGPLHTCDITNSTAAGQNLRQMLELGRSKXWTQALESITGEKYMNATPLLNYFEPLFNWLQKNNSGRSVGWNTAWTPYSDNAIKARISLKAALGDESYDWNTSELFLFKSSIAYAMRKYFSEVKHEEVDFQIADIHVGEETQRISFYFTVSMPGNVSDVVPRADVESAIRMSRGRISEAFKLDDTTLEFVGILPTLATPYEPPVTVWLIIFGVVISLVVIGVVVLIITGQRDRRKRQREKASEARSKFSVNPYHEEGENNLGFELSEQT</t>
  </si>
  <si>
    <t xml:space="preserve">Dromaius novaehollandiae</t>
  </si>
  <si>
    <t xml:space="preserve">Casuariiformes</t>
  </si>
  <si>
    <t xml:space="preserve">XM_027901350.1</t>
  </si>
  <si>
    <t xml:space="preserve">XP_027757151.1</t>
  </si>
  <si>
    <t xml:space="preserve">&gt;XP_027757151.1 angiotensin-converting enzyme 2 [Empidonax traillii]</t>
  </si>
  <si>
    <t xml:space="preserve">MLVHLWLLCGLIAAVTPQNVNQQAQQFLEQFNRMAEDISYESSIASWNYNTNITEENAKKMNEASAKWSAFYDEASRNASGFPVDSIEDNLIKLQIQILQDRGSSVLSPEKYNRLGTVLSTMSTIYSTGTVCKINNPSECLVLEPGLDAIMADSTDYHERLWAWEGWRADVGRMMRPLYEEYVELENEVAKLNNYSDYGDYWRANYEAKFPKDFEYSRDQLIEDVEKTFEQIKPLYEQLHAYVRHHLERVYGPELISSTGCLPAHLLGDMWGRFWTNLYALTVPYPAKPNIDVTDAMVQKGWNATKIFQAAEAFFTSVGLDSMTEGFWKNSMLTEPTDGRKVVCHPTAWDLGKNDYRIKMCTKVSMDDFLTAHHEMGHIEYDMAYSVQPYLLRSGANEGFHEAVGEIMSLSAATPQHLKSLDLLEPTFQEDEETEINFLLKQALTIVGTMPFTYMLEKWRWMVFRGDIKKEEWTKQWWEMKRQIVGVVEPVPHDETYCDPAALFHVANDYSFIRYYTRTIYQFQFQEALCKAANHAGPLHKCDITNSTAAGEKLRQLLTLGRSRPWTEALESVTGEKYMNATPLLHYFEPLYEWLKKNNSGRFVGWKTDWAPYSSNAIKVRISLKSALGDEAYEWDDSELFLFKSSIAYAMRKYYAEMMKQEVNFQITDIHVGEQTQRISFYLTVSMPGNISDIVPKADVENAIRMSRGRINEAFRLDDSTLEFVGILPTLAAPYEPPVTIWLIVFGVVIGLVVIGVIALIITGQRDRKKRARESRVEAGSNSEAVNPYGEEGKSNMGFESTEETQTSF</t>
  </si>
  <si>
    <t xml:space="preserve">Empidonax traillii</t>
  </si>
  <si>
    <t xml:space="preserve">XM_005037365.1</t>
  </si>
  <si>
    <t xml:space="preserve">XP_005037422.1</t>
  </si>
  <si>
    <t xml:space="preserve">&gt;XP_005037422.1 PREDICTED: angiotensin-converting enzyme 2 [Ficedula albicollis]</t>
  </si>
  <si>
    <t xml:space="preserve">MSKLVHFWLLCHLSTVVTPQNVTQEAQIFLEEFNRRAEDISYENSIASWNYNTNITEDNANKMSEAGARWSAFYEEASGNASRFSADSITDDLTKLQIQILQERGSSVLSPEKYNRLGTVLNTMSTIYSTGTVCKINNPSECLVLEPGLDAIMADSTDYYERLWAWEGWRADVGKMMRPLYEEYVDLENEVARLNGYSDYGDYWRANYEAQSPENYKYSRDQLIEDVEKTFEQIKPLYEQLHAYVRHQLGKVYGPKLISPTGGLPAHLLGDMWGRFWTNLYALTVPYPDKPNIDVTSAMVEKNWDAIKIFKSAEDFFVSIGLYNMTEGFWNNSMLTEPTDNRKVVCHPTAWDMGKNDYRIKMCTKVTMDDFLTAHHEMGHVEYDMAYAARPFLLRGGANEGFHEAVGEIMALSAATPQHLKALGLLEPTFQDDKETEINFLLKQALTIVGTMPFTYMLEKWRWMVFRGEITKQEWTKRWWEMKRSIVGVVEPIPHDETYCDPASLFHVANDYSFIRYYTRTIYQFQFQEALCKEANHTGPLHKCDITNSTAAGEKLSKLLALGRSKPWTQALESVTGEKYMNATPLLHYFEPLYEWLKQNNSGRFIGWKTDWAPYSSDAIKVRISLKSALGSQAYEWNDSELFLFKSSIAYAMRKYFAKWKEQESEFEIKDIHVGQLTDRISFYITVSMPGNVTDIVPKADVEKAISESRDRINDAFRLDDNTLEFVGIVPTLAAPYEPPVTIWLIVFGVVIGLVVVGIIALIITGQRDRKKRARQSRDEAGSNNEVNPYGEEGRSNLGFESAEETQTSF</t>
  </si>
  <si>
    <t xml:space="preserve">Ficedula albicollis</t>
  </si>
  <si>
    <t xml:space="preserve">XM_416822.5</t>
  </si>
  <si>
    <t xml:space="preserve">XP_416822.2</t>
  </si>
  <si>
    <t xml:space="preserve">&gt;XP_416822.2 angiotensin-converting enzyme 2 [Gallus gallus]</t>
  </si>
  <si>
    <t xml:space="preserve">MLLHFWLLCGLSAVVTPQDVTQEAQTFLAEFNVRAEDISYENSLASWNYNTNITEETARKMSEAGAKWAAFYEEASRNASRFSLANIQDAVTRLQIQSLQDRGSSVLSPEKYSRLNSVMNSMSTIYSTGVVCKATEPFDCLVLEPGLDDIMANSIDYHERLWAWEGWRADVGRMMRPLYEEYVELKNEAARLNNYSDYGDYWRANYETDYPEEYKYSRDQLVQDVEKTFEQIKPLYQHLHAYVRHRLEQVYGSELINPTGCLPAHLLGDMWGRFWTNLYNLTVPYPEKPNIDVTSAMAQKNWDAMKIFKTAEAFFASIGLYNMTEGFWTNSMLTEPTDNRKVVCHPTAWDMGKNDYRIKMCTKVTMDDFLTAHHEMGHIEYDMAYSVQPFLLRNGANEGFHEAVGEIMSLSAATPQHLKSLDLLEPTFQEDEETEINFLLKQALTIVGTMPFTYMLEKWRWMVFNGEITKQEWTKRWWKMKREIVGVVEPVPHDETYCDPAALFHVANDYSFIRYYTRTIYQFQFQEALCKAANHTGPLHKCDITNSTAAGGNLRQLLELGKSKPWTQALESATGEKYMNATPLLHYFEPLFNWLQKNNSGRSIGWNTDWTPYSDNAIKVRISLKAALGDDAYVWDASELFLFKSSIAYAMRKYFAKEKEQNVDFQVTDIHVGEETQRVSFYLTVSMPGNVSDIVPRADVEKAIRMSRGRISEAFRLDDNTLEFDGIVPTLATPYKPPVTIWLILFGVVMSLIVIGVIVLIITGQRDKRKKARGRANEAGSNCEVNPYDEDGRSNKGFEQSEETQTSF</t>
  </si>
  <si>
    <t xml:space="preserve">Gallus gallus</t>
  </si>
  <si>
    <t xml:space="preserve">XM_009817825.1</t>
  </si>
  <si>
    <t xml:space="preserve">XP_009816127.1</t>
  </si>
  <si>
    <t xml:space="preserve">&gt;XP_009816127.1 PREDICTED: angiotensin-converting enzyme 2 [Gavia stellata]</t>
  </si>
  <si>
    <t xml:space="preserve">MLVHIWLLCGLSAVVTPQDVTQQAQMFLEEFNKRAENISYESSLASWNYNTNITEETARKMNEADAKWSAFYDEASRNASSFPLASIQDALIRLQIQALQDRGSSVLSPEKYSRLSTVLNTMSTIYSTGTVCKITEPSECLVLEPGLDAIMANSTDYHERLWAWEGWRADVGRMMRPLYEEYVELKNEVAKLNSYSDYGDYWRANYEADYPEKYKYSRDQLVKDVEKTFEQIKPLYQQLHAYVRHRLEQVYGPELISSTGCLPAHLLGDMWGRFWTNLYALTVPYPAKPNIDVTSAMVQKKWDAMKIFKAAEAFFTSIGLAEMTEGFWNNSMLTEPTDNRKVVCHPTAWDLGKNDYRIKMCTKVTMDDFLTAHHEMGHIEYDMAYAAQPYLLRGGANEGFHEAVGEIMSLSAATPQHLKSLDLLEPTFQEDEETEINFLLKQALTIVGTMPFTYMLEKWRWMVFRGEITKREWTKRWWEMKREIVGVVEPVPHDETYCDPAVLFHVANDYSFIRYYTRTIYQFQFQEALCKAANHTGPLHTCDISNSRAAGQNLRQLLELGRSKPWTQALENVTGEKYMNAAPLLHYFEPLYKWLRKNNSGRYIGWRTDWAPYSDNAIKVRISLKSALGDEAYEWDESELFLFKSSIAYAMRKYFAEVKQQEVNFQITDIHVGEQTQRISFYLTVSMPGNISDIVPKADVENAIRMSRGRINEAFRLDDNSLEFVGILPTLATPYEPPVTVWLIIFGVVISLVVIGVIVLIITGQRDRRKRARENRSEAKSNCEEVNPYNEEGKSNMGFEPSEETQTSF</t>
  </si>
  <si>
    <t xml:space="preserve">Gavia stellata</t>
  </si>
  <si>
    <t xml:space="preserve">Gaviiformes</t>
  </si>
  <si>
    <t xml:space="preserve">XM_005426164.1</t>
  </si>
  <si>
    <t xml:space="preserve">XP_005426221.1</t>
  </si>
  <si>
    <t xml:space="preserve">&gt;XP_005426221.1 LOW QUALITY PROTEIN: angiotensin-converting enzyme 2 [Geospiza fortis]</t>
  </si>
  <si>
    <t xml:space="preserve">MLVHFWLLCSLSAVVTPQDVTQQAKTFLEEFNMRAEDISYENSIASWNYNTNITEENANKMSEAGARWATFYEEASGNASKFPVSSITDELTKLQIQILQEKGSSVLSSEKYNRLGTVLNTMSTIYSTGTVCKANNPSECLVLEPGLDAIMADSTDYNERLWAWEGWRADVGRLMRPLYEEYVELENEVARLNGYSDYGDYWRANYEATSPENYKYSRDQLIEDVEKTFEQIKPLYEQLHAYVRHKLGQVYGPKLISSTGGLPAHLLGDMWGRFWTNLYALSVPYPAKPNIDVTSAMIEKKWDATKIFKSAEAFFASIGLHKMTEGFWNNSMLTEPTDGRKVVCHPTAWDLGKNDYRIKMCTKVTMDDFLTAHHEMGHIEYDMAYAAQPYLLRSGANEGFHEAVGEIMSLSAATPQHLKSLDLLEPTFQDDEETEINFLLKQALTIVGTMPFTYMLEKWRWMVFRGEITNQEWTKQWWXMKRAIVGVVEPVPHDETYCDPATLFHVANDYSFIRYYTRTIYQFQFQEALCKAANHIGPLHKCDITNSTEAGQKLRQLLELGRSKPWTEALESVTGEKYMNAAPLLHYFEPLYEWLKKNNSGRFVGWKTDWTPYSSNAIKVRISLKSALGDEAYEWDESELFLFKSSVAYAMRKYFAEVKKQKAAFDITDIHVGELTQRISFYITVSMPGNISDIVPKADVENAIRMSRGRMNEAFRLDDSTLEFVGILPTLAAPYEPPVTIWLIVFGVVIGLVVIGAIALIITGLRDRKKRARESRGEAGSNHEEVNPYGEEGRRNLGFEPAEETQTSF</t>
  </si>
  <si>
    <t xml:space="preserve">Geospiza fortis</t>
  </si>
  <si>
    <t xml:space="preserve">XM_009956091.1</t>
  </si>
  <si>
    <t xml:space="preserve">XP_009954393.1</t>
  </si>
  <si>
    <t xml:space="preserve">&gt;XP_009954393.1 PREDICTED: LOW QUALITY PROTEIN: angiotensin-converting enzyme 2 [Leptosomus discolor]</t>
  </si>
  <si>
    <t xml:space="preserve">MLVHLWLLCGLSAVVTPQDVTQQAQMFLEEFNRRAEDVGYESSLASWNYNTNITEETARKMNEADAKWSMFYDEASRNASSFPLDSIQDALTRLQIQALQARGSSVLSSEKYSRLSTVLNTMSTIYSTGTVCKITEPSECLVLEPGLDTIMANSIDYHERLWAWEGWRADVGRMMRPLYEEYVELKNEVAKLNSYADYGDYWRANYEADYPEEYKYSRDQLVEDVEKTFEQIKPLYQQLHAYVRHRLEQVYGPELISSTGCLPAHLLGDMWGRFWTNLYALTVPYPAKPNIDVTSAMVQKKWDAIKIFQTAEAFFTSIGLYEMTEGFWNNSMLTEPTDNRKVVCHPTAWDLGKNDYRIKMCTKVTMDDFLTAHHEMGHIEYDMAYSTQPYLLRGGANEGFHEAVGEIMSLSAATPQHLKSLDLLEPTFQEDEETEINFLLKQALTIVGTMPFTYMLEKWRWMVFRGEISKQXWMKRWWEMKREIVGVVEPVPHDETYCDPAVLFHVANDYSFIRYYTRTIYQFQFQEALCKAANHTGLLHTCDITNSSAAGQKLRQLLELGSSKPWTQALESVTGEKYMNAAPLLHYFEPLYKWLQKNNSGRYIGWKTDWAPYSGNAIKVRISLKSALGDQAYEWDESELFLFKSSIAYAMRKYFAEVKQQDVNFQITDIHVGEQTQRISFYLTVSMPGNISDIVPKADVENAIRMSRGRINEAFRLDDNTLEFAGILPTLATPYEPPVTIWLIIFGVVISLVVIGVIVLIITGQRDRKKRAREGRSETGSKCEEVNPYIEEGKSNMGFEPSEETQTSF</t>
  </si>
  <si>
    <t xml:space="preserve">Leptosomus discolor</t>
  </si>
  <si>
    <t xml:space="preserve">Leptosomiformes</t>
  </si>
  <si>
    <t xml:space="preserve">XM_005151459.2</t>
  </si>
  <si>
    <t xml:space="preserve">XP_005151516.2</t>
  </si>
  <si>
    <t xml:space="preserve">&gt;XP_005151516.2 angiotensin-converting enzyme 2 [Melopsittacus undulatus]</t>
  </si>
  <si>
    <t xml:space="preserve">MLVHLWLVCVLSAVVTPQDVTPQAQMFLEEFNRKAEDISYDSSLASWNYNTNITEETARQMNEAGAKWSMFYEEASRNASSFPLSSIQDALTRLQIQTLQDRGSTVLSPEKYSRLSTVLNTMSTIYSTGTVCKITEPSECLVLEPGLDTIMANSTDYNERLWAWEGWRAGVGRMMRPLYEEYVELKNEVAKLNSYSDYGDYWRANYEADYPEEYKYSRDQLVRDVEKTFEQIKPLYQQLHAYVRHQLEQVYGPELISSTGCLPAHLLGDMWGRFWTNLYALTVPYPAKPNIDVTSTMVQKQWDAMRIFKAAEAFFTSIGLNAMTEGFWNNSMLTEPADNRKVVCHPTAWDLGKNDYRIKMCTKVTMDDFLTAHHEMGHIEYDMAYSVQPYLLRDGANEGFHEAVGEIMSLSAATPQHLKSLDLLEQTFQEDEETEINFLLKQALTIVGTMPFTYMLEKWRWMVFSGEITKQEWTKRWWEMKREIVGVVEPVPHDETYCDPAVLFHVANDYSFIRYYTRTIYQFQFQEALCKAANHTGPLHTCDITNSRAAGQKLRQLLELGRSKPWTQALESVTGEKYMNASPLLQYFEPLYNWLKKTNAGRYIGWKTDWAPYSDNAIKVRISLKSALGDRAYEWDESELFLFKSSIAYAMRKYFAEVKQQEVNFQTTDIHVGEQTQRISFYLTVSMPANISNIVPKADVENAIRMSRGRINEAFRLDDNTLEFVGILPTLATPYEPPVTIWLIIFGVVISLVVIGVIVLIITGQRDRKKKERERRGEAATNCQEVNPYAEEGKSNMGFEPSEETQTSF</t>
  </si>
  <si>
    <t xml:space="preserve">Melopsittacus undulatus</t>
  </si>
  <si>
    <t xml:space="preserve">XM_009476315.1</t>
  </si>
  <si>
    <t xml:space="preserve">XP_009474590.1</t>
  </si>
  <si>
    <t xml:space="preserve">&gt;XP_009474590.1 PREDICTED: angiotensin-converting enzyme 2 [Nipponia nippon]</t>
  </si>
  <si>
    <t xml:space="preserve">MLVHLWLLCGLSAVVTPQDVTQQAQMFLEEFNRRAENISYESSLASWDYNTNITEETARKMNEADAKWSAFYDEASRNASNFPLASIQDALTRLQIQALQDRGSSVLSPEKYSRLSTVLNTMSTIYSTGTVCKPNKPSECLVLEPGLDIIMANSTDYHERLWAWEGWRADVGRMMRPLYEEYVELKNEVAKLNGYSDYGDYWRANYEADYPEEYKYSRDQLIEDVEKTFEQIKPLYQQLHAYVRHRLEQVYGPEFISSTGCLPAHLLGDMWGRFWTNLYALTVPYPAKPNIDVTSAMVEKKWDAIKIFKTAEAFFTSIGLDAMTEGFWNNSMLTEPTDNRKVVCHPTAWDLGKNDYRIKMCTKVTMDDFLTAHHEMGHIEYDMAYSVQPYLLRGGANEGFHEAVGEIMSLSAATPQHLKSLDLLEPTFQEDEETEINFLLKQALTIVGTMPFTYMLEKWRWMVFRGEITKQDGTKQWWEMKREIVGVVEPVPHDETYCDPAVLFHVANDYSFIRYYTRTIYQFQFQEALCKAANHSGPLHTCDITNSRAAGQKLRQLLELGRSRPWTEALASVTGEKYMNAVPLLHYFEPLYKWLQKNNSGRYVGWKTDWAPYSDNAIKVRISLKSALGDQAYVWDESELFLFKSSIAYAMRKYFAEVKQQEVNFQITDIHVGEQTQRISFYVTVSMPGNINDIVPKADVENAIRMSRGRINEAFRLDDNTLEFVGILPTLATPYEPPVTIWLIIFGVVISLVVIGVVVLIITGQRDRKKRARQSRSEAGSNCEEVNPYNEDGKSNMGFEPSEEIQTSF</t>
  </si>
  <si>
    <t xml:space="preserve">Nipponia nippon</t>
  </si>
  <si>
    <t xml:space="preserve">XM_021385056.1</t>
  </si>
  <si>
    <t xml:space="preserve">XP_021240731.1</t>
  </si>
  <si>
    <t xml:space="preserve">&gt;XP_021240731.1 angiotensin-converting enzyme 2 [Numida meleagris]</t>
  </si>
  <si>
    <t xml:space="preserve">MNMLVHFWLLCGLSAVVTPQDVTQEAQIFLAEFNVRAEDISYENSLASWNYNTNITEETARKMSEAGAKWAAFYEEASRNASRFPLADIQDAVTRLQIQSLQDRGSSVLSPEKYSRLSSVMNSMSTIYSTGIVCKATEPFDCLVLEPGLDDIMAKSTDYHERLWAWEGWRADIGRMMRPLYEEYVELKNEAAKLNNYSDYGDYWRANYETDYPEEYKYSRDQLVQDVEKTFEQIKPLYQQLHAYVRHRLEQVYGSELISPTGCLPAHLLGDMWGRFWTNLYNLTVPYPDKPNIDVTSAMVQKNWDAMKIFKTAEAFFVSIGLYNMTEGFWTNSMLTEPTDNRKVVCHPTAWDMGKNDYRIKMCTKVTMDDFLTAHHEMGHIEYDMAYSVQPFLLRDGANEGFHEAVGEIMSLSAATPQHLKSLDLLEPTFQEDEETEINFLLKQALTIVGTMPFTYMLEKWRWMVFNGEITKQEWTKRWWEMKREIVGVVEPVPHDETYCDPAALFHVANDYSFIRYYTRTIYQFQFQEALCKAANHAGPLHKCDITNSTAAGGNLRKLLELGKSKPWTQALESATGEKYMNATPLLHYFEPLFNWLQKNNSGRSVGWNTDWSPYSDNAIKVRISLKAALGNDAYVWDASELFLFKSSIAYAMRKYFVDVKKQNVDFQVTDIHVGEETQRVSFYLTVSMPGNVSDIVPRADVENAIRKSRGRISEAFRLDVNTLEFEGIVPTLATPYKPPVTVWLIIFGVVMSLIVIGVIVLIITGQRDRRKRARERANEAGSNCEVNPYDEDGRSNKGFELSEEAQTSF</t>
  </si>
  <si>
    <t xml:space="preserve">Numida meleagris</t>
  </si>
  <si>
    <t xml:space="preserve">XM_015631329.2</t>
  </si>
  <si>
    <t xml:space="preserve">XP_015486815.1</t>
  </si>
  <si>
    <t xml:space="preserve">&gt;XP_015486815.1 angiotensin-converting enzyme 2 [Parus major]</t>
  </si>
  <si>
    <t xml:space="preserve">MLNMNMLVHFWLLCGLSAVVAPQNVTQEAQEFLEEFNMRAENISYENSIASWNYNTNITEENANKMSQAGAKWSAFYEEASRNASNFPVDSITDDLTKLQIQTLQERGSSVLSPEKYNRLSTVLNTMSTIYSTGTVCKTNNSSECLVLEPGLDAIMAESTDYNERLWAWEGWRAGVGRMMRPLYEEYVELENEVARLNGYSDYGDYWRANYEAKSPENYKYSRDQLIEDVEKTFEQIKPLYEQLHAYVRHKLGQAYGPELISSTGGLPAHLLGDMWGRFWTNLYALTVPYPAKPNIDVTSAMVEKKWDAIKIFKSAEAFFVSIGLDPMTEGFWKNSMLTEPTDNRKVVCHPTAWDLGKNDYRIKMCTKVTMDDFLTAHHEMGHIEYDMAYAEQPYLLRSGANEGFHEAVGEIMSLSAATPQHLKSLGLLEPTFQDDEETEINFLLKQALTIVGTMPFTYMLEKWRWMVFRGEITKQEWTKRWWEMKRDIVGVVEPVPHDETYCDPATLFHVANDYSFIRYYTRTIYQFQFQEALCKAANHIGPLHKCDITNSTAAGQKLRKLLALGRSKPWTQALESVTGEKYMNATPLLHYFEPLYEWLKRNNSGRFIGWKTDWAPYYNNAIKVRISLKSALGDQAYEWDENELFLFKSSVAYAMRKYFAKVKKQQVAFQIADVHVREQTQRISFYITVSMPGDIADLVPKADVENAISMSRGRINEAFRLDDNTLEFVGILPTLAAPYEPPVTIWLIVFGVVMGLTVVGVIALIITGQRDRKKRARESKGEAGSNHEEVNPYGEEGRSNLGFEPAEETQTSF</t>
  </si>
  <si>
    <t xml:space="preserve">Parus major</t>
  </si>
  <si>
    <t xml:space="preserve">XM_009480645.1</t>
  </si>
  <si>
    <t xml:space="preserve">XP_009478920.1</t>
  </si>
  <si>
    <t xml:space="preserve">&gt;XP_009478920.1 PREDICTED: LOW QUALITY PROTEIN: angiotensin-converting enzyme 2 [Pelecanus crispus]</t>
  </si>
  <si>
    <t xml:space="preserve">MLVQLWLFCALSAVVTPQNVTQQAQMFLEEFNRRAEDISYESSLASWNYNTNITEATARKMNEADAKWSAFYDEASRNASSFPLASIQDDLTRLQIQALQDRGSSVLPLEKYNRLSTVLNKMSTIYSTGSVCKTTEPSECLVLEPGLDTIMANSTDYHERLWAWEGWRADVGRMMRPLYEEYVELKNEVAKLNNYSDYGDYWRANYEADYPEEYKYSRDQLIKDVEKTFEQIKPLYQQLHAYVRHRLEQVYGPEFISSTGCLPAHLLGDMWGRFWTNLYALTVPYPAKPNIDVTSTMVQQKWDAVKIFKAAEAFFTSVGLYKMTEGFWNNSMLTEPTDSRKVVCHPTAWDLGKNDYRIKMCTKVTMDDFLTAHHEMGHIEYDMAYSAQPYLLRGGANEGFHEAVGEIMSLSAATPQHLKSLGLLEPTFQDDEETEINFLLKQALTIVGTMPFTYMLEKWRWMVFRGEITKQXWMKRWWEMKREIVGVVEPVPHDETYCDPAVLFHVANDYSFIRYYTRTIYQFQFQEALCKTAKHTGPLHTCDITNSTAAGHNLRQLLALGRSKPWTQALENVTREKYLNAAPLLHYFEPLYKWLQKNNSGRYIGWKTDWAPYSGNAIKVRISLKSALGDQAYEWDESELFLFKSSIAYAMRKYFAEVKKQEVNFQITDIHVGEQTQRVSFYLTVSMPGNVSDIVPKADVENAIRMSRGRINEAFRLGDNTLEFVGISPTLATPYEPPVTIWLIIFGVVISLIVIGVIVLIITGQRDRKKRARESRSEATSNCEEVNSYHEEGKSNMGFQPSEETQTSF</t>
  </si>
  <si>
    <t xml:space="preserve">Pelecanus crispus</t>
  </si>
  <si>
    <t xml:space="preserve">XM_006122829.3</t>
  </si>
  <si>
    <t xml:space="preserve">XP_006122891.1</t>
  </si>
  <si>
    <t xml:space="preserve">&gt;XP_006122891.1 angiotensin-converting enzyme 2 [Pelodiscus sinensis]</t>
  </si>
  <si>
    <t xml:space="preserve">MLSHLWILCSLTVVVKSQDITQEAINFLSEFNVQAEDLSYASSLASWNYNTNITDENAKKMNEAGAKWSVFYDEASTNASKYAIDKITNHTVKLQLQSLQGKGTSVLSGEKYNELNKILSTMSTFYSTGTVCKPDNPDICLPLEPGLDAIMASSTDYFERLWAWEGWRADVGKKMRELYERYVELENEAARLNKYSDYGDYWRGNYEVNDPTEYAYSRNQLMEDVEATFEQIKPLYRELHAYVRYRLEKFYGSDHISSTGCLPAHLLGDMWGRFWTNLYALTVPYPDKPNIDVTSEMVKKNWNATKIFKAAEDFFMSVGLYKMTEGFWKNSMITEPNDGRKVVCHPTAWDMGKKDYRIKMCTKVSMDDFLTVHHEMGHIEYDMAYSNLSYLLRSGANEGFHEAVGEIMSLSAATPKHLKSLDLLEPTFQEDNETDINFLLKQALTIVGTMPFTYMLEKWRWMVFKGDIPKDEWMKKWWEMKRAIVGVVEPVPHDETYCDPAALFHVANDYSFIRYYTRTIYQFQFQEALCKAANHGGLLHTCDITNSMAAGQKLRDMLALGRSQPWTKALESITGEKKMNATPLLHYFEPLYQWLIKNNSGRAVGWNTFWSPYSGNAIKVRISLKTALGDNAYEWDENELYFFKSSIAYAMRKYFLEVKNQTVSFQCTDIHVWAVTQRVSFYFAVSMPGNATDFIPKSEVETAIRMSRGRINEAFRLDDNTLEFEGLLPTLASPYEPPVTVWLILFGVVMGVIVVGVIVLIVTGQRDRRKRMKAGTNELVQTNAIDPELENGEVNPAFIKHEERQTSF</t>
  </si>
  <si>
    <t xml:space="preserve">Pelodiscus sinensis</t>
  </si>
  <si>
    <t xml:space="preserve">XM_031596059.1</t>
  </si>
  <si>
    <t xml:space="preserve">XP_031451919.1</t>
  </si>
  <si>
    <t xml:space="preserve">&gt;XP_031451919.1 angiotensin-converting enzyme 2 [Phasianus colchicus]</t>
  </si>
  <si>
    <t xml:space="preserve">MLVHFWLLCGLSAVVTPQDVTQEAQTFLAEFNARAEDISYENSLASWDYNTNITEETARKMSEAGTKWAAFYEEASRNASRFSLADIQDAATRLQIQSLQDRGSSVLSPEKYSRLNSVMNSMSTIYSTGIVCKATEPFDCLVLEPGLDDIMANSIDYHERLWAWEGWRADIGRMMRPLYEEYVELKNEAARLNNYSDYGDYWRANYETDYPEEYKYSRDQLVQDVEKTFEQIKPLYQQLHAYVRHRLEQVYGSELINPTGCLPAHLLGDMWGRFWTNLYNLTVPYPDKPNIDVTSAMVQKNWDALKIFKTAEAFFVSIGLYNMTAGFWTNSMLTEPTDNRKVVCHPTAWDMGKNDYRIKMCTKVTMDDFLTAHHEMGHIEYDMAYSVQPFLLRDGANEGFHEAVGEIMSLSAATPQHLKSLDLLEPTFQEDEETEINFLLKQALTIVGTMPFTYMLEKWRWMVFNGEITKQEWTKRWWEMKREIVGVVEPVPHDETYCDPAALFHVANDYSFIRYYTRTIYQFQFQEALCKAANHTGPLHKCDITNSTAAGGNLRQLLELGKSKPWTQALESATGEKYMNATPLLHYFEPLFNWLQKNNSGRSIGWNTDWTPYSDNAIKVRISLKAALGDNAYVWDANELFLFKSSIAYAMRKYFAEEKKQNVDFQVTDIHVGEETQRVSFYFTVSMPGNVSDIVPRADVESAIRMSRGRISEAFRLDDNTLEFEGIVPTLATPYEPPVTIWLIVFGVVMSLIVIGVIVLIITGQRDRRKKARERANEAGANCEVNPYDEDGRSNKGFELSEETQTSF</t>
  </si>
  <si>
    <t xml:space="preserve">Phasianus colchicus</t>
  </si>
  <si>
    <t xml:space="preserve">XM_009669200.1</t>
  </si>
  <si>
    <t xml:space="preserve">XP_009667495.1</t>
  </si>
  <si>
    <t xml:space="preserve">&gt;XP_009667495.1 PREDICTED: angiotensin-converting enzyme 2 [Struthio camelus australis]</t>
  </si>
  <si>
    <t xml:space="preserve">MLAHISLLCVLSVVVTPQDVTQQAQMFLTEFNVKAEDISYESSLASWNYNTNITEETAMKMNEAGAKWSAFYDEASRNASNFPLANINDDLIRLQIQSLQDRGSSVLSPEKYTRLSTALNTMSTIYSTGTVCKLSDPFNCLVLEPGLDVIMADSIDYHERLWAWEGWRAGVGKMMRPLYEEYVDLKNEAAKLNGYSDYGDYWRANYEADYPEKYKYSRDQLIEDVEKTFEQIKPLYEQLHAYVRYRLEQVYGPELISSTGCLPAHLLGDMWGRFWTNLYALTVPYPAKPNIDVTSAMVKNKWDAMKIFKAAEAFFSSIGLYNMTKDFWNNSMLTEPTDNRKVVCHPTAWDMGKKDYRIKMCTKVTMDDFLTAHHEMGHIEYYMAYSPLPYLLRSGANEGFHEAVGEIMSLSAATPQHLKSLGLLEPTFQEDAETEINFLLKQALTIVGTMPFTYMLEKWRWMVFNGNITKQEWMKRWWEMKREIVGVVEPVPHDETYCDPAALFHVANDYSFIRYYTRTIYQFQFQEALCKAAKHTGPLHTCDITNSTAAGQNLRQMLELGRSKPWTQALESITGEKYMNATPLLHYFEPLFNWLQKNNSGRAIGWNTAWTPYYDNAIKVRISLKAALGDQAYDWDTSELFLFKSSIAYAMRKYFSEVKHKEVDFQIADIHVGDETRRISFYFTVSMPGNISDVVPRADVESAIRMSRERISEAFKLDDNTLEFVGIFPTLAAPYEPPVTVWLIAFGVIISMVVIGLVILIITGQRNQRKREREKASKAGSNFSVNPYHEEGENNFGFEPSEEMQTAF</t>
  </si>
  <si>
    <t xml:space="preserve">Struthio camelus australis</t>
  </si>
  <si>
    <t xml:space="preserve">Struthioniformes</t>
  </si>
  <si>
    <t xml:space="preserve">XM_014875884.1</t>
  </si>
  <si>
    <t xml:space="preserve">XP_014731370.1</t>
  </si>
  <si>
    <t xml:space="preserve">&gt;XP_014731370.1 PREDICTED: angiotensin-converting enzyme 2 [Sturnus vulgaris]</t>
  </si>
  <si>
    <t xml:space="preserve">MNMLVHFWLLCHLTAVVTSQDVTREAQIFLEEFNRRAEDISYENSIASWNYNTNITEENANKMSEAGARWSAFYEEASRNASSFPADSITDDLIKLQIQTLQERGSSVLSPEKYNRLGTVLNTMSTIYSTGTVCKINNPSECLVLEPGLDAIMADSTDYYERLWAWEGWRADVGRMMRPLYEEYVELENEVARLNGYSDYGDYWRANYEAESPEEYKYSRDQLIEDVEKTFEQIKPLYEQLHAYVRYRLGQHYGPELISSTGGLPAHLLGDMWGRFWTNLYALTVPYPDKPNIDVTSAMIEKQWDAIKIFRSAEAFFISIGLFNMTEGFWKNSMLVEPTDNRKVVCHPTAWDLGKNDYRIKMCTKVTMDDFLTAHHEMGHIEYDMAYAEQPYLLRSGANEGFHEAVGEIMSLSAATPQHLKSLDLLEPTFQDDEETEINFLLKQALTIVGTMPFTYMLEKWRWMVFRGEITKQEWTKRWWEMKRAIVGVVEPVPHDETYCDPASLFHVANDYSFIRYYTRTIYQFQFQEALCKEAKHTGPLHKCDITNSTAAGEKLSNLLALGRSKPWTQALENVTGEKYMNAAPLLHYFEPLYEWLKKNNSGRFIGWRTDWSPYYSDAIKVRISLKTALGEQAYEWDDSELFLFKSSIAYAMRKYFAKEKKQEVDFQVADIHVGEETQRISFYITVTMPGNITDTVPKADVEEAIRSSRGRINDAFRLDDNTLEFVGILPTLAAPYEPPVTIWLIVFGVVISLVVIGVIALIITGQRDRKKRARESRGETGSNNEVNPYAEEGRSNLGFEPAEETQTSF</t>
  </si>
  <si>
    <t xml:space="preserve">Sturnus vulgaris</t>
  </si>
  <si>
    <t xml:space="preserve">XM_002194267.4</t>
  </si>
  <si>
    <t xml:space="preserve">XP_002194303.4</t>
  </si>
  <si>
    <t xml:space="preserve">&gt;XP_002194303.4 angiotensin-converting enzyme 2 [Taeniopygia guttata]</t>
  </si>
  <si>
    <t xml:space="preserve">MNMLVRFWLLCSLSAVVTPQDVTQQAQIFLEEFNRRAENISYENSIASWNYNTNITEENANKMSEADARWSAFYEEASRNASTFQVDSIADDPTKLQIQILQERGSSVLSPEKYNRLGTVLNTMSTIYSTGTVCKINNPSECLVLEPGLDAIMSGSTDYYERLWAWEGWRADVGRMMRPLYEEYVELENEVARLNGYSDYGDYWRANYEAKSPENYKYSRDQLIKDVEKTFEQIKPLYEQLHAYVRHKLGQVYGPKLISSTGGLPAHLLGDMWGRFWTNLYALTVPYPAKPNIDVTSAMVEKKWDEIKIFKSAEAFFVSIGLNNMTDGFWENSMLTEPTDNRKVVCHPTAWDLGKNDYRIKMCTKVTMDDFLAAHHEMGHIEYDMAYAGQPYLLRSGANEGFHEAVGEIMSLSVATPQHLKSLNLLEPTFQDDEETEINFLLKQALTIVGTMPFTYMLEKWRWMVFKGEITQQEWTKRWWEMKRAIVGVVEPVPHDETYCDAATLFHVASDYSFIRYYTRTIYQFQFQEALCKAANHTGPLHKCDISNSTEAGQKLRQMLELGRSKPWTQALESVTGEKYMNAAPLLHYFEPLYEWLKRNNSGRFVGWKTDWTPYSSDAIKVRISLKSALGDQAYEWDESELFLFKSSVAYAMRKYFAEVKKQKAAFDIKDIHVGEETQRISFYITVSMPGNISDIVPKADVENAIRMSRGRMNEAFRLDDSTLEFVGILPTLAAPYEPPVTIWLIVFGVVISLVVIGIIALIVTGLRDRKKRARESRGAAGSNCEEVNPYGEEGRSNLGFEPAEDTQTSF</t>
  </si>
  <si>
    <t xml:space="preserve">Taeniopygia guttata</t>
  </si>
  <si>
    <t xml:space="preserve">XM_010219282.1</t>
  </si>
  <si>
    <t xml:space="preserve">XP_010217584.1</t>
  </si>
  <si>
    <t xml:space="preserve">&gt;XP_010217584.1 PREDICTED: LOW QUALITY PROTEIN: angiotensin-converting enzyme 2 [Tinamus guttatus]</t>
  </si>
  <si>
    <t xml:space="preserve">MLVHIWLLCGLSIVVTPQDVTQEAQMFLDEFNVKAEDISYESSLASWNYNTNITEETSIKMSEADAKWSAFYDEASRNASKFPLTDIKDDLIKLQIQSLQDRGSSVLSAEKYSRLSTVLNTMSTIYSTGTVCKPSDPSNCLVLEPGLDAIMAESTDYHERLWAWEGWRAGVGRMMRPLYEEYADLKNEAAKLNGYSDYGDYWRANYEADNPAEYEYSRDQLIEDVEKTFDQIKPLYEQLHAYVRHRLEQVYGPELISSTGCLPAHLLGDMWGRFWTNLYALTVPYPDKPNIDVTSAMVQNNWDAIKIFEAAEAFFTSVGLYNMTEGFWKNSMLTEPTDNRKVVCHPTAWDMGKKDYRIKMCTKVTMDDFLTAHHEMGHIEYDMAYAHLPYLLRSGANEGFHEAVGEIMSLSAATPQHLKSLGLLEPTFQEDTETEINFLLKQALTIVGTMPFTYMLEKWRWMVFNGDITKHEWXKRWWEMKREIVGVVEPVPHDETYCDPAALFHVANDYSFIRYYTRTIYQFQFQEALCKAANHTGPLHTCDITNSTAAGENLRQMLELGRSKPWTEALESITGEKYMNATPLLNYFEPLFNWLQTNNSGRSVGWNTDWTPYSDNAIKVRISLKAALGSQAYEWNTSELFLFKSTIAYAMRIYFSNVKHQEVDFQVEDIHVGQETPRISFYFTVSMPSDVSDVVPRADVESAIRMSRERINEAFKLDDNTLEFEGILPTLATPYEPPVTIWLIIFGVVMGLIVIGVVVLIITGQRDRRKRKREKANETGSKAVNPYREEGESNLGFELSEQTTL</t>
  </si>
  <si>
    <t xml:space="preserve">Tinamus guttatus</t>
  </si>
  <si>
    <t xml:space="preserve">Tinamiformes</t>
  </si>
  <si>
    <t xml:space="preserve">XM_030955525.1</t>
  </si>
  <si>
    <t xml:space="preserve">XP_030811385.1</t>
  </si>
  <si>
    <t xml:space="preserve">&gt;XP_030811385.1 angiotensin-converting enzyme 2 [Camarhynchus parvulus]</t>
  </si>
  <si>
    <t xml:space="preserve">MLVHFWLLCSLSAVVTPQDVTQQAKTFLEEFNMRAEDISYENSIASWNYNTNITEENANKMSEAGARWATFYEEASGNASKFPVSSITDELTKLQIQILQEKGSSVLSSEKYNRLGTVLNTMSTIYSTGTVCKANNPSECLVLEPGLDAIMADSTDYNERLWAWEGWRADVGRLMRPLYEEYVELENEVARLNGYSDYGDYWRANYEATSPENYKYSRDQLIEDVEKTFEQIKPLYEQLHAYVRHKLGQVYGPKLISSTGGLPAHLLGDMWGRFWTNLYALTVPYPAKPNIDVTSAMIEKKWDATKIFKSAEAFFASIGLHKMTEGFWNNSMLTEPTDGRKVVCHPTAWDLGKNDYRIKMCTKVTMDDFLTAHHEMGHIEYDMAYAAQPYLLRSGANEGFHEAVGEIMSLSAATPQHLKSLDLLEPTFQDDEETEINFLLKQALTIVGTMPFTYMLEKWRWMVFRGEITKQEWTKQWWEMKRAIVGVVEPVPHDETYCDPATLFHVANDYSFIRYYTRTIYQFQFQEALCKAANHIGPLHKCDITNSTEAGQKLRQLLELGRSKPWTEALESVTGEKYMNAAPLLHYFEPLYEWLKKNNSGRFVGWKTDWTPYSSNAIKVRISLKSALGDEAYEWDESELFLFKSSVAYAMRKYFAEVKKQKAAFDITDIHVGELTQRISFYITVSMPGNISDIVPKADVENAIRMSRGRMNEAFRLDDSTLEFVGILPTLAAPYEPPVTIWLIVFGVVIGLVVIGAIALIITGLRDRKKRARESRGEAGSNHEEVNPYGEEGRRNLGFEPAEETQTSF</t>
  </si>
  <si>
    <t xml:space="preserve">Camarhynchus parvulus</t>
  </si>
  <si>
    <t xml:space="preserve">XM_032100703.1</t>
  </si>
  <si>
    <t xml:space="preserve">XP_031956594.1</t>
  </si>
  <si>
    <t xml:space="preserve">&gt;XP_031956594.1 angiotensin-converting enzyme 2 [Corvus moneduloides]</t>
  </si>
  <si>
    <t xml:space="preserve">MNMLVHLWLLCGLSSVVTPQDVTQQAQMFLEEFNRRAENISYENSLASWNYNTNITEENANKMNEAGAKWSAFYEEASRNASSFPVDSITDDLTKLQIQILQERGSSVLSPEKYNRLGTVLNTMSTIYSTGTVCKINNPTECLVLEPGLDAIMAESTDYHERLWAWEGWRADVGRMMRPLYEEYVELENEVARLNNYADYGDYWRANYEAKSPEDYKYSRDQLIEDVEKTFEQIKPLYEQLHAYVRHKLEQVYGSEHISSTGCLPAHLLGDMWGRFWTNLYALTVPYPAKPNIDVTSAMVEKNWDAIKIFKAAEAFFFSIGLDNMTEGFWENSMLTEPTDNRKVVCHPTAWDLGKNDYRIKMCTKVTMDDFLTAHHEMGHIEYDMAYAGQPYLLRSGANEGFHEAVGEIMSLSAATPQHLKSLDLLEPTFQDDEETEINFLLKQALTIVGTMPFTYMLEKWRWMVFRGEITKQEWTKQWWEMKRDIVGVVEPVPHDETYCDPAALFHVANDYSFIRYYTRTIYQFQFQEALCKAANHTGPLHKCDISNSTAAGQKLRKLLELGRSKPWTQALESVTGEKYMNAAPLLNYFQPLYEWLKKNNSGRFIGWKTDWAPYSSNAIKVRISLKSALGDQAYEWDESELFLFKSSVAYAVRKYFAEVKKQEVDFQITDIHVGEQTQRISFYITVSMPGNISDIVPKADVENAIRMSRGRINEAFRLDDNTLEFVGILPTLAAPYEPPVTIWLIVFGVVMSLVVIGVIVLIITGQRDRKKRARESRGEVGSNSGEVNPYGEEGRSNLGFEPAEETQTAF</t>
  </si>
  <si>
    <t xml:space="preserve">Corvus moneduloides</t>
  </si>
  <si>
    <t xml:space="preserve">XM_010581526.1</t>
  </si>
  <si>
    <t xml:space="preserve">XP_010579828.1</t>
  </si>
  <si>
    <t xml:space="preserve">&gt;XP_010579828.1 PREDICTED: angiotensin-converting enzyme 2 [Haliaeetus leucocephalus]</t>
  </si>
  <si>
    <t xml:space="preserve">MFLEEFNRRAENISYESSLASWNYNTNITEENARKMNEAAAKWSAFYDEASRNASSFPLSSIQDDLTRLQIQALQEKGSSVLPVEKYNRLNTVLNTMSTIYSTGTVCKIGEPSECLVLEPGLDAIMANSTDYHERLWAWEGWRADVGRMMRPLYEEYVELKNEVAELNNYSDYGDYWRANYEADYPEAYKYSREQLVKDVEKTFEQIKPLYVQLHAYVRHRLEQVYGPELISSTGCLPAHLLGDMWGRFWTNLYALTVPYPAKPNIDVTSAMVQKEWDAVKIFKAAEAFFTSIGLSAMTEGFWNNSMLTEPADNRKVVCHPTAWDLGKNDYRIMMCTKVTMDDFLTAHHEMGHIEYDMAYSVQPYLLRDGANEGFHEAVGEIMSLSAATPQHLKSLDLLEPTFQEDEETEINFLLKQALTIVGTMPFTYMLEKWRWMVFKGEITKEEWTKRWWEMKREIVGVVEPVPHDETYCDPAVLFHVANDYSFIRYYTRTIYQFQFQEALCKAAKHTGPLHTCDITNSSAAGRNLRQLLELGRSKPWTQALESVTGEKYMNATPLLHYFEPLYKWLQKNNSGRYIGWKTDWAPYSGNAIKVRISLKSALGDQAYEWDESELFLFKSSIAYAMRKYFAEEKKQKVNFQITDIHVGEQTQRISFYLTVSMPGNISDTVPKADVENAIRMSRGRINEAFRLGDNTLEFVGILPTLATPYEPPVTVWLIIFGVVISLVVIGVIVLIITGQRDRKK</t>
  </si>
  <si>
    <t xml:space="preserve">Haliaeetus leucocephalus</t>
  </si>
  <si>
    <t xml:space="preserve">XM_026035320.1</t>
  </si>
  <si>
    <t xml:space="preserve">XP_025891105.1</t>
  </si>
  <si>
    <t xml:space="preserve">&gt;XP_025891105.1 angiotensin-converting enzyme 2 [Nothoprocta perdicaria]</t>
  </si>
  <si>
    <t xml:space="preserve">MLVHIWLLCGLSIVASPQDITQEAQVFLDEFNIKAEDISYESSLASWNYNTNITEETSIKMNEASAKWSAFYNEASRNASKFPLSDIKNDLIKLQIQSLQDRGSSVLSPEKYSRLSTILNTMSTIYSTGTVCKPSDPSNCLVLEPGLDVIMAESTDYHERLWAWEGWRAGVGRMMRPLYEEYADLKNEAAKLNGYSDYGDYWRANYEADNPAEYKYTRDQLIEDVEKTFEQIKPLYEQLHAYVRHRLEQVYGPELISSTGCLPAHLLGDMWGRFWTNLYPLTVPYPAKPNIDVTSAMVQNNWDAIKIFEAAEAFFTSVGLYNMTEGFWNNSMLTEPTDNRKVVCHPTAWDMGKKDYRIKMCTKVTMDDFLTAHHEMGHIEYDMAYAHLPYLLRNGANEGFHEAVGEIMSLSAATPQHLKSLGLLEPTFQEDTETEINFLLKQALTIVGTMPFTYMLEKWRWMVFNGNITKQEWMKRWWEMKREIVGVVEPVLHDETYCDPAALFHVANDYSFIRYYTRTIYQFQFQEALCKAAKHTGPLHTCDITNSTAAGQNLRQMLELGRSKPWTEALESITGEKYMNATPLLNYFEPLFKWLQRNNSGRSVGWKTDWTPYSDNAIKVRISLKAALGSQAYDWNSSELFLFKSSIAYAMRKYFSEKKHQEVDFQVENIHVGQETPRISFYLTVSMPGNVSDVVPRAEVESAISMSRERINEAFKLDDNTLEFEGILPTLATPYEPPVTIWLIIFGVIISLIVIGIVVLIFTGHRDRRKREREKANSTGSDSVNPYREEGESNLGFELSEETQTTF</t>
  </si>
  <si>
    <t xml:space="preserve">Nothoprocta perdicaria</t>
  </si>
  <si>
    <t xml:space="preserve">XM_005516655.1</t>
  </si>
  <si>
    <t xml:space="preserve">XP_005516712.1</t>
  </si>
  <si>
    <t xml:space="preserve">&gt;XP_005516712.1 PREDICTED: angiotensin-converting enzyme 2 [Pseudopodoces humilis]</t>
  </si>
  <si>
    <t xml:space="preserve">MLVHFWLLCGLSAVVAPQNVTQEAQEFLEEFNRRAENISYENSIASWNYNTNITEENANKMSQAGAKWSAFYEEASRNASNFPVDSITDDLTKLQIQTLQERGSSVLSSEKYNRLSTVLNTMSTIYSTGTVCKTNNPSECLVLEPGLDAIMAESTDYNERLWAWEGWRAGVGRMMRPLYEEYVELENEVARLNGYSDYGDYWRANYEAKSPEKYKYSRDQLIEDVEKTFEQIKPLYEQLHAYVRHKLGQVYGPELISTTGGLPAHLLGDMWGRFWTNLYALTVPYPAKPNIDVTSAMVEKKWDAIKIFKSAEAFFVSIGLDPMTEGFWENSMLTEPTDNRKVVCHPTAWDLGKNDYRIKMCTKVTMDDFLTAHHEMGHIEYDMAYAEQPYLLRSGANEGFHEAVGEIMSLSAATPQHLKSLGLLEPTFQDDEETEINFLLKQALTIVGTMPFTYMLEKWRWMVFRGEITKQEWTKRWWEMKRDIVGVVEPVPHDETYCDPATLFHVANDYSFIRYYTRTIYQFQFQEALCRAANHIGPLHKCDITNSTAAGQKLRQLLAVGRSNPWTQALESVTGEKYMNVAPLLHYFEPLYEWLKRNNSGRFIGWKTDWAPYYSNAIKVRISLKSALGDQAYEWDENELFLFKSSVAYAMRKYFAKVKKQEVDFQIADVHVREQTQRISFYITVSMPGDIGDLVPKADVENAISMSRGRINEAFRLDDNTLEFVGILPTLAAPYEPPVTIWLIVFGVVMGLIVVGVIALIITGQRDRKKRARESRGEAGSNHEEVNPYGEEGRSNLGFEPAEETQTSF</t>
  </si>
  <si>
    <t xml:space="preserve">Pseudopodoces humilis</t>
  </si>
  <si>
    <t xml:space="preserve">XM_010086071.1</t>
  </si>
  <si>
    <t xml:space="preserve">XP_010084373.1</t>
  </si>
  <si>
    <t xml:space="preserve">&gt;XP_010084373.1 PREDICTED: LOW QUALITY PROTEIN: angiotensin-converting enzyme 2, partial [Pterocles gutturalis]</t>
  </si>
  <si>
    <t xml:space="preserve">MLVHLWLLCGLSAVVTPQDVTQQAQMFLEDFNRRAEDISYESSLASWNYNTNITEETASKMVSGGPHFRWSAFYDEASRNASRFPLASIQDVLTRLQIQTLQDRGSSVLSPEKYSRLSTVLNTMSTIYSTGTVCKITEPSECLVLEPGLDTIMANSTDYHERLWAWEGWRAGVGRMMRPLYEEYVELKNEVAKLNNYSDYGDYWRANYEADYPEEYKYSRDQLIVDVEKTFEQIKPLYQQLHAYVRHRLEQVYGPELISSTGCLPAHLLGDMWGRFWTNLYSLTVPYPEKPNIDVTSAMVQKKWDAIRIFKSAEAFFTSIGLYEMTEGFWNNSMLTEPTDNRKVVCHPTAWDMGKNDYRIKMCTKVTMDDFLTAHHEMGHIEYDMAYSVQPYLLRDGANEGFHEAVGEIMSLSAATPQHLKSLDLLEPTFQEDEETEINFLLKQALTIVGTMPFTYMLEKWRWMVFRGVXEWTKRWWEMKREIVGVVEPVPHDETYCDPAVLFHVANDYSFIRYYTRTIYQFQFQEALCKAAGHTGPLHTCDITNSTAAGQNLRQLLELGRSKPWTQALESITGEKYMNAAPLLHYFEPLYQWLQKNNSGRYIGWKTSWAPYFNNAIKVRISLKSALGDEA</t>
  </si>
  <si>
    <t xml:space="preserve">Pterocles gutturalis</t>
  </si>
  <si>
    <t xml:space="preserve">Pteroclidiformes</t>
  </si>
  <si>
    <t xml:space="preserve">XM_009089674.3</t>
  </si>
  <si>
    <t xml:space="preserve">XP_009087922.1</t>
  </si>
  <si>
    <t xml:space="preserve">&gt;XP_009087922.1 angiotensin-converting enzyme 2 [Serinus canaria]</t>
  </si>
  <si>
    <t xml:space="preserve">MLVNFWLLCGLSAVVTPQDVTQQAQKFLDEFNRRAEDISYENSIASWNYNTNITEENANKMSEAGARWSVFYEEASRNASKFPADSIKDDLTKLQIQILQERGSSVLSAEKYNRLSTVLNTMSTIYSTGTVCKINNPSECLVLEPGLDAIMADSTDYNERLWAWEGWRADVGRMMRPLYEEYVELENEVARLNGYSDYGDYWRANYEAKSPENYKYSRDQLIEDVEKTFEQIKPLYEQLHAYVRHKLGQVYGPQLISSTGGLPAHLLGDMWGRFWTSLYALTVPYPAKPNIDVTSAMVEKKWDAIKIFKSAEAFFASVGLFNMTEGFWNNSMLTEPTDGRKVVCHPTAWDLGKNDYRIKMCTKVSMDDLLTAHHEMGHIEYDMAYAGQPYLLRNGANEGFHEAVGEIMSLSAATPLHLKSLGLLEPTFQDDEETEINFLLKQALTIVGTMPFTYMLEKWRWMVFRGEITKQEWTKRWWEMKRAIVGVVEPVPHDETYCDPAALFHVANDYSFIRYYTRTIYQFQFQEALCKAANHTGPLHKCDITNSTEAGQKLRQLLELGRSKPWTQALESATGEKYMNASPLLHYFEPLYEWLKKNNSGRFVGWKTDWTPYSSNAIKVRISLKSALGDQAYEWDESELFLFKSSVAYAMRKYFAEVKKQKAAFDITDIHVGEETRRISFYIAVSMPGNISDIVPKADVENAIRMSRGRMNEAFRLDDSTLEFVGILPTLAAPYEPPVTIWLIVFGVVISLIVIGVIALIIIGQRDRKKRARESRGEAGSNHGEVNPYGEEGRSNLGFETAEETQTSF</t>
  </si>
  <si>
    <t xml:space="preserve">Serinus canaria</t>
  </si>
  <si>
    <t xml:space="preserve">XM_009927339.1</t>
  </si>
  <si>
    <t xml:space="preserve">XP_009925641.1</t>
  </si>
  <si>
    <t xml:space="preserve">&gt;XP_009925641.1 PREDICTED: angiotensin-converting enzyme 2, partial [Haliaeetus albicilla]</t>
  </si>
  <si>
    <t xml:space="preserve">MLVHLWLLCGLSAVVTPQDVTQQAQMFLEEFNRRAENISYESSLASWNYNTNITEENARKMNEAAAKWSAFYDEAASSFPLSSIQDDLTRLQIQALQEKGSSVLPVEKYNRLNTVLNTMSTIYSTGTVCKIGEPSECLVLEPGLDAIMANSTDYHERLWAWEGWRADVGRMMRPLYEEYVELKNEVAELNNYSDYGDYWRANYEADYPEAYKYSREQLVKDVEKTFEQIKPLYVQLHAYVRHRLEQVYGPELISSTGCLPAHLLGDMWGRFWTNLYALTVPYPAKPNIDVTSAMVQKEWDAVKIFKAAEAFFTSIGLSAMTEGFWNNSMLTEPADNRKVVCHPTAWDLGKNDYRIMMCTKVTMDDFLTAHHEMGHIEYDMAYSVQPYLLRDGANEGFHEAVGEIMSLSAATPQHLKSLDLLEPTFQEDEETEINFLLKQALTIVGTMPFTYMLEKWRWMVFKGEITKEEWTKRWWEMKREIVGVVEPVPHDETYCDPAVLFHVANDYSFIRYYTRTIYQFQFQEALCKAAKHTGPLHTCDITNSSAAGRNLRQLLELGRSKPWTQALESVTGEKYMNATPLLHYFEPLYKWLQKNNSGRYIGWKTDWAPYSGNAIKVRISLKSALGDQA</t>
  </si>
  <si>
    <t xml:space="preserve">Haliaeetus albicilla</t>
  </si>
  <si>
    <t xml:space="preserve">XM_020609990.1</t>
  </si>
  <si>
    <t xml:space="preserve">XP_020465646.1</t>
  </si>
  <si>
    <t xml:space="preserve">&gt;XP_020465646.1 angiotensin-converting enzyme 2 [Monopterus albus]</t>
  </si>
  <si>
    <t xml:space="preserve">MSAWTLVVLLALSCAVSAQSDVETKAREFLLKFDKEATDRFYQNSLASWAYNTNITKETSENLSKEGELWSKFYKQMSEESQKFPIAEIRDAEIKLQLISLQDKGSGALSPDKAAHLSKAMSEMSTIYSTATVCLMDDPFNCQTLEPGLENVMANSRNYSERLHVWEGWRREVGKKMRPLYEDYVDLKNEAAKLNGFEDYGAYWRFNYETIEDDIRFKYTRDELMEDVRTLYKEILPLYKELHAYVRARLMEVYPGHIDPQGPLPAHLLGDMWGRFWTNLYPLTVPYPEKPDIDVSKTMLEKGWTEIRLFKEAERFFMSVGLYKMFDNFWNNSMLVKPEDGRKVVCHPTAWDMGNRKDYRIKMCTKVNMDDFLTAHHEMGHNQYQMAYRNLSYLLRDGANEGFHEGVGEIMSLSAATPKHLQSLDLLPADFVYDKGTPDADNTVSYQTKEVFVLXXTLPFTYMLEEWRWQVFAGNITKDKWMRRWWEMKRELVGVVEPVPRDETYCDPPALFHVSGDYSFIRYFTRTIYQFQFQKVLCDAAGHLGPLSTCDITGSIAAGTKLRNMLELGRSQSWTRALHTISGDVKMDAKPLLNYFQKLHDWLIAENKKHNRTADWKTTIDSYSEYAIKVRLSLKAAMGNNAYPWNANELYLFKANIAYSLRQYYSHKNKTLFFTADNVLSYDESPRISFYIMVTDPTSPSIFIPKADVKAAIRLCRGRINDAFQLDDRTLEFEGIPATLAPPMEQPVEVWLVVFGVVMGLVALMGIYLVISGVRERKRNSNKTVVQNPYDTNADGQVNKAFDNCDNEQTGF</t>
  </si>
  <si>
    <t xml:space="preserve">Monopterus albus</t>
  </si>
  <si>
    <t xml:space="preserve">XM_016566757.1</t>
  </si>
  <si>
    <t xml:space="preserve">XP_016422243.1</t>
  </si>
  <si>
    <t xml:space="preserve">&gt;XP_016422243.1 PREDICTED: angiotensin-converting enzyme 2-like isoform X2 [Sinocyclocheilus rhinocerous]</t>
  </si>
  <si>
    <t xml:space="preserve">MFARWLLLLAMASVDCSQTVEESAREFLKKFDEEATNLVYQYSLASWAYNTDISQENADKEAEAYAIWREYYSKMSEESSAYPSDQISDPLIKIQLQKLQDKGSGALSPDKASELRNIMSEMSTIYNTATVCKIDDPTDCQTLEPGLESIMANSRDYDERLHVWEGWRVAAGMKMRPLYEKYVDLKNEAAKLNNYEDHGDYWRGDYETIDEPEYSYSRDQVMEDARRIYQEILPLYKELHAYVRAKLQDVYPGHIASDACLPVHLLGDMWGRFWTNLYPLMIPYPEKPDIDVSSEMVAQGWDEIRLFKEAEQFFMSVNMSAMFDNFWTNSMFIKPEGRDVVCHPTAWVMGNREDFRIKMCTKVNMDDFLTVHHEMGHNQYQMVYRHHSYLLRDGANEGFHEAVGEIMSLSAATPSHLQSLGLLPPDFKQDYETDINFLLKQALTIVATLPFTYMLEEWRWQVFKETIPKDEWMLRWWQMKRELVGVAEAVPRDESYCDPPALFHVSGDFSFIRYFTRTIYQFQFQEALCEAAGHTGPLYKCDITNSTKAGNKLGHMLELGRSLSWTHALEDVAGTTRMDSQPLLHYFSTLMDWLKEENQKNNREPGWDVNINPTSSVNKDDSNAFKVRIRLKSAMGDDAYTWNANEMYLFKSTMGFAMRQYYLEEKGIEINFMPENINTYNETARISFYFVVMDPTKPDTVIPKADVEAAIWLSRERINGAFLLNDETLEFVGLQATLAPPKEEKITVWLVVFGVLMGVTVFGGIYLITTGILKRKK</t>
  </si>
  <si>
    <t xml:space="preserve">Sinocyclocheilus rhinocerous</t>
  </si>
  <si>
    <t xml:space="preserve">XM_014033474.1</t>
  </si>
  <si>
    <t xml:space="preserve">XP_013888928.1</t>
  </si>
  <si>
    <t xml:space="preserve">&gt;XP_013888928.1 PREDICTED: angiotensin-converting enzyme 2 [Austrofundulus limnaeus]</t>
  </si>
  <si>
    <t xml:space="preserve">MGLQETCICSTFGPTGTSLWGQRDTCCAADLEAEARDFLEKFDRDATSKMYQYSLASWAYNTDITEENSDKLXEQGEIWSSFYSQASEESRKYPIDQINDPNIKFQLISLQDKGSGALSPDKAAHLNDVMSEMSTIYSTATVCLPHDPLDCQTLEPGLEDIMANSRDYEERLHVWEGWRKEVGKRMRPLYEDYVDLKNEAAKLNGFEDYGSYWRYNYETIEDDPQFQYSRDQLMDDVRSIYKEILPLYMELHAYVRARLMEVYPGQIDPEGPLPAHLLGDMWGRFWTNLYPLSVPYPDKPDIDVSKTMVEQGWSELQLFKEAEKFFMSVGLYKMFDNFWTDSMFVKPDDGRQVVCHPTAWDMGNREDFRIKMCTKVDMDNFLTAHHEMGHNQYQMAYRNLSYLLRDGANEGFHEAVGEIMSLSAATPKHLQSLDLLPADFVYDSETEINFLLKQALTIVATLPFTYMLEEWRWQVFAGTITKNEWMKVWWEMKRDMVGVAEPVPRDESYCDPPALFHVSGDYSFIRYFTRTIYQFQFQKALCDAANHDGPLSSCDITGSKEAGTKLRNMLELGRSQSWTRALHTISGHTRMDAQPLMDYFQKLYDWLKEENKKHGSVVGWKHSTAAAPPSGSVKVRISLLAALGENAYSWNTNEMFLFKSSVAYAVREFYHQTKKRTLDFTSENVHTFDETPRISFYIAVTNPETPTEYIPKADLEAAIRLKRGRINEAFQLDDQTLEFIGIPPTLAAPKQQPVEVWLVAFGVVMGIVVLMGVYLLTTGIRERRKKSEAAAAVENPYDMNVDGVSNKAYEESDNEQTGF</t>
  </si>
  <si>
    <t xml:space="preserve">Austrofundulus limnaeus</t>
  </si>
  <si>
    <t xml:space="preserve">XM_007500873.2</t>
  </si>
  <si>
    <t xml:space="preserve">XP_007500935.1</t>
  </si>
  <si>
    <t xml:space="preserve">&gt;XP_007500935.1 PREDICTED: angiotensin-converting enzyme 2 isoform X1 [Monodelphis domestica]</t>
  </si>
  <si>
    <t xml:space="preserve">MLDPLWLFFSLLAVTAAQNSIEEDAKTFLDDYNAKAEELSHQSALASWEYNTNITNENVEKMNEAAARWSSFYENQSSISRTYPLNEITNATVKLQLKSLQKKEGAVLSTEQSVRLNTILNTMSTLYSTGSVCNSETPQQCFLLEPGLDKIMDESTDYDERLWAWEGWRSKVGKEMRPLYEEYVELKNELAKGNNYEDYGDYWRGDYEVEEPSEYVYSRPQLKKDVENTFKQIKSLYEHLHAYVRRKMRNTYGSLISETGGLPAHLLGDMWGRFWTNLYSLTMPYREKPNIDVTSAMKKQNWSARRIFQEAEMFFASVGLPNMTEGFWKNSMLTEPNDGRKVVCHPTAWDLGKNDFRIKMCTKVTMDDFLTAHHEMGHIQYDMAYAKQPFTLRNGANEGFHEAVGEIMSLSAATPKHLQALGLLPPTFQEDNETEINFLFKQALTIIGTMPFTYMLENWRWMVFEGKIPKEEWMKKWWEMKREIVGVVEPLPHDETYCDPAALFHVANDYSFIRYYTRTIYQFQFHKALCKIAQPSAALHKCDITNSTEAGTKLQNMLKMGKSEPWTKALESIVGNKMMDAGPLLEYFEPLFTWLKEQNKDAYVGWNTDWSPYNAYKIKVRISLKTLGENAYTWNENEMYLFQSSIVFAMRQYFLIKKKQSIPFSNENVKMFDLKPRISFYFFVTFPPNGTSFVPREEVEAAISMSRDRINDAFRLNDNSLEFVGISPTLAPPYEPPVTVWMIVFGVVMGIVVIGIVYLIYTGVRDRKKRAKTSSSNDENPYVDVDVAGGQHNPAFQSSEDAQTSF</t>
  </si>
  <si>
    <t xml:space="preserve">Monodelphis domestica</t>
  </si>
  <si>
    <t xml:space="preserve">Didelphimorphia</t>
  </si>
  <si>
    <t xml:space="preserve">Mammalia</t>
  </si>
  <si>
    <t xml:space="preserve">XM_021007494.1</t>
  </si>
  <si>
    <t xml:space="preserve">XP_020863153.1</t>
  </si>
  <si>
    <t xml:space="preserve">&gt;XP_020863153.1 LOW QUALITY PROTEIN: angiotensin-converting enzyme 2 [Phascolarctos cinereus]</t>
  </si>
  <si>
    <t xml:space="preserve">MLDPVWLFFSLVAVTAAQFSTEERAKEFLETFNKEAEEISYQSSLASWDYNTNITDENVQKMNEAAARWSAFYNSQSNISRTFPLNEISDPQIKLQLKSLQEKGTAVLSAEKSTRLNTVLNTMSTLYSTGTICNPKTAQECLLLEPGLDKIMXRSKDYYERLWAWEGWRSKVGKEMRPLYEEYVELKNEVAKGNDYEDYGDYWRADYEIEGASDTNYSRSQLIEDVEQIFLQIKPLYEHLHAYVRRRMMTTYGPLISETGGLPAHLLGDMWGRFWTNLYSLTVPYSEKPNIDVTQAMKDQNWNAQRIFEEAENFFVSVGLYNMTEGFWKNSMLTEPNDGRKVVCHPTAWDLGKGDFRIKMCTEVMMDDFLTAHHEMGHIQYYMAYASQPFLLRNGANEGFHEAVGEIMSLSAATPTHLQALGLLPPTFQEDPDTEINFLFKQALTIVATMPFTYMLEKWRWLVFSGEISKEEWIKKWWEMKREIVGVVEPLPHDETYCDPATLFHVANDYSFIRYYTRTIYQFQFHEALCRIAQPSAALHKCDITNSTAAGTKLLDMLKLGKSEPWTVALENTVGNKMMNATPLLEYFEPLFTWLKEQNKDEFVGWNTDWSPYNENSIKVRISLKSALGDDAYDWNENEMYLFQATIAFAMRQYFLQEKNETISFRDENVKVFDLKPRISFYFFVTAPPDGTYVSREEVEEAIRLSRGRINDAFRLNDNSLEFVGISSTLAPPSEPPVTVWLIAFGVVMGLVVFGILFLIYTGIRDRRKRNKREAAKRAENPYAEAHSIEGQHNAGFQSTEDVQTSL</t>
  </si>
  <si>
    <t xml:space="preserve">Phascolarctos cinereus</t>
  </si>
  <si>
    <t xml:space="preserve">Diprotodontia</t>
  </si>
  <si>
    <t xml:space="preserve">XM_027835355.1</t>
  </si>
  <si>
    <t xml:space="preserve">XP_027691156.1</t>
  </si>
  <si>
    <t xml:space="preserve">&gt;XP_027691156.1 angiotensin-converting enzyme 2 [Vombatus ursinus]</t>
  </si>
  <si>
    <t xml:space="preserve">MSGSEKSKMTLSLVAVTAAQFSTEERAKEFLETFNKEAEEISYQSSLASWDYNTNINDENVQKMNEAAARWSAFYKSQSNISRTFPLNEISDPQIKLQLKSLQEKGAAVLSAEKSARLNTVLNTMSTLYSTATICNPKTTQECLLLEPGLDKIMEESKDYYERLWAWEGWRSKVGKEMRPLYEEYVELKNEVAKGNDYEDYGDYWRADYEIEGSSESHYSRSQLIEDVEQIFLQIKPLYEHLHAYVRRRMMATYGPLISETGGLPAHLLGDMWGRFWTNLYSLTVPYSGKPNIDVTQAMKDQNWNAQRIFEEAENFFVSVGLYNMTEGFWKNSMLTEPNDGRKVVCHPTAWDLGKGDFRIKMCTKVTMDDFLTAHHEMGHIQYDMAYASQPYLLRNGANEGFHEAVGEIMSLSAATPTHLKALGLLPPTFQEDSDTDINFLFKQALTIVGTMPFTYMLEKWRWLVFKGEIPKEEWMKKWWEMKRDIVGVVEPLPHDETYCDPATLFHVANDYSFIRYYTRTVYQFQFHEALCRIAQPSAALHKCDITNSTAAGTKLLDMLKLGKSEPWTVALENMVGNKRMNATPLLEYFEPLFTWLKEQNKNAYVGWNTDWSPYNEYSIKVRISLKSALGENAYDWNENEMYLFQAVIAFAMRQYFFQKKKETIPFRDENVKVFDLKPRISFYFFVTAPPNGSHVPREDVEEAIRHSRGRINDAFRLNDNSLEFVGIPTTLAPPSEPPVTAWLIAFGVVMGMVMIGILFLIYTGIRDRKKRNKSQEAKRAENPYAEVHSIGGQHNAGFQNTEDVQTSF</t>
  </si>
  <si>
    <t xml:space="preserve">Vombatus ursinus</t>
  </si>
  <si>
    <t xml:space="preserve">XM_005169359.4</t>
  </si>
  <si>
    <t xml:space="preserve">XP_005169416.1</t>
  </si>
  <si>
    <t xml:space="preserve">&gt;XP_005169416.1 angiotensin-converting enzyme 2 isoform X2 [Danio rerio]</t>
  </si>
  <si>
    <t xml:space="preserve">MCARWLLLLALASVACCQTVEDRAREFLNKFDEEASDIMYQYTLASWAYNTDISQENADKEAEAYAIWSEYYNKMSEESNAYPIDQISDPIIKMQLQKLQDKGSGALSPDKASELRNIMSEMSTIYNTATVCKIDDPTDCQTLEPGLESIMAESRDYDERLHVWEGWRVATGMKMRPLYEKYVDLKNEAAKLNNYEDHGDYWRGDYETIDDPKYSYSRDQVIEDARRIYKEILPLYKELHAYVRAKLQDVYPGHIGSDACLPAHLLGDMWGRFWTNLYPLMIPYPDRPDIDVSSAMVEQGWDEIRLFKEAEKFFMSVNMPAMFDNFWNNSMFIKPEERDVVCHPTAWDMGNRKDFRIKMCTKVNMDDFLTVHHEMGHNQYQMAYRNHPYLLRDGANEGFHEAVGEIMSLSAATPSHLQSLGLLPSDFKQDYETDINFLLKQALTIVGTLPFTYMLEEWRWQVFKAKIPKDEWMQQWWQMKRELVGVAEAVPRDETYCDPPALFHVSGDYSFIRYFTRTIYQFQFQEALCKAAGHTGPLYKCDITNSTKAGDKLRHMLELGRSMSWTRALEEVAGTTKMDSQPLLHYFSTLMEWLKEENQKNNRVPGWNVNVNPGVLTSSFINDAEISENAFKVRISLKSALGNEAYTWNANDIYLFKSTMAFAMRQYYLKEKNTDVNFTPENIHTYNETARISFKFAVMDPTKTGTVIPKAEVENAIWQERDRINGAFLLSDETLEFVGLMATLAPPKEEKITIWLVVFGVVMGVTVLAGIYLVTTGILNRKKKAKKAKEASVENPYDGSDDGEVNKAFEEDIEQTGL</t>
  </si>
  <si>
    <t xml:space="preserve">Danio rerio</t>
  </si>
  <si>
    <t xml:space="preserve">XM_019887002.1</t>
  </si>
  <si>
    <t xml:space="preserve">XP_019742561.1</t>
  </si>
  <si>
    <t xml:space="preserve">&gt;XP_019742561.1 PREDICTED: angiotensin-converting enzyme 2 isoform X1 [Hippocampus comes]</t>
  </si>
  <si>
    <t xml:space="preserve">MSGKIFLCALAFCFSLSSQSLVENEAQDFLRKFDEEASERMYQYSLASWAYNTNITKENSEKLSEQGQMWGKFYTERSEQAQKFPIKEIKDPQIKLQLITLQDKGAGALSQDKASHLSKIMSDMSTIYSTATVCMMDDPLNCQTLEPVLEHVMATSRNYSELLHVWEGWRREVGKRMRPLYEDYVLLKNEAAKLNGFEDYGAYWRYNYETIDEESPYDYTRDQLMEDVRSIYKQILPLYKELHAYVRAKLMKVHKGHIDEQGPLPAHLLGDMWGRFWTNLYPLSMPYQGEIDVSKTMVEKGWTERRLFEEAEKFFESVGLYKMFDNFWNNSMLVKPEDGRKVVCHPTAWDMGNRKDFRIKMCTQVNMENFLTVHHEMGHNQYQMAYRNLSYLLRDGANEGFHEAVGEIMSLSAATPKHLQSLDLLPSNFTYDKETEMNFLLKQALTIVATLPFTYMLEEWRWQVFAGNIPQDKWMERWWEMKRELVGVVEPVPRDETYCDPAALFHVSGDYSFIRYFTRTIYQFQFQKALCHAAGQSDALSSCDITGSTAAGTKLRNMLELGRSQSWTRALHTISGDIKMDAGPLLDYFQKLYVWLKEDNMKHNRIVGWDAAVDPYSDYGIKVRLSLKMAMGDEAYSWNSNEQYLFRASVAYALRQYYSQKNNTLLFTADNVITYKQTPRISFYIVVTNPNNPSVYVPREDLKAAIRLSRGRINDAFQLDDHTLEFDGIPATLSPPVEQPVEVWLVVFGVVMGVVVLMGLLLIISGIRERRKKSKNMGVENPYEPEPEGQTNRAYDDTNDEQTGL</t>
  </si>
  <si>
    <t xml:space="preserve">Hippocampus comes</t>
  </si>
  <si>
    <t xml:space="preserve">Syngnathiformes</t>
  </si>
  <si>
    <t xml:space="preserve">XM_017458347.1</t>
  </si>
  <si>
    <t xml:space="preserve">XP_017313836.1</t>
  </si>
  <si>
    <t xml:space="preserve">&gt;XP_017313836.1 PREDICTED: angiotensin-converting enzyme 2 [Ictalurus punctatus]</t>
  </si>
  <si>
    <t xml:space="preserve">MSVLCVLVLLTASAAWAQTVEERAKEFLQKFDEDASRLMYQYSLASWAYNTDITAENSDKLAAQGAIWSEYYSKASEQSSAFPIDQISDHEVKLQLRSLQDKGSGALSPDKASYLNKVMNEMSTIYGTGTVCKIDDPFDCENLEPGLEAIMADSRDYYERLHVWEGWRVQVGKKMRRLYEDYVDLKNEAARLNNFKDHGDYWRSNYETIDEPQYSYTRDELMTDVRRIYNEILPLYKELHAYVRAKLQDAYPGHIVSNGGLPAHLLGDMWGRFWTNLYSLCVPYQDKPDIDVTSAMIAQGWKEQRLFEEAEKFFVSVNMSAMFPNFWTNSMFVKPSDGRKVVCHPTAWDMGNREDYRIKMCTTVSMDHFLTAHHEMGHNQYQMAYRNLPYLLRDGANEGFHEAVGEIMRLSAATPSHLQSLGLLSPDFIEDTETEINFLMKQALTIVATLPFTYMLEEWRWQVFQGTIPKEQWMLRWWEMKRELVGVVEPLPRDETYCDPPALFHVSGDYSFIRYFTRTIYQFQFQAALCQEAGHSGPLYKCDITNSTNAGNKLRHMLELGRSKSWTRALEDISGDTRMDSQPLMNYFSTLYDWLKAENQKNNRQPGWDAAIDPYSENAIKVRVSLKAALGDNAYQWNGNEMYLFKASMAFAMRQYYLETKSEVVDFMAENIYTYKETPRISFYLVVTDPTNATRVIPKADVEAAIWLSRGRINGVFQLTDDTLEFEGLRATLAPPTEPKFEVWLVVFGVVMALVVCIGVYLVVMGTVNRKRKAKKADKPENPYEEHTNGTVNKAYESDSEQTGF</t>
  </si>
  <si>
    <t xml:space="preserve">Ictalurus punctatus</t>
  </si>
  <si>
    <t xml:space="preserve">XM_020637971.2</t>
  </si>
  <si>
    <t xml:space="preserve">XP_020493627.1</t>
  </si>
  <si>
    <t xml:space="preserve">&gt;XP_020493627.1 angiotensin-converting enzyme 2 [Labrus bergylta]</t>
  </si>
  <si>
    <t xml:space="preserve">MSARTLVALLAVTCVVYAQTDVDNKASEFLKRFDEEASVQLYNYSLASWAYNTDITQENSDKLAEAGQIWSNFYTKMSEESAKYPIDQITIPEIKLQLISLQDKGAGALSPDKAAHLSKVMSEMSTIYSTATVCLIDDPLNCQTLEPGLEHVMASSEDYAERLHVWEGWRREVGKRMRPLYEDYVDLKNEASKLNGFEDYGAYWRYNYETIEDDVQFKYTRDQLMEDVRAVYKEILPLYKELHAYVRAKLMEKYPGHIDSKGTLPAHLLGDMWGRFWTNLYSLSTPYPLKEDIDVSPNMVTEGWDTDRLFEEAEKFFMSVGLYQMFPNFWNNSMFTKPDGRKVVCHPTAWDMGNREDFRIKMCSKVNMDDFLTVHHEMGHNQYQMAYRNLSYLLRDGANEGFHEAVGEIMSLSAATPKHLKSLGLLSDDFIYDNEIEINFLLKQALTIVATLPFTYMLEEWRWQVFAGNITKDEWMERWWEMKRELVGVVEPVPRDETYCDPPALFHVSGDYSFIRYFTRTIYQFQFQKALCDAAGHTGALSSCDITNSKDAGTKLRSMLELGRSQSWTRALHTISGDIKMDARPLLDYFQKLYDWLKKENEKHKRTVGWDTEVDPYSEYEIKVRLSLKAALGKNAYTWNDNEQFLFKANIAYALRQYYSQMNKTMAFTSENVLTFKNTPRISFYMVVTNPDSLSSYVPKKDVEDAIRLSRGRINDAFQLDDMTLEFAGIPPTLATPVEQPWEVWLVVFGVVMGIVVLAGVYLVVSGVRERKKKPEKSSVENPYDTTVEGQTNKAFDDSDNEQTGL</t>
  </si>
  <si>
    <t xml:space="preserve">Labrus bergylta</t>
  </si>
  <si>
    <t xml:space="preserve">XM_031728950.1</t>
  </si>
  <si>
    <t xml:space="preserve">XP_031584810.1</t>
  </si>
  <si>
    <t xml:space="preserve">&gt;XP_031584810.1 angiotensin-converting enzyme 2 [Oreochromis aureus]</t>
  </si>
  <si>
    <t xml:space="preserve">MSPRILVTLLAVSCAVSAQSDVENQAREFLDRFDKEASDLMYQYSLASWAYNTDITQENADKEAEQLAIWGTFYNRMSEESQKYPIDQINDLEIKLQLISLQDKGSGALSADKAAHLNKVMSEMSTIYSTAKVCMLDDPLNCLTLEPGLDEIMATSQNYDERLHVWEGWRKEVGKRMRPLYEDYVDLKNEAAKLNGFEDYGAYWRYNYETLEDDVMYHYTGNELMEDVRVIYKQILPLYKELHAYVRAKLMEVYPGHIDSDGFLPAHLLGDMWGRFWTNLYSLSVPYPDKPDIDVSQSMVDKGWTKIQLFQEAEKFFMSVGLYKMFDNFWTDSMFEHPNDGRSVVCHPTAWDMGNRKDFRIKMCTQVNMDNYLTAHHEMGHNQYQMAYRNLSYLLRDGANEGFHEAVGEIMSLSAATPKHLQSLNLLPADFIYDQDTEINFLLKQALTIVATLPFTYMLEEWRWQVFAGNITKDEWMQRWWQMKREMVGVMEPVPRDETYCDPPALFHVSGDYSFIRYFTRTIYQFQFQKALCDAAGHTGDLSACDITNSMEAGTKLRNMLELGRSKSWTRALQAISGDTKMDAQPLLDYFHKLYEWLQADNKKHNRVVGWSEDPWLQADNKKHNRVVGWSEDPYPEYSVKVRLSLNSAMGDDAYPWNANELYLFRANIAYALRQYYSQKNKTLPFTTTDVITYMETPRVSFYVVAKNPNATTEFIPKNELKEAIRLARGRINDAFKLDDNTLEFAGILPTLASPTEQPVQVWLVVFGVVMGIVVVAGVYLVVSGVKERRKKKPGVENPYESSTDGQSNKAYDSDNEQTGF</t>
  </si>
  <si>
    <t xml:space="preserve">Oreochromis aureus</t>
  </si>
  <si>
    <t xml:space="preserve">XM_003445805.5</t>
  </si>
  <si>
    <t xml:space="preserve">XP_003445853.2</t>
  </si>
  <si>
    <t xml:space="preserve">&gt;XP_003445853.2 angiotensin-converting enzyme 2 isoform X1 [Oreochromis niloticus]</t>
  </si>
  <si>
    <t xml:space="preserve">MSPRILVTLLAVSCAVSAQSDVENQAREFLDRFDKEASDLMYQYSLASWAYNTDITQENADKEAEQLAIWGTFYNRMSEESQKYPIDQINDLEIKLQLISLQDKGSGALSADKAAHLNKVMSEMSTIYSTAKVCMLDDPLNCLTLEPGLDEIMATSQNYDERLHVWEGWRKEVGKRMRPLYEDYVDLKNEAAKLNGFEDYGAYWRYNYETLEDDVMYHYTGNELMEDVRVIYKQILPLYKELHAYVRAKLMEVYPGHIDSDGFLPAHLLGDMWGRFWTNLYSLSVPYPDKPDIDVSQSMVDKGWTKIQLFQEAEKFFMSVGLYKMFDNFWTNSMFEHPDDGRSVVCHPTAWDMGNRKDFRIKMCTQVNMDNYLTAHHEMGHNQYQMAYRNLSYLLRDGANEGFHEAVGEIMSLSAATPKHLQSLNLLPADFIYDQDTEINFLLKQALTIVATLPFTYMLEEWRWQVFAGNITKDEWMQRWWQMKREMVGVMEPVPRDETYCDPPALFHVSGDYSFIRYFTRTIYQFQFQKALCDAAGHTGDLSECDITNSMEAGTKLRNMLELGRSKSWTRALQAISGDTKMDAQPLLDYFHKLYEWLQADNKKHNRVVGWSEDPWLQADNKKHNRVVGWREDPYPEYSVKVRLSLNSAMGDDAYPWNANELYLFRANIAYALRQYYSQKNKTLPFTTTDVITYMETPRVSFYVVAKNPNATTEFIPKNELKEAIRLARGRINDAFKLDDNTLEFAGILPTLASPTEQPVQVWLVVFGVVMGIVVVAGVYLVVSGVKERRKKKPGVENPYESSTDGQSNKAYDSDNEQTGF</t>
  </si>
  <si>
    <t xml:space="preserve">Oreochromis niloticus</t>
  </si>
  <si>
    <t xml:space="preserve">XM_024294863.1</t>
  </si>
  <si>
    <t xml:space="preserve">XP_024150631.1</t>
  </si>
  <si>
    <t xml:space="preserve">&gt;XP_024150631.1 angiotensin-converting enzyme 2 [Oryzias melastigma]</t>
  </si>
  <si>
    <t xml:space="preserve">MELTMSVRIVAILLALAFSSAAELDVEAQALEFLKGFDEQATELMYQYSLASWAYNTNITEENSNKVTEQGEIWSNFYSLKSEESLKYPIDQIKDPEIKLQLISLQDKGSGALSSDKASRLNKILGDMSTLYSTSAVCLPDEPTNCQTLEPGLEQIMASSKDYFLRLHVWEGWRKEVGKKMRPLYEEYVDLKNEASQLNGFADYGAYWRYNYETIEDEEEFKYTRDQLMQDVRLIYKQILPLYKELHAYVRAKLMETYPGHIDAEGYLPAHLLGDMWGRFWTNLYEVSVPYPAKPNIDVSSTMVEKGWTERQFFEAAEDFFMSVGLYEMFENFWSNSMFVKPDDGRQVVCHPTAWDMGNREDFRIKMCTKITMDDFLTVHHEMGHNQYQMAYRNLSYPLRDGANEGFHEAVGEIMSLSAATPKHLQSLDLLPSDFIYDSETEINFLLKQALTIVATLPFTYMLEEWRWQVFAGNISQDEWMKQWWQMKRDLVGVMEPVPRDETYCDPPALFHVSGDYSFIRYFTRTIYQFQFQKALCTAAGHTGSLSTCDITGSKAAGTKLRNMLELGRSQSWTRALFTISGDKRMDATALLDYFQNLYDWLKEDNLKNKRYVGWKTAGTPEVENPQLNNAIKVRISLKAALGDSAYSWNDNELYLFRANIAYALRQYYGLQKQVIDFNTENVIAFDETPRISFYIAVTDPRNPSAYIPKADLEASIRMSRGRINDAFQLDDGTLEFVGIAPTLASPTEQPVVVWLVVFGVVMGIVVLLGVYLIGSGIRERKKKSAKTNPENPYSPDDDGQSNKAYESDSDSDREQTGL</t>
  </si>
  <si>
    <t xml:space="preserve">Oryzias melastigma</t>
  </si>
  <si>
    <t xml:space="preserve">Beloniformes</t>
  </si>
  <si>
    <t xml:space="preserve">XM_016489839.1</t>
  </si>
  <si>
    <t xml:space="preserve">XP_016345325.1</t>
  </si>
  <si>
    <t xml:space="preserve">&gt;XP_016345325.1 PREDICTED: LOW QUALITY PROTEIN: angiotensin-converting enzyme 2 [Sinocyclocheilus anshuiensis]</t>
  </si>
  <si>
    <t xml:space="preserve">MLARWLLLLAMASVDCSQTVEESAREFLKKFDEEATNLVYQYSLASWAYNTDISQENADKEAEAYAIWREYYSKMSEESSAYPSDQISDPLIKIQLQKLQDKGSGALSSDKASELRNIMSEMSTIYNTATVCKIDDPTDCQTLEPGLESIMANSRDYDERLHVWEGWRVAAGMKMRPLYEKYVDLKNEAAKLNNYEDHGDYWRGDYETIDEPKYSYSRDQVMEDARRIYQEILPLYKELHAYVRAKLQDVYPGHIASDACLPVHLLGDMWGRFWTNLYPLMIPYPEKPDIDVSSEMVAQGWDEIRLFKEAEKFFMFVNMSAMFDNFWTNSMFIKPEGRDVVCHPTAWDMGNREDFRIKMCTKVNMDDFLTVHHEMGHNQYQMAYRHHSYLLRDGANEGFHEAVGEIMSLSAATPSHLQSLGLLPPDFKQDYETDINFLLKQALTIVATLPFTYMLEEWRWQVFKETIPKDEWMLRWWQMKRELVGVAEAVPRDESYCDPPALFHVSGDFSFIRYFTRTIYQFQFQEALCEAAGHTGPLYKCDITNSTKAGNKLGHMLELGRSLSWTHALEDVAGTTRMDSQPLLHYFSTLMDWLKEENQNNNRVPGWDVNINPTSSVNKDDSNAFKVRIRLNSAMGDDAYTWNANEMYLFKSTMGFAMRQYYLEEKGIEMNFMPENINTYNETARISFYFVVMDPTKPDTVIPKADVEAAIWLSRERINGAFLLNDETLEFVGLQATLAPPKEEKITVWLVVFGVVMGVTVFGGIYLITTGILNRKKKAKKADETVNPYENSDGEENKAFEEDIEQTGL</t>
  </si>
  <si>
    <t xml:space="preserve">Sinocyclocheilus anshuiensis</t>
  </si>
  <si>
    <t xml:space="preserve">XM_030726279.1</t>
  </si>
  <si>
    <t xml:space="preserve">XP_030582139.1</t>
  </si>
  <si>
    <t xml:space="preserve">&gt;XP_030582139.1 angiotensin-converting enzyme 2 [Archocentrus centrarchus]</t>
  </si>
  <si>
    <t xml:space="preserve">MSPGILVTLLALSCAVSAQSDVETQARQFLEKFDKEASELMYQNSLASWAYNTNITQENSDKLAEQGEIWAKFYNSMSEESQKYPIDQIQDLEIKLQLISLQDKGSGALSADKAARLNKVMNEMSTIYSTAKVCMIDDPLNCQTLEPGLDDIMANSRDYSERLHVWEGWRIETGKKMRPLYEDYVDLKNEAAKLNGFEDYGAYWRYNYETLEEDVMYHYTRDQLMEDVRLIYKQILPLYKELHAYVRAKLIENYPGHIDSDGFIPAHLLGDMWGRFWTNLYSLTVPYPDKPDIDVSQAMVEKGWKELQLFKEAEKFFMSVGLYKMFDNFWEDSMFVYPTDGRQVVCHPTAWDMGNGKDYRIKMCTQVNMDNFLTAHHEMGHNQYQMAYRNLSYLLRDGANEGFHEGVGEIMSLSAATPKHLQSLELLPADFIYDDDTEINFLLKQALTIVATLPFTYMLEEWRWQVFAGNITKDEWMQRWWEMKRELVGVMEPVPRDETYCDPPALFHVSGDYSFIRYFTRTIYQFQFQKALCNAAGHTGDLSTCDITNSTEAGTKLRNMLELGRSKSWTRALQAISGDTRMDAQPLLDYFQKLYEWLQAANKKHNRMVGWSEDPYPEYSIKVRISLKAAMGDNAYPWNANELYLFRANIAFALRQYYSQKNETLLFTANDVITYKETPRVSFYIVAKNPITPTEFIPKSDLKAAIRLSRGRINEAFQLDDITLEFAGILPTLASPTEQPVVVWLVVFGVVMGIVVLAGVYLVVAGVKERRKKKPGVDNPYDSSTDGQTNKAYDDNDSEQTGF</t>
  </si>
  <si>
    <t xml:space="preserve">Archocentrus centrarchus</t>
  </si>
  <si>
    <t xml:space="preserve">XM_026164370.1</t>
  </si>
  <si>
    <t xml:space="preserve">XP_026020155.1</t>
  </si>
  <si>
    <t xml:space="preserve">&gt;XP_026020155.1 angiotensin-converting enzyme 2 [Astatotilapia calliptera]</t>
  </si>
  <si>
    <t xml:space="preserve">MSPRILVTLLAVSCAVSAQSDVESQAREFLDRFDKEASDLMYQYSLASWAYNTNITQENADKEAEQGAIWGTFYNRMSEESQKYPIDQVNDLEIKLQLISLQDKGSGALSADKAAHLNKVMSEMSTIYSTATVCMLDNPLNCLTLEPGLDEIMATSRNYDERLHVWEGWRKEVGKRMRPLYEDYVDLKNEAAKLNGFEDYGAYWRYNYETLEDDIMYHYTGDELMEDVRVIYKQILPLYKELHAYVRAKLMEVYPGHIDSDGFLPAHLLGDMWGRFWTNLYSLTVPYPDKPDIDVSQSMVDKGWTELQLFQEAEKFFMSVGLYKMFDNFWTDSMFVHPDDGRNVVCHPTAWDMGNRKDFRIKMCTQVNMDNYLTAHHEMGHNQYQMAYRNLSYLLRDGANEGFHEAVGEIMSLSAATPKHLQSLNLLPADFVYDQDTEINFLLKQALTIVATLPFTYMLEEWRWQVFAGNITKDEWMQRWWQMKREMVGVMEPVPRDETYCDPPALFHVSGDYSFIRYFTRTIYQFQFQKALCDAAGHTGDLSACDITNSIEAGTKLRNMLELGRSKSWTRALQAISGDTKMDAQPLLDYFHKLYEWLQADNKKRNRVVGWSEDPYPEYSIKVRLSLNSAMGDDAYPWNANELYLFQANIAYALRQYYSQKNKTLPFTTTNVITYKETPRISFYVVAKNPNTPTEFIPKNELKEAIRLARGRINDAFNLGDNTLEFAGILPTLASPTEQPVQVWLVVFGVVMGIVVVAGVYLVVSGVKERRKKKPGVENPYESSTDGQNNKAYDDSDNEQTGF</t>
  </si>
  <si>
    <t xml:space="preserve">Astatotilapia calliptera</t>
  </si>
  <si>
    <t xml:space="preserve">XM_007891654.1</t>
  </si>
  <si>
    <t xml:space="preserve">XP_007889845.1</t>
  </si>
  <si>
    <t xml:space="preserve">&gt;XP_007889845.1 PREDICTED: angiotensin-converting enzyme 2 isoform X1 [Callorhinchus milii]</t>
  </si>
  <si>
    <t xml:space="preserve">MFLQWLLLLSLAAAALSLSPVEQEATAFLKEFDTKSQDLVYKSSLASWEYNTNITDENIDKMNEESAKWSAFYQQASDDSSKFNINEISDNIIKLQLNSLQDKGSGVLSKEEQDHLNEVQNEMSKIYSTGTVCKPNNPSDCLGLEPGLTILLAESKDYNERLWAWEGWRHNVGKALRPLYEDYADLKNKAAKLNGYQDYGDYWRGNYETKDIGEYAYSRDDLVKDVESLFEEVKPLYRELHAYVRAKLMETFGSEHISRTGGLPAHLLGDMWGRFWANLYPWSIPYPSEEDIDVTQAMVEQGWTAKRMFESADKFFQSVGLQPMNDNFWKNSMIELPTDGRKVVCHPTAWDMGNRVDFRIKMCTKINMEDFLTVHHEMGHIQYDMEYAHLPYLLRDGANEGFHEGVGEIMSLSAATPKHLKSLGLLPASFIETSKIDINFLLKQALSIVGTLPFTFMMEQWRWKMFRGEIPKDQWMKKFWEMKREFVGVVEPVPHDETYCDPAALFHIANDYSFIRYYTRTIFQFQFQEALCQAAGHTGPLHKCDITNSTKAGTKLSNMLKLGKSKSWTRALEEVTGQTRMNARPLLNYFKPLYEWLKKDNQDKGRHVGWDPTWTPYADRHHVDLISKSDEEQFDQKSVSEAAEAFKVRISLKTALGEKAYEWNANEEYFFQATVAYSMRKYWAEVKSETLNFEITHVHMSNSTQRISFYFIVKNPKDNTTIPKADVEQAIRMNKHRFNSAFLLDDKTLEFVGIPPTLAPQSKSSVTVWLILFGVVMGMVCIALALLIITGQRAKKQKAKETDVYENPSSIEEPDFDKGVKNSAFTIEESLNNTAM</t>
  </si>
  <si>
    <t xml:space="preserve">Callorhinchus milii</t>
  </si>
  <si>
    <t xml:space="preserve">Chimaeriformes</t>
  </si>
  <si>
    <t xml:space="preserve">Holocephali</t>
  </si>
  <si>
    <t xml:space="preserve">XM_015371244.1</t>
  </si>
  <si>
    <t xml:space="preserve">XP_015226730.1</t>
  </si>
  <si>
    <t xml:space="preserve">&gt;XP_015226730.1 PREDICTED: angiotensin-converting enzyme 2 [Cyprinodon variegatus]</t>
  </si>
  <si>
    <t xml:space="preserve">MSPGIFLTLLAVSSAVFLVTEADVESEAREFLKRFEQNATDKVYQSSLASWNYNTNITQENADKVSEQGRIWSTYYSQMSEESLKYPIDQIKDLQIKLQLISLQDKGSGALTPDKASRLNEILNEMSTIYSTATVCLPDNPTKCETLEPELEKIMANSKSYSERLHVWEGWRKEVGKRMRPLYEEYVDLKNEASRLNGFEDYGAYWRYNYETLEDDPEFKYTRDQLMEDVRSIYKQILPLYKELHAYVRAKLMEVYPEYTDSEGPLPAHLLGDMWGRFWTNLYNMSIPYREKEDIDVSNTMVEQGWDEMRFFKEAEKFFMSVGLYKMFDNFWNNSMLVKPNDGRDVVCHPTAWDMGNREDFRIKMCTKVNMDDFLTVHHEMGHNQYQMAYRNLSYLLRDGANEGFHEAVGEIMSLSAATPKHLKSLGLLSESFTYDAETEINFLLKQALTIVATLPFTYMLEEWRWQVLAGNFSKDEWMKRWWEMKRDLVGVAEPVERDETYCDPPALFHVSGDYSFIRYFTRTIYQFQFQKALCKAANHVGDLSSCDITGSTAAGTKLRDMLELGRSQSWTRALKTISGDTRMDATALLDYFQKLYDWLKADNLKNKRTVGWKKADPSSEQAIKVRISLKAALGEDAYPWNENEMFLFKASVAYALRQYYSQKRQTLLFTSENIITFDETPRISFYMRASEPGNPSAYISTSDLKAAIRLSRGRINEAFQLDDQTLEFEGILPTLAPPVKQPVEVWLVVFGVVMGIVVLLGVYLIISGVRERKKKPLKTPMENPYSIDVDGISNNAYDNRSDSSDSSDSADSNEQTGL</t>
  </si>
  <si>
    <t xml:space="preserve">Cyprinodon variegatus</t>
  </si>
  <si>
    <t xml:space="preserve">XM_021322522.1</t>
  </si>
  <si>
    <t xml:space="preserve">XP_021178197.1</t>
  </si>
  <si>
    <t xml:space="preserve">&gt;XP_021178197.1 angiotensin-converting enzyme 2 [Fundulus heteroclitus]</t>
  </si>
  <si>
    <t xml:space="preserve">MPAGTLVRLLAVFSAVSLVAAVDVESEARAFLERFDQNASEKMYQYSLASWAYNTDISQENSDKLSEQGQIWSAFYTQASEESLKYPIDQIKDPQIKLQLISLQDKGSGALSPDKAARLSEAMSEMSTIYSTATVCLLDDPLKCETLEPGLEHVMANSKNYAERLHVWEGWRKEVGKKMRPLYEDYVDLKNEAAKLNGFEDYGAYWRYNYETIEEDVQYKYTRDQLMEDVRSIYKEIMPLYKELHAYVRAKLMEVYPGHIESDGPLPAHLLGDMWGRFWTNLYPLSIPYPDKPDIDVSSTMVAQGWNETLFFKEAEKFFMSVGLYEMFDNFWTNSMLVRPDDGRNVVCHPTAWDMGNREDFRIKMCTKVNMDDFLTVHHEMGHNQYQMAYRNLSYLLRDGANEGFHEAVGEIMSLSAATPKHLQTLGLLPPDFVYDSETEINFLLKQALTIVATLPFTYMLEEWRWQVFAGNIPKDEWMKRWWEMKRELVGVAEPVPRDETYCDPPALFHVSGDYSFIRYFTRTIYQFQFQKALCDAAGHTGDLSSCDITGSKEAGTKLRNMLELGRSQSWTRALQTISGDVRMDARALLDYFKKLYDWLKQDNLKHNRAVGWRTTADPNSEHAIKVRISLISAMGDDAYPWNVNEMFLFKASIAYALRQYYSQKNQNLNFTTEHIITYEETPRISFYMMATHPENPSAYIPKSDMEAAIRLSRGRINEAFQLDDQTLEFVGIQPTLAPPIKQPVEVWLVVFGVVMGIVVALGLYLIITGVRERKKKPSKSTVENPYNIDTDGISNAAYDDFNNEQTGL</t>
  </si>
  <si>
    <t xml:space="preserve">Fundulus heteroclitus</t>
  </si>
  <si>
    <t xml:space="preserve">XM_005943300.2</t>
  </si>
  <si>
    <t xml:space="preserve">XP_005943362.1</t>
  </si>
  <si>
    <t xml:space="preserve">&gt;XP_005943362.1 PREDICTED: angiotensin-converting enzyme 2 [Haplochromis burtoni]</t>
  </si>
  <si>
    <t xml:space="preserve">MSPRILVTLLAVSCAVSAQSDVESQAREFLDRFDKEASDLMYQYSLASWAYNTNITQENADKEAEQGAIWGTFYNRMSEESQKYPIDQVNDLEIKLQLISLQDKGSGALSADKAAHLNKVMSEMSTIYSTATVCMLDNPLNCLTLEPGLDEIMATSRNYDERLHVWEGWRKEVGKRMRPLYEDYVDLKNEAAKLNGFEDYGAYWRYNYETLEDDIMYHYTGDELMEDVRVIYKQILPLYKELHAYVRAKLMEVYPGHIDSDGFLPAHLLGDMWGRFWTNLYSLTVPYPDKPDIDVSQSMVDKGWTELQLFREAEKFFMSVGLYKMFDNFWTDSMFVHPDDGRNVVCHPTAWDMGNRKDFRIKMCTQVNMDNYLTAHHEMGHNQYQMAYRNLSYLLRDGANEGFHEAVGEIMSLSAATPKHLQSLNLLPADFVYDQDTEINFLLKQALTIVATLPFTYMLEEWRWQVFAGNITKDEWMQRWWQMKREMVGVMEPVPRDETYCDPPALFHVSGDYSFIRYFTRTIYQFQFQKALCDAAGHTGDLSACDITNSIEAGTKLRNMLELGRSKSWTRALQAISGDTKMDAQPLLDYFHKLYEWLQADNKKRNRVVGWSEDQYPEYSIKVRLSLNSAMGDDAYPWNDNELYLFRANIAYALRQYYSQKNKTLPFTTTNVITYKETPRISFYVVAKNPNTPTEFIPKNELKEAIRLARGRINDAFNLGDNTLEFAGILPTLASPTEQPVQVWLVVFGVVMGIVVVAGVYLVVSGVKERRKKKPGVENPYESSTDGQSNKAYDDSDNEQTGF</t>
  </si>
  <si>
    <t xml:space="preserve">Haplochromis burtoni</t>
  </si>
  <si>
    <t xml:space="preserve">XM_017439896.2</t>
  </si>
  <si>
    <t xml:space="preserve">XP_017295385.1</t>
  </si>
  <si>
    <t xml:space="preserve">&gt;XP_017295385.1 angiotensin-converting enzyme 2 [Kryptolebias marmoratus]</t>
  </si>
  <si>
    <t xml:space="preserve">MELNMSAGVLLTLLAAFCSFPVEAADLEAEAKDFLLKFDENATAQMYQYSLASWAYNTDISQENSDKLAEEGERWSAFYSRISEESQKYPLDQIHDPTVKLQLISLQDKGSGALSPDKASQLNNVMSSMSTIYSTATVCMPDDPLDCQTLEPGLEAIMANSRNYSQRLHVWEGWRKEVGKKMRPLYEDYVDLKNEAAKLNGFEDYGAYWRYNYETIEEDVQFKYTRDQLMGDVRSIYKEILPLYKELHAYVRARLMEVYPGHIHPEGPLPAHLLGDMWGRFWTNLYPLAVPYPDKPDIDVSEAMVEQGWDELRLFKEAEKFFMSVGLYKMFDNFWNNSMFVKPEDGRQVVCHPTAWDMGNREDFRIKMCTKVNMDNFLTAHHEMGHNQYQMAYRNLSYLLRDGANEGFHEAVGEIMSLSAATPAHLQNLKLLPADFIYDDETEINFLLKQALTIVATLPFTYMLEEWRWQVFAGSISKDEWMKRWWEMKRELVGVAEPVPRDESYCDPPALFHVSGDYSFIRYFTRTIYQFQFQKALCDAAKHDGPLSSCDITGSTEAGTKLRNMLELGRSQSWTRALHTISGDKKMDAQPLMEYFQKLHVWLKEENLKHKRFVGWKTTITTYPPSDHAIKVRISLRAAMGDNAYSWNDGEMYFFKASIAYAMRQLYGQKNQTLAFTSQNVHTFQETPRISFYIAVTNPENPSVYVPKADVEAAIRLSRGRINEAFQLDDSTLEFVGIQPTLAAPKEQPVEVWLVAFGVVMGIVVLAGAYLLVSGIRGRKKKSADTAVENPYDANMDGISNKAYEESDNEQTGF</t>
  </si>
  <si>
    <t xml:space="preserve">Kryptolebias marmoratus</t>
  </si>
  <si>
    <t xml:space="preserve">XM_005997853.2</t>
  </si>
  <si>
    <t xml:space="preserve">XP_005997915.2</t>
  </si>
  <si>
    <t xml:space="preserve">&gt;XP_005997915.2 PREDICTED: angiotensin-converting enzyme 2 [Latimeria chalumnae]</t>
  </si>
  <si>
    <t xml:space="preserve">MRVTLDKKTKSWRQCDFYFSNTGGARPAFQILLEYNPASLGGVTTLDEFFVLSVDREYIESGILTTKQAAEFLKDFNQNVQEIAYQSSLASWDYNTNITDENAKNANEWSAKFSEFYKQASDNASQFKIEEITDPHIKLQLQSLQDKGSAILPKEQYDRLNQILSDMSTLYSTGTVCKPDEPSVCLPLEPGLDTIMAESTDYSERLWAWEGWRVEVGKKMRPLYEEYVELKNTAAKMNGYSDYGDYWRSNYKTQDTTGKYAYTGDDLIKDVHKIFDEVKPLYKELHAYVRAKLYEKYGPQHINLMGGLPAHLLGDMWGRFWTNLYPLAVPYPHKTSIDVTKPMVDQDWNPKRMFEEAEKFFQSVGLPGMNACFWNYSMIEQPTDRKVVCHPTAWDMGNGKDFRIKMCTKVNMDNFLTIHHEMGHIQYDMAYAHLDYLFRNGANEGFHEGVGEIMSLSAATPKHLKTLGLLSPNFVEDYETDINFLLKQALTIVGTLPFTLMLEQWRWDLFEGNIPKDQWMKKWWEMKRELVGVVDPLPHDESFCDPAALFHVANDYSFIRYYTRTIYQFQFQEALCSATNHTGPLYKCDISNSTAAGKKLQDMMKLGSSTSWTEALENVTGQTRMDSAPLLHYFQPLYEWLKKNNAENGRVVGWNQFCTPYKRKNSIKVRISLKSALGDKAYTWDESEMYYFRATVAFAMQKYFKEVKNQNDKFVAENVCTYNEKPRISFYFYIVDPLNISNSSIPKAEVAEAIRKYRERFNSAFMLDDKTLQFVGIPPTLAPQYKPPVTVWLIVFGVVIGVVVIGIIILVVSGIKTRKKRKHARESALEHPQNPYEEDTDNGIENEAFSKEGELQTDF</t>
  </si>
  <si>
    <t xml:space="preserve">Latimeria chalumnae</t>
  </si>
  <si>
    <t xml:space="preserve">Coelacanthiformes</t>
  </si>
  <si>
    <t xml:space="preserve">Sarcopterygii</t>
  </si>
  <si>
    <t xml:space="preserve">XM_004543425.2</t>
  </si>
  <si>
    <t xml:space="preserve">XP_004543482.1</t>
  </si>
  <si>
    <t xml:space="preserve">&gt;XP_004543482.1 angiotensin-converting enzyme 2 [Maylandia zebra]</t>
  </si>
  <si>
    <t xml:space="preserve">MSPRILVTLLAVSCAVSAQSDVESQAREFLDRFDKEASDLMYQYSLASWAYNTNITQENADKEAEQGAIWGTFYNRMSEESQKYPIDQVNDLEIKLQLISLQDKGSGALSADKAAHLNKVMSEMSTIYSTATVCMLDNPLNCLTLEPGLDEIMATSRNYDERLHVWEGWRKEVGKRMRPLYEDYVDLKNEAAKLNGFEDYGAYWRYNYETLEDDIMYHYTGDELMEDVRVIYKQILPLYKELHAYVRAKLMEVYPGHIDSDGFLPAHLLGDMWGRFWTNLYSLTVPYPDKPDIDVSQSMVDKGWTELQLFQEAEKFFMSVGLYKMFDNFWTDSMFVHPDDGRNVVCHPTAWDMGNRKDFRIKMCTQVNMDNYLTAHHEMGHNQYQMAYRNLSYLLRDGANEGFHEAVGEIMSLSAATPKHLQSLNLLPADFVYDQDTEINFLLKQALTIVATLPFTYMLEEWRWQVFAGNITKDEWMQRWWQMKREMVGVMEPVPRDETYCDPPALFHVSGDFSFIRYFTRTIYQFQFQKALCDAAGHTGDLSACDITNSIEAGTKLRNMLELGRSKSWTRALQAISGDTKMDAQPLLDYFHKLYEWLQADNKKRNRVVGWSEDPYPEYSIKVRLSLNSAMGDDAYPWNANELYLFRANIAYALRQYYSQKNKTLPFTTTNVITYKETPRISFYVVAKNPNTPTEFIPKNELKEAIRLARGRINDAFNLGDNTLEFAGILPTLASPTEQPVQVWLVVFGVVMGIVVVAGVYLVVSGVKERRKKKPGVENPYESSTDGQNNKAYDDSDNEQTGF</t>
  </si>
  <si>
    <t xml:space="preserve">Maylandia zebra</t>
  </si>
  <si>
    <t xml:space="preserve">XM_018563056.1</t>
  </si>
  <si>
    <t xml:space="preserve">XP_018418558.1</t>
  </si>
  <si>
    <t xml:space="preserve">&gt;XP_018418558.1 PREDICTED: angiotensin-converting enzyme 2 [Nanorana parkeri]</t>
  </si>
  <si>
    <t xml:space="preserve">MWVPLWLLCTLALFGSSTQDVTSDARVFLQEFQNVGEQLYHQYALAQWEYNTNISNENAQAMNVEGAKWSAFYKNASDFSERYPVDQITDEMLKLELIYLGQKGSSALPSDEYTRLNQILNDMSMIYSTETVCSPNGTICLPFEPGLDSIMLESTDYNERLWAWEGWRVNAGKKMRKLYEEYVDLENKAAVLNGYQDYGDYWRGNYETLATDKYKYSRDDLILDVETTFQQILPLYKELHAYVRGHLQKHYGAQYISSTGGLPAHLLGDMWGRFWTNLYPLTVPYPDKESIDVTPTMVSQGWTVDKMFKEAENFFKSVNLFALNANFWNKSMLVEPTDGRKAVCHPTAWDLGLDDFRIKMCTKINMEDFLTVHHELGHIQYDMAYHHHPMLLRDGANEGFHEAVGEIMSLSAATPKHLKSLNLLPPSFVEDAETEINFLLRQALTIVGTLPFTYMLEQWRWQVFRGEIPKSQWMKRWWEMKWDLVGVVEPVHHDETYCDPAALFHVANDYSFIRYYTRTIYQFQFQDALCKAAGHNGPLHSCDITNSTAAGNKLKSMLELGNSKPWTEALESITGELKMNAAPLLSYFQPLYEWLQNNNRAEGRIVGWTKSLDPYVADSIKVRISLKAGLGGNAYTWDSSEINLFKSTIAYAMSKYFGSKKKNTEIVFSNNDVHISNQTERISFYFYVTMPGTVGDVVPKSEVEAAVRLSRGRINSAFYLDDHSLEFLGIPPTLSPATEQPFEIWLVVFGVVAGLLVVALVVLLFLGYKDRKK</t>
  </si>
  <si>
    <t xml:space="preserve">Nanorana parkeri</t>
  </si>
  <si>
    <t xml:space="preserve">XM_006780411.1</t>
  </si>
  <si>
    <t xml:space="preserve">XP_006780474.1</t>
  </si>
  <si>
    <t xml:space="preserve">&gt;XP_006780474.1 PREDICTED: angiotensin-converting enzyme 2-like [Neolamprologus brichardi]</t>
  </si>
  <si>
    <t xml:space="preserve">MSPRILVTLLAVSCAVSAQSDVESQAREFLDRFDKEASDLMYQYSLASWAYNTNITQENADKEAEQGAIWGTFYNRMSEESQKYPIDQVNDLEIKLQLISLQDKGSGALSADKAAHLNKVMSEMSTIYSTATVCMLDNPLNCLTLEPGLDKIMATSQNYDERLHVWEGWRKEAGKRMRPLYEDYVDLKNEAAKLNGFEDYGAYWRYNYETLEDDIMYHYTGDELMEDVRVIYKQILPLYKELHAYVRAKLMEVYPGHIDSDGFLPAHLLGDMWGRFWTNLYSLTVPYPDKPDIDVSQSMVDKGWTKLQLFQEAEKFFMSVGLYKMFDNFWTHSMFVHPDDGRNVVCHPTAWDMGNRKDFRIKMCTQVNMDNYLTAHHEMGHNQYQMAYRNLSYLLRDGANEGFHEAVGEIMSLSAATPKHLQSLNLLPADFVYDQDTEINFLLKQALTIVATLPFTYMLEEWRWQVFAGNITKDEWMQRWWQMKREMVGVMEPVPRDETYCDPPALFHVSGDYSFIRYFTRTIYQFQFQKALCDAAGHTGDLSACDITNSIEAGTKLRNMLELGRSKSWTRALQAISGDTKMDAQPLLDYFHKLYEWLQAHNKKHNLVVGWSEDPYPEYSIKVRLSLNSAMGDDAYPWNDNELYLFRANIAYALRQYYSQKNKTLPFTITNVITYKETPRISFYVVAKNPNTPTEFIPKNELKEAIRLARGRINDAFKLGDNTLEFAGILPTLASPTEQPVQVWLVVFGVLMSIVVVAGVYLVVSGVKERRKKKPGVENPYESSTDGQSNKAYDDSDNEQTGF</t>
  </si>
  <si>
    <t xml:space="preserve">Neolamprologus brichardi</t>
  </si>
  <si>
    <t xml:space="preserve">XM_026674969.1</t>
  </si>
  <si>
    <t xml:space="preserve">XP_026530754.1</t>
  </si>
  <si>
    <t xml:space="preserve">&gt;XP_026530754.1 LOW QUALITY PROTEIN: angiotensin-converting enzyme 2 [Notechis scutatus]</t>
  </si>
  <si>
    <t xml:space="preserve">MKQALVRKPSSRSFTHPAFSDXKGNMLSWLCLTWSLVVLALAQDETQKAAEFLKQFDIRAVDLYYNASIASWNYNTNLTEENAKIMHEKDSIFSRFYDEASRNASMFNVNQISNETIKLQIRLLQNGPTDSSTKDQLDTVLRKMSTLYSTGTVCKQDDPFNCLPLEPGLDHIMANNWNYSERLWAWESWRADVGKKMRPLYETYVELKNKYARLRGYDDYGDYWRANYEVDLPGKFQYQRAQLITDVENTFKQILPLYEQLHAYVRRHLYKRYGPELINPKGAIPAHLLGDMWGRFWTNLYPLMVPYPNKTSIDVSSAMVEKKWTVDSIFKAAEHFFISIGLFNMTESFWKNSMLEEPKDGRKVVCHPTAWDMGKEDYRIKMCTKINMEDFLTAHHEMGHIEYDMAYADQPFLLRNGANEGFHEAVGEIMSLSAATPKYLQSLGLLESTFQEDAETDINFLLRQALTIVGTMPFTYMLEKWRWMVFAEQIPKDQWMKKWWEMKREIVGVVEPLPHNEEYCDPAALFHVANDYSFIRYYTRTIYQFQFQEALCKAAGHTEELYKCDISNSTNAGRILKDMLALGSSQPWTKALESITGSQKMDAKPFCQYFDPLLKWLEKANSNENVGWNVNWTPYSKDAIKVRISLKTALGDDAYNWDESEMYLFKSTIAYAMQKYFLEVKNKTVLFQTDNVHVSDMTVRISFYFTVSMPNNISELVPKSEVEEAISLSRDRINEAFKLTDQTLEFVGLLPTLAPPYESPITVWLIAFGVVIGLVVIGIITLLIIGQKDRKKKKRAAKTNSMETAAIHEDCGQSNSTFQLDEAATTTF</t>
  </si>
  <si>
    <t xml:space="preserve">Notechis scutatus</t>
  </si>
  <si>
    <t xml:space="preserve">GQ262782.1</t>
  </si>
  <si>
    <t xml:space="preserve">ACT66266.1</t>
  </si>
  <si>
    <t xml:space="preserve">&gt;ACT66266.1 angiotensin I converting enzyme 2 [Pipistrellus abramus]</t>
  </si>
  <si>
    <t xml:space="preserve">MSSSSWLLLSLVAVAGAQYTTEEEARRFLVKFNHEAENLSHESALASWDYNTNITDENAKKMNEADNKWSDFYKEQSKIAQGFPLQEIKDPIIKLQLQILQQNGSSVLTAEKRKRLSTILTTMSTIYSTGKVCNPNNPQQCFTLSGLEDIMEKSKDYHERLWVWEGWRSEVGKQLRPLYEEYVELKNEMARGNNYKDYGDYWRGDYETEGEKGYNYSRNYLMEDVDRIFLEIKPLYEQLHAYVRAKLMKAYPSHISPTGCLPAHLLGDMWGRFWTNLYNLTVPLEKEPNIDVTDTMKKQSWDAEKIFKEAEKFYSSVGLPNMTPGFWRDSMLTEPSDGRQVVCHPTAWDLGKNDFRIKMCTKVTMDDFLTAHHEMGHIQYDMAYANQSYLLRNGANEGFHEAVGEVMSLSVATPKHLKGMGLLPSDFSENNETEINFLLKQALTIVGTLPFTYMLEKWRWMVFEGKIPKEQWMEKWWEMKREIVGVVEPLPHDETYCDPASLFHVANDYSFIRYFTRTILEFQFQEALCRTAKHQGPLHKCDISNSTEAGKKLNDMLKLGKSTPWTYALEKIAETKEMDAKPLLNYFNPLFRWLKEQNGNSVGWSVDSSPYSNQSIKVRISLKSALGEKAYEWNENEMYLFQSSVAYAMRVYFLKAKNESIPFRAEDVRVSDEKKRVSFKFFVTSPTNMSDIIPRSEVEDAIRMSRSRINDAFRLDDNTLEFLGVQPTLGPPYQPPVTIWLIVFGVVMGVVVIGIGVLIFTGIRDRKKRNQAENEENPYSSVNLSKGENNPGFQSGDDVQTSF</t>
  </si>
  <si>
    <t xml:space="preserve">Pipistrellus abramus</t>
  </si>
  <si>
    <t xml:space="preserve">Chiroptera</t>
  </si>
  <si>
    <t xml:space="preserve">XM_005724112.1</t>
  </si>
  <si>
    <t xml:space="preserve">XP_005724169.1</t>
  </si>
  <si>
    <t xml:space="preserve">&gt;XP_005724169.1 PREDICTED: angiotensin-converting enzyme 2 [Pundamilia nyererei]</t>
  </si>
  <si>
    <t xml:space="preserve">MSPRILVTLLAVSCAVSAQSDVESQAREFLDRFDKEASDLMYQYSLASWAYNTNITQENADKEAEQGAIWGTFYNRMSEESQKYPIDQVNDLEIKLQLISLQDKGSGALSADKAAHLNKVMSEMSTIYSTATVCMLDNPLNCLTLEPGLDEIMATSRNYDERLHVWEGWRKEVGKRMRPLYEDYVDLKNEAAKLNGFEDYGAYWRYNYETLEDDIMYHYTGDELMEDVRVIYKQILPLYKELHAYVRAKLMEVYPGHIDSDGFLPAHLLGDMWGRFWTNLYSLTVPYPDKPDIDVSQSMVDKGWTELQLFQEAEKFFMSVGLYKMFDNFWTDSMFVHPDDGRNVVCHPTAWDMGNRKDFRIKMCTQVNMDNYLTAHHEMGHNQYQMAYRNLSYLLRDGANEGFHEAVGEIMSLSAATPKHLQSLNLLPADFVYDQDTEINFLLKQALTIVATLPFTYMLEEWRWQVFAGNITKDEWMQRWWQMKREMVGVMEPVPRDETYCDPPALFHVSGDYSFIRYFTRTIYQFQFQKALCDAAGHTGDLSACDITNSMEAGTKLRNMLELGRSKSWTRALQAISGDTKMDAQPLLDYFHKLYEWLQADNKKHNRVVGWSEAQYPEYSIKVRLSLNSAMGDDAYPWNANELYLFRANIAYALRQYYSQKNKTLPFTTTNVITYKETPRISFYVVAKNPNTPTEFIPKNELKEAIRLARGRINDAFNLGDNTLEFAGILPTLASPTEQPVQVWLVVFGVVMGIVVVAGVYLVVSGVKERRKKKPGVENPYESSTDGQSNKAYDDSDNEQTGF</t>
  </si>
  <si>
    <t xml:space="preserve">Pundamilia nyererei</t>
  </si>
  <si>
    <t xml:space="preserve">XM_030093392.1</t>
  </si>
  <si>
    <t xml:space="preserve">XP_029949252.1</t>
  </si>
  <si>
    <t xml:space="preserve">&gt;XP_029949252.1 angiotensin-converting enzyme 2 isoform X1 [Salarias fasciatus]</t>
  </si>
  <si>
    <t xml:space="preserve">MSARSLVALLAVCCAASAQSDVENRAREFLDQFDASAGDLVYQYSLASWAYNTNITKENADNVTEQGNIWGAFYAKASAESQSFPIDQISDPEIKLQLISLQDKGSGALTADKSAHLSKVMSEMSTIYSTATVCMIDDPLNCQTLEPGLESVMANSRNYSERLHVWEGWRREVGKRMRPLYEDYVDLKNEAAKLNGFEDYGAYWRYNYETIEEDPKYKYTRDQLMGDSRSIYQQILPLYKELHAYVRAKLMEVYPHIDAEGPLPAHLLGDMWGRFWTNLYPLTVPYPAKPDIDVSKTMVEQGWTEERLFKEAEKFFESVGLYTMFDNFWTNSMLTRPTDGRSVVCHPTAWDMGNRKDFRIKMCTKVNMDDFLTVHHEMGHNQYQMAYRNLSYLLRDGANEGFHEAVGEIMSLSAATPKHMQSLDLLPANFTYDEETEINFLLKQALTIVATLPFTYMLEEWRWQVFAGNIHKDEWMQRWWEMKRELVGVVEPVPRDETYCDPPALFHVSGDYSFIRYFTRTVYQFQFQKALCNASGHTGALSSCDITGSIPAGTKLRNMLELGRSQSWTRALETIAGDIRMDAVPLLDYFQKLYDWLVADNKKHNRHVGWKTTVDPCECTSSFCTDSENAIKVRLSLKTALGDKAYPWNANELYLFRASMAYALRQYYSQKNRTIDFTAENVLAYHETPRISFFIVVTDPATPSVYIPKGDLEAAIRLSRGRINNAFQLDDWTLEFEGIVPTLAPPYEQPVEVWLVVFGVVMGVVVLLGLYLIISGVRQRKKTSPDIKSVENPYDASSEGHSNKAYDDSDNEQTGF</t>
  </si>
  <si>
    <t xml:space="preserve">Salarias fasciatus</t>
  </si>
  <si>
    <t xml:space="preserve">XM_010731844.3</t>
  </si>
  <si>
    <t xml:space="preserve">XP_010730146.1</t>
  </si>
  <si>
    <t xml:space="preserve">&gt;XP_010730146.1 angiotensin-converting enzyme 2 [Larimichthys crocea]</t>
  </si>
  <si>
    <t xml:space="preserve">MSVRILLLLLAVSSAVSAQSSMESEAEVFLEKFDKEATQRMYQYSLASWAYNTNITKENSDKLLAQGEIWGNFYNNMSKLSQQFPISEIKNPIIKLQLLSLQDKGSGALSEDKAAHLSKVMSEMSTIYSTATVCLMDDPLNCQTLEPGLEHVMANSKDYAERLHVWEGWRREVGKRMRPLYEDYVDLKNEASKLNNFEDYGAYWRYNYETIEEDAQFNYTRNELMEDVRSIYKEILPLYKELHAYVRAKLMEVYKEGIDSEGPLPAHLLGDMWGRFWTNLYPLSIPYPGKKDIDVSDEMVKQGWTEIRLFEEAEKFFMSVGLYEMFPNFWNNSMFVKPDGRKVVCHPTAWDMGNREDFRIKMCTQVNMDNFLTVHHEMGHNQYQMAYRNLSYLLRDGANEGFHEGVGEIMSLSAATPKHLKSLGLLGPDFVYDNETEINFLLKQALTIVATLPFTYMLEEWRWQVFAGNINKNEWMKRWWEMKRDLVGVVEPVPRDETYCDPPALFHVSGDYSFIRYFTRTIYQFQFQKALCDAAGHTDALSSCDITGSKEAGTKLRNMLELGRSQSWTRALHVISNDTRMNAGPLMDYFQKLYDWLKVENKKHNRTVGWKTNIDPYSKYAIKVRISLKAAMGENAYPWNNNELYLFKTNIAYALRQYYSQMKRETLLFTSEDIHAYNDTPRISFYIAVTKPGNPSIYIPKGDVEAAIRLCRGRINNAFQLDDRTLEFEGIIPTLATPTQQPVEVWLVVFGVVMGVVVLAGVYLVITGVRDRRKKPEDPVVENPYDEVDEMSNGQVNKAYDDSGHEQTGF</t>
  </si>
  <si>
    <t xml:space="preserve">Larimichthys crocea</t>
  </si>
  <si>
    <t xml:space="preserve">XM_018683673.1</t>
  </si>
  <si>
    <t xml:space="preserve">XP_018539189.1</t>
  </si>
  <si>
    <t xml:space="preserve">&gt;XP_018539189.1 PREDICTED: angiotensin-converting enzyme 2 [Lates calcarifer]</t>
  </si>
  <si>
    <t xml:space="preserve">MSVRILVTLLVVSCAVFAQSDIENQAREFLQRFDKEATERMYQYSLASWAYNTNITKENSDKLSEQGQIWGNFYTKMSEESQKYPIGQIKDQEIKLQLISLQDKGSGVLSQDKAAHLSKVMSEMSTIYSTATVCLMDDPFNCQTLEPGLEHVMSNSRNYSERLHVWEGWRKEVGKRMRPLYEDYVDLKNEAAILNGFEDYGAYWRYNYETIDEDVQYKYTRNQLMQDVRSIYKEILPLYQDLHAYVRARLMEVYPGHIDSQGPLPAHLLGDMWGRFWTNLYPLSVPYPEKPDIDVSKTMVEKGWNELRLFKEAETFFMSVGLYEMFENFWNNSMLVKPDDGRKVVCHPTAWDMGNREDFRIKMCTKVNMDDFLTVHHEMGHNQYQMAYRNQSYLLRDGANEGFHEAVGEIMSLSAATPNHLKSLGLLPADFIYDNETEINFLLKQALTIVATLPFTYMLEEWRWQVFAGTISKEEWMQRWWEMKRELVGVVEPVPRDETYCDPPALFHVSGDYSFIRYFTRTIYQFQFQKALCDAAGHTDALSKCDITGSTTAGAKLRDMLELGRSQSWTKALQTISGDVRMDARPLLDYFQKLHDWLKAENKKHNRTVGWKTAVDPYSQYAIKVRLSLKAAMGDNAYSWNANELYLFKANIAYALRQYYSQRNQALLFTSENVLTYKETPRISFYMVVTNPASPSNYIPKSDVEAAIRLSRGRINDAFQLDDRTLEFVGIPATLAPPVEQPVEVWLVVFGVVMGVVVLMGIYLIVSGVRERKKKSAKTGMENPYDTTIDGQSNKAFEDGDDEQTGF</t>
  </si>
  <si>
    <t xml:space="preserve">Lates calcarifer</t>
  </si>
  <si>
    <t xml:space="preserve">XM_006639122.2</t>
  </si>
  <si>
    <t xml:space="preserve">XP_006639185.1</t>
  </si>
  <si>
    <t xml:space="preserve">&gt;XP_006639185.1 PREDICTED: angiotensin-converting enzyme 2 [Lepisosteus oculatus]</t>
  </si>
  <si>
    <t xml:space="preserve">MSVHLLLVLIVAVAAAAQLTEGDAAVFLDEFDKNATHLTYLNSLASWEYNTNITEENAKKMNEMGVQWSEFYTRVSEESSKFNIEQMADKKIILQLQLLQDKGSGVLPKDKFDHLNKVLSEMSTIYSTGTVCKVDDPFDCETLEPGLEHTMATSTDYYERLHAWEGWRVAVGKKMRPLYEDYVDLKNEAAKLNNYKDYGDYWRGNYEATDDAVYAYTRDQLMEDVRRLYREIMPLYKELHAYVRDKLREVYPGHISPNGGLPAHLLGDMWGRFWTNLYPLSIPYKNKEDIDVTSAMVNQGWTVLRMFREAEKFFMSVGLYKMYDNFWNESMLEKPDDGRKVVCHPTAWDMGNGKDFRIKMCSKVNMDDFLTVHHEMGHNQYQMAYSNLSYLLRDGANEGFHEAVGEIMSLSAATPSHLQALGLLQPDFKEDNETNINFLLKQALTIVATLPFTYMLEEWRWQVFQGQIPKNEWMKRWWEMKRDLIGVVEPVPRDESYCDPPALFHVSNDYSFIRYFTRTIYQFQFQKALCDAKGHTGPLYKCDITNSTEAGAKLKAMLELGRSESWTRALEKVAQTNKMDSKPLLEYFDELYRWLQNQNQENNRNIGWDKAWDPYSENAIKVRISLKTALGDEAYSWNENEMYLFKATMAFAMRQYYLQKGQALNFVLENVYTYNEKPRVSFYFIVTAPDNNSTIIPKGDVEAAVRLSRNRINSVFLLDDKTLEFEGLPATLTPPQEQPVTVWLVVFGVIMGVVVAAAAYLIISGFLNRKRNSKIHKEREAPENPYGSVNQTNGVTNVAYSDEDNHTGL</t>
  </si>
  <si>
    <t xml:space="preserve">Lepisosteus oculatus</t>
  </si>
  <si>
    <t xml:space="preserve">Lepisosteiformes</t>
  </si>
  <si>
    <t xml:space="preserve">XM_023562040.1</t>
  </si>
  <si>
    <t xml:space="preserve">XP_023417808.1</t>
  </si>
  <si>
    <t xml:space="preserve">&gt;XP_023417808.1 LOW QUALITY PROTEIN: angiotensin-converting enzyme 2 [Cavia porcellus]</t>
  </si>
  <si>
    <t xml:space="preserve">MRSGGRGKMSGSFWFLLNLVAVTTAQFNLEEQAKTFLDEFNLKAEDLYYQSSLASWNYNTNITDENVQKMSEAGGILSAFYEEQSNLAKAYPLQDIQNLTVKRQLRILQQSGSSGFSADKNKQLSTILNTMSTLYSTGKVCYPSDPQECLLLEPGLADIMSKSTDYNLRLWAWEGWRSKVGKQLRPLYEEYVALKNEMARANKYEDYGDYWRRDYEVEDMDGYNYSRNQLIEDVERTFAEIKPLYEQLHAYVRTKLMETYPSRISPVGCLPAHLLGDMWGRFWTELYSLTVPFQQKPNIDVTDAMESQSWDAEKIFKEAEKFFVSVGLPPMTQGFWKNSMLTEPGDGQKVVCHPTAWDMGKNDFRIKMCTKVTMDHFLTAHHEMGHIQYDMAYAIQPFLLRDGANEGFHEAIGEIMSLSAATPEHLKSIGLLPPDFHEDNGTKXNSSLKQALTLLGTLPFTFMLEKGEGMVFTGENPQEQWIEKXWQMKREIVGVVEPLPHDETYCDPASLFHVSNDYSFIRYYTRTIYQFQFQEALCKAANHVGPLHKCDISNSTEAGQKLLNMLKLGKSEPWTLALESIVGTKNMDVKPLLNYFQPLSTWLQDQNRNSFVGWNTEWSPYSEESIKVRISLKSALGEDAYKWDDNEMYLFRSSVAYAMRKYFLDVKNQTVLFSWEDVRVSDWTHRVSFTFFVTEPNNVSNIIPKTEVEDAIRLSRSRINDVFRLGXXHSGVSGIYPTLSPPYEPPVTIWLIVFGVVMGLVVVGIVVLVITGIRDRRKKKQKQREENPYSSVDIGKGENNTAFQNSEDNQTSF</t>
  </si>
  <si>
    <t xml:space="preserve">Cavia porcellus</t>
  </si>
  <si>
    <t xml:space="preserve">Rodentia</t>
  </si>
  <si>
    <t xml:space="preserve">XM_007431880.3</t>
  </si>
  <si>
    <t xml:space="preserve">XP_007431942.2</t>
  </si>
  <si>
    <t xml:space="preserve">&gt;XP_007431942.2 angiotensin-converting enzyme 2 [Python bivittatus]</t>
  </si>
  <si>
    <t xml:space="preserve">MKQALIRKSSARSFTHPAFLDLKGNMLPWLCLIWSLVVLAVAQDVTQEAAEFLMQFDVRADDLYYDASIASWNYNTNITEENAIKMHEADAVFSDFYEEASRNASKFNVNHITDETIRLQINLLQNGPTESSTKDQLNTVLRKMSTIYSTGTVCKQDYPFDCLPLEPGLDDIMANNWDYSERLWAWEGWRADVGKKMRPLYESYVELKNKYARLRGYADYGDYWRANYEVDSPPEYQYKRAELMTDVENTFQEIKPLYEHLHAYVRRHLYKRYGPGLINPKGSLPAHLLGDMWGRFWTNLYPLMVPYPNKPNIDVTSAMVEKKWTVDSIFKAAEHFFVSIDLFNMTEGFWKNSMLEEPKDGRKVVCHPTAWDMGKKDYRIKMCTKINMDDFLTAHHEMGHIEYDMAYSDQPFLLRNGANEGFHEAVGEIMSLSAATPKYLKSLGLLEPTFQEDSETDINFLLKQALTIVGTMPFTYMLEKWRWMVFAEEIPKDQWMKKWWELKQEMVGVVEPLPHNEEYCDPAALFHVANDYSFIRYYTRTIYQFQFQEALCKAAGHTGELYKCDISNSKAAGQILRKMLALGSSQPWTKALQSITGSQKLDAAPFLHYFDPLLKWLEKNNSDESVGWNTNWTPYSKDAIQVRISLKTALGDDAYKWDESEMYLFKSTIAYAMQKYFLDIKNQTVLFQTDDVHVSDVTQRISFYFTVSMPNNVSDLVPKSEVEDAIRLSRGRINEAFKLNDQTLEFIDILPTLAPPYESPITVWLVVFGVVIGIVVIGIVTLIIIGQKDRKKKKRTAQTEAIETAVNEECGESNSAFQQDEAALTTL</t>
  </si>
  <si>
    <t xml:space="preserve">Python bivittatus</t>
  </si>
  <si>
    <t xml:space="preserve">KR559016.1</t>
  </si>
  <si>
    <t xml:space="preserve">ALJ94035.1</t>
  </si>
  <si>
    <t xml:space="preserve">&gt;ALJ94035.1 angiotensin converting enzyme 2 [Rhinolophus alcyone]</t>
  </si>
  <si>
    <t xml:space="preserve">MSGSSWLFLSLVAVAAAQSTPEDLAKIFLDNFNSEAENLSHQSSLASWEYNTNISDENIQKMDEAGAKWSDFYETQSKHAKNFSLEEIHNDTVKLQLQILQQSGSPVLSEDKSKRLNSILNAMSTIYSTGKVCRPNNPQECLLLEPGLDNIMGTSKDYNERLWAWEGWRAEVGKQLRPLYEEYVVLKNEMARGYHYEDYGDYWRRDYETEGSPDLEYSRDQLTKDVERIFAEIKPLYEQLHAYVRTKLMDTYPFHISPTGCLPAHLLGDMWGRFWTNLYPLTVPFAQKPNIDVTDAMLNQTWDAKRIFKEAEKFFVSIGLPHMTEGFWNNSMLTDPGDGRKVVCHPTAWDLGKGDFRIKMCTKVTMEDFLTAHHEMGHIQYDMAYASQPYLLRNGANEGFHEAVGEVMSLSVATPKHLKTMGLLSPDFLEDNETEINFLFKQALTIVGTLPFTYMLEKWRWMVFKGEIPKEEWMTKWWEMKRKIVGVVEPVPHDETYCDPASLFHVANDYSFIRYYTRTIFEFQFHEALCRIAKHDGPLHKCDISNSTDAGKKLHQMLSVGKSQPWTSVLKDFVDSKDMDVGPLLRYFEPLYTWLKEQNRNSFVGWNTDWSPYADQSIKVRISLKSALGEKAYEWNNNEMYLFRSSVAYAMREYFLKTKNQTILFGEEDVWVSNLKPRISFNFYVTSPRNLSDIIPRPEVEGAIRMSRSRINDAFRLDDNSLEFLGIQPTLGPPYQPPVTIWLIVFGVVMAVVVVGIVVLIITGIRDRRKKDQARSEENPYSSVDLSKGETNPGFQNGDDVQTSF</t>
  </si>
  <si>
    <t xml:space="preserve">Rhinolophus alcyone</t>
  </si>
  <si>
    <t xml:space="preserve">XM_016118926.1</t>
  </si>
  <si>
    <t xml:space="preserve">XP_015974412.1</t>
  </si>
  <si>
    <t xml:space="preserve">&gt;XP_015974412.1 PREDICTED: angiotensin-converting enzyme 2 [Rousettus aegyptiacus]</t>
  </si>
  <si>
    <t xml:space="preserve">MSGSFWLFLSLVAVTAAQSTPEELAKTFLEKFNTEAEDLFYQSSLASWDFNTNIIDENVQKMSKARATWSAFYEEQSKLAKTYQLDEIQDPELKLQLRILQQSGSSTLSADKTKRLNDILNTMSTIYSTGKICQPNNSQECLLLEPGLDDIMESSKDYSQRLWAWESWRSQVGKQLRPYYEEYVVLKNEMARGENYEDYGDYWRGDYETEGINGSAYTRDQLIEDVDRIFTEIKPLYEQLHAYVRTKLMDAYPSHISPTGCLPAHLLGDMWGRFWINLYPLTVPFEQKPNIDVTDEMVNQNWNAKRIFKEAEKFFVSLGLPNMTETFWEKSVLTEPDNDQKVACHPTAWDLGKGDFRIIMCTKVKMEDFLTAHHEMGHIQYYMAYATQPYLLRDGANEGFHEAVGEVISLSVATPNHLKNMGLLPPDFYEDNETEINFLLKQALNVVGTLPFTYMLEKWRWMVFKGEIPKEQWMEKWWEMKRELVGVVEPLPHDETYCDPASLFHVANDYSFIRYYTRTIFEFQFLEALCRIAQHEGPLYKCDIANSTEAGKKLHQMLSLGKSKPWTLALESIAGTKNMDVRPLLNYFEPLFTWLKEKNRNSFVGWSTDWSPYSGQSIKVRISLKAALGEKAYEWNDNEMYLFKSSIAYSLREYFLKVKNLTIPFGEEDVWVSDLKPRISFNFFVTSPQNVSEFIPRTEVEGAIRMSRSRINDAFRLDDDTLEFLGIEPTLGTPYQPPVTIWLIVFGVVMGLVVVGIVLLIFVGIRDRRKKNQERSEENPYSSVDLSKGENNAGFQNNDDVQTSF</t>
  </si>
  <si>
    <t xml:space="preserve">Rousettus aegyptiacus</t>
  </si>
  <si>
    <t xml:space="preserve">AB299376.1</t>
  </si>
  <si>
    <t xml:space="preserve">BAF50705.1</t>
  </si>
  <si>
    <t xml:space="preserve">&gt;BAF50705.1 angiotensin I converting enzyme 2 [Rousettus leschenaultii]</t>
  </si>
  <si>
    <t xml:space="preserve">MSGSFWLFLSLVAVTAAQSTPEELAKTFLEKFNTEAEDLFYQSSLASWDFNTNIIDENVQKMSKARATWSAFYEEQSKLAKTYQLDEIQDPELKLQLRILQQSGSSTLSADKTKRLNDILNTMSTIYSTGKICQPNNSQECLLLEPGLDDIMESSKDYSQRLWAWESWRSEVGKQLRPYYEEYVVLKNEMARGENYEDYGDYWRGDYETEGINGSAYTRDQLIEDVDRIFTEIKPLYEQLHAYVRTKLMDAYPSHISPTGCLPAHLLGDMWGRFWINLYPLTVPFEQKPNIDVTDEMVNQNWNAKRIFKEAEKFFVSLGLPNMTETFWEKSVLTEPDNDQKVACHPTAWDLGKGDFRIIMCTKVKMEDFLTAHHEMGHIQYYMAYATQPYLLRDGANEGFHEAVGEVISLSVATPNHLKNMGLLPPDFYEDNETEINFLLKQALNVVGTLPFTYMLEKWRWMVFKGEIPKEQWMEKWWEMKRELVGVVEPLPHDETYCDPASLFHVANDYSFIRYYTRTIFEFQFLEALCRIAQHEGPLYKCDIANSTEAGKKLHQMLSLGKSKPWTLALESIAGTKNMDVRPLLNYFEPLFTWLKEKNRNSFVGWSTDWSPYSGQSIKVRISLKAALGEKAYEWNDNEMYLFKSSIAYSLREYFLKVKNLTIPFGEEDVWVSDLKPRISFNFFVTSPQNVSEFIPRTEVEGAIRMSRSRINDAFRLDDDTLEFLGIEPTLGTPYQPPVTIWLIVFGVVMGLVVVGIVLLIFVGIRDRRKKNQERSEENPYSSVDLSKGENNAGFQNNDDVQTSF</t>
  </si>
  <si>
    <t xml:space="preserve">Rousettus leschenaulti</t>
  </si>
  <si>
    <t xml:space="preserve">XM_009980113.1</t>
  </si>
  <si>
    <t xml:space="preserve">XP_009978415.1</t>
  </si>
  <si>
    <t xml:space="preserve">&gt;XP_009978415.1 PREDICTED: LOW QUALITY PROTEIN: angiotensin-converting enzyme 2, partial [Tauraco erythrolophus]</t>
  </si>
  <si>
    <t xml:space="preserve">MLVYLWLLCGLSAVVTPQNVTQQAQMFLEEFNQRAEDISYESSLASWNYNTNITEETARKMNEANAKWSAFYDEASRNASNFPLASIQDALIRLQMQTLQDRGSSVLSSEKYSRLSTVLSTMSTIYSTGTVCRIDNPSECLVLEPGLDTIMANSTDYHERLWAWEGWRAAVGKMMRPLYEEYVELKNEVAKLNNYSDYGDYWRANYEADYPEEYKYSRDQLIEDVEKTFEQIKPLYQQLHAYVRYQLEQVYGSKLISSTGCLPAHLLGDMWGRFWTNLYALTVPYPAKPNIDVTSAMVQKNWDAIRIFKAAEAFFTSIGLYEMTEGFWNNSMLTEPTDNRKVVCHPTAWDLGKNDYRIKMCTEVTMDDFLTAHHEMGHIEYDMAYSEQPYLLRDGANEGFHEAVGEIMSLSAATPQHLKSLDLLESTFQDDEETEINFLLKQALTIVATMPFTYMLEKWRWMMFNGEITKQGWTQRGRXSKREIVGVVEPVPHDETYCDPATLFHVANDYSFIRYYTRTIYQFQFQEALCKAANHTGPLHTCDITNSTAAGENLRQLLELGRSKPWTQALESITGEKYMNATPLLHYFEPLYEWLQNNNSGRYIGWNTDWTPYSDNAIKVRISLKSALGDQAYEWNENELFLFKSSIAYAMRKYFAEKQQEVDFQVTDIHVWQQTQRISFYLAVSMPSNISDIVPKADLENAI</t>
  </si>
  <si>
    <t xml:space="preserve">Tauraco erythrolophus</t>
  </si>
  <si>
    <t xml:space="preserve">Musophagiformes</t>
  </si>
  <si>
    <t xml:space="preserve">XM_024569930.1</t>
  </si>
  <si>
    <t xml:space="preserve">XP_024425698.1</t>
  </si>
  <si>
    <t xml:space="preserve">&gt;XP_024425698.1 angiotensin-converting enzyme 2 isoform X1 [Desmodus rotundus]</t>
  </si>
  <si>
    <t xml:space="preserve">MSGSSWLFLSLVAVAAAQTPTEEEARTFLENFNTEAEEWFYQNSLASWNYNTNITDENVQKMNEAEQMWSTFYERNSNIAKTYPLETIKDVNVKRQLQALQQNGLLEDKDKQLQLNAILNTMSTIYSTGKVCKPNNPQECYLLATGLEDIMQDSKDYNERLWAWEGWRSKVGKQLRPLYEEYVVLKNEMAREKNYEDYGDYWRGDYETEGSSGYEYSRNQLIEDVENTFAEIKPLYEHLHAYVRAKLMDTYPSHISPTGCLPAHLLGDMWGRFWTNLYNLTAPFGEKPTIDVTAAMVDQSWDAQRIFKEAEKFFKSVGLFSMTQGFWDNSMLTKPDDGREVVCHPTAWDLGNKDFRIKMCTKVTMDDFLTAHHEMGHIQYDMAYANQSFLLRNGANEGFHEAVGEIMSLSVATPKHLKVLGLLPPDFHEDNETDINFLLKQALNIVGTLPFTYMLEKWRWMVFKGEIPKEQWMKKWWEMKREIVGVVEPVPHDETYCDPATLFHVANDYSFIRYYTRTIFQFQFQEALCQTAQHEGPLHKCDISNSTAAGEKLLQMLKLGKSEPWTRALENIVGKKQMDVRPLLNYFEPLFTWLKEQNRNSFVGWLTDWSPYAAESIKVRISLKSALGDKAYEWNDNEMYFFRSSIAYAMREYFSNFKNQTIPFRAEDVWVSDLKPRVSFNFFVTSPNSVSDIIPRSEVEEAIRKSRSRINDAFRLDDNSLEFLGIQPTLEPPYQPAVTIWLIAFGVVMGLVVVGIGVLIFTGIRERKRKSQETSEENPYSSMNLSKGESNPGFQNGDDVQTSF</t>
  </si>
  <si>
    <t xml:space="preserve">Desmodus rotundus</t>
  </si>
  <si>
    <t xml:space="preserve">XM_006892395.1</t>
  </si>
  <si>
    <t xml:space="preserve">XP_006892457.1</t>
  </si>
  <si>
    <t xml:space="preserve">&gt;XP_006892457.1 PREDICTED: angiotensin-converting enzyme 2 [Elephantulus edwardii]</t>
  </si>
  <si>
    <t xml:space="preserve">MSGSGWLLLSLVAVAAAQPTTEEQAKAFLEQFNQQAEDLSYQSSLASWDYNTNITDENAQKMNEAGAKWSSFYEEQSKVAKNFPVNEISDPSIKLQLQVLQQSGSAVLSPDKSQRLDTILNTMSTIYSTGRVCNPDNPQECLLLEPGLDRIMENSTDYDQRLWAWEGWRREVGRQLRPLYEEYVDLKNEMARGNGYEDYGDYWRGDYETEDYSRTQLMQDVEETFQQIKPLYEHLHAYVRRKLMEAYPNRLSPTGCLPAHLLGDMWGRFWTNLYPLTVPFENKPNIDVTEAMVNQNWNATRIFREAEKFFVSIGLPNMTQGFWDNSMLTDPGDGRKVVCHPTAWDLGKGDFRIKMCTKVTMDDFLTAHHEMGHIQYDMAYAKQPYLQRNGANEGFHEAVGEIMSLSAATPEHLKGIGLLPPDFQEDNETNLNFLLKQALTIVGTMPFTYMLEKWRWMVFKGEIPKEEWTKKWWEMKQKIVGVEEPVRHDESYCDPATLFHVANDYSFIRYYTRTIYQFQFQEALCKVAKHEGPLYKCDISNSTEAGNKLLGMLSLGKSKPWTAALESVVGAKNMNVTPLLNYFEPLFTWLKEQNKDSPLGWETTWTPGANQSIKVRISLKTALGDNAYKWNNNEMYFFRSSIAYAMRQYFSGKNQTILFGVEDVHIWDLKPRVSFIFAVTMPNGSETIPKTEVENAVRMSRGRINDAFRLDDNTLEFVGIQPTLAPPYQPPVDIWLIVFGVVIGVVVIGIILLVISGIRDRRKRSRESTQENPYASVDLSKGENNPSFQSPEDVQTSF</t>
  </si>
  <si>
    <t xml:space="preserve">Elephantulus edwardii</t>
  </si>
  <si>
    <t xml:space="preserve">Macroscelidea</t>
  </si>
  <si>
    <t xml:space="preserve">XM_028799807.1</t>
  </si>
  <si>
    <t xml:space="preserve">XP_028655640.1</t>
  </si>
  <si>
    <t xml:space="preserve">&gt;XP_028655640.1 angiotensin-converting enzyme 2 [Erpetoichthys calabaricus]</t>
  </si>
  <si>
    <t xml:space="preserve">MSPSLLLVLISATAVQLVTVEEKAEQFLNDFNIEAPILNYQYSLASWEYNTNITNENAEKLSEMGAIWSEFYNKASDNATDFNLNEISNYTIKQQLQFLQDKGSGALPKDKFQKLNKILQEMSKIYSTGKVCRGESCLTLEPGLEDIMANSTDYDERLEVWEGWRREVGKKMRPLYEEYIVLKNEASKLNGYKDYGDYWRGDYETEGDSPYGYTRDQLREDVGKIYKEILPLYKQLHAYVRAMLSKAYPGHLNNRGGLPANLLGDMWGRFWTNLYGLSIPFIGKEDIDVTSAMDGKGWTYKDMFEAGETFFESVGLFNMTEEFWNNSMLEKPNDREVVCHPTAWDMGNGKDFRIKMCTKVNMDDFLTVHHEMGHIEYDMAYAHQPFLFRNGANEGFHEAVGEIMSLSAATPKHLKSLDLLSANFVEDYEIDINFLMKQALTIVSTLPFTYMLEEWRWQVFEGKIPRDRWMKTWWEMKRNLVGVAEPVPHDETYCDPPTLFHVSNDYSFIRYFTRTIYQFQFQKALCEEANHSGPLYKCDITNSTAAGLKLKNMLELGKSKPWTEALQRITGETRMNATALLDYFRPLEDWLKKDNELNNRYVGWDPQWTPYNDMAIKVRISLKQALGGNAYEWDENEMYYFKATVAFALRKRFKDEQVNYVNFTENDVEVFDYTQRVSFHFLVKNQSRFVPKEYVAEAIQLSRHRFNSAFMLDDKTLEFVGYPPTLAPPVTQPFTIWLVVFGVVMGVTVLTSFYLIISGYLNRKKKAKQDEATENPYASTENGILNGSFINEDSALTGL</t>
  </si>
  <si>
    <t xml:space="preserve">Erpetoichthys calabaricus</t>
  </si>
  <si>
    <t xml:space="preserve">Polypteriformes</t>
  </si>
  <si>
    <t xml:space="preserve">XM_016202967.1</t>
  </si>
  <si>
    <t xml:space="preserve">XP_016058453.1</t>
  </si>
  <si>
    <t xml:space="preserve">&gt;XP_016058453.1 PREDICTED: angiotensin-converting enzyme 2 [Miniopterus natalensis]</t>
  </si>
  <si>
    <t xml:space="preserve">MSGYSWLFLSLVAVTAAQSPNEEKATKFLEGFNSQAEDLSFESALAAWDYNTNITNENAQKMNEAASNWSAFYEEQSKLAKIYPLEEIQNSSTKRQLQILQQNGASVLTEDKSKRLNTILSTMSTIYSTGKVCNPNNPQECLALEPGLDDIMQNSKDYNQRLWAWEGWRSEVGKQLRPLYEEYVALKNEMARGNNYEDYGDYWRGDYETEGGNGYNYSRNQLIEDVDRIFLEIKPLYEHLHAYVRAKLMNTYPSRISPTGCLPAHLLGDMWGRFWTNLYNVTVPFEHKPNIDVTDEMQKQSWSAEKIFKEAEKFYVSVGLPNMTEGFWNNSMLTEPGDGRKVVCHPTAWDLGKGDFRIKMCTKVTMDDFLTAHHEMGHIQYDMAYSTQPYLLRNGANEGFHEAVGEVMSLSVATPKHLKGMGLLSHDFSEDDETDINFLLKQALTIVGTLPFTYMLEKWRWMVFRGEIPKEQWMKKWWEMKRDIVGVVEPVPHDETYCDPASLFHVANDYSFIRYFTRTIFEFQFQEALCQTAKHEGPLHKCDISNSTDAGNKLLQMLKLGKSEPWTSALEKIVGTKKMDAKPLLNYFEPLFTWLKKQNGDSVGWRSDWSPYADQSIKVRISLKSALGDKAYEWNDNELYLFQSSVAYAMRAYFSKVKNQTVLFTAEDVRVTDKEPRISFKFIVTSPKNVSDLIPRSEVEDAIRMSRSRINDAFRLDDNSLEFLGIQPTLGPPYQPPVTIWLIVFGVVMGVVVIGIAALIFTGIRDRKKKNQARSEENPYSSVNLSKGENNPGFQSADDVQTSF</t>
  </si>
  <si>
    <t xml:space="preserve">Miniopterus natalensis</t>
  </si>
  <si>
    <t xml:space="preserve">XM_011362973.2</t>
  </si>
  <si>
    <t xml:space="preserve">XP_011361275.1</t>
  </si>
  <si>
    <t xml:space="preserve">&gt;XP_011361275.1 angiotensin-converting enzyme 2 [Pteropus vampyrus]</t>
  </si>
  <si>
    <t xml:space="preserve">MSGSFWLLLSLVAVTAAQSTPEELAKTFLEKFNTEVEDLFYQSSLASWDYNTNITDENVQKMNEARAKWSAFYEEQSKLAKAYQLDEIQDPILKLQLRILQQSGSSVLSADKTKRLNTILNTMSIIYSTGKVCKPDNPQECLLLEPGLDDIMESSKDYDQRLWAWEGWRSEVGKQLRPFYEEYVVLKNEMARGENYEDYGDYWRGDYETEGTNGSAYNPSLGLKLSSWAFQIKPLYEQLHAYVRAKLMDAYPSHISPTGCLPAHLLGDMWGRFWINLYQLTVPFEQKPNIDVTDEMVNQNWDEKRIFKEAEKFFVSLGLPNMTEKFWEKSMLTEPGNDQKVACHPTAWDLGKGDFRIIMCTKVKMEDFLTAHHEMGHIQYDMAYATQPYLLKNGANEGFHEAVGEVISLSVATPNHLKNMGLLPPDFYEDNETEINFLLKQALNVIGTLPFTYMLEKWRWMVFKGEIPKEQWMKKWWEMKRELVGVVEPLPHDETYCDPASLFHVANDYSFIRYYTRTIFEFQFQEALCRIAQHEGPLYKCDISNSTEAGKKLHEMLSFGKSKPWTLALESIVGTKNMDVRPLLNYFEPLFTWLKDQNRNSFVGWRTDWSPYADQSIKVRISLKSALGDNAYEWNDNEMYLFKSSIAYAMREYFLKVKNLTIPFGEDDVWVSDLKPRISFNFFVTSPNNVSDFIPRTEVEEAIRMSRGRINDAFRLDDNSLEFLGIEPTLEPPYQPPVTIWLIVFGVVMGLVVVGIVLLIFAGIRDRRKKNQERSEENPYSSVDLSKGENNPGFQNNDDVQTSF</t>
  </si>
  <si>
    <t xml:space="preserve">Pteropus vampyrus</t>
  </si>
  <si>
    <t xml:space="preserve">AB297479.1</t>
  </si>
  <si>
    <t xml:space="preserve">BAH02663.1</t>
  </si>
  <si>
    <t xml:space="preserve">&gt;BAH02663.1 angiotensin I converting enzyme 2 [Rhinolophus ferrumequinum]</t>
  </si>
  <si>
    <t xml:space="preserve">MSGSSWLLLSLVAVTAAQSTTEDLAKKFLDDFNSEAENLSHQSSLASWEYNTNISDENVQKMDEAGAKWSDFYEKQSKLAKNFSLEEIHNDTVKLQLQILQQSGSPVLSEDKSKRLNSILNAMSTIYSTGKVCKPNNPQECLLLEPGLDNIMGTSKDYNERLWAWEGWRAEVGKQLRPLYEEYVVLKNEMARGYHYEDYGDYWRRDYETEGSPDLEYSRDQLIKDVERIFAEIKPLYEQLHAYVRTKLMDTYPFHISPTGCLPAHLLGDMWGRFWTNLYPLTVPFGQKPNIDVTDAMLNQNWDAKRIFKEAEKFFVSIGLPNMTEGFWNNSMLTDPGDGRKVVCHPTAWDLGKGDFRIKMCTKVTMEDFLTAHHEMGHIQYDMAYASQPYLLRNGANEGFHEAVGEVMSLSVATPKHLKTMGLLSSDFLEDNETEINFLFKQALNIVGTLPFTYMLEKWRWMVFKGEIPKEEWMKKWWEMKRKIVGVVEPVPHDETYCDPASLFHVANDYSFIRYYTRTIFEFQFHEALCRIAKHDGPLHKCDISNSTDAGEKLHQMLSVGKSQPWTSVLKDFVGSKNMDVGPLLRYFEPLYTWLTEQNRKSFVGWNTDWSPYADQSIKVRISLKSALGEKAYEWNNNEMYLFRSSVAYAMREYFLKTKNQTILFGEEDVWVSNLKPRISFNFYVTSPRNLSDIIPKPEVEGAIRMSRSRINDAFRLDDNSLEFLGIQPTLGPPYQPPVTIWLIVFGVVMAVVVVGIVVLIITGIRDRRKKDQARSEENPYSSVDLSKGENNPGFQNGDDVQTSF</t>
  </si>
  <si>
    <t xml:space="preserve">Rhinolophus ferrumequinum</t>
  </si>
  <si>
    <t xml:space="preserve">KR559015.1</t>
  </si>
  <si>
    <t xml:space="preserve">ALJ94034.1</t>
  </si>
  <si>
    <t xml:space="preserve">&gt;ALJ94034.1 angiotensin converting enzyme 2 [Rhinolophus landeri]</t>
  </si>
  <si>
    <t xml:space="preserve">MSGSSWLFLSLVAVTAAQSTPEDLAKTFLDDFNSAAENLSYQSSLASWEYNTNISDENIQKMDEAGAKWSDFYETQSKHAKNFSLEEIHNDTVKLQLQILQQSGSPVLSEDKSKRLNSILNAMSTIYSTGKVCRPNNPQECLLLEPGLDNIMGTSKDYNERLWAWEGWRAEVGKQLRPLYEEYVVLKNEMARGYHYEDYGDYWRRDYETEGSPDLEYSRDQLTKDVERIFAEIKPLYEQLHAYVRAKLMDTYPFHISPTGCLPAHLLGDMWGRFWTNLYPLTVPFGQKPNIDVTDAMLNQTWDAKRIFKEAEKFFVSIGLPHMTEGFWNNSMLTDPGDGRKVVCHPTAWDLGKGDFRIKMCTKVTMEDFLTAHHEMGHIQYDMAYASQPYLLRNGANEGFHEAVGEVMSLSVATPKHLKTMGLLSPDFLEDNETEINFLFKQALTIVGTLPFTYMLEKWRWMVFKGEIPKEEWMTKWWEMKRKIVGVVEPVPHDETYCDPASLFHVANDYSFIRYYTRTIFEFQFHEALCRIAKHDGPLHKCDISNSTDAGKKLHQMLSVGKSQPWTSVLKDFVDSKDMDVGPLLRYFEPLYTWLKEQNRNSFVGWNTDWSPHADQSIKVRISLKSALGEKAYEWNNNEMYLFRSSVAYAMREYFSKTKNQTILFGEEDVWVSNLKPRISFNFYVTSPRNLSDIIPRPEVEGAIRMSRSRINDAFRLDDDSLEFLGIQPTLGPPYQPPVTIWLIVFGVVMAVVVVGIVVLIITGIRDRRKKDQARSEENPYSSVDLSKGETNPGFQNGDDVQTSF</t>
  </si>
  <si>
    <t xml:space="preserve">Rhinolophus landeri</t>
  </si>
  <si>
    <t xml:space="preserve">GQ999932.1</t>
  </si>
  <si>
    <t xml:space="preserve">ADN93471.1</t>
  </si>
  <si>
    <t xml:space="preserve">&gt;ADN93471.1 angiotensin-converting enzyme 2 [Rhinolophus macrotis]</t>
  </si>
  <si>
    <t xml:space="preserve">MSGSFWLLLSLVAVTAAQSTTEDEAKKFLDKFNSKAEDLSYESSLASWDYNTNISDENVQKMDEAGAKWSAFYEEQSKLAKNYPLEEIQNDTVKRQLQILQQSGSPVLSEDKSKRLNSILNAMSTIYSTGKVCKPNNPQECLLLEPGLDNIMGTSKDYNERLWAWEGWRAEVGKQLRPLYEEYVVLKNEMARGYHYEDYGDYWRRDYETEESSGPGYSRDQLMKDVDRIFTEIKPLYEHLHAYVRAKLMDTYPLHISPTGCLPAHLLGDMWGRFWTNLYPLTVPFGQKPNIDVTDAMLNQGWDANRIFKEAEKFFVSVSLPKMTEGFWNKSMLTEPGDGRKVVCHPTAWDLGKGDFRIKMCTKVTMEDFLTAHHEMGHIQYDMAYASQPYLLRNGANEGFHEAVGEVMSLSVATPKHLKTMGLLSPDFREDDETEINFLLKQALNIVGTLPFTYMLEKWRWMVFKGEIPKEEWMKKWWEMKREIVGVVEPVPHDETYCDPASLFHVANDYSFIRYYTRTIFEFQFHEALCRIAQHNGPLHKCDISNSTDAGKKLHQMLSVGKSQAWTKTLEDIVDSRNMDVGPLLRYFKPLYTWLQEQNRKSYVGWNTDWSPYADQSIKVWISLKSALGEKAYEWNDNEMYLFRSSVAYAMREYFLKTKNQTILFGDENVWVSNLKPRISFNFHVTSPGNVSDIIPRPEVEGAIRMSRSRINDAFRLDDNSLEFLGIQPTLGPPYQPPVTIWLIVFGVVMAVVVVGIVVLIITGIRDRRKTDQARSEENPYPSVDLSKGENNPGFQNGDDVQTSF</t>
  </si>
  <si>
    <t xml:space="preserve">Rhinolophus macrotis</t>
  </si>
  <si>
    <t xml:space="preserve">EF569964.1</t>
  </si>
  <si>
    <t xml:space="preserve">ABU54053.1</t>
  </si>
  <si>
    <t xml:space="preserve">&gt;ABU54053.1 angiotensin converting enzyme 2 [Rhinolophus pearsonii]</t>
  </si>
  <si>
    <t xml:space="preserve">MSGSFWFLLSLVAVTAAQSTTEDRAKTFLDKFNHEAEDLSHESSLASWEYNTNISDENVQKMDEAGARWSAFYEEQSKLAKDYPLEEIQNSTVKLQLQILQQSGSPVLSEDKSKRLNSVLNAMSTIYSTGKVCRPNNPQECLLLEPGLDNIMGTSKDYSERLWAWEGWRAEVGKQLRPLYEEYVVLKNEMARGYHYEDYGDYWRRDYETEESPGPGYSRDQLMNDVERILTEIKPLYEHLHAYVRTKLMDTYPFHISPTGCLPAHLLGDMWGRFWTNLYPLTVPFGQKPNIDVTDAMVNQGWDANRIFKEAEKFFVSVGLPNMTEGFWNNSMLTEPGDGRKVVCHPTAWDLGKDDFRIKMCTKVTMEDFLTAHHEMGHIQYDMAYASQPYLLRNGANEGFHEAVGEVMSLSVATPKHLKTMGLLSPDFREDNETEINFLLKQALNIVGTLPFTYMLEKWRWMVFKGEIPKEEWMKKWWEMKRDIVGVVEPVPHDETYCDPASLFHVANDYSFIRYYTRTILEFQFHEALCRIAQHDGPLHKCDISNSTEAGKKLHQMLRVGKSKPWTVTLKDIVDSRNMDVGPLLRYFEPLYTWLQEQNRKSHVGWNTDWSPYADQSIKVRISLKSALGEKAYEWNDNEMYLFRSSVAYAMREYFLKTKNQTILFGDENVWVSNLKPRISFNFHVTSPGNVSDIIPRPEVEGAIRMSRSRINDAFRLDDNSLEFVGIQPTLGPPYQPPVTIWLIVFGVVMAVVVVGIVVLIITGIRDRRKTDRARSEENPYSSVDLSKGENNPGFQNGDDVQTSF</t>
  </si>
  <si>
    <t xml:space="preserve">Rhinolophus pearsonii</t>
  </si>
  <si>
    <t xml:space="preserve">GQ999938.1</t>
  </si>
  <si>
    <t xml:space="preserve">ADN93477.1</t>
  </si>
  <si>
    <t xml:space="preserve">&gt;ADN93477.1 angiotensin-converting enzyme 2 [Rhinolophus pusillus]</t>
  </si>
  <si>
    <t xml:space="preserve">MSGSSWLLLSLVAVTAAQSITEDKAKKFLNDFNSEAEDLSYQSSLASWDYNTNISDENVQKMDEAGAKWSAFYEEQSKIAKNYPLEEIQTDIVKRQLQILQQSGSPVLSEDKSKRLNSILNAMSTIYSTGKVCKPNNPQECLLLEPGLDNIMGTSKDYHERLWAWEGWRAEVGKQLRPLYEEYVVLKNEMARGYHYEDYGDYWRRDYETEESSGPGYSRDQLMKDVDRIFTEIKPLYEHLHAYVRAKLMDTYPLHISPTGCLPAHLLGDMWGRFWTNLYPLTVPFGQKPNIDVTDEMVKQGWDANRIFKEAEKFFVSVGLPNMTEGFWNNSMLTEPGDGRKVVCHPTAWDLGKGDFRIKMCTKVTMEDFLTAHHEMGHIQYDMAYASQPYLLRNGANEGFHEAVGEVMSLSVATPKHLKTMGLLSPDFREDDETEINFLLKQALNIVGTLPFTYMLEKWRWMVFKGEIPKEEWMKKWWEMKREIVGVVEPVPHDETYCDPASLFHVANDYSFIRYYTRTIFEFQFHEALCRIAQHNGPLHKCDISNSTDAGKKLHQMLSVGKSQAWTKTLEDIVGSRNMDVGPLLRYFKPLYTWLQEQSRKSYVGWNTDWSPYSDQSIKVRISLKSALGENAYEWNDNEMYLFRSSVAYAMREYFLKTKNQTILFRDENVWVSNLKPRISFNFHVTSPENVSDIIPRSEVEGAIRMSRSRINDAFRLDDNSLEFLGIQPTLGPPYQPPVTIWLIVFGVVMAVVVVGIVVLIITGIRDRRKADQARSEENPYPSVDLSKGENNPGFQNGDDVQTSF</t>
  </si>
  <si>
    <t xml:space="preserve">Rhinolophus pusillus</t>
  </si>
  <si>
    <t xml:space="preserve">GQ999936.1</t>
  </si>
  <si>
    <t xml:space="preserve">ADN93475.1</t>
  </si>
  <si>
    <t xml:space="preserve">&gt;ADN93475.1 angiotensin-converting enzyme 2 [Rhinolophus sinicus]</t>
  </si>
  <si>
    <t xml:space="preserve">MSGSFWLLLSLVAVTTAQSTTEDRAKTFLDEFNSEAENLSYQSSLASWDYNTNINDENVQKMDEAGAKWSAFYEEQSKLAKNYPLEQIQNVTVKLQLQILQQSGSPVLSEDKSKRLNSILNAMSTIYSTGKVCKPNKPHECLLLEPGLDNIMGTSKDYNERLWAWEGWRAEVGKQLRPLYEEYVVLKNEMARGYHYEDYGDYWRRDYETEESPGPGYSRDQLMKDVERIFTEIKPLYEHLHAYVRAKLMDTYPFHISPTGCLPAHLLGDMWGRFWTNLYPLTVPFGQKPNIDVTDEMLKQGWDADRIFKEAEKFFVSVGLPNMTEGFWNNSMLTEPGDGRKVVCHPTAWDLGKGDFRIKMCTKVTMEDFLTAHHEMGHIQYDMVYASQPYLLRNGANEGFHEAVGEVMSLSVATPKHLKTMGLLSPDFHEDNETEINFLLKQALNIVGTLPFTYMLEKWRWMVFKGEIPKEEWMKKWWEMKRKIVGVVEPVPHDETYCDPASLFHVANDYSFIRYYTRTIFEFQFHEALCRIAQHDGPLHKCDISNSTDAGKKLHQMLSVGKSQAWTKTLEDIVDSRNMDVGPLLRYFEPLYTWLQEQNRKSYVGWNTDWSPYSDQSIKVRISLKSALGENAYEWNDNEMYLFRSSVAYAMREYFLKEKHQTILFGAENVWVSNLKPRISFNFHVTSPGNLSDIIPRPEVEGAIRMSRSRINDAFRLDDNSLEFLGIQPTLGPPYQPPVTIWLIVFGVVMAVVVVGIVVLIITGIRDRRKTDQARSEENPYSSVDLSKGENNPGFQNGDDVQTSF</t>
  </si>
  <si>
    <t xml:space="preserve">Rhinolophus sinicus</t>
  </si>
  <si>
    <t xml:space="preserve">XM_027533926.1</t>
  </si>
  <si>
    <t xml:space="preserve">XP_027389727.1</t>
  </si>
  <si>
    <t xml:space="preserve">&gt;XP_027389727.1 angiotensin-converting enzyme 2 isoform X1 [Bos indicus x Bos taurus]</t>
  </si>
  <si>
    <t xml:space="preserve">MTGSFWLLLSLVAVTAAQSTTEEQAKTFLEKFNHEAEDLSYQSSLASWNYNTNITDENVQKMNEARAKWSAFYEEQSRMAKTYSLEEIQNLTLKRQLKALQHSGTSALSAEKSKRLNTILNKMSTIYSTGKVLDPNTQECLALEPGLDDIMENSRDYNRRLWAWEGWRAEVGKQLRPLYEEYVVLENEMARANNYEDYGDYWRGDYEVTGAGDYDYSRDQLMKDVERTFAEIKPLYEQLHAYVRAKLMHTYPSYISPTGCLPAHLLGDMWGRFWTNLYSLTVPFEHKPSIDVTEKMENQSWDAERIFKEAEKFFVSISLPYMTQGFWDNSMLTEPGDGRKVVCHPTAWDLGKGDFRIKMCTKVTMDDFLTAHHEMGHIQYDMAYAAQPYLLRNGANEGFHEAVGEIMSLSAATPHYLKALGLLAPDFHEDNETEINFLLKQALTIVGTLPFTYMLEKWRWMVFKGEIPKQQWMEKWWEMKREIVGVVEPLPHDETYCDPACLFHVAEDYSFIRYYTRTIYQFQFHEALCKTAKHEGALFKCDISNSTEAGQRLLQMLRLGKSEPWTLALENIVGIKTMDVKPLLNYFEPLFTWLKEQNRNSFVGWSTEWTPYSDQSIKVRISLKSALGENAYEWNDNEMYLFQSSVAYAMRKYFSAARNETILFGEDNVWVSDKKPRISFKFFVTSPNNVSDIIPRTEVENAIRLSRDRINDVFQLDDNSLEFLGIQPTLGPPYEPPVTIWLIIFGVVMGVVVIGIVVLIFTGIRNRRKHDSDGLQNDENLRVQQQAVKVDIPRNSLKATVPFSNSHEKLK</t>
  </si>
  <si>
    <t xml:space="preserve">Bos indicus x Bos taurus</t>
  </si>
  <si>
    <t xml:space="preserve">Artiodactyla</t>
  </si>
  <si>
    <t xml:space="preserve">XM_004449067.3</t>
  </si>
  <si>
    <t xml:space="preserve">XP_004449124.1</t>
  </si>
  <si>
    <t xml:space="preserve">&gt;XP_004449124.1 LOW QUALITY PROTEIN: angiotensin-converting enzyme 2 [Dasypus novemcinctus]</t>
  </si>
  <si>
    <t xml:space="preserve">MSGSSWLFLSLLAVTAAQSTEEQASTFLETFNQQAEELSHQSALASWNYNTNITDENEAKMSEAGAKWSAFYEEQSKMAQNFSLQEISNLTNKLQLQVLQQSGSTGLSADKSKRLNTILNEMSNIYSTEKVCKSSNPEECLLLEPGLDVIMETSTDYDERLWAWEGWRSKAGRQLRPLYEEYVVLKNEMARANNYEDYGDYWRGDYETEGEDGYGYNRSQLIEDVESTFEKIKPLYKHLHTYVRTKLMDAYPSRISPTGCLPAHLLGDMWGRFWTNLYSLTVPFPHKPNIDVTDEMKKQTWDANRIFKEAEKFFMSVGLPNMTEGFWNNSMLTEPGDGRKVVCHPTAWDLGKGDFRIKMCTKVTMDDFLTAHHEMGHIQYDMAYAKQPYLLRNGANEGFHEAVGEIMSLSAATPKHLKAIGLLPPDFQEDSETEINFLLKQALTIVGTLPFTYMLEKWRWMVFKGEIPKEQWTKKWWEMKREIVGVVEPVPHDESYCDAAALFHVANDYSFIRYYTRTIYQFQFQEALCQEANHIGPLHKCDISNSTKAGQKLLEMLSFGKSKPWTQALEKVVGTKRMDVTPLLNYFKPLLTWLEVQNQNSSEGWNTNWSPYADQFIKVRISLKSALGDKAYEWSDNEMYLFKSTVAYAMREYFSRVKNETILFGEDNVQVSDVKPRISFTFFVTAPNNVAEIIPINDVEEAIRRSRGRINDVFGLDDNSLEFVGIQPTLRPPYQPPVTTWLIVFGVVMGLVVTGIVLLIFTGIRERRKKDKAVGEENPYASVDVSKGEDNSGFRNDDDAQTSF</t>
  </si>
  <si>
    <t xml:space="preserve">Dasypus novemcinctus</t>
  </si>
  <si>
    <t xml:space="preserve">Cingulata</t>
  </si>
  <si>
    <t xml:space="preserve">XM_022562652.2</t>
  </si>
  <si>
    <t xml:space="preserve">XP_022418360.1</t>
  </si>
  <si>
    <t xml:space="preserve">&gt;XP_022418360.1 angiotensin-converting enzyme 2 [Delphinapterus leucas]</t>
  </si>
  <si>
    <t xml:space="preserve">MSGSFWLLLSLVAVTAAPSTTEEQAKTFLQKFDHEAEDLSYQSSLASWNYNTNITDENVQKMNAAGAKWSAFYEEQSKIAKTYPLAEIRNLTLKRQLQVLQQSGTSVLSADKSKRLNTILSTMSTIYSSGKVLDPNTQECLVLEPGLDDIMENSKDYNRRLWAWEGWRAEVGKQLRPFYEEYVVLENEMARANNYEDYGDYWRGNYEVTGAGDYDYSRDQLITDVERTFAEIKPLYEQLHAYVRAKLMDAYPSRISPTGCIPAHLLGDMWGRFWTNLYPLTVPFGERPSIDVTKEMQNQSWDAKRIFKEAEKFFVSIGLPNMTQEFWDNSMLTEPGDGRKVVCHPTAWDLGKGDFRIKMCTKVTMDGFLTAHHEMGHIQYDMAYATQPYLLRNGANEGFHEAVGEIMSLSAATPHYLKALGLLPPDFYEDRVTEINFLLKQALTIVGTLPFTYMLEKWRWMVFKGEIPKEQWMQKWWEMKREIVGVVEPLPHDETYCDPACLFHVAEDYSFIRYYTRTIYQFQFHEALCQTAKHEGPLYKCDISNSTEAGQRLLQMLRLGKSEPWTSALESIAGVKTMDVKPLLNYFEPLLTWLKDQNRNSFVGWNTDWTPYSDQSIKVRISLKSALGEKAYEWNDNEMYLFRSSVAYAMREYFSKVRNETIPFGGEDVRVSDLKPRISFNFFVTSPKNMSDIIPRTEVEEAIRMSRGRINDAFRLDDSSLEFLGVQPTLAPPYEPPVTVWLIIFGVVMGVVVIGIVVLIFTGIRGRRKKNQASSEENPYDSMGLSKGENNSGFQNSDDVQTSF</t>
  </si>
  <si>
    <t xml:space="preserve">Delphinapterus leucas</t>
  </si>
  <si>
    <t xml:space="preserve">Cetacea</t>
  </si>
  <si>
    <t xml:space="preserve">XM_030848131.1</t>
  </si>
  <si>
    <t xml:space="preserve">XP_030703991.1</t>
  </si>
  <si>
    <t xml:space="preserve">&gt;XP_030703991.1 angiotensin-converting enzyme 2 [Globicephala melas]</t>
  </si>
  <si>
    <t xml:space="preserve">MSGSFWLLLSLVAVTAAQSATEERAKTFLQKFDREAEDLSYQSSLASWNYNTNITDENVQKMNAAGAKWSAFYEAQSRIAKTYPLEEIRNLTLKRQLQVLQQSGTSVLSADKSKRLNAILSTMSTIYSSGKVLDPNTQECLVLEPGLDDIMENSKDYNRRLWAWEGWRAEVGKQLRPLYEEYVVLENEMARANNYEDYGDYWRGDYEVTGAGDYDYSRDQLITDVERTFAEIKPLYEQLHAYVRAKLMDAYPSRISPTGCLPAHLLGDMWGRFWTNLYPLTVPFGERPSIDVTKEMQNQSWDAKRIFKEAEKFFVSIGLPNMTQGFWDNSMLTEPGDGRKVVCHPTAWDLGKGDFRIKMCTKVTMDDFLTAHHEMGHIQYDMAYATQPYLFRNGANEGFHEAVGEIMSLSAATPHYLKALGLLPPDFYEDSATEMNFLLKQALTIVGTLPFTYMLEKWRWMVFKGEIPKEQWMQKWWEMKREIVGVVEPLPHDETYCDPACLFHVAEDYSFIRYYTRTIYQFQFHEALCQTAKHEGPLYKCDISNSTEAGQRLLQMLHLGKSEPWTSALERIVGVKTMDVKPLLNYFEPLLTWLKEQNRNSFVGWRTDWTPYSNQSIKVRISLKSALGEKAYEWNDNEMYLFRSSVAYAMREYFSKVRNKTIPFGEKDVWVSDLKPRISFNFFVTSPKNMSDIIPRTEVEEAIRMSRGRINDAFRLDDSSLEFLGVQPTLAPPYEPPVTVWLIIFGVVMGVVVIGIVVLIFTGIRDRRKKNQASSEENPYGSVGLSKGENNPGFQNSDDVQTSF</t>
  </si>
  <si>
    <t xml:space="preserve">Globicephala melas</t>
  </si>
  <si>
    <t xml:space="preserve">XM_023555192.1</t>
  </si>
  <si>
    <t xml:space="preserve">XP_023410960.1</t>
  </si>
  <si>
    <t xml:space="preserve">&gt;XP_023410960.1 angiotensin-converting enzyme 2 [Loxodonta africana]</t>
  </si>
  <si>
    <t xml:space="preserve">MSGSFWLFLSLMAVTAAQSTTEDLARTFLDTFNQEAEDLSYQSSLASWDYNTNITDENVQKMNDAEARWSSFYERQSQLAKDFPIEEISSSIIKLQLQVLQQSGSSVLSPDKSKRLSTILNAMSTIYSTGKTCNPNNPQECLLLEPGLDHIMENSTDYDQRLWAWEGWRSEVGRQLRPLYEEYVDLKNEMARGNGYEDYGDYWRGDYEADNYDRSQLIKDVEETFAQIKPLYEHLHAYVRRKLMDVYPNRINQTGCLPAHLLGDMWGRFWTNLYPLTVPFGHKPNIDVTEAMVKQDWNATKIFKEAEKFFMSVGLPPMTQGFWENSMLTEPGDGRKVVCHPTAWDLGKGDFRIKMCTKVTMDDFLTAHHEMGHIQYDMAYAIQPYLLRNGANEGFHEAVGEIMSLSAATPEHLKAIGLLPSDFQEDTETELNFLLKQALTIVGTLPFTYMLEKWRWMVFKGEIPREQWMKKWWEMKREIVGVVEPVPHDESYCDPATLFHVANDYSFIRYYTRTIYQFQFQEALCQVAKHEGPLYKCDISNSTEAGQKLLGMLSLGKSEPWTSALESIVGAKNMDVRPLLNYFEPLFTWLKEQNRNSSVGWSTDWTPYAAQYIKVRISLKTALGDKAYEWNDNEMYLFRSSIAYAMREYFSKVKNQTILFGEDDVWVSDLKPRISFNFFVTVPKNASDIIPKAEVEEAIRMSRGRINDAFRLDDKTLEFVGIQPTLAPPNQPPVVVWLVVFGVVMGVVVIGIVLLVISGIRDRRKKTQASCEENPYASVDLSKGENNPGYQSTDDVQTSF</t>
  </si>
  <si>
    <t xml:space="preserve">Loxodonta africana</t>
  </si>
  <si>
    <t xml:space="preserve">Proboscidea</t>
  </si>
  <si>
    <t xml:space="preserve">NA</t>
  </si>
  <si>
    <t xml:space="preserve">MER0418721</t>
  </si>
  <si>
    <t xml:space="preserve">MER0418721 - angiotensin-converting enzyme-2 [M02.006] peptidase unit: 18-596 ( active site residue(s): 364 metal ligand(s): 363,367,391 ) (Macropus eugenii) (Source: MEROPS) </t>
  </si>
  <si>
    <t xml:space="preserve">MLDPLWLFFSLVTVTATQLSTEESAKVFLKFKEAEELSHQSSLASWDYNNNITDENVQRMNEAGNRWSAFYNAQSNTFRIFSLNEISDPYIQLQPKCLQEKGAAVLSDEKGAWLTTVLKNMSTLYGIGTICNPKSPQECLLLEPCLDKIIEQSRDYYERLWVWEDWRSKVSKEMRPLHEEYVELKNEVAKGNNYEDYWRGDCEIEVSSEHNYGHSQSIEDVEIKPLYEHLHTYLRRRMMVTYGPLISETGGLPAHWLGDMWGRFWTNLYSLTAPYSEKPNLDVTEAMKTQNWNALKIFEEAKKFFISVGLYNMMESFWQNSMLTEPGDYRKVVCHPTADLGKGDFRIKMRTKVVMDDFLTAHHEIGHIQYDMAYASQLFLLRNGANEGFHEAVVEIMSLLTATPTHLALGLLPPIFQEDPETEINCLFKQALIIVGTISFTYMLEKWRLLVFQGEIPKEEWMKKWWEMKDGMVEPLLHDETYCDPATLFHIANDFSFIKYYTRTIYQFQFHKVLCRIAQPSAALHKCDITNSTAAGATLRDMLKLGKTEPWTVALESVVGNKMMNATPLLEYFEPLLMLKEQNKDVYVGWNTAWTPYNEYSIKVRISLKSALGDDAYQWNQNKMYLYQASIGFAMRQHFLKEKNQAILFRDEDGKIFSLKPKISFCFFVTTPPNGTYVHREVEEAIWLSRSHINDAFHLNNQSLEFVGIFPTLKSPYEPPITVWIIVFGVIMGIVVTGILFLVYTGIRGQKXXXXXXXXXXXXXXXXXXXGQQNPSFQSTEDAQTSF</t>
  </si>
  <si>
    <t xml:space="preserve">Macropus eugenii</t>
  </si>
  <si>
    <t xml:space="preserve">XM_029239972.1</t>
  </si>
  <si>
    <t xml:space="preserve">XP_029095805.1</t>
  </si>
  <si>
    <t xml:space="preserve">&gt;XP_029095805.1 angiotensin-converting enzyme 2 [Monodon monoceros]</t>
  </si>
  <si>
    <t xml:space="preserve">MSGSFWLLLSLVAVTAAPSTTEEQAKTFLQKFDHEAEDLSYQSSLASWNYNTNITDENVQKMNAAGAKWSAFYEEQSKIAKTYPLAEIRNLTLKRQLQVLQQSGTSVLSADKSKRLNTILSTMSTIYSSGKVLDPNTQECLVLEPGLDDIMENSKDYNRRLWAWEGWRAEVGKQLRPFYEEYVVLENEMARANNYEDYGDYWRGNYEVTGAGDYDYSRDQLITDVERTFAEIKPLYEQLHAYVRAKLMDAYPSRISPTGCIPAHLLGDMWGRFWTNLYPLTVPFGERPSIDVTKEMQNQSWDAKRIFKEAEKFFVSIGLPNMTQEFWDNSMLTEPGDGRKVVCHPTAWDLGKGDFRIKMCTKVTMDGFLTAHHEMGHIQYDMAYATQPYLLRNGANEGFHEAVGEIMSLSAATPHYLKALGLLPPDFYEDRVTEINFLLKQALTIVGTLPFTYMLEKWRWMVFKGEIPKEQWMQKWWEMKREIVGVVEPLPHDETYCDPACLFHVAEDYSFIRYYTRTIYQFQFHEALCQTAKHEGPLYKCDISNSTEAGQRLLQMLRLGKSEPWTSALESIAGVKTMDVKPLLNYFEPLLTWLKDQNRNSFVGWNTDWTPYSDQSIKVRISLKSALGEKAYEWNDNEMYLFRSSVAYAMREYFSKVRNETIPFGGEDVRVSDLKPRISFNFFVTSPKNMSDIIPRTEVEEAIRMSRGRINDAFRLDDSSLEFLGVQPTLAPPYEPPVTVWLIIFGVVMGVVVIGIVVLIFTGIRDRRKKNQASSEENPYDSVGLSKGENNSGFQNSDDVQTSF</t>
  </si>
  <si>
    <t xml:space="preserve">Monodon monoceros</t>
  </si>
  <si>
    <t xml:space="preserve">GCA_900108605.1</t>
  </si>
  <si>
    <t xml:space="preserve">&gt;GCA_900108605.1-Neogale vison (American mink)</t>
  </si>
  <si>
    <t xml:space="preserve">MSSSSWLLLSLVAVTAAQSTTEDLAKTFLEKFNYEAEELSYQNSLASWNYNTNITDENIQKMNIAGAKWSAFYEEESQHAKTYPLEEIQDPIIKRQLRALQQSGSSVLSADKRERLNTILNAMSTIYSTGKACNPNNPQECLLLEPGLDDIMENSKDYNERLWAWEGWRSEVGKQLRPLYEEYVALKNEMARANNYEDYGDYWRGDYEEEWADGYNYSRNQLIEDVEHTFTQIKPLYEHLHAYVRAKLMDAYPSRISPTGCLPAHLLGDMWGRFWTNLYPLMVPFGQKPNIDVTDAMVNQSWDARRIFKEAEKFFVSVGLPNMTEGFWQNSMLTEPGDNRKVVCHPTAWDLGKHDFRIKMCTKVTMDDFLTAHHEMGHIQYDMAYAAQPFLLRNGANEGFHEAVGEIMSLSAATPNHLKNIGLLPPDFSEDSETDINFLLKQALTIVGTLPFTYMLEKWRWMVFKGEIPKEQWMQKWWEMKRDIVGVVEPLPHDETYCDPAALFHVANDYSFIRYYTRTIYQFQFQEALCQIAKHEGPLYKCDISNSREAGQKLHEMLSLGRSKPWTFALERVVGAKTMDVRPLLNYFEPLFTWLKEQNRNSFVGWNTDWSPYAD</t>
  </si>
  <si>
    <t xml:space="preserve">Neovison_vison</t>
  </si>
  <si>
    <t xml:space="preserve">Carnivora</t>
  </si>
  <si>
    <t xml:space="preserve">XM_006911647.1</t>
  </si>
  <si>
    <t xml:space="preserve">XP_006911709.1</t>
  </si>
  <si>
    <t xml:space="preserve">&gt;XP_006911709.1 angiotensin-converting enzyme 2 [Pteropus alecto]</t>
  </si>
  <si>
    <t xml:space="preserve">MSGSFWLLLSLVAVTAAQSTPEELAKTFLEKFNTEVEDLFYQSSLASWDYNTNITDENVQKMNEARAKWSAFYEEQSKLAKAYQLDEIQDPILKLQLRILQQSGSSVLSADKTKRLNTILNTMSIIYSTGKVCKPDNPQECLLLEPGLDDIMESSKDYDQRLWAWEGWRSEVGKQLRPFYEEYVVLKNEMARGENYEDYGDYWRGDYETEGINGSAYNRDQLIEDVDRTFAEIKPLYEQLHAYVRAKLMDVYPSHISPTGCLPAHLLGDMWGRFWINLYQLTVPFEQKPNIDVTDEMVNQNWDEKRIFKEAEKFFVSLGLPNMTEKFWEKSMLTEPGNDQKVACHPTAWDLGKGDFRIIMCTKVKMEDFLTAHHEMGHIQYDMAYATQPYLLKNGANEGFHEAVGEVISLSVATPNHLKNMGLLPPDFYEDNETEINFLLKQALNVIGTLPFTYMLEKWRWMVFKGEIPKEQWMKKWWEMKRELVGVVEPLPHDETYCDPASLFHVANDYSFIRYYTRTIFEFQFQEALCRIAQHEGPLYKCDISNSTEAGKKLHEMLSFGKSKPWTLALESIVGTKNMDVRPLLNYFEPLFTWLKDQNRNSFVGWRTDWSPYADQSIKVRISLKSALGENAYEWNDNEMYLFKSSVAFAMREYFLKVKNLTIPFGEDDVWVSDLKPRISFNFFVTSPNNVSDIIPRTEVEEGIRMSRGRINDAFRLDDNSLEFLGIEPTLGTPYQPPVTIWLIVFGVVMGLVVVGIVLLIFAGIRDRRKKNQERSEENPYSSVDLSKGENNPGFQNNDDVQTSF</t>
  </si>
  <si>
    <t xml:space="preserve">Pteropus alecto</t>
  </si>
  <si>
    <t xml:space="preserve">XM_004386324.2</t>
  </si>
  <si>
    <t xml:space="preserve">XP_004386381.1</t>
  </si>
  <si>
    <t xml:space="preserve">&gt;XP_004386381.1 angiotensin-converting enzyme 2 [Trichechus manatus latirostris]</t>
  </si>
  <si>
    <t xml:space="preserve">MSGSFWLFLSLIAVTAAQSTTEDLARTFLDTFNQEAEDLSYQSSLASWDYNTNITDENVQKMDDAAARWSSFYEAQSTLAKNFPLEEISSSVIKLQLQALQQSGSSVLSLGKSKRLGTILNAMSTIYSTGKACNPNSPQECLLLEPGLDQIMENSTDYDQRLWAWEGWRSEVGRQLRPLYEEYVDLKNEMARGNGYEDYGDYWRGDYEADDYHRSQLVEDVERTFAQIKPLYEHLHAYVRRKLMDTYPHRINQTGCLPAHLLGDMWGRFWTNLYPLTVPFGNKPNIDVTEAMVKQGWNATRIFKEAENFFMSIDLPSMTQGFWENSMLTEPGDGRKVVCHPTAWDLGKGDFRIKMCTKVTMDDFLTAHHEMGHIQYDMAYAKQPYLLRNGANEGFHEAVGEIMSLSAATPEHLKAIGLLPPDFQEDTETELNFLLKQALTIVGTLPFTYMLEKWRWMVFKGEIPKEQWTKKWWEMKREIVGVVEPVPHDESYCDPAALFHVANDYSFIRYYTRTIYQFQFQEALCQVAKHEGPLHKCDISNSTEAGKKLLGMLSLGKSKSWTSALENVVGAKNMNVTPLLNYFEPLFTWLKEQNSNSSVGWSTDWTPYNGQSIKVRISLKSALGDKVYEWSDNEMYLFRSSVAYAMREYFSKVKNQTILFGEEDVRVSDLKPRISFNFFITAPNNVSDIIPKTEVEEAIRMSRGRINDVFRLDDNSLEFVGIQPTLSPPYQPPVVIWLIVFGVVMAVVVIGIVFLIFTGIRDRRKKSQASCEENPYASGDLSKGENNPGFQSTDDVQTSF</t>
  </si>
  <si>
    <t xml:space="preserve">Trichechus manatus</t>
  </si>
  <si>
    <t xml:space="preserve">Sirenia</t>
  </si>
  <si>
    <t xml:space="preserve">XM_019925618.2</t>
  </si>
  <si>
    <t xml:space="preserve">XP_019781177.2</t>
  </si>
  <si>
    <t xml:space="preserve">&gt;XP_019781177.2 angiotensin-converting enzyme 2 [Tursiops truncatus]</t>
  </si>
  <si>
    <t xml:space="preserve">MSGSFWLLLSLVAVTAAQSATEERAKTFLQKFDREAEDLSYQSSLASWNYNTNITDENVQKMNAAGAKWSAFYEEQSRIAKTYPLEEIRNLTLKRQLQVLQQSGTSVLSADKSKRLNAILSTMSTIYSSGKVLDPNTQESLVLEPGLDDIMENSKDYNRRLWAWEGWRAEVGKQLRPLYEEYVVLENEMARANNYEDYGDYWRGDYEVTGAGDYDYSRDQLIRDVERTFAEIKPLYEQLHAYVRAKLMDAYPSRISPTGCLPAHLLGDMWGRFWTNLYPLTVPFGERPSIDVTKEMQNQSWDAKRIFKEAEKFFVSIGLPNMTQGFWDNSMLTEPGDGRKVVCHPTAWDLGKGDFRIKMCTKVTMDDFLTAHHEMGHIQYDMAYATQPYLFRNGANEGFHEAVGEIMSLSAATPHYLKALGLLPPDFYEDSATEINFLLKQALTIVGTLPFTYMLEKWRWMVFKGEIPKEQWMQKWWEMKREIVGVVEPLPHDETYCDPACLFHVAEDYSFIRYYTRTIYQFQFHEALCQTAKHEGPLYKCDISNSTEAGQRLLQMLHLGKSEPWTSALERIVGVKTMDVKPLLNYFEPLLTWLKGQNRNSFVGWRTDWTPYSNQSIKVRISLKSALGEKAYEWNDNEMYLFRSSVAYAMREYFSKVRNKTIPFGEKDVWVSDLKPRISFNFFVTSPKNMSDIIPRTEVEEAIRMSRGRINDAFRLDDSSLEFLGVQPTLAPPYEPPVTVWLIIFGVVMGVVVIGIVVLIFTGIRDRRKKNQASSEENPYGSVGLSKGENNPGFQNSDDVQTSF</t>
  </si>
  <si>
    <t xml:space="preserve">Tursiops truncatus</t>
  </si>
  <si>
    <t xml:space="preserve">XM_028164550.1</t>
  </si>
  <si>
    <t xml:space="preserve">XP_028020351.1</t>
  </si>
  <si>
    <t xml:space="preserve">&gt;XP_028020351.1 angiotensin-converting enzyme 2 [Balaenoptera acutorostrata scammoni]</t>
  </si>
  <si>
    <t xml:space="preserve">MSGSFWLLLSLVAVTAAQSTTEEQAKTFLQKFDHEAEDLSYRSSLASWNYNTNITDENVQKMNAARAKWSAFYEEQSRIAKTYPLEEIQNLTLKRQLQALQQSGTSVLSADKSKRLNTILNTMSTIYSSGKVLDPNTQEYLVLEPGLDDIMENSEDYNRRLWAWEGWRAEVGKQLRPFYEEYVVLENEMARANNYEDYGDYWRGDYEVTGADGYDYSRNQLIADVERTFAEIKPLYEQLHAYVRAKLMDAYPSRISPTGCLPAHLLGDMWGRFWTNLYPLTVPFGEKPSIDVTKEMQNQSWDAKRIFKEAEKFFVSIGLPNMTQEFWVNSMLTEPGDGRKVVCHPTAWDLGKGDFRIKMCTKVTMDDFLTAHHEMGHIQYDMAYATQPFLLRNGANEGFHEAVGEIMSLSAATPHYLKALGLLPPDFYEDNVTEINFLLKQALQIVGTLPFTYMLEKWRWMVFKGEIPKEQWMQKWWEMKREIVGVVEPLPHDETYCDPACLFHVAEDYSFIRYYTRTIYQFQFHEALCQTAKHEGPLYKCDISNSTEAGQRLLQMLHLGKSEPWTLALENIVGVKTMDVKPLLNYFEPLLTWLKEQNRNSPVGWSTDWTPYSDQSIKVRISLKSALGEKAYEWNDNEMYLFQSSVAYAMREYFSKVRNETIPFGEKDVWVSDLKPRISFNFFVTTPKNVSDIIPRTEVEEAIRMSRGRINDAFRLDDNSLEFLGIQPTLGPPYEPPVTIWLIIFGAVMGVVVIGIAVLIFTGIRDRREKSQASSEENPYISMDLSKGENNSGFQNSGDVHTSF</t>
  </si>
  <si>
    <t xml:space="preserve">Balaenoptera acutorostrata</t>
  </si>
  <si>
    <t xml:space="preserve">XM_019956161.1</t>
  </si>
  <si>
    <t xml:space="preserve">XP_019811720.1</t>
  </si>
  <si>
    <t xml:space="preserve">&gt;XP_019811720.1 PREDICTED: angiotensin-converting enzyme 2 isoform X2 [Bos indicus]</t>
  </si>
  <si>
    <t xml:space="preserve">MTGSFWLLLSLVAVTAAQSTTEEQAKTFLEKFNHEAEDLSYQSSLASWNYNTNITDENVQKMNEARAKWSAFYEEQSRMAKTYSLEEIQNLTLKRQLKALQHSGTSALSAEKSKRLNTILNKMSTIYSTGKVLDPNTQECLALEPGLDDIMENSRDYNRRLWAWEGWRAEVGKQLRPLYEEYVVLENEMARANNYEDYGDYWRGDYEVTGAGDYDYSRDQLMKDVERTFAEIKPLYEQLHAYVRAKLMHTYPSYISPTGCLPAHLLGDMWGRFWTNLYSLTVPFEHKPSIDVTEKMENQSWDAERIFKEAEKFFVSISLPYMTQGFWDNSMLTEPGDGRKVVCHPTAWDLGKGDFRIKMCTKVTMDDFLTAHHEMGHIQYDMAYAVQPYLLRNGANEGFHEAVGEIMSLSAATPHYLKALGLLAPDFHEDNETEINFLLKQALTIVGTLPFTYMLEKWRWMVFKGEIPKQQWMEKWWEMKREIVGVVEPLPHDETYCDPACLFHVAEDYSFIRYYTRTIYQFQFHEALCKTAKHEGALFKCDISNSTEAGQRLLQMLRLGKSEPWTLALENIVGIKTMDVKPLLNYFEPLFTWLKEQNRNSFVGWSTEWTPYSDQSIKVRISLKSALGENAYEWNDNEMYLFQSSVAYAMRKYFSAARNETILFGEDNVWVSDKKPRISFKFFVTSPNNVSDIIPRTEVENAIRLSRDRINDVFQLDDNSLEFLGIQPTLGPPYEPPVTIWLIIFGVVMGVVVIGIVVLIFTGIRNRRKKNQASSEENPYGSVDLNKGENNSGFQNIDDVQTSL</t>
  </si>
  <si>
    <t xml:space="preserve">Bos indicus</t>
  </si>
  <si>
    <t xml:space="preserve">XM_005903111.1</t>
  </si>
  <si>
    <t xml:space="preserve">XP_005903173.1</t>
  </si>
  <si>
    <t xml:space="preserve">&gt;XP_005903173.1 PREDICTED: angiotensin-converting enzyme 2 [Bos mutus]</t>
  </si>
  <si>
    <t xml:space="preserve">MTGSFWLLLSLVAVTAAQSTTEEQAKTFLEKFNHEAEDLSYQSSLASWNYNTNITDENVQKMNEARAKWSAFYEEQSRMAKTYSLEEIQNLTLKRQLKALQHSGTSALSAEKSKRLNTILNKMSTIYSTGKVLDPNTQECLALEPGLDDIMENSRDYNRRLWAWEGWRAEVGKQLRPLYEEYVVLENEMARANNYEDYGDYWRGDYEVTGAGDYDYSRDQLMKDVERTFAEIKPLYEQLHAYVRAKLMHTYPSYISPTGCLPAHLLGDMWGRFWTNLYSLTVPFEHKPSIDVTEKMENQSWDAERIFKEAEKFFVSISLPYMTQGFWDNSMLTEPGDGRKVVCHPTAWDLGKGDFRIKMCTKVTMDDFLTAHHEMGHIQYDMAYAAQPYLLRNGANEGFHEAVGEIMSLSAATPHYLKALGLLAPDFHEDNETEINFLLKQALTIVGTLPFTYMLEKWRWMVFKGEIPKQQWMEKWWEMKREIVGVVEPLPHDETYCDPACLFHVAEDYSFIRYYTRTIYQFQFHEALCKTAKHEGALFKCDISNSTEAGQRLLQMLRLGKSEPWTLALENIVGIKTMDVKPLLNYFEPLFTWLKEQNRNSFVGWSTEWTPYSDQSIKVRISLKSALGENAYEWNDNEMYLFQSSVAYAMRKYFSEARNETVLFGEDNVWVSDKKPRISFKFFVTSPNNVSDIIPRTEVENAIRLSRDRINDVFQLDDNSLEFLGIQPTLGPPYEPPVTIWLIIFGVVMGVVVIGIVVLIFTGIRDRRKKNQASSEENPYGSVDLNKGENNSGFQNTDDVQTSL</t>
  </si>
  <si>
    <t xml:space="preserve">Bos mutus</t>
  </si>
  <si>
    <t xml:space="preserve">XM_005228429.4</t>
  </si>
  <si>
    <t xml:space="preserve">XP_005228486.1</t>
  </si>
  <si>
    <t xml:space="preserve">&gt;XP_005228486.1 angiotensin-converting enzyme 2 isoform X2 [Bos taurus]</t>
  </si>
  <si>
    <t xml:space="preserve">MTGSFWLLLSLVAVTAAQSTTEEQAKTFLEKFNHEAEDLSYQSSLASWNYNTNITDENVQKMNEARAKWSAFYEEQSRMAKTYSLEEIQNLTLKRQLKALQHSGTSALSAEKSKRLNTILNKMSTIYSTGKVLDPNTQECLALEPGLDDIMENSRDYNRRLWAWEGWRAEVGKQLRPLYEEYVVLENEMARANNYEDYGDYWRGDYEVTGAGDYDYSRDQLMKDVERTFAEIKPLYEQLHAYVRAKLMHTYPSYISPTGCLPAHLLGDMWGRFWTNLYSLTVPFEHKPSIDVTEKMENQSWDAERIFKEAEKFFVSISLPYMTQGFWDNSMLTEPGDGRKVVCHPTAWDLGKGDFRIKMCTKVTMDDFLTAHHEMGHIQYDMAYAAQPYLLRNGANEGFHEAVGEIMSLSAATPHYLKALGLLAPDFHEDNETEINFLLKQALTIVGTLPFTYMLEKWRWMVFKGEIPKQQWMEKWWEMKREIVGVVEPLPHDETYCDPACLFHVAEDYSFIRYYTRTIYQFQFHEALCKTAKHEGALFKCDISNSTEAGQRLLQMLRLGKSEPWTLALENIVGIKTMDVKPLLNYFEPLFTWLKEQNRNSFVGWSTEWTPYSDQSIKVRISLKSALGENAYEWNDNEMYLFQSSVAYAMRKYFSEARNETVLFGEDNVWVSDKKPRISFKFFVTSPNNVSDIIPRTEVENAIRLSRDRINDVFQLDDNSLEFLGIQPTLGPPYEPPVTIWLIIFGVVMGVVVIGIVVLIFTGIRNRRKKNQASSEENPYGSVDLNKGENNSGFQNIDDVQTSL</t>
  </si>
  <si>
    <t xml:space="preserve">Bos taurus</t>
  </si>
  <si>
    <t xml:space="preserve">XM_006041540.2</t>
  </si>
  <si>
    <t xml:space="preserve">XP_006041602.1</t>
  </si>
  <si>
    <t xml:space="preserve">&gt;XP_006041602.1 LOW QUALITY PROTEIN: angiotensin-converting enzyme 2 [Bubalus bubalis]</t>
  </si>
  <si>
    <t xml:space="preserve">MTGSFWLLSLVAVTAAQSTTEEQAKTFLEKFNHEAEDLSYQSSLASWNYNTNITDENVQKMNEARAKWSAFYEEQSRMAKTYSLEEIQNLTLKRQLKALQHSGTSALSAEKSKQLNTILNKMSTIYSTGKVLDPNTQECLALEPGLDDIMENSRDYNRRLWAWEGWRAEVGKQLRPLYEEYVVLENEMARANNYEDYGDYWRGDYEVTGAGDYDYSRDQLMKDVEHTFAEIKPLYEQLHAYVRAKLMHTYPSYISPTGCLPAHLLGDMWGRFWTNLYSLTVPFEHKPSIDVTEKMENQSWDAERIFKEAEKFFVSISLPYMTQGFWDNSMLTEPGDGRKVVCHPTAWDLGKGDFRIKMCTKVTMDDFLTAHHEMGHIQYDMAYAAQPYLLRNGANEGFHEAVGEIMSLSAATPHYLKALGLLAPDFHEDNETEINFLLKQALTIVGTLPFTYMLEKWRWMVFKGEIPKQQWMEKWWEMKREIVGVVEPLPHDETYCDPACLFHVAEDYSFIRYYTRTIYQFQFHEALCKTAKHEGALFKCDISNSTEAGQRLLQMLRLGKSEPWTLALENIVGIKTMDVKPLLNYFEPLFTWLKEQNRNSFVGWSTEWTPYSDQSIKVRISLKAALGENAYEWNDNEMYLFRSSVAYAMRKYFSEARNETVLFGEDNVWVSDKKPRISFKFFVTSPNNVSDIIPRTEVENAIRLFRGRINDVFQLDDNSLEFLGIQPTLRPPYEPPVTIWLIIFGVVMGVVVIGIIVLIFTGIRDRRKKNQASSEENPYGSVDLNKGENNSGFQNTDDVQTSL</t>
  </si>
  <si>
    <t xml:space="preserve">Bubalus bubalis</t>
  </si>
  <si>
    <t xml:space="preserve">XM_005701072.3</t>
  </si>
  <si>
    <t xml:space="preserve">XP_005701129.2</t>
  </si>
  <si>
    <t xml:space="preserve">&gt;XP_005701129.2 PREDICTED: angiotensin-converting enzyme 2 isoform X1 [Capra hircus]</t>
  </si>
  <si>
    <t xml:space="preserve">MTGSFWLLLSLVAVTAAQSTTEEQAKTFLEKFNHEAEDLSYQSSLASWNYNTNITDENVQKMNEARAKWSAFYEEQSRMARTYSLEEIQNLTLKRQLKALQHSGTSVLSAEKSKRLNMILNKMSTIYSTGKVLDPNTQECLALEPGLDDIMENSRDYNRRLWAWEGWRAEVGKQLRPLYEEYVVLENEMARANNYEDYGDYWRGDYEVTGAGDYDYSRDQLMKDVERTFAEIKPLYEQLHAYVRAKLMNTYPSYISPTGCLPAHLLGDMWGRFWTNLYSLTVPFEHKPSIDVTEKMKNQSWDAERIFKEAEKFFVSIGLPYMTQGFWNNSMLTEPGDGRKVVCHPTAWDLGKGDFRIKMCTKVTMDDFLTAHHEMGHIQYDMAYATQPYLLRNGANEGFHEAVGEIMSLSAATPHYLKALGLLAPDFYEDNETEINFLLKQALTIVGTLPFTYMLEKWRWMVFKGEIPKQQWMEKWWEMKREIVGVVEPLPHDETYCDPACLFHVAEDYSFIRYYTRTIYQFQFHEALCKTAKHEGALFKCDISNSTEAGQRLLQMLRLGKSEPWTLALENIVGIKTMDVKPLLNYFEPLFTWLKEQNRNSFVGWSTEWTPYSDQSIKVRISLKSALGENAYEWNDNEMYLFRSSVAYAMRKYFLEDRNETIPFGEENVWVSDKKPRISFKFFVTSPNNVSDIIPRTEVENAIRLCRDRINDAFQLDDNSLEFLGIQPTLRPPYEPPVTIWLIIFGVVMGVVVIGIVVLIFTGIRDQRKKNQASSEENPYGSVDLNKGENNSGFQNTDDVQTSL</t>
  </si>
  <si>
    <t xml:space="preserve">Capra hircus</t>
  </si>
  <si>
    <t xml:space="preserve">XM_024115511.2</t>
  </si>
  <si>
    <t xml:space="preserve">XP_023971279.1</t>
  </si>
  <si>
    <t xml:space="preserve">&gt;XP_023971279.1 angiotensin-converting enzyme 2 [Physeter catodon]</t>
  </si>
  <si>
    <t xml:space="preserve">MSGSFWLLLSLVAVTAAQSTTEEQAKTFLQKFDHEAEDLSYQSSLASWNYNTNITDENVQKMNAARAKWSAFYEEQSRTAKTYPLEEIQNLTLKRQLQALQQSGTSVLSADKSKRLNTILNTMSTIYSSGKVLDPNTQECLVLEPGLDDIMENSEDYSRRLWAWEAWRAEVGKQLRPLYEEYVVLENEMARANNYEDYGDYWRGDYEVTGAGDYDYSRDQLITDVERTFAEIKPLYEQLHAYVRAKLMDAYPSRISPTGCLPAHLLGDMWGRFWTNLYPLTVPFGEKSSIDVTKEMRNQSWDAKRIFKEAEKFFVSIGLPNMTQEFWDNSMLTEPGDGRKVVCHPTAWDLGKGDFRIKMCTKVTMDDFLTARHEMGHIQYDMAYATQPYLLRNGANEGFHEAVGEIMSLSAATPHYLKALGLLPPDFYEDSATEINFLLKQALKIVGTLPFTYMLEKWRWMVFKGEIPKEQWMQKWWEMKREIVGVVEPLPHDETYCDPACLFHVAEDYSFIRYYTRTIYQFQFHEALCQAAKHEGPLYKCDISNSTEAGQRLLQMLHLGKSEPWTSALENIVGVKTMDVKPLLNYFEPLLTWLKDQNRNSFVGWSTDWTPYSDQSIKVRISLKSALGEKAYEWNDNEMYLFRSSVAYAMREYFSKVRNETIPFGEEDVRVGDLKPRISFTFFVTSPKNVSDIIPRTEVEEAIRMSRGRINDAFRLDDNSLEFLGIEPTLGPPYEPPVTIWLIIFGVVMGVVVIGIAVLSFTGIRDRRKKNRASTEENPYGSVDLSKGENNSGFQNSDDVQTSF</t>
  </si>
  <si>
    <t xml:space="preserve">Physeter catodon</t>
  </si>
  <si>
    <t xml:space="preserve">XM_029930396.1</t>
  </si>
  <si>
    <t xml:space="preserve">XP_029786256.1</t>
  </si>
  <si>
    <t xml:space="preserve">&gt;XP_029786256.1 angiotensin-converting enzyme 2 [Suricata suricatta]</t>
  </si>
  <si>
    <t xml:space="preserve">MSGSFWLLLSFAALTAAQSTTEELAKTFLEQFNHEAQELSYLSSVASWNYNTNITDENVKQMNEAGAKWSAFYEEQSKRAKAYPLAEIQNTTVKRQLQALQQSGSSVLSPEKGQRLNTILNAMSTIYSTGKACNPNNPQECLFLEPGLDNIMENSRDYNERLWAWEGWRAEVGKQLRPLYEEYVALKNEMARANNYEDYGDYWRGDYEEEGADGYNYSRSQLIKDVERTFTQIKPLYVHLHAYVRRKLMATYPSHISPTGCLPAHLLGDMWGRFWTNLYPLTVPFGDKPNIDVTDAMVNQGWDARRIFREAEKFFVSVGLPSMTQGFWDNSMLTEPGDGRKVVCHPTAWDLGKGDFRIKMCTKVTMDDFLTAHHEMGHIQYDMAYNAQPFLLRNGANEGFHEAVGEIMSLSAATPNHLKTIGLLSPAFSEDSETEINFLLKQALTIVGTLPFTYMLEKWRWMVFKGEIPKEQWMQKWWEMKRDIVGVVEPVPHDETYCDPASLFHVANDYSFIRYYTRTIYQFQFQEALCRIAKHQGPLHKCDISNSTEAGKKLLQMLSLGKSKPWTYALEQVVGAKNMDERPLLNYFEPLFTWLKEQNRNSFVGWNTEWFPHADQSIKVRISLKSALGEKAYEWNDNEMYLFRSSIAYAMREYFNKEKKQTIPFVEDNVWVTNLKPRISFNFFVTSYKNVSDIIPRSEVEAAIRMSRSRINDAFRLDDNSLEFLGIQPTLSPPYQPPVTIWLIVFGVVMGVVVVGIVLLIVSGIRSRKKKTQARSDENPYASEDLSKGENNAGFQHVDDAQTSF</t>
  </si>
  <si>
    <t xml:space="preserve">Suricata suricatta</t>
  </si>
  <si>
    <t xml:space="preserve">XM_021079374.1</t>
  </si>
  <si>
    <t xml:space="preserve">XP_020935033.1</t>
  </si>
  <si>
    <t xml:space="preserve">&gt;XP_020935033.1 angiotensin-converting enzyme 2 isoform X1 [Sus scrofa]</t>
  </si>
  <si>
    <t xml:space="preserve">MSGSFWLLLSLIPVTAAQSTTEELAKTFLEKFNLEAEDLAYQSSLASWNYNTNITDENIQKMNDARAKWSAFYEEQSRIAKTYPLDEIQTLILKRQLQALQQSGTSGLSADKSKRLNTILNTMSTIYSSGKVLDPNNPQECLVLEPGLDEIMENSKDYSRRLWAWESWRAEVGKQLRPLYEEYVVLENEMARANNYEDYGDYWRGDYEVTGTGDYDYSRNQLMEDVERTFAEIKPLYEHLHAYVRAKLMDAYPSRISPTGCLPAHLLGDMWGRFWTNLYPLTVPFGEKPSIDVTEAMVNQSWDAIRIFEEAEKFFVSIGLPNMTQGFWNNSMLTEPGDGRKVVCHPTAWDLGKGDFRIKMCTKVTMDDFLTAHHEMGHIQYDMAYAIQPYLLRNGANEGFHEAVGEIMSLSAATPHYLKALGLLPPDFYEDSETEINFLLKQALTIVGTLPFTYMLEKWRWMVFKGEIPKEQWMQKWWEMKREIVGVVEPLPHDETYCDPACLFHVAEDYSFIRYYTRTIYQFQFHEALCRTAKHEGPLYKCDISNSTEAGQKLLQMLSLGKSEPWTLALENIVGVKTMDVKPLLSYFEPLLTWLKAQNGNSSVGWNTDWTPYADQSIKVRISLKSALGKEAYEWNDNEMYLFRSSIAYAMRNYFSSAKNETIPFGAEDVWVSDLKPRISFNFFVTSPANMSDIIPRSDVEKAISMSRSRINDAFRLDDNTLEFLGIQPTLGPPDEPPVTVWLIIFGVVMGLVVVGIVVLIFTGIRDRRKKKQASSEENPYGSMDLSKGESNSGFQNGDDIQTSF</t>
  </si>
  <si>
    <t xml:space="preserve">Sus scrofa</t>
  </si>
  <si>
    <t xml:space="preserve">XM_010138511.1</t>
  </si>
  <si>
    <t xml:space="preserve">XP_010136813.1</t>
  </si>
  <si>
    <t xml:space="preserve">&gt;XP_010136813.1 PREDICTED: angiotensin-converting enzyme 2 [Buceros rhinoceros silvestris]</t>
  </si>
  <si>
    <t xml:space="preserve">MLVHLWLLCGLSAVVTPQDITQEAQNFLEQFNRRAEDISYESSLASNQVGARWSAFYDRASTNASNFPLASIQHDLTRLQIQILQERGSSVLSPEKYSRLNSVLSEMSTIYSTGTVCKINDPSECLVLEPGLDDIMANSRDYHERLWAWEGWRAGVGRMMRPLYEEYVELKNEVAKINGYSDYGDYWRANYEADYPEDYKYSRNQLVEDVEKTFEQIKPLYQQLHAYVRHRLEQAYGSNLISSTGCLPAHLLGDMWGRFWTNLYGLTVPYPHKPNIDVTSAMVQKEWDAIKIFKAAESFFTSIGLYNMTEGFWNNSMLTEPTDGTKAVCHPTAWDLGKKDYRIKMCTKVTMDDFLTAHHEMGHIEYYMAYSEQPYLLRDGANEGFHEAVGEIMSLSAATPQHLKSLDLLEQTFQEDEETEINFLLKQALTIVGTMPFTYMLEKWRWMVFRGEITNQEWTKRWWEMKREIVGVVEPVPHDETYCDPAVLFHVANDYSFIRYYTRTIYQFQFQEALCKAANHTGPLHTCDITNSHAAGQSLRHLLELGRSKPWTQALKNVTGEKYMNAAPLLHYFEPLYTWLQKNNSGRYVGWKTGWTPNSDNAIKVRISLKSALGDQAYEWDQSELFLFKSSIAYAMRKYFAEVKKQEVNFQITDIHVGELTQRISFYLTVSMPGNISDIVPKADVEDAIRMSRGRINEAFRLDDNTLEFVGILPTLATPYEPPVTVWLIVFGVIISLIVIGVIVLIITGQRDRKKRARESRRQAGSNCEAVNPYAEEGKSNMGFEPSEETQTSL</t>
  </si>
  <si>
    <t xml:space="preserve">Buceros rhinoceros silvestris</t>
  </si>
  <si>
    <t xml:space="preserve">Bucerotiformes</t>
  </si>
  <si>
    <t xml:space="preserve">XM_014960219.1</t>
  </si>
  <si>
    <t xml:space="preserve">XP_014815705.1</t>
  </si>
  <si>
    <t xml:space="preserve">&gt;XP_014815705.1 PREDICTED: angiotensin-converting enzyme 2 [Calidris pugnax]</t>
  </si>
  <si>
    <t xml:space="preserve">MLAHLLLFCGLSAVVTPQDVTQQAKMFLEEFNRMAVDISYESSIASWNYNTNITDETAKKMAEADAKWSTFYDEASRNASCFPLGSIQDDLTRLQIQTLQDRGSSVLSPEKYNRLSTVLSTMSTIYSTGTVCKIDNPSECLVLEPGLDVIMANSTDYDERLWAWEGWRAGVGRMMRPLYEEYVELKNEVAKLNDYSDYGDYWRANYEADFPEAYKYSRDQLIEDVEKTFEQIKPLYEQLHAYVRHRLQQVYGSKFISSTGCLPAHLLGDMWGRFWTNLYDLTVPYPAKPNIDVTSAMTQKKWDAMKIFKTAEAFFTSIGLFKMTDGFWNNSMLTEPTDNRKVVCHPTAWDLGKNDYRIKMCAKVTMDDFLTAHHEMGHIEYDMAYSDQPYLLKGGANEGFHEAIGEIMSLSAATPEHLKSLELLEPNFQEDEETEINFLLKQALTIVGTMPFTYMLEKWRWMVFRGEITKQEWTKRWWEMKREIVGVIEPVLHDETYCDPAALFHVCNDYSFIRYYTRTIYQFQFQDALCKAANHNGPLHKCDITNSTAAGQKLREVLELGRSKPWTQALEIATGEKYMNATPLLRYFEPLYEWLKKNNSGRYIGWNTNWAPDNENAIKVRISLKSALGDNAYTWDESELFLFKSSIAYAMRKYFAEEKKQKVDFQIADIHVTEQTQRISFYLTVSMPGNISDIVPKDDVENAIRLSRGRINEAFRLDDNTLQFDSIPPTLATPYEPPVTIWLIVFGVVISLVVIGAIALIVTGQRDRRKRARASGTGAESNCEQVNPYAEEGRSNMGFEPSEDTQTSF</t>
  </si>
  <si>
    <t xml:space="preserve">Calidris pugnax</t>
  </si>
  <si>
    <t xml:space="preserve">XM_025857612.1</t>
  </si>
  <si>
    <t xml:space="preserve">XP_025713397.1</t>
  </si>
  <si>
    <t xml:space="preserve">&gt;XP_025713397.1 angiotensin-converting enzyme 2 [Callorhinus ursinus]</t>
  </si>
  <si>
    <t xml:space="preserve">MLGSSWLLLSLAALTAARSTTEDLVKTFLEKFNSEAEELSYQSSFASWNYNTNITDENVQKMNDAGAKWSAFYEEQSKQAKTYPLEEIQDSTVKRQLQALQHSGSSVLSVDKSQRLNTILNAMSTIYSTGKACNPNNPQECLLLEPGLDDIMANSRDYNERLWAWEGWRSEVGKQLRPLYEEYVALKNEMARANNYEDYGDYWRGDYEEEWTNGYNYSRDQLIKDVEQTFTQIQPLYEHLHAYVRAKLMDTYPSHISPTGCLPAHLLGDMWGRFWTNLYPLTVPFGQKPNIDVTDTMVNQSWDARRIFKEAEKFFVSVGLPNMTQGFWENSMLTEPGDSRKVVCHPTAWDLGKHDFRIKMCTKVTMDDFLTAHHEMGHIQYDMAYAAQPFLLRNGANEGFHEAVGEIMSLSAATPKHLKNIGLLPPGFSEDNETDINFLFKQALTIVGTLPFTYMLEKWRWMVFKGEIPKEQWMKKWWEMKRDLVGVVEPLPHDETYCDPASLFHVANDYSFIRYYTRTIYQFQFQEALCQIAKHEGPLHKCDISNSSEAGQTLLQMLKLGRSKPWTLALYRVVGAKNMDVRPLLNYFDPLFTWLKEQNRNSFVGWNTDWSPYADQSIKVRISLKSALGEKAYEWNDNEMYLFRSSIAYAMREYFSKVKKQTIPFVEDNVWVNNLKPRISFTFFVTSPGNMSDIIPRADVEEAIRMSRGRINDAFRLDDNSLEFLGIQPTLEPPYQPPVTIWLIVFGVVMGVVVVGIVLLIFSGIRNRRKNDQATSEENPYASVNLSKGENNPGFQNVDDVQTSSF</t>
  </si>
  <si>
    <t xml:space="preserve">Callorhinus ursinus</t>
  </si>
  <si>
    <t xml:space="preserve">XM_010968001.1</t>
  </si>
  <si>
    <t xml:space="preserve">XP_010966303.1</t>
  </si>
  <si>
    <t xml:space="preserve">&gt;XP_010966303.1 PREDICTED: angiotensin-converting enzyme 2 [Camelus bactrianus]</t>
  </si>
  <si>
    <t xml:space="preserve">MSGSFWLLLSLVAVTAAQSTTEELAKTFLEEFNHEAEDLSYQSSLASWNYNTNITDENVQKMNDARAKWSTFYEEKSKTAKTYPLEEIQNVTLKRQLQALQQSGASALSADKSKRLTTVLSTMSTIYSSGEVCDPNNPQECLVLEPGLDDIMENSKDYNQRLWAWEGWRAEVGKQLRPLYEEYVVLKNEMARANNYEDYGDYWRGDYEVMWAGDYDYSRDQLMGDVEHTFAEIKPLYEHLHAYVRAKLMDVYPSHISPTGCLPAHLLGDMWGRFWTNLYSLTVPFGQKPNIDVTEAMENQSWDAKRIFKEAEKFFVSIGLPNMTQGFWDNSMLTEPGDGRKVVCHPTAWDLGKGDFRIKMCTKVTMDDFLTAHHEMGHIQYDMAYAIQPFLLRNGANEGFHEAVGEIMSLSAATPHYLKALGLLPADFYEDSETEINFLLKQALTIVGTLPFTYMLEKWRWMVFKGEIPKEQWMQKWWEMKREIVGVVEPLPHDETYCDPACLFHVAEDYSFIRYYTRTIYQFQFHEALCQIAKHEGPLYKCDISNSTEAGQKLLQMLSLGKSEPWTLALEGLVGVKTMDVKPLLNYFEPLLTWLKDQNRNSFVGWSTDWTPYTDQSIKVRISLKSALGDKAYEWNDNEMYLFQSSLAYAMRKYFLKVQNQTILFGVEDVWVSDLKPRISFSFFVTSPKNVSDIIPRTEVEEAIRMSRSRINDAFRLDDNSLEFLGIQPTLGPPYEPPVTVWLIIFGIVMGLVVVGIVVLIFTGIRDRRKKKQASTEENPYGSVDLSKGENNSGFQNGDDVQTSF</t>
  </si>
  <si>
    <t xml:space="preserve">Camelus bactrianus</t>
  </si>
  <si>
    <t xml:space="preserve">XM_031445857.1</t>
  </si>
  <si>
    <t xml:space="preserve">XP_031301717.1</t>
  </si>
  <si>
    <t xml:space="preserve">&gt;XP_031301717.1 angiotensin-converting enzyme 2 [Camelus dromedarius]</t>
  </si>
  <si>
    <t xml:space="preserve">Camelus dromedarius</t>
  </si>
  <si>
    <t xml:space="preserve">XM_006194201.2</t>
  </si>
  <si>
    <t xml:space="preserve">XP_006194263.1</t>
  </si>
  <si>
    <t xml:space="preserve">&gt;XP_006194263.1 angiotensin-converting enzyme 2 [Camelus ferus]</t>
  </si>
  <si>
    <t xml:space="preserve">Camelus ferus</t>
  </si>
  <si>
    <t xml:space="preserve">XM_022518370.1</t>
  </si>
  <si>
    <t xml:space="preserve">XP_022374078.1</t>
  </si>
  <si>
    <t xml:space="preserve">&gt;XP_022374078.1 angiotensin-converting enzyme 2 isoform X1 [Enhydra lutris kenyoni]</t>
  </si>
  <si>
    <t xml:space="preserve">MLGSSWLLLSLAALTAAQSTTEDPVKTFLEKFNYEAEELSYQNSLASWNYNTNITDENIQKMNIAGAKWSAFYEEQSQHAKTYPLEEIQDPINKRQLRALQQSGSSVLSADKRERLNTILNAMSTIYSTGKACNPNNPQECLLLEPGLDDIMENSRDYNERLWAWEGWRSEVGKQLRPLYEEYVALKNEMARANNYEDYGDYWRGDYEEEWADGYNYSRNQLIEDVEHTFTQIKPLYKHLHAYVRAKLMDAYPSRISPTGCLPAHLLGDMWGRFWTNLYSLMVPFGQKPNIDVTDAMVNQSWDARRIFEEAEKFFVSVGLPNMTEGFWQNSMLTEPGDNRKVVCHPTAWDLGKRDFRIKMCTKVTMDDFLTAHHEMGHIQYDMAYAAQPFLLRNGANEGFHEAVGEIMSLSAATPKHLKNLGLLPPDFSEDSETDINFLLKQALTIVGTLPFTYMLEKWRWMVFKGEIPKEQWMQKWWEMKRDIVGVVEPLPHDETYCDPAALFHVANDYSFIRYYTRTIYQFQFQEALCQIAKHEGPLYKCDISNSREAGQKLHEMLSLGRSKPWTFALERVVGAKTMDVRPLLNYFEPLFTWLKEQNRNSFVGWNTDWSPYADQSIKVRISLKSALGKKAYEWNDNEMYFFRSSIAYAMREYFSKVKIQRIPFVYEDVRVSDLKPRISFNFVVTSPGNMSDIIPRAVVEEAIRKSRGRINDAFRLDDNSLEFLGIQPTLEPPYQPPVTIWLIMFGVVMGVVLVGIFLLIFSGIRSRRKNNQARSEENPYASVDLSKGENNPGFQNVDDVQTSF</t>
  </si>
  <si>
    <t xml:space="preserve">Enhydra lutris</t>
  </si>
  <si>
    <t xml:space="preserve">XM_028115021.1</t>
  </si>
  <si>
    <t xml:space="preserve">XP_027970822.1</t>
  </si>
  <si>
    <t xml:space="preserve">&gt;XP_027970822.1 angiotensin-converting enzyme 2 [Eumetopias jubatus]</t>
  </si>
  <si>
    <t xml:space="preserve">MLGSSWLLLSLAALTAARSTTEDLVKTFLEKFNSEAEELSYQSSLASWNYNTNITDENVQKMNDAGAKWSAFYEEQSKQAKTYPLEEIQDSTVKRQLQALQHSGSSVLSADKSQRLNTILNAMSTIYSTGKACNPNNPQECLLLEPGLDDIMANSRDYNERLWAWEGWRSEVGKQLRPLYEEYVALKNEMARANNYEDYGDYWRGDYEEEWTNGYNYSRDQLIKDVEQTFTQIQPLYEHLHAYVRAKLMDTYPSHMSPTGCLPAHLLGDMWGRFWTNLYPLTVPFGQKPNIDVTDTMVNQSWDARRIFEEAEKFFVSVGLPNMTQGFWENSMLTEPGDSRKVVCHPTAWDLGKHDFRIKMCTKVTMDDFLTAHHEMGHIQYDMAYAAQPFLLRNGANEGFHEAVGEIMSLSAATPKHLKNIGLLPPGFSEDNETDINFLFKQALTIVGTLPFTYMLEKWRWMVFKGEIPKEQWMKKWWEMKRDLVGVVEPLPHDETYCDPASLFHVANDYSFIRYYTRTIYQFQFQEALCQIAKHEGPLHKCDISNSSEAGQTLLQMLKLGRSKPWTLALYRVVGAKNMDVRPLLNYFDPLFTWLKEQNRNSFVGWNTDWSPYADQSIKVRISLKSALGEKAYEWNDNEMYLFRSSIAYAMREYFSKVKNQMIPFVEDNVWVNNLKPRISFTFFVTSPGNMSDIIPRADVEEAIRMSRGRINDAFRLDDNSLEFLGIQPTLEPPYQPPVTIWLIVFGVVMAVVVVGIVLLIFSGIRSRRKNDQATSEENPYASVNLSKGENNPGFQNVDDVQTSSF</t>
  </si>
  <si>
    <t xml:space="preserve">Eumetopias jubatus</t>
  </si>
  <si>
    <t xml:space="preserve">VFV30336.1</t>
  </si>
  <si>
    <t xml:space="preserve">KAF0878287.1 ACE2 enzyme, partial [Crocuta crocuta]</t>
  </si>
  <si>
    <t xml:space="preserve">MSGSFWLLLSFAALTAAQSTTEELAKTFLEKFNYEAQELSYLSSLASWKYNTNITDENVKNMNEAGAKWSAYYEEQSKLAKTYPLAEIQDPTVKRQLQALQQSGSSVLSADKSQRLNTILNAMSTIYSTGKACNPNNPQECLLLEPGLDNIMENSKDYNERLWAWEGWRAEVGKQLRPLYEEYVALKNEMARANNYEDYGDYWRGDYEEEWTDGYNYSRSQLIKDVEDTFAQIKPLYQHLHAYVRTKLMAIYPSRISSTGCLPAHLLGDMWGRFWTNLYPLTVPFGQKPNIDVTDAMVNQRWDAMRIFREAEKFFVSVGLPNMTQGFWENSMLTEPGDNRKVVCHPTAWDLGKGDFRIKMCTKVTMDDFLTAHHEMGHIQYDMAYNAQPFLLKNGANEGFHEAVGEIMSLSAATPNHLKTIGLLSPAFSEDSETEINFLLKQALTIVGTLPFTYMLEKWRWMVFKGEIPKEQWMEKWWEMKRNIVGVVEPVPHDETYCDPASLFHVANDYSFIRYYTRTIYQFQFQEALCRIAKHEGPLHKCDISNSTEAGKKLLQMLSLGKSKPWTFALEQVVGAKNMDVTPLLNYFQPLLTWLKEQNRNSFVGWNTDWSPYADQSIKVRISLKSALGEKAYEWNDNEMYLFRSSIAYAMREYFSKVKNQTIPFVEDNVWVSNLKPRISFNFFVTSYKNVSDVIPRSEVEEAIRMSRSRINDAFRLDDNSLEFLGIQPTLSPPYQPPVTIWLIVFGVVMGVVVVGIVLLIVSGIRNRRKKTQAGSEENPYASVDLSKGENNPGFQHVDDAQTAF</t>
  </si>
  <si>
    <t xml:space="preserve">Lynx pardinus</t>
  </si>
  <si>
    <t xml:space="preserve">NM_001130513.1</t>
  </si>
  <si>
    <t xml:space="preserve">NP_001123985.1</t>
  </si>
  <si>
    <t xml:space="preserve">&gt;NP_001123985.1 angiotensin-converting enzyme 2 precursor [Mus musculus]</t>
  </si>
  <si>
    <t xml:space="preserve">MSSSSWLLLSLVAVTTAQSLTEENAKTFLNNFNQEAEDLSYQSSLASWNYNTNITEENAQKMSEAAAKWSAFYEEQSKTAQSFSLQEIQTPIIKRQLQALQQSGSSALSADKNKQLNTILNTMSTIYSTGKVCNPKNPQECLLLEPGLDEIMATSTDYNSRLWAWEGWRAEVGKQLRPLYEEYVVLKNEMARANNYNDYGDYWRGDYEAEGADGYNYNRNQLIEDVERTFAEIKPLYEHLHAYVRRKLMDTYPSYISPTGCLPAHLLGDMWGRFWTNLYPLTVPFAQKPNIDVTDAMMNQGWDAERIFQEAEKFFVSVGLPHMTQGFWANSMLTEPADGRKVVCHPTAWDLGHGDFRIKMCTKVTMDNFLTAHHEMGHIQYDMAYARQPFLLRNGANEGFHEAVGEIMSLSAATPKHLKSIGLLPSDFQEDSETEINFLLKQALTIVGTLPFTYMLEKWRWMVFRGEIPKEQWMKKWWEMKREIVGVVEPLPHDETYCDPASLFHVSNDYSFIRYYTRTIYQFQFQEALCQAAKYNGSLHKCDISNSTEAGQKLLKMLSLGNSEPWTKALENVVGARNMDVKPLLNYFQPLFDWLKEQNRNSFVGWNTEWSPYADQSIKVRISLKSALGANAYEWTNNEMFLFRSSVAYAMRKYFSIIKNQTVPFLEEDVRVSDLKPRVSFYFFVTSPQNVSDVIPRSEVEDAIRMSRGRINDVFGLNDNSLEFLGIHPTLEPPYQPPVTIWLIIFGVVMALVVVGIIILIVTGIKGRKKKNETKREENPYDSMDIGKGESNAGFQNSDDAQTSF</t>
  </si>
  <si>
    <t xml:space="preserve">Mus musculus</t>
  </si>
  <si>
    <t xml:space="preserve">XM_032331788.1</t>
  </si>
  <si>
    <t xml:space="preserve">XP_032187679.1</t>
  </si>
  <si>
    <t xml:space="preserve">&gt;XP_032187679.1 angiotensin-converting enzyme 2 [Mustela erminea]</t>
  </si>
  <si>
    <t xml:space="preserve">MLGSSWLLLSLAALTAAQSTTEDLAKTFLEKFNYEAEELSYQNSLASWNYNTNITDENIQKMNIAGAKWSAFYEEESQHAKTYPLEEIQDPIIKRQLRALQQSGSSVLSADKRERLNTILNAMSTIYSTGKACNPNNPQECLLLEPGLDDIMENSKDYNERLWAWEGWRSEVGKQLRPLYEEYVALKNEMARANNYEDYGDYWRGDYEEEWADGYSYSRNQLIEDVEHTFTQIKPLYEHLHAYVRAKLMDAYPSRISPTGCLPAHLLGDMWGRFWTNLYPLMVPFGQKPNIDVTDAMVNQSWDARRIFEEAEKFFVSVGLPNMTEGFWQNSMLTEPGDNRKVVCHPTAWDLGKRDFRIKMCTKVTMDDFLTAHHEMGHIQYDMAYAAQPFLLRNGANEGFHEAVGEIMSLSAATPNHLKNIGLLPPDFSEDSETDINFLLKQALTIVGTLPFTYMLEKWRWMVFKGEIPKEQWMQKWWEMKRDIVGVVEPLPHDETYCDPAALFHVANDYSFIRYYTRTIYQFQFQEALCQIAKHEGPLYKCDISNSREAGQKLHEMLSLGRSKPWTFALERVVGAKTMDVRPLLNYFEPLFTWLKEQNRNSFVGWNTDWSPYADQSIKVRISLKSALGEKAYEWNDNEMYFFQSSIAYAMREYFSKVKNQTIPFVGKDVRVSDLKPRISFNFIVTSPENMSDIIPRADVEEAIRKSRGRINDAFRLDDNSLEFLGIQPTLEPPYQPPVTIWLIVFGVVMGVVVVGIFLLIFSGIRNRRKNNQARSEENPYASVDLSKGENNPGFQNVDDVQTSF</t>
  </si>
  <si>
    <t xml:space="preserve">Mustela erminea</t>
  </si>
  <si>
    <t xml:space="preserve">XM_004758885.2</t>
  </si>
  <si>
    <t xml:space="preserve">XP_004758942.1</t>
  </si>
  <si>
    <t xml:space="preserve">&gt;XP_004758942.1 PREDICTED: angiotensin-converting enzyme 2 [Mustela putorius furo]</t>
  </si>
  <si>
    <t xml:space="preserve">MLGSSWLLLSLAALTAAQSTTEDLAKTFLEKFNYEAEELSYQNSLASWNYNTNITDENIQKMNIAGAKWSAFYEEESQHAKTYPLEEIQDPIIKRQLRALQQSGSSVLSADKRERLNTILNAMSTIYSTGKACNPNNPQECLLLEPGLDDIMENSKDYNERLWAWEGWRSEVGKQLRPLYEEYVALKNEMARANNYEDYGDYWRGDYEEEWADGYSYSRNQLIEDVEHTFTQIKPLYEHLHAYVRAKLMDAYPSRISPTGCLPAHLLGDMWGRFWTNLYPLMVPFRQKPNIDVTDAMVNQSWDARRIFEEAETFFVSVGLPNMTEGFWQNSMLTEPGDNRKVVCHPTAWDLGKRDFRIKMCTKVTMDDFLTAHHEMGHIQYDMAYAEQPFLLRNGANEGFHEAVGEIMSLSAATPNHLKNIGLLPPDFSEDSETDINFLLKQALTIVGTLPFTYMLEKWRWMVFKGEIPKEQWMQKWWEMKRDIVGVVEPLPHDETYCDPAALFHVANDYSFIRYYTRTIYQFQFQEALCQIAKHEGPLYKCDISNSSEAGQKLHEMLSLGRSKPWTFALERVVGAKTMDVRPLLNYFEPLFTWLKEQNRNSFVGWNTDWSPYADQSIKVRISLKSALGEKAYEWNDNEMYFFQSSIAYAMREYFSKVKNQTIPFVGKDVRVSDLKPRISFNFIVTSPENMSDIIPRADVEEAIRKSRGRINDAFRLDDNSLEFLGIQPTLEPPYQPPVTIWLIVFGVVMGVVVVGIFLLIFSGIRNRRKNNQARSEENPYASVDLSKGENNPGFQNVDDVQTSF</t>
  </si>
  <si>
    <t xml:space="preserve">Mustela putorius</t>
  </si>
  <si>
    <t xml:space="preserve">XM_021680805.1</t>
  </si>
  <si>
    <t xml:space="preserve">XP_021536480.1</t>
  </si>
  <si>
    <t xml:space="preserve">&gt;XP_021536480.1 angiotensin-converting enzyme 2 isoform X1 [Neomonachus schauinslandi]</t>
  </si>
  <si>
    <t xml:space="preserve">MLGSSWLLLSLAALTAAQSTTEDLVKTFLEKFNYEAEELSYQSSLASWNYNTNITDENIQKMNVAEAKWSAFYKNQSKQAKTYPLEEIQDSTLKRQLQTLQHSGSSVLSADKSERLSTILNAMGTIYSTGKACNPNNPQECLLLEPGLDDIMANSRDYNERLWAWEGWRSEVGKQLRPLYEEYVALKNEMARANNYEDYGDYWRGDYEEEWPNGYNYSHDQLIKDVEQTFTQIQPLYEHLHAYVRAKLMDTYPSHISPTGCLPAHLLGDMWGRFWTNLYPLTVPFGQKPNIDVTDTMVNQSWDARRIFEEAEKFFVSVGLPNMTQGFWENSMLTEPGDGRKVVCHPTAWDLGKHDFRIKMCTKVTMDDFLTAHHEMGHIQYDMAYAAQPFLLRNGANEGFHEAVGEIMSLSAATPKHLKNIGLLPPGFSEDSETDINFLFKQALTIVGTLPFTYMLEKWRWMVFKGEIPKEQWIKKWWEMKRDLVGVVEPLPHDETYCDPASLFHVANDYSFIRYYTRTIYQFQFQEALCQIAKHEGPLHKCDISNSSEAGQKLLQMLKLGRSKPWTLALYNVVGAKNMDVRPLLNYFDPLFTWLKEQNRNSFVGWNTDWSPYADQSIKVRISLKSALGEKAYKWNDNEMYLFRSSIAYAMREYFSKVKNQMIPFVEDNVWVNDLKPRISFTFFVTLPGNVSDIIPRADVEEAIRMSRGRINDAFRLDDKSLEFLGIQPTLGPPYQPPVTIWLIVFGAVMGVVVVGIVLLIFSGIRNRRKNDQARSEENPYASVNLSKGENNPGFQNVGAVQTSF</t>
  </si>
  <si>
    <t xml:space="preserve">Neomonachus schauinslandi</t>
  </si>
  <si>
    <t xml:space="preserve">XM_003791864.2</t>
  </si>
  <si>
    <t xml:space="preserve">XP_003791912.1</t>
  </si>
  <si>
    <t xml:space="preserve">&gt;XP_003791912.1 angiotensin-converting enzyme 2 [Otolemur garnettii]</t>
  </si>
  <si>
    <t xml:space="preserve">MSSSFWLLLSLVAVTAAQSTTEEQAKTFLDNFNREVEELSHQAALASWDYNTNITEENAQKMNDAEAKRSAFYEEQSKISQTYPLEEIQNRTVKRQLKALQQRGSSALPADKNKRLSTILNTMSTIYSTGKVCNSNNPQECLLLEPGLEAIMANSRDYNERLWAWEGWRAEVGKQLRPLYEEYVDLKNEMARANNYEDYGDYWRADYDAEGEDGYGYNRSQLIEDVEHIFTQVKPLYEQLHAYVRTKLMNAYPSRVSPTGCLPAHLLGDMWGRFWTNLYSLAVPFEQKPNIDVTDAMVNQGWDAQRIFKEAEDFFVTVSLPEMTQGFWQNSMLVEPEDGRRVVCHPTAWDLGKDDFRIKMCTKVTMDDFLTAHHEMGHIQYDMAYAKQPFLLRSGANEGFHEAVGEIMSLSVATPKHLQSIGLLPRDFQEDNETEINFLLKQALTIVGTLPFTYMLEKWRWMVFKGEIPKDQWMKKWWEMKREIVGVVEPLPHDETYCDPASLFHVSNDYSFIRYYTRTIYQFQFQEALCQAAQHQGPLHKCDISRSTEAGQKLLNMMSLGKSEPWTLALENVVGARNMDVSPLLTYFEPLFTWLKEQNRNSFVGWDTNWSPYADQSIKVRISLKSGLGDKPYEWNDNEMYLFQSSVAYAMRQYFSECKQQTVPFGEEDVWVSDIKPRISFSFFVTAPKNVSEIIPRTEVEEAIRMSRSRINGVFRLDDNSLEFLGIQPTLSPPYQPPITIWLIVFGIVMALVVVGIVILIITGIRDRRRKNQARGEENPYAFVDLGKEENTAESPNGDDIQTSF</t>
  </si>
  <si>
    <t xml:space="preserve">Otolemur garnettii</t>
  </si>
  <si>
    <t xml:space="preserve">Primates</t>
  </si>
  <si>
    <t xml:space="preserve">AB211998.1</t>
  </si>
  <si>
    <t xml:space="preserve">BAE72462.1</t>
  </si>
  <si>
    <t xml:space="preserve">&gt;BAE72462.1 angiotensin I converting enzyme 2 [Procyon lotor]</t>
  </si>
  <si>
    <t xml:space="preserve">MLGSSWLLLSLAALTAAQSTTEDLANTFLENFNNETEELSYQNSLASWNYNTNITDENIQKMNDAAAKWSAFYDEQSKQAKTYPLEEIQDPTNKRQLQALQHSGSSVLSADKRERLNTILNAMSTIYSTGKTCNPNNPQECLLLEPGLDDIMENSKDYNERLWAWEGWRSEVGKQLRPLYEEYVTLKNEMARANNYEDYGDYWRGDYEEEWADGYNYSRSQLIDDVEHTFKQIKPLYEHLHAYVRAKLMDTYPSHMSPTGCLPAHLLGDMWGRFWTNLYPLTVPFGQKPNIDVTDAMVNQSWDARRIFEEAEKFFVSVGLPNMTQGFWENSMLTEPGDNRKVVCHPTAWDLGKGDFRIKMCTKVTMDDFLTAHHEMGHIQYDMAYAAQPFLLRNGANEGFHEAVGEIMSLSAATPSHLKNIGLLPPGFSEDNETDINFLLKQALTIVGTLPFTYMLEKWRWMVFKGEIPKEQWMKKWWEMKREIVGVVEPLPHDETYCDPAALFHVANDYSFIRYYTRTIYQFQFQEALCQIAKHEGPLYKCDISNSREAGQKLLEMLRLGRSKPWTLALETVVGAKTMDVRPLLNYFEPLFTWLQERNRNSFVGWNTDWSPYADQSIKVRISLKSALGEKAYEWNDNEMYLFRSSIAYAMRKYFLEVKKQMIPFVEEDVWVNDLKPRISFNFFVTSPGNVSDIIPRADVEEAIRKSRDRINDAFQLDDNSLEFLGIQPTLVPPYQPPVTIWLIVFGVVMGVVVVGIVLLIFSGIRNRRKNNQARSEENPYASVDLSKGENNPGFQNVDDVQTSF</t>
  </si>
  <si>
    <t xml:space="preserve">Procyon lotor</t>
  </si>
  <si>
    <t xml:space="preserve">NM_001012006.1</t>
  </si>
  <si>
    <t xml:space="preserve">NP_001012006.1</t>
  </si>
  <si>
    <t xml:space="preserve">&gt;NP_001012006.1 angiotensin-converting enzyme 2 precursor [Rattus norvegicus]</t>
  </si>
  <si>
    <t xml:space="preserve">MSSSCWLLLSLVAVATAQSLIEEKAESFLNKFNQEAEDLSYQSSLASWNYNTNITEENAQKMNEAAAKWSAFYEEQSKIAQNFSLQEIQNATIKRQLKALQQSGSSALSPDKNKQLNTILNTMSTIYSTGKVCNSMNPQECFLLEPGLDEIMATSTDYNRRLWAWEGWRAEVGKQLRPLYEEYVVLKNEMARANNYEDYGDYWRGDYEAEGVEGYNYNRNQLIEDVENTFKEIKPLYEQLHAYVRTKLMEVYPSYISPTGCLPAHLLGDMWGRFWTNLYPLTTPFLQKPNIDVTDAMVNQSWDAERIFKEAEKFFVSVGLPQMTPGFWTNSMLTEPGDDRKVVCHPTAWDLGHGDFRIKMCTKVTMDNFLTAHHEMGHIQYDMAYAKQPFLLRNGANEGFHEAVGEIMSLSAATPKHLKSIGLLPSNFQEDNETEINFLLKQALTIVGTLPFTYMLEKWRWMVFQDKIPREQWTKKWWEMKREIVGVVEPLPHDETYCDPASLFHVSNDYSFIRYYTRTIYQFQFQEALCQAAKHDGPLHKCDISNSTEAGQKLLNMLSLGNSGPWTLALENVVGSRNMDVKPLLNYFQPLFVWLKEQNRNSTVGWSTDWSPYADQSIKVRISLKSALGKNAYEWTDNEMYLFRSSVAYAMREYFSREKNQTVPFGEADVWVSDLKPRVSFNFFVTSPKNVSDIIPRSEVEEAIRMSRGRINDIFGLNDNSLEFLGIYPTLKPPYEPPVTIWLIIFGVVMGTVVVGIVILIVTGIKGRKKKNETKREENPYDSMDIGKGESNAGFQNSDDAQTSF</t>
  </si>
  <si>
    <t xml:space="preserve">Rattus norvegicus</t>
  </si>
  <si>
    <t xml:space="preserve">XM_008696415.1</t>
  </si>
  <si>
    <t xml:space="preserve">XP_008694637.1</t>
  </si>
  <si>
    <t xml:space="preserve">&gt;XP_008694637.1 PREDICTED: angiotensin-converting enzyme 2, partial [Ursus maritimus]</t>
  </si>
  <si>
    <t xml:space="preserve">AAQSTTEDLAETFLEKFNYEAEDLYYQSSLASWNYNTNITNENIQKMNDAGAKWSAFYEEQSKHAKTYPLEEIHNSTVKRQLQALQHSGSSVLSADKSQRLNTILNAMSTIYSTGKACNPNNPQECLLLEPGLDDIMENSKDYNERLWAWEGWRSEVGKQLRPLYEEYVALKNEMARANNYEDYGDYWRGDYEEEWTDGYNYSRNQLIEDVEHTFTQIKALYEHLHAYVRAKLMDTYPSRISPTGCLPAHLLGDMWGRFWTNLYPLTIPFGQKPNIDVTDAMVNQNWDARRIFEEAEKFFVSVGLPNMTQEFWENSMLTEPGDGQKVVCHPTAWDLGKGDFRIKMCTKVTMDDFLTAHHEMGHIQYDMAYAEQPFLLRNGANEGFHEAVGEIMSLSAATPNHLKNIGLLPPGFSEDNETEINFLLKQALTIVGTLPFTYMLEKWRWMVFQGKIPKEQWMKKWWEMKRDIVGVVEPLPHDETYCDPASLFHVANDYSFIRYYTRTIYQFQFQEALCQIAKHEGPLHKCDISNSSEAGKTLLQMLRLGRSKPWTLALEHVVGAKNMDVRPLLNYFEPLFTWLKEQNRNSFVGWNTDWSPYADQSIKVRISLKSALGEKAYEWNDNEMYLFRSSIAYAMRKYFSEAKNQMIPFVEDNVWVNDLKPRISFNFFVTSPGNVSDVIPRADVEGAIKMSRDRINDAFQLDDNSLEFLGIQPTLGPPYQPPVTIWLIVFGVVMGLVVIGIILLIFSGIRNRRKNDQARSEENPYASVDLSKGENNPGFQNADDVQTSF</t>
  </si>
  <si>
    <t xml:space="preserve">Ursus maritimus</t>
  </si>
  <si>
    <t xml:space="preserve">XM_006212647.3</t>
  </si>
  <si>
    <t xml:space="preserve">XP_006212709.1</t>
  </si>
  <si>
    <t xml:space="preserve">&gt;XP_006212709.1 angiotensin-converting enzyme 2 [Vicugna pacos]</t>
  </si>
  <si>
    <t xml:space="preserve">MSGSFWLLLSLVAVTAAQSTTEELAKTFLKEFNHEAEDRSYQSSLASWNYNTNITDENVQKMNDARAKWSTFYEEKSKAAKIYPLEEIENVTLKRQLQALQQSGASALSADKSKRLTTILNTMSTIYSSGEVCDPNNPQECLVLEPGLDDIMENSKDYNQRLWAWEGWRAEVGKQLRPLYEEYVVLKNEMARANNYEDYGDYWRGDYEVMWAGDYDYSRDQLMGDVEHTFAEIKPLYEHLHAYVRAKLMDAYPSRISPTGCLPAHLLGDMWGRFWTNLYSLTVPFGQKPNIDVTEAMENQSWDAKRIFKEAEKFFVSIGLPNMTQGFWDNSMLTEPGDGRKVVCHPTAWDLGKGDFRIKMCTKVTMDDFLTAHHEMGHIQYDMAYAIQPFLLRNGANEGFHEAVGEIMSLSAATPHYLKALGLLPADFYEDSETEINFLLKQALTIVGTLPFTYMLEKWRWMVFKGEIPKEQWMQKWWEMKREIVGVVEPLPHDETYCDPACLFHVAEDYSFIRYYTRTIYQFQFHEALCQIAKHEGPLYKCDISNSTEAGQKLLQMLSLGKSEPWTLALEALVGVKTMDVKPLLNYFEPLLTWLKDQNRNSFVGWSTDWTPYTDQSIKVRISLKSALGDKAYEWNDNEMYLFRSSLAYAMRNYFLTVQKQTILFGVEDVWVSDLKPRISFSFFVTSPKNVSDIIPRTEVEKAIRMSRSRINDAFRLDDNSLEFLGIQPTLGPPYEPPVTVWLIIFGIVMGLVVVGIVVLIFTGIRDRRKKKQASTEENPYDSVDLSKGENNSGFQNGDDVQTSF</t>
  </si>
  <si>
    <t xml:space="preserve">Vicugna pacos</t>
  </si>
  <si>
    <t xml:space="preserve">XM_027609552.1</t>
  </si>
  <si>
    <t xml:space="preserve">XP_027465353.1</t>
  </si>
  <si>
    <t xml:space="preserve">&gt;XP_027465353.1 angiotensin-converting enzyme 2 [Zalophus californianus]</t>
  </si>
  <si>
    <t xml:space="preserve">MLGSSWLLLSLAALTAARSTTEDLVKTFLEKFNSEAEELSYQSSLASWNYNTNITDENVQKMNDAGAKWSAFYEEQSKQAKTYPLEEIQDSTVKRQLQALQHSGSSVLSADKSQRLNTILNAMSTIYSTGKACNPNNPQECLLLEPGLDDIMANSRDYNERLWAWEGWRSEVGKQLRPLYEEYVALKNEMARANNYEDYGDYWRGDYEEEWTNGYNYSRDQLIKDVEQTFTQIQPLYEHLHAYVRAKLMDTYPSHISPTGCLPAHLLGDMWGRFWTNLYPLTVPFGQKPNIDVTDTMVNQSWDARRIFEEAEKFFVSVGLPNMTQGFWDNSMLTEPGDSRKVVCHPTAWDLGKHDFRIKMCTKVTMDDFLTAHHEMGHIQYDMAYATQPFLLRNGANEGFHEAVGEIMSLSAATPKHLKTIGLLPPGFSEDNETDINFLFKQALTIVGTLPFTYMLEKWRWMVFKGEIPKEQWMKKWWEMKRDLVGVVEPLPHDETYCDPASLFHVANDYSFIRYYTRTIYQFQFQEALCQIAKHEGPLHKCDISNSSEAGQTLLQMLKLGRSKPWTLALYRVVGAKNMDVRPLLNYFDPLFTWLKEQNRNSFVGWNTDWSPYADQSIKVRISLKSALGEKAYEWNDNEMYLFRSSIAYAMREYFSKVKNQMIPFVEDNVWVNNLKPRISFTFFVTSPGNMSDIIPRADVEEAIRMSRGRINDAFRLDDNSLEFLGIQPTLEPPYQPPVTIWLIVFGVVMAVVVVGIVLLIFSGIRSRRKNDQATSEENPYASVNLSKGENNPGFQNVDDVQTSSF</t>
  </si>
  <si>
    <t xml:space="preserve">Zalophus californianus</t>
  </si>
  <si>
    <t xml:space="preserve">XM_027054496.1</t>
  </si>
  <si>
    <t xml:space="preserve">XP_026910297.1</t>
  </si>
  <si>
    <t xml:space="preserve">&gt;XP_026910297.1 angiotensin-converting enzyme 2 isoform X1 [Acinonyx jubatus]</t>
  </si>
  <si>
    <t xml:space="preserve">MSGSFWLLLSFAALTAAQSTTEELAKTFLEKFNHEAEELSYQSSLASWNYNTNITDENVQKMNEAGAKWSAFYEEQSKLAKTYPLAEIHNTTVKRQLQALQQSGSSVLSADKSQRLNTILNAMSTIYSTGKACNPNNPQECLLLEPGLDDIMENSKDYNERLWAWEGWRAEVGKQLRPLYEEYVALKNEMARANNYEDYGDYWRGDYEEEWTDGYNYSRSQLIKDVEHTFTQIKPLYQHLHAYVRAKLMDTYPSRISPTGCLPAHLLGDMWGRFWTNLYPLTVPFGQKPNIDVTDAMVNQSWDARRIFKEAEKFFVSVGLPNMTQGFWEKSMLTEPGDSRKVVCHPTAWDLGKGDFRIKMCTKVTMDDFLTAHHEMGHIQYDMAYAVQPFLLRNGANEGFHEAVGEIMSLSAATPNHLKTIGLLSPGFSEDSETEINFLLKQALTIVGTLPFTYMLEKWRWMVFKGEIPKEQWMQKWWEMKREIVGVVEPVPHDETYCDPASLFHVANDYSFIRYYTRTIYQFQFQEALCRIAKHEGPLHKCDISNSSEAGKKLLQMLTLGKSKPWTLALEHVVGEKNMNVTPLLKYFEPLFTWLKEQNRNSFVGWNTDWRPYADQSIKVRISLKSALGDEAYEWNDNEMYLFRSSVAYAMREYFSKVKNQMIPFVEDNVWVSNLKPRISFNFFVTASKNVSDVIPRSEVKEAIRMSRSRINDAFRLDDNSLEFLGIQPTLSPPYQPPVTIWLIVFGVVMGVVVVGIVLLIVSGIRNRRKNNQARSEENPYASVDLSKGENNPGFQHADDVQTSF</t>
  </si>
  <si>
    <t xml:space="preserve">Acinonyx jubatus</t>
  </si>
  <si>
    <t xml:space="preserve">XM_025437149.1</t>
  </si>
  <si>
    <t xml:space="preserve">XP_025292934.1</t>
  </si>
  <si>
    <t xml:space="preserve">&gt;XP_025292934.1 angiotensin-converting enzyme 2 isoform X1 [Canis lupus dingo]</t>
  </si>
  <si>
    <t xml:space="preserve">MSGSSWLLLSLAALTAAQSTEDLVKTFLEKFNYEAEELSYQSLLASWNYNINITDENVQKMNNAGAKWSAFYEEQSKLAKTYPLEEIQDSTVKRQLRALQHSGSSVLSADKNQRLNTILNSMSTIYSTGKACNPSNPQECLLLEPGLDDIMENSKDYNERLWAWEGWRSEVGKQLRPLYEEYVALKNEMARANNYEDYGDYWRGDYEEEWENGYNYSRNQLIDDVEHTFTQIMPLYQHLHAYVRTKLMDTYPSYISPTGCLPAHLLGDMWGRFWTNLYPLTVPFGQKPNIDVTNAMVNQSWDARKIFKEAEKFFVSVGLPNMTQEFWENSMLTEPSDSRKVVCHPTAWDLGKGDFRIKMCTKVTMDDFLTAHHEMGHIQYDMAYAAQPFLLRNGANEGFHEAVGEIMSLSAATPNHLKNIGLLPPSFFEDSETEINFLLKQALTIVGTLPFTYMLEKWRWMVFKGEIPKDQWMKTWWEMKRNIVGVVEPVPHDETYCDPASLFHVANDYSFIRYYTRTIYQFQFQEALCQIAKHEGPLHKCDISNSSEAGQKLLEMLKLGKSKPWTYALEIVVGAKNMDVRPLLNYFEPLFTWLKEQNRNSFVGWNTDWSPYADQSIKVRISLKSALGEKAYEWNNNEMYLFRSSIAYAMRQYFSEVKNQTIPFVEDNVWVSDLKPRISFNFFVTSPGNVSDIIPRTEVEEAIRMYRSRINDVFRLDDNSLEFLGIQPTLGPPYEPPVTIWLIVFGVVMGVVVVGIVLLIFSGIRNRRKNDQARGEENPYASVDLSKGENNPGFQNVDDAQTSF</t>
  </si>
  <si>
    <t xml:space="preserve">Canis lupus dingo</t>
  </si>
  <si>
    <t xml:space="preserve">XM_014111329.2</t>
  </si>
  <si>
    <t xml:space="preserve">XP_013966804.1</t>
  </si>
  <si>
    <t xml:space="preserve">&gt;XP_013966804.1 angiotensin-converting enzyme 2 isoform X1 [Canis lupus familiaris]</t>
  </si>
  <si>
    <t xml:space="preserve">MSGSSWLLLSLAALTAAQSTEDLVKTFLEKFNYEAEELSYQSSLASWNYNINITDENVQKMNNAGAKWSAFYEEQSKLAKTYPLEEIQDSTVKRQLRALQHSGSSVLSADKNQRLNTILNSMSTIYSTGKACNPSNPQECLLLEPGLDDIMENSKDYNERLWAWEGWRSEVGKQLRPLYEEYVALKNEMARANNYEDYGDYWRGDYEEEWENGYNYSRNQLIDDVEHTFTQIMPLYQHLHAYVRTKLMDTYPSYISPTGCLPAHLLGDMWGRFWTNLYPLTVPFGQKPNIDVTNAMVNQSWDARKIFKEAEKFFVSVGLPNMTQEFWENSMLTEPSDSRKVVCHPTAWDLGKGDFRIKMCTKVTMDDFLTAHHEMGHIQYDMAYAAQPFLLRNGANEGFHEAVGEIMSLSAATPNHLKNIGLLPPSFFEDSETEINFLLKQALTIVGTLPFTYMLEKWRWMVFKGEIPKDQWMKTWWEMKRNIVGVVEPVPHDETYCDPASLFHVANDYSFIRYYTRTIYQFQFQEALCQIAKHEGPLHKCDISNSSEAGQKLLEMLKLGKSKPWTYALEIVVGAKNMDVRPLLNYFEPLFTWLKEQNRNSFVGWNTDWSPYADQSIKVRISLKSALGEKAYEWNNNEMYLFRSSIAYAMRQYFSEVKNQTIPFVEDNVWVSDLKPRISFNFFVTSPGNVSDIIPRTEVEEAIRMYRSRINDVFRLDDNSLEFLGIQPTLGPPYEPPVTIWLIVFGVVMGVVVVGIVLLIFSGIRNRRKNDQARGEENPYASVDLSKGENNPGFQNVDDAQTSF</t>
  </si>
  <si>
    <t xml:space="preserve">Canis lupus familiaris</t>
  </si>
  <si>
    <t xml:space="preserve">XM_008064619.1</t>
  </si>
  <si>
    <t xml:space="preserve">XP_008062810.1</t>
  </si>
  <si>
    <t xml:space="preserve">&gt;XP_008062810.1 angiotensin-converting enzyme 2 [Carlito syrichta]</t>
  </si>
  <si>
    <t xml:space="preserve">MSGSSWLILSLVVVTAAQSTPEEQVKTFLDKFNQEAEDLYHQSSLAAWNYNTNITEENSQQMNDAGEIWSAFYNEQSKIAQSYPIQEIQNSTIKRQLQALQYNGSSVLSEDKRKRLNTILSTMSTIYSTGKVCNPNNPQDCLVLTPGLDDIMAQSTDYSKRLWVWEGWRSEIGKQLRPLYEEYVDLKNEMARANGYEDYGDYWRGDYAAEGVDGYDYNSTQLIEDVEHTFEQIKPLYEQLHAYVRGKLMNAYPSRISPTGCLPAHLLGDMWGRFWTNLYSLTVPFEQKPNIDVTETMVNQAWDAQKIFREAEKFFTSVGLPNMTQEFWVNSVLTEPKDGRKVSCHPTAWDLGNSDFRILMCTKVTMDYFLTAHHEMGHIQYDMAYATQPFLLRNGANEGFHEAVGEIMSLSAATPKHLKSIGLLPLDFQEDNETEINFLLKQALTIVGTLPFTYMLEKWRWMVFKGEIPKEQWMQKWWEMKREIVGVVEPLPHDETYCDPASLFHVSNDYSFIRYYTRTIYQFQFQEALCQAAKHEGPLHKCDISNSVEAGQKLFQMLRLGKSEPWTLALKNIVGEKNMNVRPLLSYFEPLLTWLKDQNKNSFVGWTTDWSPYADESIKVRISLKSALGENAYTWNDNEMYFFQSSVAYAMRKYFLVVKNQMMPFGVENVWISDLKPRVSFNFFVTSPKNLNDIIPRTEVEEAIRMSRGRINNAFHLDDNTLEFLGIQPTLAPPSQPPITIWLIVFGVVMGVVVVGIFVLIFTGIRDRKKKNQARSEENPYASVDSGKGENNPGFQSSDDGQTSF</t>
  </si>
  <si>
    <t xml:space="preserve">Carlito syrichta</t>
  </si>
  <si>
    <t xml:space="preserve">XM_010122221.1</t>
  </si>
  <si>
    <t xml:space="preserve">XP_010120523.1</t>
  </si>
  <si>
    <t xml:space="preserve">&gt;XP_010120523.1 PREDICTED: angiotensin-converting enzyme 2 [Chlamydotis macqueenii]</t>
  </si>
  <si>
    <t xml:space="preserve">MLVPLWLLCGLSAVVTPQDVTQQAQMFLEEFNRRAENISYESSLASWDYNTNITEETARKMNEADAKWAAFYDEASRNASSFPLASIQDALTRLQIQALQDRGSSVLAPEKYSRLSTVLNTMSTIYSTGTVCKTTKPSECLVLEPGLDTIMANSTDYHERLWAWEGWRADVGRMMRPLYEEYVELKNEVAKLNNYSDYGDYWRANYEADYPEEYKYSRDQLVEDVEKTFEQIKPLYQQLHAYVRHRLEQVYGPKLISSTGCLPAHLLGDMWGRFWTNLYALTVPYPAKPNIDVTSAMVQKNWDAMKIFKAAEAFFTSIGLYEMTEGFWNNSMLTEPTDNRKVVCHPTAWDLGKNDYRIKMCTKVTMDDFLTAHHEMGHIEYDMAYSVQPYLLRGGANEGFHEAVGEIMSLSAATPQHLKSLDLLEPTFQEDEETEINFLLKQALTIIGTMPFTYMLEKWRWMVFRGEITEQWTKLWWEMKREIVGVVEPIPHDETYCDPAALFHVANDYSFIRYYTRTIYQFQFQEALCKAANHTGPLHTCDITNSRAAGQKLRQLLELGRSKPWTQALESITGEKYMNAAPLLHYFEPLYKWLQKNNSGRYIGWKTDWAPYSSNAIKVRISLKSALGGQAYEWNDSELFLFKSSIAYAMRKYFAEVKKQEVNFQIADIHVGEQTQRISFYLTVSMPGNISDIVPKADVENAIRMSRGRINEAFRLDDNTLEFVGILPTLATPYEPPVTIWLILFGIVISLVVIGVVVLIITGQRDRRKRARESKSDTGSKCEEVNPYDEEGKSNMGFESSEETQTSF</t>
  </si>
  <si>
    <t xml:space="preserve">Chlamydotis macqueenii</t>
  </si>
  <si>
    <t xml:space="preserve">Otidiformes</t>
  </si>
  <si>
    <t xml:space="preserve">XM_024108749.1</t>
  </si>
  <si>
    <t xml:space="preserve">XP_023964517.1</t>
  </si>
  <si>
    <t xml:space="preserve">&gt;XP_023964517.1 angiotensin-converting enzyme 2 isoform X1 [Chrysemys picta bellii]</t>
  </si>
  <si>
    <t xml:space="preserve">MLVHLWLLCSLTAVATSQDTTQEASNFLSQFNVRAEDLSYASSLASWDYNTNITDENSRKMNEAGAKWSAFYDEASNNASKYAIDKITDPIVKLQLQSLQDKGTSVLSGEKYSELKSILSTMSTIYSTGTVCKPDDPFNCLPLEPGLDAIMASSTDYSERLWAWQGWRAEIGKKMRPLYEGYVELENEAARLNKYSDYGDYWRGNYEVDDSTEYAYSRNQLIEDVETTFDQIKPLYRELHAYVRYRLENVYGSDRISSTGCLPAHLLGDMWGRFWTNLYALTVPYPNKPNIDVTSEMVKKNWDATKIFKAAEDFFISVGLYKMTEGFWNNSMITEPNDGRKVVCHPTAWDMGKKDYRIKMCTKVSMDDFLTAHHEMGHIEYDMAYSNLSYLLRSGANEGFHEAVGEIMSLSAATPKHLKSLDLLESTFQEDNETDINFLLKQALTIVGTMPFTYMLEKWRWMVFRGDIPKDEWMKKWWEMKRAIVGVVEPLPHDETYCDPAALFHVANDYSFIRYYTRTIYQFQFQEALCKAANHTGPLYTCDITNSTAAGHKLRDMLVLGRSQPWTQALESITGEKKMNATPLLHYFEPLHQWLIKNNSGRSVGWNTFWTPFVESGSWERQQANSMALGPSNSSNAIKVRISLKSALGNNAYTWDETELYLFQSSIAYAMRKYFSEVKKQTVSFQSTDIHIGAVTQRISFYFTVSMPGNVSDIVPKTEVETAIRMSRGRINEAFKLDDNTLEFEGILPTLAPPYEPPVPVWLILFGLVLGVVVIGAIVLIITGQRDRRKRRKAGTSELLQTNPVNPEPEDGEVNPAFIQHEDHQTSF</t>
  </si>
  <si>
    <t xml:space="preserve">Chrysemys picta</t>
  </si>
  <si>
    <t xml:space="preserve">XM_030304979.1</t>
  </si>
  <si>
    <t xml:space="preserve">XP_030160839.1</t>
  </si>
  <si>
    <t xml:space="preserve">&gt;XP_030160839.1 angiotensin-converting enzyme 2 [Lynx canadensis]</t>
  </si>
  <si>
    <t xml:space="preserve">MSGSFWLLLSFAALAAAQSTTEELAKTFLEKFNHEAEELSYQSSLASWNYNTNITDENVQKMNEAGAKWSAFYEEQSKLAKTYPLAEIHNTTIKRQLQALQQSGSSVLSADKSQRLNTILNAMSTIYSTGKACNPNNPQECLLLEPGLDDIMENSKDYNERLWAWEGWRAEVGKQLRPLYEEYVALKNEMARANNYEDYGDYWRGDYEEEWTDGYNYSRSQLIKDVEHTFTQIKPLYQHLHAYVRAKLMDTYPSRISPTGCLPAHLLGDMWGRFWTNLYPLTVPFGQKPNIDVTDAMVNQSWDARRIFKEAEKFFVSVGLPNMTQGFWENSMLTEPGDSRKVVCHPTAWDLGKGDFRIKMCTKVTMDDFLTAHHEMGHIQYDMAYAVQPFLLRNGANEGFHEAVGEIMSLSAATPNHLKTIGLLSPGFSEDSETEINFLLKQALTIVGTLPFTYMLEKWRWMVFKGEIPKEQWMQKWWEMKREIVGVVEPVPHDETYCDPASLFHVANDYSFIRYYTRTIYQFQFQEALCRIAKHEGPLHKCDISNSSEAGKKLLQMLTLGKSKPWTLALEHVVGEKNMNVTPLLKYFEPLFTWLKEQNRNSFVGWNTDWRPYADQSIKVRISLKSALGDEAYEWNDNEMYLFRSSVAYAMREYFSKVKNQTIPFVEDNVWVSNLKPRISFNFFVTASKNVSDVIPRSEVEEAIRMSRSRINDAFRLDDNSLEFLGIQPTLSPPYQPPVTIWLIVFGVVMGVVVVGIVLLIVSGIRNRRKNNQARSEENPYASVDLSKGENNPGFQHADDVQTSF</t>
  </si>
  <si>
    <t xml:space="preserve">Lynx canadensis</t>
  </si>
  <si>
    <t xml:space="preserve">XM_017650257.1</t>
  </si>
  <si>
    <t xml:space="preserve">XP_017505746.1</t>
  </si>
  <si>
    <t xml:space="preserve">&gt;XP_017505746.1 PREDICTED: angiotensin-converting enzyme 2 [Manis javanica]</t>
  </si>
  <si>
    <t xml:space="preserve">MSGSSWLLLSLVAVTAAQSTSDEEAKTFLEKFNSEAEELSYQSSLASWNYNTNITDENVQKMNVAGAKWSTFYEEQSKIAKNYQLQNIQNDTIKRQLQALQLSGSSALSADKNQRLNTILNTMSTIYSTGKVCNPGNPQECSLLEPGLDNIMESSKDYNERLWAWEGWRSEVGKQLRPLYEEYVVLKNEMARANHYEDYGDYWRGDYEAEGANGYNYSRDHLIEDVEHIFTQIKPLYEHLHAYVRAKLMDNYPSHISPTGCLPAHLLGDMWGRFWTNLYPLTVPFRQKPNIDVTDAMVNQTWDANRIFKEAEKFFVSVGLPKMTQTFWENSMLTEPGDGRKVVCHPTAWDLGKHDFRIKMCTKVTMDDFLTAHHEMGHIQYDMAYAMQPYLLRNGANEGFHEAVGEIMSLSAATPKHLKNIGLLPPDFYEDNETEINFLLKQALTIVGTLPFTYMLEKWRWMVFSGQIPKEQWMKKWWEMKREIVGVVEPVPHDETYCDPASLFHVANDYSFIRYYTRTIYQFQFQEALCQTAKHEGPLHKCDISNSAEAGQKLLQMLSLGKSKPWTLALERVVGTKNMDVRPLLNYFEPLLTWLKEQNKNSFVGWNTDWSPYAAQSIKVRISLKSALGEKAYEWNDSEMYLFRSSVAYAMREYFSKVKKQTIPFEDECVRVSDLKPRVSFIFFVTLPKNVSAVIPRAEVEEAIRISRSRINDAFRLDDNSLEFLGIQPTLQPPYQPPVTIWLIVFGVVMGVVVVGIVVLIFTGIRDRKKKDQARSEQNPYASVDLSKGENNPGFQNVDDVQTSF</t>
  </si>
  <si>
    <t xml:space="preserve">Manis javanica</t>
  </si>
  <si>
    <t xml:space="preserve">Pholidota</t>
  </si>
  <si>
    <t xml:space="preserve">XM_027946507.1</t>
  </si>
  <si>
    <t xml:space="preserve">XP_027802308.1</t>
  </si>
  <si>
    <t xml:space="preserve">&gt;XP_027802308.1 angiotensin-converting enzyme 2 [Marmota flaviventris]</t>
  </si>
  <si>
    <t xml:space="preserve">MGSCPGARGKMLGSSWLLLSFVAVTAAQSTIEELAKTFLDKFNQEAEDLDYQRSLASWNYNTNITKENTQKMNEAEAKWSAFYEKQSKLAKAYPLQEIQNFTLKRQLQALQQSGSSALSANKREQLNTILNTMSTIYSTGKVCNPKKPQECLLLEPGLDGIMANSTDYNERLWVWEGWRSKVGKQLRPLYEEYVVLKNEMARANNYEDYGDYWRGDYEAEGADGYGYNHNQLIEDVERTFAEIKPLYEHLHAYVRAKLMNTYPSYISPTGCLPAHLLGDMWGRFWTNLYSLTVPFPEKPNIDVTDAMIKQNWNAVRIFKEAEKFFVSVGLPNMTQGFWENSMLTEPTDGRKVVCHPTAWDLQKGDFRIKMCTKVTMDNFLTAHHEMGHIQYNMAYAIQPYLLRNGANEGFHEAVGEIMSLSATTPKHLKSIGLLPSDFREDNETEINFLLKQALTIVGALPFTYMLEKWRWMVFKGEIPKDQWMKKWWEMKREIVGVMEPVPHDETYCDPAALYHVSNDFSFIRYYTRTIYQFQFQEALCQAAKHEGPLHKCDISNSTEAGQKLLNMLRLGKSKPWTLALENVVGARNMDVRPLLNYFEPLFGWLKDQNRNSFVGWNTNWSPYTDQSIKVRISLKSALGEEAYQWNDNEMYLFRSSVAYAMRMYFSKVKNQTIPFGEEDVWVSDLKPRISFNFFVTTPQNASDIIPRTDVEKAIRMSRGRINGVFRLDDNSLEFLGIQPTLGPPYQPPVTIWLIVFGVVMGLIVVGIVILIFTGIRDRRRKNQTKREENPYAESSMEMGKGENNPGYQNNDDVQTSF</t>
  </si>
  <si>
    <t xml:space="preserve">Marmota flaviventris</t>
  </si>
  <si>
    <t xml:space="preserve">XM_015488054.1</t>
  </si>
  <si>
    <t xml:space="preserve">XP_015343540.1</t>
  </si>
  <si>
    <t xml:space="preserve">&gt;XP_015343540.1 PREDICTED: angiotensin-converting enzyme 2 [Marmota marmota marmota]</t>
  </si>
  <si>
    <t xml:space="preserve">MGSCPGARGKMLGSSWLLLSFVAVTAAQSTIEELAKTFLDKFNQEAEDLDYQRSLASWNYNTNITKENTQKMNEAEAKWSAFYEKQSKLAKAYPLQEIQNFTLKRQLQALQQSGSSALSANKREQLNTILNTMSTIYSTGKVCNPKKPQECLLLEPGLDGIMANSTDYNERLWVWEGWRSKVGKQLRPLYEEYVVLKNEMARANNYEDYGDYWRGDYEAEGADGYGYNHNQLIEDVERTFAEIKPLYEHLHAYVRAKLMNTYPSYISPTGCLPAHLLGDMWGRFWTNLYSLTVPFPEKPNIDVTDAMIKQNWNAVRIFKEAEKFFVSVGLPNMTQGFWENSMLTEPTDGRKVVCHPTAWDLQKGDFRIKMCTKVTMDNFLTAHHEMGHIQYNMAYAMQPYLLRNGANEGFHEAVGEIMSLSATTPKHLKSIGLLPSDFREDNETEINFLLKQALTIVGALPFTYMLEKWRWMVFKGEIPKDQWMKKWWEMKREIVGVMEPVPHDETYCDPAALYHVSNDFSFIRYYTRTIYQFQFQEALCQAAKHEGPLHKCDISNSTEAGQKLLNMLRLGKSKPWTLALENVVGARNMDVRPLLNYFEPLFGWLKDQNRNSFVGWNTNWSPYTDQSIKVRISLKSALGEEAYQWNDNEMYLFQSSVAYAMRMYFSKVKNQTIPFGEEDVWVSDLKPRISFNFFVTAPQNVSDIIPRTDVEKAIRMSRGRINGVFRLDDNSLEFLGIQPTLGPPYQPPVTIWLIVFGVVMGLIVVGIVILIFTGIRDRRRKNQTKREENPYAESSMEMGKGENNPGYQNNDDVQTSF</t>
  </si>
  <si>
    <t xml:space="preserve">Marmota marmota</t>
  </si>
  <si>
    <t xml:space="preserve">XM_031370882.1</t>
  </si>
  <si>
    <t xml:space="preserve">XP_031226742.1</t>
  </si>
  <si>
    <t xml:space="preserve">&gt;XP_031226742.1 angiotensin-converting enzyme 2 [Mastomys coucha]</t>
  </si>
  <si>
    <t xml:space="preserve">MSSSSWLLLSLVAAVTTAQSLTEENAKTFLNKFNQEAEDLSYQSSLASWNYNTNITEENAQKMNEAAAKWSAFYEEQSKIAQNFSLQEIKTPIIKLQLQALQQSGSSALSADKVKQLNTILNTMSTIYSTGKVCNPKNPQQCLLLEPGLDEIMATSTDYNSRLWAWEGWRADVGKQLRPLYEEYVVLKNEMARANNYKDYGDYWRGDYEAEGAEGYNYNRNQLIEDVDRTFAEIKPLYEHLHAYVRTKLMDTYPSYISPTGCLPAHLLGDMWGRFWTNLYPLTVPFAQKPNIDVTDAMMNQSWDAERIFKEAEKFFVSVGLPHMTQGFWANSMLTEPEDDRKVVCHPTAWDLGHGDFRIKMCTKVTMDNYLTAHHEMGHIQYDMAYATQPFLLRNGANEGFHEAVGEIMSLSAATPKHLKSIGLLPSNFQEDSETEINFLLKQALTIVGTLPFTYMLEKWRWMVFQGEIPKEQWMKKWWEMKREIVGVVEPLPHDETYCDPASLFHVSNDYSFIRYYTRTIYQFQFQEALCKAAKHDGPLHKCDISNSTEAGQKLLNMLRLGNSEPWTLALENVVGARNMDVKPLLNYFEPLFVWLKEQNRNSFVGWNADWSPYADQSIKVRISLKSALGSNAYEWTNDEMFLFRSSVAYAMRKYFSEIKKQTVPFREEDVWVRDLRPRVSFNFFVTSPQNVSDVIPRSEVENAISMSRGRINDVFGLDDNSLEFLGINPTLEPPYQPPVTIWLIIFGVVMGLVVVGIIILIITGIKGRKKKNETKREENPYDSMDIGKGESNAGFQNSDDAQTSF</t>
  </si>
  <si>
    <t xml:space="preserve">Mastomys coucha</t>
  </si>
  <si>
    <t xml:space="preserve">XM_005358761.3</t>
  </si>
  <si>
    <t xml:space="preserve">XP_005358818.1</t>
  </si>
  <si>
    <t xml:space="preserve">&gt;XP_005358818.1 angiotensin-converting enzyme 2 [Microtus ochrogaster]</t>
  </si>
  <si>
    <t xml:space="preserve">MSRSSWLLLSLVAVTTVQSIIEEDAKAFLDKFNQEAEDLSYQSALASWNYNTNITEENAQKMNEAAAKWSAFYEEQSKLAKSYSLQEIQNLLLKRQLQTLQQSGSSALSADKNKQLNTILNTMSTIYSTGKVCNPKNPQECLLLEPGLDDIMATSTDYNERLWVWEGWRAEVGKQMRPLYEEYVVLKNEMARANNYKDYGDYWRGDYEAEGADGYNYNGDQLIQDVERTFQEIKPLYEHLHAYVRTKLMDTYPSYISPTGCLPAHLLGDMWGRFWTNLYPLTVPFGEKPNIDVTDAMVNQGWDAERIFKEAEKFFVSVGLPHMTQGFWENSMLVDPGNGRKVVCHPTAWDLGKDDFRIKMCTKVTMDNFLTAHHEMGHIQYDMAYATQPYLLRNGANEGFHEAVGEIMSLSAATPEHLKSIGLLPSDFQEDSETEINFLLKQALTIVGTLPFTYMLEKWRWMVFKGDIPKEQWMQKWWEMKREIVGVVEPLPHDETYCDPAALFHVSNDYSFIRYYTRTIYQFQFQEALCQAAKHDGPLHKCDISNSTEAGQKLLNMLHLGKSEPWTLALENVVGTRNMDVRPLLNYFEPLFVWLKEQNKNSFVGWNTDWSPYADQSIKVRISLKSALGKDAYEWNDNEMYLFRASVAYAMRVYFAKKNQTVLFGVEDIRVSDLTPRVSFNFFVTSPQNVSDIIPRSEVEDAISYSRDRINDVFRLDDNSLEFLGIYPTLAPPYQPPVTIWLIIFGVVMGLVVLGIVILIFTGIRGRKKKNETKREENPYDSVDIGKGESNAGFQNNDDVQTSF</t>
  </si>
  <si>
    <t xml:space="preserve">Microtus ochrogaster</t>
  </si>
  <si>
    <t xml:space="preserve">KAB0345583.1</t>
  </si>
  <si>
    <t xml:space="preserve">VFV30336.1 angiotensin i converting enzyme 2 [Lynx pardinus]</t>
  </si>
  <si>
    <t xml:space="preserve">MSGSFWLLLSFAALTAAQSTTEELAKTFLEKFNHEAEELSYQSSLASWNYNTNITDENVQKMNEAGAKWSAFYEEQSKLAKTYPLAEIHNTTIKRQLQALQQSGSSVLSADKSQRLNTILNAMSTIYSTGKACNPNNPQECLLLEPGLDDIMENSKDYNERLWAWEGWRAEVGKQLRPLYEEYVALKNEMARANNYEDYGDYWRGDYEEEWTDGYNYSRSQLIKDVEHTFTQIKPLYQHLHAYVRAKLMDTYPSRISPTGCLPAHLLGDMWGRFWTNLYPLTVPFGQKPNIDVTDAMVNQSWDARRIFKEAEKFFVSVGLPNMTQGFWENSMLTEPGDSWKVVCHPTAWDLGKGDFRIKMCTKVTMDDFLTAHHEMGHIQYDMAYAVQPFLLRNGANEGFHEAVGEIMSLSAATPNHLKTIGLLSPGFSEDSETEINFLLKQALTIVGTLPFTYMLEKWRWMVFKGEIPKEQWMQKWWEMKREIVGVVEPVPHDETYCDPASLFHVANDYSFIRYYTRTIYQFQFQEALCRIAKHEGPLHKCDISNSSEAGKKLLQMLTLGKSKPWTLALEHVVGEKNMNVTPLLKYFEPLFTWLKEQNRNSFVGWNTDWRPYADQSIKVRISLKSALGDEAYEWNDNEMYLFRSSVAYAMREYFSKVKNQTIPFVEDNVWVSNLKPRISFNFFVTASKNVSDVIPRSEVEEAIRMSRSRINDAFRLDDNSLEFLGIQPTLSPPYQPPVTIWLIVFGVVMGVVVVGIVLLIVSGIRNRRKNNQARSEENPYASVDLSKGENNPGFQHADDVQTSF</t>
  </si>
  <si>
    <t xml:space="preserve">Muntiacus muntjak</t>
  </si>
  <si>
    <t xml:space="preserve">XM_021153479.2</t>
  </si>
  <si>
    <t xml:space="preserve">XP_021009138.1</t>
  </si>
  <si>
    <t xml:space="preserve">&gt;XP_021009138.1 angiotensin-converting enzyme 2 [Mus caroli]</t>
  </si>
  <si>
    <t xml:space="preserve">MSSSSWLLLSLVAVTTAQSLTEENAKTFLNKFNQEAEDLSYQSSLASWNYNTNITEENAQKMNEAAAKWSAFYEEQSKTAQSFSLQEIQTPIIKRQLQALQQSGSSALSADKNKQLNTILNTMSTIYSTGKVCNPKNPQECLLLEPGLDEIMATSTDYHSRLWAWEGWRAEVGKQLRPLYEEYVVLKNEMARANNYNDYGDYWRGDYEAEGADGYSYNRNQLIEDVERTFAEIKPLYEHLHAYVRRKLMDTYPSYISPTGCLPAHLLGDMWGRFWTNLYPLTVPFAQKPNIDVTDAMMNQGWDAERIFKEAEKFFVSVGLPHMTQGFWANSMLTEPADGRKVVCHPTAWDLGHGDFRIKMCTKVTMDNFLTAHHEMGHIQYDMAYATQPFLLRNGANEGFHEAVGEIMSLSAATPKHLKSIGLLPSNFQEDSETEINFLLKQALTIVGTLPFTYMLEKWRWMVFRGEIPKEQWMKKWWEMKREIVGVVEPLPHDETYCDPASLFHVSNDYSFIRYYTRTIYQFQFQEALCQAAKYNGPLHKCDISNSTEAGQKLLKMLSLGNSEPWTKALENVVGARNMDVKPLLNYFQPLFDWLKEQNRNSFVGWNTDWSPYADQSIKVRISLKSALGVNAYNWTNNEMFLFRSSVAYAMREYFSTVKKQTVPFLEEDVRVRDLKPRVSFYFFVTSPQNVSDVIPRSEVEDAIRRSRGRINDIFRLNDNSLEFLGIHPTLEPPYQPPITIWLIIFGVVMALVVVGIIILIVTGIKGRKKKNETKREENPYDSMDIGKGESNAGFQNSDDAQTSF</t>
  </si>
  <si>
    <t xml:space="preserve">Mus caroli</t>
  </si>
  <si>
    <t xml:space="preserve">XM_021188276.2</t>
  </si>
  <si>
    <t xml:space="preserve">XP_021043935.1</t>
  </si>
  <si>
    <t xml:space="preserve">&gt;XP_021043935.1 angiotensin-converting enzyme 2 [Mus pahari]</t>
  </si>
  <si>
    <t xml:space="preserve">MSRSSWLLLSLVAVTTAQSLTEENAKTFLNKFNQEAEDLSYQSSLASWNYNTNITEENAQKMNEAAAKWSAFYEEQSKTAQNFSLQEIQNPVIKRQLQALQQSGSSALSADKNKQLNTILNTMSTIYSTGKVCNPKNPQECLVLEPGLDEIMATSTDYNTRLWAWEGWRAEVGKQLRPLYEEYVVLKNEMARANNYKDYGDYWRGDYEAEGTDGYNYNRNQLIEDVERTFAEIKPLYEHLHAYVRRKLMDTYPSYISPTGCLPAHLLGDMWGRFWTNLYPLTVPFAQKPNIDVTDAMTNQSWDAERIFKEAEKFFVSVGLPHMTQGFWANSMLTEPADGRKVVCHPTAWDLGHGDFRIKMCTKVTMDNFLTAHHEMGHIQYDMAYATQPFLLRNGANEGFHEAVGEIMSLSAATPKHLKSIGLLPSNFQEDSETEINFLLKQALTIVGTLPFTYMLEKWRWMVFQGEIPKEQWMKKWWEMKREIVGVVEPLPHDETYCDPASLFHVSNDYSFIRYYTRTIYQFQFQEALCQAAKYDGPLHKCDISNSTEAGQKLLKMLSLGNSEPWTLALEKVVGARNMDVKPLLNYFQPLFDWLKEQNRNSFVGWNTDWSPYADQSIKVRISLKSALGNNAYEWTDNEMFLFRSSVAYAMREYFSRVKNQTVPFREEDVRVSDLKPRVSFNFFVTSPENVSDVIPRSEVEDAIRMSRGRINDIFGLNDNSLEFLGIHPTLEPPYQPPVTIWLIIFGVVMGLVVVGIIILIVTGIKGRKKKNETKREENPYDSMDIGKGESNAGFQNNDDAQTSF</t>
  </si>
  <si>
    <t xml:space="preserve">Mus pahari</t>
  </si>
  <si>
    <t xml:space="preserve">XM_008840876.2</t>
  </si>
  <si>
    <t xml:space="preserve">XP_008839098.1</t>
  </si>
  <si>
    <t xml:space="preserve">&gt;XP_008839098.1 angiotensin-converting enzyme 2 [Nannospalax galili]</t>
  </si>
  <si>
    <t xml:space="preserve">MSSSSWLLLSLVAVTAAQSIEEQAKTFLDKFNQEAEDLSYQSALASWDYNTNITEENAQKMNEAAMKWSAFYEEQSKLAKKYSLQEIQDLVIKRQLQALQESGASALSPDKNKQLNTILNTMSTIYSTGKVCRSNNPQECLLLEPGLDDLMATSTDYNERLWAWEGWRAEVGKQLRPLYEEYVVLKNEMARANNYEDYGDYWRGDYEAEGADGYEYNRNQLIQDVERTFAEIKPLYEQLHAYVRTKLMDAYPSRISPTGCLPAHLLGDMWGRFWTNIYPLTVPFGQKQNIDVTDAMVQQGWGAERIFKEAEKFFVSVDLPQMTQGFWENSMLTEPGGDRQVVCHPTAWDLGKGDFRIKMCTKVTMDNFLTAHHEMGHIQYDMAYATQPFLLRNGANEGFHEAVGEIMSLSAATPQHLKSIGLLPSDFRDDNETEINFLLKQALTIVGTLPFTYMLEKWRWMVFKGEIPKEEWMKKWWEMKREIVGVVEPLPHDETYCDPASLFHVSNDYSFIRYYTRTIYQFQFQEALCRAAEHVGPLHQCDISNSTKAGQKLLNMLRLGSSEPWTLALENVVGARNMDVRPLLNYFEPLLVWLKEQNRNSFVGWSTDWSPYADQSIKVRISLKSALGENAYKWNDNEMYLFRSSIAYAMRKYFLEVKTQTIPFGEENILVSDVKPRISFNFIVTAPKNVSEIIPRSEVEQSIRLSRGRINDIFYLDDNSLEFLGIHPTLEPPYQPPVTIWLIIFGVVMGIVVVGIIILIVTGIKGRKKKNQTKKEENPYASVEIGKGESNAGFQNNDDAQTSF</t>
  </si>
  <si>
    <t xml:space="preserve">Nannospalax galili</t>
  </si>
  <si>
    <t xml:space="preserve">EU024940.1</t>
  </si>
  <si>
    <t xml:space="preserve">ABW16956.1</t>
  </si>
  <si>
    <t xml:space="preserve">&gt;ABW16956.1 angiotensin converting enzyme 2 [Nyctereutes procyonoides]</t>
  </si>
  <si>
    <t xml:space="preserve">MSGSSWLLLSLAALTAAQSTEDLVNTFLEKFNYEAEELSYQSSLASWNYNTNITDENLQKMNNAGAKWSAFYEEQSKLAKTYPLEEIQDSTVKRQLRALQHSGSSVLSADKNQRLNTILNSMSTIYSTGKACNPSNPQECLLLEPGLDDIMENSKDYNERLWAWEGWRSEVGKQLRPLYEEYVALKNEMARANNYEDYGDYWRGDYEEEWENGYNYSRNQLIDDVEHTFTQIMPLYQHLHAYVRTKLMDTYPSYISPTGCLPAHLLGDMWGRFWTNLYPLTVPFGQKPNIDVTNAMVNQSWDARKIFKEAEKFFVSVGLPNMTQGFWENSMLTEPSDSWKVVCHPTAWDLGRGDFRIKMCTKVTMDDFLTAHHEMGHIQYDMAYAAQPFLLRNGANEGFHEAVGEIMSLSAATPNHLKNIGLLPPSFFEDSETEINFLLKQALTIVGTLPFTYMLEKWRWMVFKGEIPKDQWMKTWWEMKRNIVGVVEPVPHDETYCDPASLFHVANDYSFIRYYTRTIYQFQFQEALCQIAKHEGPLHKCDISNSSEAGQKLLEMLKLGKSKPWTYALEIVVGAKNMDVRPLLNYFEPLFTWLKEQNRNSFVGWNTDWSPYADQSIKVRISLKSALGEKAYEWNNNEMYLFRSSIAYAMRQYFSEVKNQTIPFVEDNVWVSDLKPRISFNFFVTSPGNVSDIIPRTEVEEAIRMYRSRINDVFRLDDNSLEFLGIQPTLGPPYEPPVTIWLIVFGVVMGVVVVGIVLLIFSGIRNRRKNDQARGEENPYASVDLSKGENNPGFQNVDDAQTSF</t>
  </si>
  <si>
    <t xml:space="preserve">Nyctereutes procyonoides</t>
  </si>
  <si>
    <t xml:space="preserve">XM_004597492.2</t>
  </si>
  <si>
    <t xml:space="preserve">XP_004597549.2</t>
  </si>
  <si>
    <t xml:space="preserve">&gt;XP_004597549.2 PREDICTED: angiotensin-converting enzyme 2 [Ochotona princeps]</t>
  </si>
  <si>
    <t xml:space="preserve">MGNMSGSCWLLLSLVAVTAAQSTVEELAVTFLDKFNQEAEDLSYQSALAAWDYNTNITEENAQKMNDAEAKWAAFYEEQSKLAKTYPLQEIQNLTTKRQLQALQQSGSAALSAEKINKLNEILSTMSTIYSTGQVCNPSNSQECLLLEPGLDEIMAKSTDYNERLWVWEGWRSVVGKQLRPLYEEYVVLKNEMARANNYEDYGDYWRGDYEAEGADGYDYSRNQLIEDVERTFSEIKPLYEHLHAYVRTKLMEKYDSQMSATGCLPAHLLGDMWGRFWTNLYSLTVPFGQKPNIDVTDTMVNQGWDAERIFKEAEKFFVSVGLPSMTQGFWENSMLTEPGDGRKVVCHPTAWDLGKDDFRIKMCTKVTMDNYLTAHHEMGHIQYDMAYAIQPFLLRNGANEGFHEAVGEIMSLSAATPEHLKSIGLLPYDFHEDNETEINFLLKQALTIVGTLPFTYMLEKWRWMVFKGEIPKDQWMKKWWEMKREIVGVVEPLPHDEAYCDPASLFHVANDYSFIRYYTRTIYQFQFQEALCQAAQHEGPLYKCDISNSTQAGQKLLNMLRLGKSEPWTLALENVVGAKNMDVRPLLNYFDPLLTWLKDQNRNSFVGWNTDWTPYADKSIKVRISLKSALGENAYEWNDSEMYLFCSSIAYALRKYFSEIKQQTVPFREQDVWVSDLKPRISFNFFVTSPNNVSDVIPRSEVQEAIRMSRGRINDIFRLDDDSLEFVGIQPTLAPPYESPVTVWLIAFGIVMGIVLSGIIILISTGIRERRRQRRAKREENPYGLVDLNKGETNPGFQNNDDIQTSF</t>
  </si>
  <si>
    <t xml:space="preserve">Ochotona princeps</t>
  </si>
  <si>
    <t xml:space="preserve">Lagomorpha</t>
  </si>
  <si>
    <t xml:space="preserve">XM_023719548.1</t>
  </si>
  <si>
    <t xml:space="preserve">XP_023575316.1</t>
  </si>
  <si>
    <t xml:space="preserve">&gt;XP_023575316.1 angiotensin-converting enzyme 2 [Octodon degus]</t>
  </si>
  <si>
    <t xml:space="preserve">MREKNSGGDFTLGKVVQWMRSLCTGKMSGSSWFLLSLVAVTAAQFTIEEQAKTFLDNFNQKAEDLSYQSSLASWDYNTNITDENVQKMNEAGAVWSTFYEEQSNLAKAYPLQEIQNLTVKRQLQALQHSGSSALSADKNKRLNTILNTMSTIYSTGKVCNPNNPQECLLLEPGLDDIMSKSTDYSERLWAWEGWRSEVGKQLRPLYEEYVALKNEMARANNYEDYGDYWRGDYEAEGVDGYDYSRNQLIEDVERTFAEIKPLYEHLHAYVRAKLMDAYPSRISPVGCLPAHLLGDMWGRFWTNLYSLAIPFRQKPNIDVTEAMVSQSWDADRIFKEAEKFFVSVGLPHMTQGFWQNSMLTEPGDGRKVVCHPTAWDLGKNDFRIKMCTKVTMDHFLTAHHEMGHIQYDMAYAIQPFLLRNGANEGFHEAVGEIMSLSAATPEHLKSIGLLPPDFREDNETEINFLLKQALTIVGTLPFTYMLEKWRWMVFRGEIPKEQWMKKWWEMKREIVGVVEPVPHDETYCDPASLFHVSNDYSFIRYYTRTIYQFQFQEALCQAAKHVGPLHKCDISNSTEAGQKLLNMLRLGASEPWTLALENVVGAKNMDVRPLLNYFEPLFTWLKEQNRNSFVGWRTEWSPYSEESIKVRISLKSALGDNAYKWNANEMYLFRSSVAYAMRVYFLEEKAQMVPFTEEDVRVSDETPRISFTFFVTAPNNISDIIPKNEVENAIRLSRSRINDVFRLDDDSLEFLGIYPTLSPLYEPPVTIWLIVFGVVMGLVVVGIVLLIFTGIRDRRKKKQTKREENPYSSVDIDKGENNTGFQNNEDIQTSF</t>
  </si>
  <si>
    <t xml:space="preserve">Octodon degus</t>
  </si>
  <si>
    <t xml:space="preserve">AY881174.1</t>
  </si>
  <si>
    <t xml:space="preserve">AAX63775.1</t>
  </si>
  <si>
    <t xml:space="preserve">&gt;AAX63775.1 angiotensin-converting enzyme 2 [Paguma larvata]</t>
  </si>
  <si>
    <t xml:space="preserve">MSGSFWLLLSFAALTAAQSTTEELAKTFLETFNYEAQELSYQSSVASWNYNTNITDENAKNMNEAGAKWSAYYEEQSKLAQTYPLAEIQDAKIKRQLQALQQSGSSVLSADKSQRLNTILNAMSTIYSTGKACNPNNPQECLLLEPGLDNIMENSKDYNERLWAWEGWRAEVGKQLRPLYEEYVALKNEMARANNYEDYGDYWRGDYEEEWTGGYNYSRNQLIQDVEDTFEQIKPLYQHLHAYVRAKLMDTYPSRISRTGCLPAHLLGDMWGRFWTNLYPLTVPFGQKPNIDVTDAMVNQNWDARRIFKEAEKFFVSVGLPNMTQGFWENSMLTEPGDGRKVVCHPTAWDLGKGDFRIKMCTKVTMDDFLTAHHEMGHIQYDMAYAAQPFLLRNGANEGFHEAVGEIMSLSAATPNHLKTIGLLSPAFSEDNETEINFLLKQALTIVGTLPFTYMLEKWRWMVFKGAIPKEQWMQKWWEMKRNIVGVVEPVPHDETYCDPASLFHVANDYSFIRYYTRTIYQFQFQEALCQIAKHEGPLHKCDISNSTEAGKKLLEMLSLGRSEPWTLALERVVGAKNMNVTPLLNYFEPLFTWLKEQNRNSFVGWDTDWRPYSDQSIKVRISLKSALGEKAYEWNDNEMYLFRSSIAYAMREYFSKVKNQTIPFVEDNVWVSDLKPRISFNFFVTFSNNVSDVIPRSEVEDAIRMSRSRINDAFRLDDNSLEFLGIEPTLSPPYRPPVTIWLIVFGVVMGAIVVGIVLLIVSGIRNRRKNDQAGSEENPYASVDLNKGENNPGFQHADDVQTSF</t>
  </si>
  <si>
    <t xml:space="preserve">Paguma larvata</t>
  </si>
  <si>
    <t xml:space="preserve">XM_019417963.1</t>
  </si>
  <si>
    <t xml:space="preserve">XP_019273508.1</t>
  </si>
  <si>
    <t xml:space="preserve">&gt;XP_019273508.1 PREDICTED: angiotensin-converting enzyme 2 isoform X1 [Panthera pardus]</t>
  </si>
  <si>
    <t xml:space="preserve">MSGSFWLLLSFAALTAAQSTTEELAKTFLEKFNHEAEELSYQSSLASWNYNTNITDENVQKMNEAGAKWSAFYEEQSKLAETYPLAEIHNTTVKRQLQALQQSGSSVLSADKSQRLNTILNAMSTIYSTGKACNPNNPQECLLLEPGLDDIMENSKDYNERLWAWEGWRAEVGKQLRPLYEEYVALKNEMARANNYEDYGDYWRGDYEEEWTDGYNYSRSQLIKDVEHTFTQIKPLYQHLHAYVRAKLMDSYPSRISPTGCLPAHLLGDMWGRFWTNLYPLTVPFGQKPNIDVTDAMVNQSWDARRIFKEAEKFFVSVGLPNMTQGFWENSMLTEPGDSQKVVCHPTAWDLGKGDFRIKMCTKVTMDDFLTAHHEMGHIQYDMAYAVQPFLLRNGANEGFHEAVGEIMSLSAATPNHLKTIGLLPPGFSEDSETEINFLLKQALTIVGTLPFTYMLEKWRWMVFKGEIPKEQWMQKWWEMKREIVGVVEPVPHDETYCDPASLFHVANDYSFIRYYTRTIYQFQFQEALCRIAKHEGPLHKCDISNSSEAGKKLLQMLTLGKSKPWTLALEHVVGEKNMNVTPLLKYFEPLFTWLKEQNRNSFVGWNTDWRPYADQSIKVRISLKSALGDKAYEWNDNEMYLFRSSVAYAMREYFSKVKNQTIPFVEDNVWVSNLKPRISFNFFVTASKNVSDVIPRREVEEAIRMSRSRINDAFRLDDNSLEFLGIQPTLSPPYQPPVTIWLIVFGVVMGVVVVGIVLLIVSGIRNRRKNNQARSEENPYASVDLSKGENNPGFQHADDVQTSF</t>
  </si>
  <si>
    <t xml:space="preserve">Panthera pardus</t>
  </si>
  <si>
    <t xml:space="preserve">XM_007090080.2</t>
  </si>
  <si>
    <t xml:space="preserve">XP_007090142.1</t>
  </si>
  <si>
    <t xml:space="preserve">&gt;XP_007090142.1 PREDICTED: angiotensin-converting enzyme 2, partial [Panthera tigris altaica]</t>
  </si>
  <si>
    <t xml:space="preserve">LSFAALTAAQSTTEELAKTFLEKFNHEAEELSYQSSLASWNYNTNITDENVQKMNEAGAKWSAFYEEQSKLAETYPLAEIHNTTVKRQLQALQQSGSSVLSADKSQRLNTILNAMSTIYSTGKACNPNNPQECLLLEPGLDDIMENSKDYNERLWAWEGWRAEVGKQLRPLYEEYVALKNEMARANNYEDYGDYWRGDYEEEWTDGYNYSRSQLIKDVEHTFTQIKPLYQHLHAYVRAKLMDSYPSRISPTGCLPAHLLGDMWGRFWTNLYPLTVPFGQKPNIDVTDAMVNQSWDARRIFKEAEKFFVSVGLPNMTQGFWENSMLTEPGNSQKVVCHPTAWDLGKGDFRIKMCTKVTMDDFLTAHHEMGHIQYDMAYAVQPFLLRNGANEGFHEAVGEIMSLSAATPNHLKTIGLLPPGFSEDSETEINFLLKQALTIVGTLPFTYMLEKWRWMVFKGEIPKEQWMQKWWEMKREIVGVVEPVPHDETYCDPASLFHVANDYSFIRYYTRTIYQFQFQEALCRIAKHEGPLHKCDISNSSEAGKKLLQMLTLGKSKPWTLALEHVVGEKNMNVTPLLKYFEPLFTWLKEQNRNSFVGWNTDWRPYADQSIKVRISLKSALGDKAYEWNDNEMYLFRSSVAYAMREYFSKVKNQTIPFVEDNVWVSNLKPRISFNFFVTASKNVSDVIPRREVEEAIRMSRSRINDAFRLDDNSLEFLGIQPTLSPPYQPPVTIWLIVFGVVMGVVVVGIVLLIVSGIRNRRKNNQARSEENPYASVDLSKGENNPGFQHADDVQTSF</t>
  </si>
  <si>
    <t xml:space="preserve">Panthera tigris</t>
  </si>
  <si>
    <t xml:space="preserve">XM_028887776.1</t>
  </si>
  <si>
    <t xml:space="preserve">XP_028743609.1</t>
  </si>
  <si>
    <t xml:space="preserve">&gt;XP_028743609.1 angiotensin-converting enzyme 2 [Peromyscus leucopus]</t>
  </si>
  <si>
    <t xml:space="preserve">MSSSSWLLLSLVAVTTAQSIIEEQAKIFLDKFNQEAEDLSYQSALASWNYNTNITEENAQKMNEASAKWSAFYEEQSKLAKNYSLQEIPNLIIKRQLQALQQSGSSALSADKTKQLNTILNAMSTIYSTGKVCKPKNPQECLLLEPGLDVIMATSTDYNERLWAWEGWRAEVGKQLRPLYEEYVVLKNEMARANNYRDYGDYWRGDYEAEGAEGYNYNRNQLIEDVERIFQEIKPLYEHLHAYVRTKLMDTYPSYINPTGCLPAHLLGDMWGRFWTNLYPLTVPFGQKPNIDVTDAMLKQGWDAERIFKEAEKFFVSIGLPPMTQGFWENSMLVDPGDDRKVVCHPTAWDLGKGDFRIKMCTTVTMDNFLTAHHEMGHIQYDMAYATQPFLLRNGANEGFHEAVGEIMSLSAATPEHLKSIGLLPSDFREDSETEINFLLKQALTIVGTLPFTYMLEKWRWMVFTGEIPKEQWMQKWWEMKREIVGVVEPLPHDETYCDPAALFHVSNDYSFIRYYTRTIYQFQFQEALCQAAKHDGPLHKCDISNSTEAGQKLLNMLRLGNSEPWTLALENVVGARNMDVRPLLNYFEPLFAWLKEQNKNSLVGWNTDWSPYADQSIKVRISLKSALGKNAYEWNDNEMYLFRSSVAYAMRVYFAMNKTQNVPFGVEDIHVSDLKPRVSFNFFVTSPQNVSDIIPRKDVEDAIRFSRGRINDVFGLDDNSLEFLGIYPTLAPPYQPPVTIWLIIFGIVMGIVVVGIVILIFTGIKGRKKKNETKREENPYDSMDIGKGESNAGFQNNDDAQTSF</t>
  </si>
  <si>
    <t xml:space="preserve">Peromyscus leucopus</t>
  </si>
  <si>
    <t xml:space="preserve">GQ262790.1</t>
  </si>
  <si>
    <t xml:space="preserve">ACT66274.1</t>
  </si>
  <si>
    <t xml:space="preserve">&gt;ACT66274.1 angiotensin I converting enzyme 2 [Phodopus campbelli]</t>
  </si>
  <si>
    <t xml:space="preserve">MSSSSWLLLSLVAVTTAQSIIEEQAKTFLDKFNQEAEDLSYQSSLASWNYNTNITEENAQKMNEAAAKWSAFYEEQSKLAKNYPLQDVQNLTIKRQLQALQQSGSSALSADKNKQLNTILNTMSTIYSTGKVCNPKNPQECLLLEPGLDDIMATSTDYNERLWAWEGWRAEVGKQLRPLYEEYVVLKNEMARANNYKDYGDYWRGDYEAEGENGYNYNGNQLIEDVERTFKEIKPLYEQLHAYVRTKLVNTYPSYISPTGCLPAHLLGDMWGRFWTNLYPLTVPFGQKPNIDVTDAMVKQGWGAERIFKEAEKFFVSVGLPHMTKGFWQNSMLTDPGDDRKVVCHPTAWDLGKEDFRIKMCTKVTMDNFLTAHHEMGHIQYDMAYATQPFLLRNGANEGFHEAVGEIMSLSAATPEHLKSIGLLPSNFQEDSETEINFLLKQALTIIGTLPFTYMLEKWRWMVFKGDIPKEQWMEKWWEMKREIVGVVEPLPHDETYCDPAALFHVSNDFSFIRYYTRTIYQFQFQEALCKAAKHDGPLHKCDISNSTEAGQKLVNMLRLGKSGPWTLALEKVVGARNMDVRPLLNYFEPLSVWLKEQNKNSFVGWNTDWSPYADQSIKVRISLKSALGENAYVWNDNEMYLFRASVAYAMRVYFAKNKTQIVPFGVEDIRVSDLTPRVSFNFFVTSPQNMSDIIPRNEVEEAVRFSRGRINDVFGLDDNSLEFLGINPTLAPPYQPPVTIWLIIFGVVMGIVVVGIVILIVTGIKARKKKNEKKRGENPYASTDIGKGESNAGFQSNDDAQTSF</t>
  </si>
  <si>
    <t xml:space="preserve">Phodopus campbelli</t>
  </si>
  <si>
    <t xml:space="preserve">XM_012638732.1</t>
  </si>
  <si>
    <t xml:space="preserve">XP_012494186.1</t>
  </si>
  <si>
    <t xml:space="preserve">&gt;XP_012494186.1 PREDICTED: angiotensin-converting enzyme 2 [Propithecus coquereli]</t>
  </si>
  <si>
    <t xml:space="preserve">MRRFYSRERLFSGCDLGSPGKMSSSFWLLLSLISVTAAQSTTEEQAKTFLDKFNHEAEDLSYQSALASWDYNTNITEENAQKMNDYGDKLSAFYEEQSKLAQTYPLEEIQNVTVKRQLQALQQSGSSGLSADKSKQLNTILSTMSTMYSTGTVCNPNNPQECLLLEPGLDTIMANSRDYSERLWAWEGWRSEVGKQLRPLYEEYVVLKNEMARANNYEDYGDYWRADYEAEGENGYNYNRSQLIEDVESTFAQIKPLYEHLHAYVRAKLMNAYPSHISPTGCLPAHLLGDMWGRFWTNLYSLTVPFEQKPNIDVTDAMVNQAWDAKRIFKEAENFFVSVGLPNMTQGFWENSMLTEPEDGRKVICHPTAWDLGKGDFRIKMCTKVTMDDFLTAHHEMGHIQYDMAYAIQPFLLRDGANEGFHEAVGEIMSLSAATPKHLKSIGLLPPDFEEDNETEINFLLKQALTIVGTLPFTYMLEKWRWMVFKGEIPKDQWMKKWWEMKREIVGVVEPLPHDETYCDPASLFHVSNDYSFIRYYTRTIYQFQFQEALCQVAKHEGPLHRCDISNSTEAGQKLLNMLSLGKSEPWTLALENVVGARNMDVTPLLNYFEPLFTWLKDQNRNSFVGWNTNWSPYADQSIKVRISLKSALGDKAYEWNDNEMFLFRSSVAYAMREYFLKVKNQTVLFGVEDVWVNDLKPRISFTFFVTAPNNVSDIIPRAEVEEAIRKSRSRINDAFGLDDNTLEFLGIQPTLSAPYQSSVATWLIAFGVVMGLVVVATVVLIFTGIRNRKKKNQERSEENPYAFVDVNRGEHNPGFQNSDDIQTSF</t>
  </si>
  <si>
    <t xml:space="preserve">Propithecus coquereli</t>
  </si>
  <si>
    <t xml:space="preserve">XM_033010090.1</t>
  </si>
  <si>
    <t xml:space="preserve">XP_032865981.1</t>
  </si>
  <si>
    <t xml:space="preserve">&gt;XP_032865981.1 angiotensin-converting enzyme 2 [Tyto alba alba]</t>
  </si>
  <si>
    <t xml:space="preserve">MLVHLWLLCGLSTVVTPQDVTQQAQMFLEEFNRRAEDVSYESSLASWNYNTNITEETARKMNEASAKWSSFYDEASRNASRFPLASIQDALTRLQIQALQDRGSSVLSPEKYSRLSTVLNTMSTIYSTGTVCKINEPSECLVLEPGLDAIMANSMDYHERLWAWEGWRVDVGRMMRPLYEEYVELKNEVAKLNSYSDYGDYWRANYEAKNPEEYKYSRDKLVEDVEKTFEQIKPLYQQLHAYVRHRLEQVYGPELISSTGCLPAHLLGDMWGRFWTNLYALTVPYPAKPNIDVTSSMVQKKWDAIKIFKAAEAFFTSIGLDKMTEGFWNNSMLTEPTDNRKVACHPTAWDLGKNDYRIRMCTKVTMDDFLTAHHEMGHIEYDMAYSVQPFLLRDGANEGFHEAVGEIMSLSAATPQHLKSLDLLEPTFQEDEETEINFLLKQALTIVGTMPFTYMLEKWRWMVFKGEITKQEWTKRWWEMKRAIVGVVEPVPHDETYCDPAVLFHVANDYSFIRYYTRTIYQFQFQEALCKAANHTGPLHTCDITNSRAAGQNLRQLLELGRSKPWTQALESVTGEKYMNAAPLLHYFEPLYKWLQKNNSGRYVGWKTDWAPYSGNAIKVRISLKSALGDQAYEWDGSELFLFKSSIAYAMRKYFAEVKQQEVNFQITDIHVGEQTQRVSFYLTVSMPGNISDTVPKADVENAIRMSRGRINEAFRLDDNTLEFVGILPTLATPYEPPVTIWLIVFGVVISLVVIGVVVLIITGQRDRKKRARESRSEAGSNCEDVNPYKEEGKSNMGFKPSEETQTSF</t>
  </si>
  <si>
    <t xml:space="preserve">Tyto alba</t>
  </si>
  <si>
    <t xml:space="preserve">XM_026396720.1</t>
  </si>
  <si>
    <t xml:space="preserve">XP_026252505.1</t>
  </si>
  <si>
    <t xml:space="preserve">&gt;XP_026252505.1 angiotensin-converting enzyme 2 isoform X1 [Urocitellus parryii]</t>
  </si>
  <si>
    <t xml:space="preserve">MGSCPGARGKMLGSSWILLSFVAVTAAQSTIEELAKTFLDKFNQEAEDLDHQRSLAAWNYNTNITKENTEKMNEAEAKWSAFYEEQSKLAKDYPLQEIQNFTLKRQLQALQQSGSSALSANKREQLNTILNTMSTIYSTGKVCNPKKPQECLLLEPGLDEIMANSTDYSERLWVWEGWRSEVGKQLRPLYEEYVVLKNEMARANNYEDYGDYWRGDYEAEGADGYGYNRNQLIEDVERTFAEIKPLYEHLHAYVRAKLMNTYPSYISPTGCLPAHLLGDMWGRFWTNLYSLTVPFPEKPNIDVTDAMINQNWNAVRIFKEAEKFFVSVGLPNMTQGFWENSMLTEPTDGRKVVCHPTAWDLQKGDFRIKMCTKVTMDNFLTAHHEMGHIQYDMAYAMQPYLLRNGANEGFHEAVGEIMSLSASTPKHLKSIGLLPSDFREDNETEINFLLKQALTIVGTLPFTYMLEKWRWMVFKGEIPKDQWMKKWWEMKREIVGVMEPVPHDETYCDPAALYHVSNDFSFIRYYTRTIYQFQFQEALCQAAKHEGPLHKCDISNSTEAGQKLLNMLRLGKSKPWTLALENVVGARNMDVRPLLNYFEPLFGWLKDQNRNSFVGWNTDWSPYTDQSIKVRISLKSALGEEAYQWNDNEMYLFRASVAYAMRMYFSEVKNQTIPFREEDVWVSDLKPRISFNFFVTAPQNVSDIIPRTDVEKAIRMSRGRINGVFRLDDNTLEFLGIQPTLGPPYQPPVTIWLIVFGVVMGLIVVGIVILIFTGIRDRRRKNQTKREENPYAESSMEMGKGENNPGYQNIDDVQTSF</t>
  </si>
  <si>
    <t xml:space="preserve">Urocitellus parryii</t>
  </si>
  <si>
    <t xml:space="preserve">XM_026478080.1</t>
  </si>
  <si>
    <t xml:space="preserve">XP_026333865.1</t>
  </si>
  <si>
    <t xml:space="preserve">&gt;XP_026333865.1 angiotensin-converting enzyme 2 [Ursus arctos horribilis]</t>
  </si>
  <si>
    <t xml:space="preserve">MLGSSWLLLSLAALTAAQSTTEDLAETFLEKFNYEAEDLYYQSSLASWNYNTNITNENIQKMNDAGAKWSAFYEEQSKHAKTYPLEEIHNSTVKRQLQALQHSGSSVLSADKSQRLNTILNAMSTIYSTGKACNPNNPQECLLLEPGLDDIMENSKDYNERLWAWEGWRSEVGKQLRPLYEEYVALKNEMARANNYEDYGDYWRGDYEEEWTDGYNYSRNQLIEDVEHTFTQIKPLYEHLHAYVRAKLMDTYPSRISPTGCLPAHLLGDMWGRFWTNLYPLTIPFGQKPNIDVTDAMVNQNWDARRIFEEAEKFFVSVGLPNMTQEFWENSMLTEPGDGQKVVCHPTAWDLGKGDFRIKMCTKVTMDDFLTAHHEMGHIQYDMAYAEQPFLLRNGANEGFHEAVGEIMSLSAATPNHLKNIGLLPPGFSEDNETEINFLLKQALTIVGTLPFTYMLEKWRWMVFQGKIPKEQWMKKWWEMKRDIVGVVEPLPHDETYCDPASLFHVANDYSFIRYYTRTIYQFQFQEALCQIAKHEGPLHKCDISNSSEAGKTLLQMLRLGRSKPWTLALEHVVGAKNMDVRPLLNYFEPLFTWLKEQNRNSFVGWNTDWSPYADQSIKVRISLKSALGEKAYEWNDNEMYLFRSSIAYAMRKYFSEAKNQMIPFVEDNVWVNDLKPRISFNFFVTSPGNVSDVIPRADVEGAIKMSRDRINDAFQLDDNSLEFLGIHPTLGPPYQPPVTIWLIVFGVVMGLVVIGIILLIFSGIRNRRKNDQARSEENPYASVDLSKGENNPGFQNADDVQTSF</t>
  </si>
  <si>
    <t xml:space="preserve">Ursus arctos</t>
  </si>
  <si>
    <t xml:space="preserve">XM_025986728.1</t>
  </si>
  <si>
    <t xml:space="preserve">XP_025842513.1</t>
  </si>
  <si>
    <t xml:space="preserve">&gt;XP_025842513.1 angiotensin-converting enzyme 2 [Vulpes vulpes]</t>
  </si>
  <si>
    <t xml:space="preserve">MSGSSWLLLSLAALTAAQSTEDLVNTFLEKFNYEAEELSYQSSLASWDYNTNISDENVQKMNNAGAKWSAFYEEQSKLAKTYPLEEIQDSTVKRQLRALQHSGSSVLSADKNQRLNTILNSMSTIYSTGKACNPSNPQECLLLEPGLDDIMENSKDYNERLWAWEGWRSEVGKQLRPLYEEYVALKNEMARANNYEDYGDYWRGDYEEEWENGYNYSRNQLIDDVEHTFTQIMPLYQHLHAYVRTKLMDTYPSYISPTGCLPAHLLGDMWGRFWTNLYPLTVPFGQKPNIDVTNAMVNQSWDARKIFKEAEKFFVSVGLPNMTQGFWENSMLTEPSDSRKVVCHPTAWDLGKGDFRIKMCTKVTMDDFLTAHHEMGHIQYDMAYAAQPFLLRNGANEGFHEAVGEIMSLSAATPNHLKNIGLLPPSFFEDSETEINFLLKQALTIVGTLPFTYMLEKWRWMVFKGEIPKDQWMKTWWEMKRNIVGVVEPVPHDETYCDPASLFHVANDYSFIRYYTRTIYQFQFQEALCQIAKHEGPLHKCDISNSSEAGQKLLEMLKLGKSKPWTYALEIVVGAKNMDVRPLLNYFEPLFTWLKEQNRNSFVGWNTDWSPYADQSIKVRISLKSALGEKAYEWNNNEMYLFRSSIAYAMRRYFSEVKKQTIPFVEDNVWVSDLKPRISFNFFVTSPGNVSDIIPRTEVEKAIRMYRGRINDVFRLDDNSLEFLGIQPTLGPSYEPPVTIWLIVFGVVMGVVVVGIVLLIFSGIRNRRKNDQARGEENPYASVDLSKGENNPGFQNVDDAQTSF</t>
  </si>
  <si>
    <t xml:space="preserve">Vulpes vulpes</t>
  </si>
  <si>
    <t xml:space="preserve">XM_004435149.2</t>
  </si>
  <si>
    <t xml:space="preserve">XP_004435206.1</t>
  </si>
  <si>
    <t xml:space="preserve">&gt;XP_004435206.1 PREDICTED: angiotensin-converting enzyme 2 [Ceratotherium simum simum]</t>
  </si>
  <si>
    <t xml:space="preserve">MSGSSWLLLSLVAVTAAQSTTEELAKTFLEKFNPEAEDLSYQSALASWSYNTNITDENVQKMNEAGARWAAFYEEQCKLAKTYPLEEIQNVTVKRQLQVLQQSGSSVLSADKSQRLNTILNTMSTIYSTGKVCNPSDPQECLLLEPGLDEIMEKSEDYNERLWVWEGWRSEVGKQLRPLYEEYVVLKNEMARANNYEDYGDYWRADYEVEGAGDYNYSRNQLLEDVERTFAEIKPLYEHLHAYVRAKLMDTYPSYISPTGCLPAHLLGDMWGRFWTNLYSLTVPFREKPNIDVTDAMVNQTWDANRIFKEAEKFFVSVGLPNMTQGFWENSMLTEPGDGRKVVCHPTAWDLGKGDFRIKMCTKVTMDDFLTAHHEMGHIQYDMAYAVQPYLLRNGANEGFHEAVGEIMSLSVATPNHLKAIGLLPSYFYEDSETEINFLLKQALTIVGTLPFTYMLEKWRWMVFNGEIPKDQWMKKWWEMKREIVGVVEPVPHDETYCDPASLFHVANDYSFIRYYTRTIYQFQFQEALCRIANHEGPLHKCDISNSTEAGQKLLQMLSLGKSEPWTLALESVVGAKNMNVTPLLNYFEPLLTWLEDKNRNSFVGWSTDWSPYADQSIKVRISLKSALGDKAYEWNDNEMYLFQSSVAYAMREYFLKVKNQTILFGEDNVWVSDLKPRISFNLFVTSPNNVSDIIPRTEVEEAIRMSRGRINDAFRLDDNSLEFLGIQPTLGAPYEPPVTIWLIVFGVVMGLVVVGIVLLIFTGIRSRRKKNQARSEENPYASVDLSKGENNPGFQNGDEVQTSF</t>
  </si>
  <si>
    <t xml:space="preserve">Ceratotherium simum</t>
  </si>
  <si>
    <t xml:space="preserve">Perissodactyla</t>
  </si>
  <si>
    <t xml:space="preserve">XM_003503235.4</t>
  </si>
  <si>
    <t xml:space="preserve">XP_003503283.1</t>
  </si>
  <si>
    <t xml:space="preserve">&gt;XP_003503283.1 angiotensin-converting enzyme 2 [Cricetulus griseus]</t>
  </si>
  <si>
    <t xml:space="preserve">MSSSSWLLLSLVAVTTAQSIIEEQAKTFLDKFNQEAEDLSYQSALASWNYNTNITEENAQKMNEAAAKWSAFYEEQSKLAKNYSLQEVQNLIIKRQLQALQQSGSSALSADKNKQLNTILNTMSTIYSTGKVCNPKNPQECLLLEPGLDDIMATSTDYNERLWAWEGWRAEVGKQLRPLYEEYVVLKNEMARANNYKDYGDYWRGDYEAEGADGYNYNGNQLIEDVERTFKEIKPLYEQLHAYVRTKLMDTYPSYISPTGCLPAHLLGDMWGRFWTNLYPLTVPFGQKPNIDVTDAMVNQGWDAERIFKEAEKFFVSVGLPHMTQGFWGNSMLTDPGDDRKVVCHPTAWDLGKGDFRIKMCTKVTMDNFLTAHHEMGHIQYDMAYATQPFLLRNGANEGFHEAVGEIMSLSAATPKHLKSIGLLPSNFHEDNETEINFLLKQALTIVGTLPFTYMLEKWRWMVFKGDIPKEKWMEKWWEMKREIVGVVEPLPHDETYCDPAALFHVSNDYSFIRYYTRTIYQFQFQEALCQAAKHDGPLHKCDISNSTEAGQKLLNMLRLGKSEPWTLALENVVGARNMDVRPLLNYFEPLSVWLKEQNKNSFVGWNTDWSPYADQSIKVRISLKSALGENAYEWNDNEMYLFRATVAYAMRVYFAKNKTQTVLFGVEDIRVSDLKPRVSFNFFVTSPQNVSDIIPRNEVEEAVRFSRGRINDVFGLDDNSLEFLGINPTLAPPYQPPVTIWLIIFGVVMGIVVVGIVILIVTGIRARKKNNEAKREENPYDSVDIGKGESNAGFQSNDDVQTSF</t>
  </si>
  <si>
    <t xml:space="preserve">Cricetulus griseus</t>
  </si>
  <si>
    <t xml:space="preserve">XM_010645175.3</t>
  </si>
  <si>
    <t xml:space="preserve">XP_010643477.1</t>
  </si>
  <si>
    <t xml:space="preserve">&gt;XP_010643477.1 angiotensin-converting enzyme 2 [Fukomys damarensis]</t>
  </si>
  <si>
    <t xml:space="preserve">MSGSFWLLLSLVAVTAAQLTIEEQAKTFLDKFNQEAEDLSYQNSLASWNYNTNITEENVQKMNEAGAIWSVFYEEQSKLAKAYPLQEIQNLTVKRQLQVLQQSWSSALSADKNKQLNTILNMMSTIYSTGKVCNPNKPQECLLLEPGLDDIMAKSTDYSERLWVWEGWRSEVGKQLRPLYEQYVALKNEMARANNYEDYGDYWRSDYEAEGADGYDYSRNQLIEDVERTFAEIKPLYEQLHAYVRTKLMNDYPSRLSPIGCLPAHLLGDMWGRFWTNLYPLTVPFGQKPNIDVTEAMVNQFWDAEKIFKEAEQFFVSVGLPHMTQGFWQNSMLTEPGDGRKVVCHPTAWDLGKNDFRIKMCTKVTMDHFLTAHHEMGHIQYDMAYSTQPFLLRNGANEGFHEAVGEIMSLSAATPKHLKSIGLLPPNFHEDNETEINFLLKQALTIVGTLPFTYMLEKWRWMVFRGEIPKDQWMKKWWEMKREIVGVVEPMPHDETYCDPASLFHVSNDYSFIRYYTRTIYQFQFQEALCQAAKHVGPLHKCDISNSTEAGQKLLNMLRLGKSEPWTLALENVVGAKNMDVRPLLNYFEPLFTWLKDQNKNSFVGWSTEWSPYSQESIKVRISLKSALGVNAYQWNSNEMYLFQSSVAYAMRQYFLKVKNKTVPFREEDVRVSDETPRISFIFIVTAPNNITDIIPRSEVEYAIRMSRGRINDIFSLDDNSLEFLGIQPTLGPPYQPPVTIWLIVFGVVMGLVLVGIVILIFTGIRDRRKKNKTKGEENPYSSVDIGKGENNTGFQNSEDIQTSF</t>
  </si>
  <si>
    <t xml:space="preserve">Fukomys damarensis</t>
  </si>
  <si>
    <t xml:space="preserve">XM_009576601.1</t>
  </si>
  <si>
    <t xml:space="preserve">XP_009574896.1</t>
  </si>
  <si>
    <t xml:space="preserve">&gt;XP_009574896.1 PREDICTED: angiotensin-converting enzyme 2, partial [Fulmarus glacialis]</t>
  </si>
  <si>
    <t xml:space="preserve">MLVHLCLLCGLSAVVTPQDVTQQAQMFLQEFSSSAESISYERSLASWNYNTNITEETARKMNEADAKWSAFYDEASRNASSFPLASIHDALTRLQIQILQDRGSSVLSPEKYSRLSTVLNTMSTIYSTGTVCKITEPTECLVLEPGLDAIMANSTDYHERLWAWEGWRADVGRMMRPLYEEYVELKNEVAKLNSYSDYGDYWKANYEVDYTEEYKYSRDQLAEDVEKTFEQIKPLYQQLHAYVRHRLEQVYGPELISSTGCLPAHLLGDMWGRFWTNLYALTVPYPAKPNIDVTSTMVEKKWDAIKIFKTAEAFFTSIGLYKMTEGFWNNSMLTEPTDNRKVVCHPTAWDLGKNDYRIKMCTKVTMDDFLTAHHEMGHIEYDMAYYVQPYLLRDGANEGFHEAVGEIMSLSAATPQHLKSLDLLEPTFQEDEETEINFLLKQALTIVGTMPFTYMLEKWRWMVFRGEITKQDLLKDKWKVKRDIVGVVEPIPHDETYCDPAVLFHVANDYSFIRYYTRTIYQFQFQEALCKAANHTGPLHTCDITNSTAAGQNLRQLLELGRSKPWTQALEGVTGEKYMNAVPLLHYFEPLYKWLQKNNSGRYVGWKTDWAPYSGNAIKVRISLKAALGDQA</t>
  </si>
  <si>
    <t xml:space="preserve">Fulmarus glacialis</t>
  </si>
  <si>
    <t xml:space="preserve">Procellariiformes</t>
  </si>
  <si>
    <t xml:space="preserve">XM_006973207.2</t>
  </si>
  <si>
    <t xml:space="preserve">XP_006973269.1</t>
  </si>
  <si>
    <t xml:space="preserve">&gt;XP_006973269.1 PREDICTED: angiotensin-converting enzyme 2 [Peromyscus maniculatus bairdii]</t>
  </si>
  <si>
    <t xml:space="preserve">MSSSSWLLLSLVAVTTAQSIIEEQAKIFLDKFNQEAEDLSYQSALASWNYNTNITEENAQKMNEASAKWSAFYEEQSKLAKNYSLQEIQNLIIKRQLQALQQSGSSALSADKNKQLNTILNAMSTIYSTGKVCKPKNPQECLLLEPGLDVIMATSTDYNERLWAWEGWRAEVGKQLRPLYEEYVVLKNEMARANNYRDYGDYWRGDYEAEGAEGYNYNRNQLIEDVERTFQEIKPLYEHLHAYVRTKLMDTYPSYINPTGCLPAHLLGDMWGRFWTNLYPLTVPFGQKPNIDVTDAMLKQGWDAERIFKEAEKFFVSIGLPHMTQGFWRNSMLVDPGDDRKVVCHPTAWDLGKGDFRIKMCTTVTMDNFLTAHHEMGHIQYDMAYATQPFLLRNGANEGFHEAVGEIMSLSAATPEHLKSIGLLPSDFHEDSETEINFLLKQALTIVGTLPFTYMLEKWRWMVFTGEIPKEQWMQKWWEMKREIVGVVEPVPHDETYCDPAALFHVSNDYSFIRYYTRTIYQFQFQEALCQAAKHDGPLHKCDISNSTEAGQKLLNMLRLGNSEPWTLALENVVGARNMDVRPLLNYFEPLFAWLKEQNKNSLVGWNTDWSPYADQSIKVRISLKSALGKNAYEWNDNEMYLFRSSVAYAMRVYFAKNKTQNVPFGVEDIHVSDLKPRVSFNFFVTSPQNVSDIIPRKDVEDAIRFSRGRINDVFGLDDNSLEFLGIYPTLAPPYQPPVTIWLIIFGVVMGIVVVGIVILIFTGIKGRKKKNETKREENPYDSMDIGKGESNAGFQNNDDAQTSF</t>
  </si>
  <si>
    <t xml:space="preserve">Peromyscus maniculatus</t>
  </si>
  <si>
    <t xml:space="preserve">XM_025934632.1</t>
  </si>
  <si>
    <t xml:space="preserve">XP_025790417.1</t>
  </si>
  <si>
    <t xml:space="preserve">&gt;XP_025790417.1 angiotensin-converting enzyme 2 [Puma concolor]</t>
  </si>
  <si>
    <t xml:space="preserve">MSGSFWLLLSFAALTAAQSTTEELAKTFLEKFNHEAEELSYQSSLASWNYNTNITDENVQKMNEAGAKWSAFYEEQSKLAKTYPLAEIHNTTVKRQLQALQQSGSSVLSADKSQRLNTILNAMSTIYSTGKACNPNNPQECLLLEPGLDDIMENSKDYNERLWAWEGWRAEVGKQLRPLYEEYVALKNEMARANNYEDYGDYWRGDYEEEWTDGYNYSRSQLIKDVEHTFTQIKPLYQHLHAYVRAKLMDTYPSRISPTGCLPAHLLGDMWGRFWTNLYPLTVPFGQKPNIDVTDAMVNQSWDARRIFKEAEKFFVSVGLPNMTQGFWENSMLTEPGDSQKVVCHPTAWDLGKGDFRIKMCTKVTMDDFLTAHHEMGHIQYDMAYAVQPFLLRNGANEGFHEAVGEIMSLSAATPNHLKTIGLLSPGFSEDSETEINFLLKQALTIVGTLPFTYMLEKWRWMVFKGEIPKEQWMQKWWEMKREIVGVVEPVPHDETYCDPASLFHVANDYSFIRYYTRTIYQFQFQEALCRIAKHEGPLHKCDISNSIEAGKKLLQMLTLGKSKPWTLALEHVVGEKNMNVTPLLKYFEPLFTWLKEQNRNSFVGWNTDWRPYADQSIKVRISLKSALGDEAYEWNDNEMYLFRSSVAYAMREYFSKVKNQMIPFVEDNVWVSNLKPRISFNFFVTASKNVSDVIPRSEVEEAIRMSRSRINDAFRLDDNSLEFLGIQPTLSPPYQPPVTIWLIVFGVVMGVVVVGIVLLIVSGIRNRRKNNQARSEENPYASVDLSKGENNPGFQHADDVQTSF</t>
  </si>
  <si>
    <t xml:space="preserve">Puma concolor</t>
  </si>
  <si>
    <t xml:space="preserve">XM_013506975.1</t>
  </si>
  <si>
    <t xml:space="preserve">XP_013362429.1</t>
  </si>
  <si>
    <t xml:space="preserve">&gt;XP_013362429.1 PREDICTED: angiotensin-converting enzyme 2 isoform X1 [Chinchilla lanigera]</t>
  </si>
  <si>
    <t xml:space="preserve">MSGSSWFLLSLVAVTAAQSTIEEQAKTFLDNFNEKAEDLSYQSSLASWNYNTNITEENVQKMNEAGALWSAFYEQQSNLAKAYPLQEIQNLTVKRQLQALQHSGSSVLSAEKNNQLNTILNTMSTIYSTGKVCNPNNLQECLLLEPGLDDIMSNSKDYNERLWAWEGWRSEVGKQMRPLYEEYVALKNEMAKANNYEDYGDYWRADYEAEGADGYDYSREQLIEDVERTFAEIKPLYEQLHAYVRAKLMEAYPSRISPTGCLPAHLLGDMWGRFWTNLYALTIPFQQKPNIDVTDAMGNQSWDAERIFKEAEKFFVSVGLPHMTQGFWQNSMLTEPGDGRKVVCHPTAWDLGKDDFRIKMCTKVTMDHFLTAHHEMGHIQYDMAYAIQPFLLRNGANEGFHEAVGEIMSLSAATPKHLKSIGLLPPDFQEDSETEINFLLKQALTIVGTLPFTYMLEKWRWMVFRGEIPKEQWMKKWWEMKREIVGVVEPVPHDETYCDPASLFHVSNDYSFIRYYTRTIYQFQFQEALCQAAKHVGPLHKCDISNSTEAGQKLLNMLRLGKSEPWTLALENVVGAKNMDVRPLLNYFEPLFTWLKDQNKNASVGWSTEWSPYSGESIKVRISLKSALGDKAYEWNANEMYLFRSSVAYAMREYFLKVKNQTVPFREEDVWVSDETPRISFTFFVTAPNNISDIIPKSEVEDAIRLSRSRINDVFRLDDNSLEFLGIYPTLSPPYEPPVTIWLIVFGVVMGLVVLGIVILVITGIRDRRKKSQTKREENPYSSVDIDKGESNTGFQNSEDIQTSF</t>
  </si>
  <si>
    <t xml:space="preserve">Chinchilla lanigera</t>
  </si>
  <si>
    <t xml:space="preserve">XM_001490191.5</t>
  </si>
  <si>
    <t xml:space="preserve">XP_001490241.1</t>
  </si>
  <si>
    <t xml:space="preserve">&gt;XP_001490241.1 angiotensin-converting enzyme 2 [Equus caballus]</t>
  </si>
  <si>
    <t xml:space="preserve">MSGSSWLLLSLVAVTAAQSTTEDLAKTFLEKFNSEAEELSHQSSLASWSYNTNITDENVQKMNEAGARWSAFYEEQCKLAKTYPLEEIQNLTVKRQLQALQQSGSSVLSADKSKRLNEILNTMSTIYSTGKVCNPSNPQECLLLEPGLDAIMENSKDYNQRLWAWEGWRSEVGKQLRPLYEEYVVLKNEMARANNYEDYGDYWRGDYEAEGPSGYDYSRDQLIEDVERTFAEIKPLYEHLHAYVRAKLMDTYPSHINPTGCLPAHLLGDMWGRFWTNLYSLTVPFGQKPNIDVTDAMVDQSWDAKRIFEEAEKFFVSVGLPNMTQGFWENSMLTEPGDGRKVVCHPTAWDLGKGDFRIKMCTKVTMDDFLTAHHEMGHIQYDMAYAVQPYLLRNGANEGFHEAVGEIMSLSAATPNHLKAIGLLPPDFYEDSETEINFLLKQALTIVGTLPFTYMLEKWRWMVFKGEIPKEEWMKKWWEMKREIVGVVEPVPHDETYCDPAALFHVANDYSFIRYYTRTIYQFQFQEALCQTAKHEGPLHKCDISNSTEAGQKLLQMLSLGKSEPWTLALERIVGVKNMDVRPLLNYFEPLFTWLKDQNKNSFVGWSTNWSPYADQSIKVRISLKSALGEKSYEWNDNEMYLFQSSVAYAMRVYFLKAKNQTILFGEEDVWVSDLKPRISFNFFVTSPKNASDIIPRTDVEEAIRMSRSRINDAFRLDDNTLEFLGIQPTLGPPYQPPVTVWLIAFGVVMGLVVVGIVVLIATGIRGRRKKNQARSEENPYASVDLSKGENNPGFQNGDDVQTSF</t>
  </si>
  <si>
    <t xml:space="preserve">Equus caballus</t>
  </si>
  <si>
    <t xml:space="preserve">XM_008544773.1</t>
  </si>
  <si>
    <t xml:space="preserve">XP_008542995.1</t>
  </si>
  <si>
    <t xml:space="preserve">&gt;XP_008542995.1 PREDICTED: angiotensin-converting enzyme 2 [Equus przewalskii]</t>
  </si>
  <si>
    <t xml:space="preserve">MSGSSWLLLSLVAVTAAQSTTEDLAKTFLEKFNSEAEELSHQSSLASWSYNTNITDENVQKMNEAGARWSAFYEEQCKLAKTYPLEEIQNLTVKRQLQALQQSGSSVLSADKSKRLNEILNTMSTIYSTGKVCNPSNPQECLLLEPGLDAIMENSKDYNQRLWAWEGWRSEVGKQLRPLYEEYVVLKNEMARANNYEDYGDYWRGDYEAEGPSGYDYSRDQLIEDVERTFAEIKPLYEHLHAYVRAKLMDTYPSHINPTGCLPAHLLGDMWGRFWTNLYSLTVPFGQKPNIDVTDAMVDQSWDAKRIFEEAEKFFVSVGLPNMTQGFWENSMLTEPGDGRKVVCHPTAWDLGKGDFRIKMCTKVTMDDFLTAHHEMGHIQYDMAYAVQPYLLRNGANEGFHEAVGEIMSLSAATPNHLKAIGLLPPDFYEDSETEINFLLKQALTIVGTLPFTYMLEKWRWMVFKGEIPKEEWMKKWWEMKREIVGVVEPVPHDETYCDPAALFHVANDYSFIRYYTRTIYQFQFQEALCQTAKHEGPLHKCDISNSTEAGQKLLQMLSLGKSEPWTLALERIVGVKNMDVRPLLNYFEPLFTWLKDQNKNSFVGWSTNWSPYADQSIKVRISLKSALGEKAYEWNDNEMYLFQSSVAYAMRVYFLKAKNQTILFGEEDVWVSDLKPRISFNFFVTSPKNASDIIPRTDVEEAIRMSRSRINDAFRLDDNTLEFLGIQPTLGPPYQPPVTVWLIAFGVVMGLVVVGIVVLIATGIRGRRKKNQARSEENPYASVDLSKGENNPGFQNGDDVQTSF</t>
  </si>
  <si>
    <t xml:space="preserve">Equus przewalskii</t>
  </si>
  <si>
    <t xml:space="preserve">XM_004866100.3</t>
  </si>
  <si>
    <t xml:space="preserve">XP_004866157.1</t>
  </si>
  <si>
    <t xml:space="preserve">&gt;XP_004866157.1 angiotensin-converting enzyme 2 [Heterocephalus glaber]</t>
  </si>
  <si>
    <t xml:space="preserve">MSGSLWLFLTLVPVTAAQLTREEQAKTFLDKFNQEAEDLSYQSSLASWNYNTNITEENVQKMNEAGALWSAFYEEQSKLAKAYSLQEIQNLTVKRQLQALQHSGSSVLSTDKNKQLNTILNMMSTIYSTGKVCNPNNPQECLLLEPGLDDIMAKSTDYSERLWAWEGWRSEVGKQLRPLYEQYVALKNEMARANNYEDYGDYWRGDYEAEGADGYDYSRNQLIGDVERTFAEIKPLYEQLHAYVRAKLMNAYPSRISPIGCLPAHLLGDMWGRFWTNLYPLTVPFGQKPNIDVTDAMVSQSWDAEKIFKEAEKFFVSVSLPHMTQGFWQNSMLTEPGDGRKVVCHPTAWDLGKDDFRIKMCTKVTMDHFLTAHHEMGHIQYDMAYAIQPFLLRNGANEGFHEAVGEIMSLSAATPKHLKSIGLLPPDFHEDSETEINFLLKQALTIVGTLPFTYMLEKWRWMVFRGEIPKEQWMKKWWEMKREIVGVVEPVPHDETYCDPASLFHVSNDYSFIRYYTRTIYQFQFQEALCQAAKHVGPLHKCDISNSTEAGQKLLNMLRLGKSEPWTLALENVVGAKNMDVRPLLNYFEPLFTWLKDQNRNSFVGWSTEWSPYSKESIKVRISLKLALGDNAYQWNANEMYLFRSSIAFAMRKYFLKVKNEMVPFRAEDVWVSDETPRISFIFIVTAPNNITDIIPRSEVEDAISMSRSRINDIFGLDDNSLEFLGIQPTLGPPYQPPVTIWLIVFGVVMGLVLVGIVILIITGIRDRRKKNRTKREENPYSSADTGKGENNIGFQNSEDIQTSF</t>
  </si>
  <si>
    <t xml:space="preserve">Heterocephalus glaber</t>
  </si>
  <si>
    <t xml:space="preserve">XM_005074209.2</t>
  </si>
  <si>
    <t xml:space="preserve">XP_005074266.1</t>
  </si>
  <si>
    <t xml:space="preserve">&gt;XP_005074266.1 angiotensin-converting enzyme 2 [Mesocricetus auratus]</t>
  </si>
  <si>
    <t xml:space="preserve">MSSSSWLLLSLVAVTTAQSIIEEQAKTFLDKFNQEAEDLSYQSALASWNYNTNITEENAQKMNEAAAKWSAFYEEQSKLAKNYSLQEVQNLTIKRQLQALQQSGSSALSADKNKQLNTILNTMSTIYSTGKVCNPKNPQECLLLEPGLDDIMATSTDYNERLWAWEGWRAEVGKQLRPLYEEYVVLKNEMARANNYEDYGDYWRGDYEAEGADGYNYNGNQLIEDVERTFKEIKPLYEQLHAYVRTKLMNTYPSYISPTGCLPAHLLGDMWGRFWTNLYPLTVPFGQKPNIDVTDAMVNQGWNAERIFKEAEKFFVSVGLPYMTQGFWENSMLTDPGDDRKVVCHPTAWDLGKGDFRIKMCTKVTMDNFLTAHHEMGHIQYDMAYATQPFLLRNGANEGFHEAVGEIMSLSAATPEHLKSIGLLPSDFQEDNETEINFLLKQALTIVGTLPFTYMLEKWRWMVFKGDIPKEQWMEKWWEMKREIVGVVEPLPHDETYCDPAALFHVSNDYSFIRYYTRTIYQFQFQEALCQAAKHDGPLHKCDISNSTEAGQKLLNMLRLGKSEPWTLALENVVGARNMDVRPLLNYFEPLSVWLKEQNKNSFVGWNTDWSPYADQSIKVRISLKSALGENAYEWDDNEMYLFRASVAYAMRVYFAKNKTQTVPFGVEDIRVSDLKPRVSFNFFVTSPQNVSDIIPRNEVEEAVRLSRGRINDVFGLDDNSLEFLGINPTLSPPYQPPVTIWLIIFGVVMGIVVVGIIILIFTGIKGRKKKNETKREENPYDSVDIGKGESNAGFLSNDDAQTSF</t>
  </si>
  <si>
    <t xml:space="preserve">Mesocricetus auratus</t>
  </si>
  <si>
    <t xml:space="preserve">XM_020913306.1</t>
  </si>
  <si>
    <t xml:space="preserve">XP_020768965.1</t>
  </si>
  <si>
    <t xml:space="preserve">&gt;XP_020768965.1 angiotensin-converting enzyme 2 [Odocoileus virginianus texanus]</t>
  </si>
  <si>
    <t xml:space="preserve">MTGSFWLLLSLVAVTAAQSTTEEQAKTFLEKFNHEAEDLSYQSSLASWNYNTNITDENVQKMNEARAKWSAFYEEQSRMAKTYSLEEIQNLTLKRQLKALQQSGTSVLSAEKSKRLNTILNTMSTIYSTGKVLDPNTQECLALEPGLDDIMENSRDYNRRLWAWEGWRAEVGKQLRPLYEEYVVLENEMARANNYEDYGDYWRGDYEVTEAGDYDYSRDQLMKDVENTFAEIKPLYEQLHAYVRAKLMDTYPSYISPTGCLPAHLLGDMWGRFWTNLYSLTVPFKHKPSIDVTEKMKNQSWDAERIFKEAEKFFVSISLPHMTQGFWDNSMLTEPGDGRKVVCHPTAWDLGKGDFRIKMCTKVTMDDFLTAHHEMGHIQYDMAYAAQPYLLRDGANEGFHEAVGEIMSLSAATPHYLKALGLLEPDFYEDNETEINFLLKQALTIVGTLPFTYMLEKWRWMVFKGEIPKEQWMEKWWEMKREIVGVVEPLPHDETYCDPACLFHVAEDYSFIRYYTRTIYQFQFHEALCKTANHEGALFKCDISNSTEAGQRLLQMLSLGKSEPWTLALESIVGIKTMDVKPLLNYFEPLFTWLKEQNRNSFVGWSTEWTPYSDQSIKVRISLKSALGKNADANCPFVWCVPPVSHLVAIVIRSAVTVSQCCVQATLVLLNPGPKVPEE</t>
  </si>
  <si>
    <t xml:space="preserve">Odocoileus virginianus</t>
  </si>
  <si>
    <t xml:space="preserve">XM_002719845.3</t>
  </si>
  <si>
    <t xml:space="preserve">XP_002719891.1</t>
  </si>
  <si>
    <t xml:space="preserve">&gt;XP_002719891.1 PREDICTED: angiotensin-converting enzyme 2 [Oryctolagus cuniculus]</t>
  </si>
  <si>
    <t xml:space="preserve">MSGSSWLLLSLVAVTAAQSTIEELAKTFLEKFNQEAEDLSYQSALASWDYNTNITEENVQKMNDAEAKWSAFYEEQSKLAKTYPSQEVQNLTVKRQLQALQQSGSSALSADKSKQLNTILSTMSTIYSTGKVCNQSNPQECFLLEPGLDEIMAKSTDYNERLWAWEGWRSVVGKQLRPLYEEYVVLKNEMARANNYEDYGDYWRADYEAEGADGYDYSRSQLIDDVERTFSEIKPLYEQLHAFVRTKLMDAYPSRISPTGCLPAHLLGDMWGRFWTNLYSLTVPFGQKPNIDVTDTMVNQGWDAERIFKEAEKFFVSVGLPSMTQGFWENSMLTEPGDGRKVVCHPTAWDLGKGDFRIKMCTKVTMDNFLTAHHEMGHIQYDMAYATQPFLLRNGANEGFHEAVGEIMSLSAATPEHLKSIGLLPYDFHEDNETEINFLLKQALTIVGTLPFTYMLEKWRWMVFKGEIPKEQWMQKWWEMKREIVGVVEPMPHDETYCDPAALFHVANDYSFIRYYTRTIYQFQFQEALCQAAQHEGPLHKCDISNSTEAGQKLLNMLRLGRSEPWTLALENVVGAKNMDVRPLLNYFEPLFTWLKEQNRNSFVGWSTEWTPYADQSIKVRISLKTALGDQAYEWNDSEMYLFRSSVAYAMRKYFSEVKNQTILFGEEDVRVSDLKPRISFNFFVTAPNNVNDIIPRNEVEEAISMSRSRINDIFRLDDNSLEFVGIQPTLEPPYESPVPIWLVVFGVVMGMIVIGIVVLIFTGIKDRRKQKQAKREENPYGFVDMSKGENNSGFQNSDDIQTSF</t>
  </si>
  <si>
    <t xml:space="preserve">Oryctolagus cuniculus</t>
  </si>
  <si>
    <t xml:space="preserve">XM_001515547.4</t>
  </si>
  <si>
    <t xml:space="preserve">XP_001515597.2</t>
  </si>
  <si>
    <t xml:space="preserve">&gt;XP_001515597.2 angiotensin-converting enzyme 2 [Ornithorhynchus anatinus]</t>
  </si>
  <si>
    <t xml:space="preserve">MGGSLWLVFSFVAVAAAQKPEEEARQFLTQFNKQAEDLSYQSSLASWEYNTNISAENAQKMAEAGAKWSAFYEEAVRNASKFNLSQISDRSLKLQLESFQNRGSSVLSEEKQKKLSDALNSMSTLYSTGTVCKPGKPDECLLLEPGLDDIMAHSTDYDERLWAWEGWRAGVGKQMRPFYETYVELKNEVARGNNYQDYGDYWRADYETKEEGYEYSRDQLIADVERTFKEIKPLYQHLHTYVRSKLVQKYGENRVSPTGCLPAHLLGDMWGRFWTNLYPITVPYPNQPNIDVTDEMVKQKWTEMRIFKEAEKFFSSVHLPNMTEGFWNNSMLTEPKDGRKVVCHPTAWDLGKNDFRIKMCTKVSMDDFLTAHHEMGHIQYDMAYASQPYLLRSGANEGFHEAVGEIMSLSAATPKHLKSLGLLAPDFQELQETEINFLLKQALTIVGTLPFTYMLEKWRWMVFKEDIPKEQWMKKWWEMKREIVGVVESLPHDETYCDPAALFHVSSDYSFIRYYTRTIYQFQFQEALCKLAQHKGDLHKCDITNSIQAGEKLLEMLKLGKSRSWTYALQSVTQTKTMDARPLLKYFEPLTKWLIDKNKNFYVGWNSACLPLTGDLGNENAIKVRISLKSAFGEDAYEWNENEKYLFQASVAYALRQYYLQDQNEIVNFQTDDVIIYNETARISFYFKVQNRRDSIYVPKDEVENAIRMSRGRINSAFQLDDNTLEFLGIPPTLAPPPVPPVTIWLILFGVVMGVVVIGIAALIVTGIRDRRRKNEEGDSSAENPYAIGNGSENLGFANDESQTSF</t>
  </si>
  <si>
    <t xml:space="preserve">Ornithorhynchus anatinus</t>
  </si>
  <si>
    <t xml:space="preserve">Monotremata</t>
  </si>
  <si>
    <t xml:space="preserve">XM_012434682.2</t>
  </si>
  <si>
    <t xml:space="preserve">XP_012290105.1</t>
  </si>
  <si>
    <t xml:space="preserve">&gt;XP_012290105.1 angiotensin-converting enzyme 2 [Aotus nancymaae]</t>
  </si>
  <si>
    <t xml:space="preserve">MSGSFWLLLSLVAVTAAQSTIEEQAKTFLDKFNHEAEDLFHENSLASWNYNTNITEENVQNMNVAGEKWSDFFKEQSKLAQTYPLQEIQNLTVKLQLQALQQNGSSVLSEDKSKRLNTIINTMSTIYSIGKVCNPNYPQECLLLEPGLNEIMAKSTDYNERLWAWEGWRSEIGKQLRPLYEEYVVLKNEMARANHYEDYGDYWRGDYEVNGVDGYDYYRNQLIEDVERTFEEIKPLYEHLHAYVRAKLMNAYPSYISPTGCLPAHLLGDMWGRFWTNLYSLTVPFGQKPNIDVTDEMVKQAWDAQRIFKEAEKFFASVGLPNMTQGFWENSMLTEPGDGQKVVCHPTAWDLGKQDFRILMCTKTTMDDFLTAHHEMGHIQYDMAYAAQPFLLRNGANEGFHEAVGEIMSLSAATPKHLKSIGLLSPDFQEDSETEINFLLKQALTIVGTLPFTYMLEKWRWMVFKGEIPKEQWMKKWWEMKREIVGVVEPVPHDETYCDPASLFHVSNDYSFIRYYTRTLYQFQFQEALCQAAKHEGPLHKCDISSSTEAGQKLLNMLRLGKSEPWTLALENVVGAKNMDVRPLLNYFEPLFTWLKDQNKNSFVGWSTSWSPYTDQSIKVRISLKSALGDQAYEWNDNEMYLFRSSIAYAMREYFFKVKNQTIPFGEEDVRVADLKPRISFNFFVTAPQNVSDIIPRIEVEEAIRMSRSRINDAFRLNDNSLEFLGIQPTLGPPYQSPVTIWLIVFGVVMGMVVVGIVILIITGIRDRKKKNEARSEENPYADIDIDKGEDNPGFENSDEVQTSF</t>
  </si>
  <si>
    <t xml:space="preserve">Aotus nancymaae</t>
  </si>
  <si>
    <t xml:space="preserve">XM_008988993.1</t>
  </si>
  <si>
    <t xml:space="preserve">XP_008987241.1</t>
  </si>
  <si>
    <t xml:space="preserve">&gt;XP_008987241.1 PREDICTED: angiotensin-converting enzyme 2 [Callithrix jacchus]</t>
  </si>
  <si>
    <t xml:space="preserve">MSGSFWLLLSLVAVTAAQSTIEEQAKTFLDKFNHEAEDLFHENSLASWNYNTNITEENVQNMNVAGEKWFAFFKEQSKLAQTYPLQEIQNLTVKLQLQALQQNGSSVLSEDKSQQLNIIINTMSTIYSTGKVCKPNYPQECLLLEPDLNEIMAKSTDYNERLWAWESWRSEIGKQLRPLYEEYVVLKNEMARANHYEDYGDYWRGDYEVNGVDGYDYYRNQLIEDVERTFEEIKPLYEHLHAYVRTKLMNAYPSYISPTGCLPAHLLGDMWGRFWTNLYSLTVPFGQKPNIDVTDEMVKQAWDAQRIFKEAEKFFASVGLPNMTQGFWENSMLTEPGDGQKVVCHPTAWDLGKQDFRILMCTKTTMDDFLTAHHEMGHIQYDMAYAAQPFLLRNGANEGFHEAVGEIMSLSAATPKHLKSIGLLSPDFQEDSETEINFLLKQALTIVGTLPFTYMLEKWRWMVFKGEIPKEQWMKKWWEMKREIVGVVEPVPHDETYCDPASLFHVSNDYSFIRYYTRTLYQFQFQEALCQAAKHEGPLHKCDISSSTEAGQKLLNMLRLGKSEPWTLALENVVGAKNMDVRPLLNYFEPLFTWLKDQNKNSFVGWSTNWSPYTDQSIKVRISLKSALGDQAYKWNDNEMYLFRSSVAYAMREYFLKVKNQMIPFGEEDVRVADLKPRISFNFFVTAPQNVSDIIPRIEVEKAISMSRSRINDAFGLNDNSLEFLGIQPTLEPPYQPPITIWLIVFGVVMGMVVVGIVILIITGIRDRKKKNEARSEENPYASIDFGKGEDNPGFQNSEEVQTSF</t>
  </si>
  <si>
    <t xml:space="preserve">Callithrix jacchus</t>
  </si>
  <si>
    <t xml:space="preserve">XM_017512377.1</t>
  </si>
  <si>
    <t xml:space="preserve">XP_017367866.1</t>
  </si>
  <si>
    <t xml:space="preserve">&gt;XP_017367866.1 PREDICTED: angiotensin-converting enzyme 2 [Cebus capucinus imitator]</t>
  </si>
  <si>
    <t xml:space="preserve">MSGSFWLLLSLVAVTAAQSTIEEQAKTFLDKFNHEAEDLFHENSLASWNYNTNITEENVQNMNVAGEKWSAFFKEQSKLAQTYPLKEIQNLTVKLQLQALQQNGSSVLSEDKSKRLNTIINTMSTIYSTGKVCNPNYPQECLLLEPGLNEIMAKSTDYNERLWAWEGWRSEVGKQLRPLYEEYVVLKNEMARANHYEDYGDYWRGDYEVNGVDGYDYYRNQLIEDVERTFEEIKPLYEHLHAYVRAKLMNVYPSYISPTGCLPAHLLGDMWGRFWTNLYSLTVPFGQKPNIDVTDEMVKQAWDARRIFKEAEKFFASVGLPNMTQGFWENSMLTEPGDGQKVVCHPTAWDLGKQDFRILMCTKTTMDDFLTAHHEMGHIQYDMAYAAQPFLLRNGANEGFHEAVGEIMSLSAATPKHLKSIGLLSPDFQEDSETEINFLLKQALTIVGTLPFTYMLEKWRWMVFKGEIPKEQWMKKWWEMKREIVGVVEPVPHDETYCDPASLFHVSNDYSFIRXYTRTLYQFQFQEALCQAAKHEGPLHKCDISSSTEAGQKLLNMLRLGKSEPWTLALENVVGAKNMDVRPLLNYFEPLFTWLKDQNKNSFVGWSTNWSPYTDQRIKVRISLKSALGDQAYEWNDNEMYLFRSSVAYAMREYFLKAKNQMIPFGEEDVRVADLKPRISFNFFVTAPQNVSDIIPRIEVEEAIRMSRSRINDAFRLNDNSLEFLGIQPTLGPPYQPPVTIWLIVFGVVMGMVVVGIVILIITGIRDRKKKNEARSEENPYASIDIGKGEDNPGFQNSDEVQTSF</t>
  </si>
  <si>
    <t xml:space="preserve">Cebus capucinus</t>
  </si>
  <si>
    <t xml:space="preserve">XM_013032119.1</t>
  </si>
  <si>
    <t xml:space="preserve">XP_012887573.1</t>
  </si>
  <si>
    <t xml:space="preserve">&gt;XP_012887573.1 PREDICTED: angiotensin-converting enzyme 2 isoform X2 [Dipodomys ordii]</t>
  </si>
  <si>
    <t xml:space="preserve">MSRSSWLLLSLIAVTASQSSIEELAKTFLDNFNQEAEDLSYQSSLASWNYNTNITEENAQRMNEAGAIWSAFYEEQAKLAKIYSLQEIQNPILKRQLQFLQQSGSSALSEDKSKRLNTILNKMSTIYSTGTVCNPNNPQECLLLEPGLDDIMAKSTDYSERLWVWEGWRSEVGKQLRPLYEEYVVLKNEMARANNYEDYGDYWRGDYEAEGADGYNYNRNQLIEDVERTFAEIKPLYEHLHAYVRAKLMDIYPSHINPTGCLPAHLLGDMWGRFWTNLYSLVIPFEQKPNIDITDAMVQQAWDADRIFKEAEKFFVSVGLPKMTQGFWENSMLTEPGDNRKVVCHPTAWDLGKGDFRIKMCTKVTMDNFLTAHHEMGHIQYDMAYATQPFLLRNGANEGFHEAVGEIMSLSAVTPKHLKSIGLLPPNFHEDNETEINFLLKQALTIVATLPFTFMLEKWRWMVFRGEIPQEQWMKTWWEMKREIVGVVEPVPHDETYCDPASLFHVSNDFSFIRYYTRTIYQFQFQEALCKAAKYEGPLHKCDISNSVEAGHKLLNMLRLGKSEPWTLALENVVGAKNMDVRPLLNYFEPLFIWLQEQNKNSFVGWNTAWNPYNDQSIKVRISLKSALGDKAYEWNDNEMYLFQSSVAYALRKYFSATQNQTIPFREENVKVENLTQRISFTFYVTMPNNSSDIVPRDEVEAAIRRSEIRREDNPYASVDISKGEMNAGFQNTEDVQTSF</t>
  </si>
  <si>
    <t xml:space="preserve">Dipodomys ordii</t>
  </si>
  <si>
    <t xml:space="preserve">XM_010336623.1</t>
  </si>
  <si>
    <t xml:space="preserve">XP_010334925.1</t>
  </si>
  <si>
    <t xml:space="preserve">&gt;XP_010334925.1 PREDICTED: angiotensin-converting enzyme 2 [Saimiri boliviensis boliviensis]</t>
  </si>
  <si>
    <t xml:space="preserve">MSGSFWLLLSLVAVIAAQSTIEEQAKTFLDKFNHEAEDLFHENSLASWNYNTNITEENVQNMNVAGEKWSAFFKEQSKLAQTYPLQEIQNLTVKLQLQALQQNGSSVLSEDKSKRLNIIINAMSTIYSTGKVCNPNHPQECLLLEPGLNEIMAKSTDYNERLWAWEGWRSEVGKQLRPLYEEYVVLKNEMARANHYEDYGDYWRGDYEVNGVDGYDYHRNQLIEDVERTFEEIKPLYEHLHAYVRAKLMNAYPSYISPIGCLPAHLLGDMWGRFWTNLYSLTVPYGQKPNIDVTDEMVNQAWDARRIFKEAEKFFASVGLPNMTQGFWENSMLTEPGDGQKVVCHPTAWDLGKQDFRILMCTKTTMDDFLTAHHEMGHIQYDMAYAAQPFLLRNGANEGFHEAVGEIMSLSAATPKHLKSIGLLSPDFQEDSETEINFLLKQALTIVGTLPFTYMLEKWRWMVFMGEIPKEQWMKKWWEMKREIVGVVEPVPHDETYCDPASLFHVSNDYSFIRYYTRTLYQFQFQEALCQAAKHEGPLHKCDISSSTEAGQKLLNMLRLGKSEPWTLALENVVGAKNMDVRPLLNYFEPLFTWLKDQNKNSFVGWITNWSPYTDQRIKVRISLKSALGDQAYEWNDNEMYLFRSSVAYAMRKYFLKVKNQTIPFGEEDVRVADLKPRISFNFFVTAPQNVSDIIPRIEVEEAIRMSRSRINDAFHLNDNSLEFLGIQPTLGPPYQPPVTIWLIVFGVVMGMVAVGIVILIITGIRDRKKKNEARSEENPYASIDIGKGEDNPGFQNSDEVQTSF</t>
  </si>
  <si>
    <t xml:space="preserve">Saimiri boliviensis</t>
  </si>
  <si>
    <t xml:space="preserve">XM_032285963.1</t>
  </si>
  <si>
    <t xml:space="preserve">XP_032141854.1</t>
  </si>
  <si>
    <t xml:space="preserve">&gt;XP_032141854.1 angiotensin-converting enzyme 2 [Sapajus apella]</t>
  </si>
  <si>
    <t xml:space="preserve">MSGSFWLLLSLVAVTAAQSTVEEQAKTFLDKFNHEAEDLFHENSLASWNYNTNITEENVQNMNVAGEKWSAFFKEQSKLAQTYPLKEIQNLTVKLQLQALQQNGSSVLSEDKSKRLNTIINTMSTIYSTGKVCNPNYPQECLLLEPGLNEIMAKSTDYNERLWAWEGWRSEVGKQLRPLYEEYVVLKNEMARANHYEDYGDYWRGDYEVNGVDGYDYYRNQLIEDVERTFEEIKPLYEHLHAYVRAKLMNVYPSYISPTGCLPAHLLGDMWGRFWTNLYSLTVPFGQKPNIDVTDEMVKQAWDAQRIFKEAEKFFASVGLPNMTQGFWENSMLTEPGDGQKVVCHPTAWDLGKQDFRILMCTKTTMDDFLTAHHEMGHIQYDMAYAAQPFLLRNGANEGFHEAVGEIMSLSAATPKHLKSIGLLSPDFQEDSETEINFLLKQALTIVGTLPFTYMLEKWRWMVFKGEIPKEQWMKKWWDMKREIVGVVEPVPHDETYCDPASLFHVSNDYSFIRYYTRTLYQFQFQEALCQAAKHEGPLHKCDISSSTEAGQKLLNMLRLGKSEPWTLALENVVGAKNMDVRPLLNYFEPLFTWLKDQNKNSFVGWSTNWSPYTDQRIKVRISLKSALGDQAYEWNDNEMYLFRSSVAYAMREYFLKAKNQMIPFGEEDVRVADLKPRISFNFFVTAPQNVSDIIPRIEVEEAIRMSRSRINDAFRLNDNSLEFLGIQPTLGPPYQPPVTIWLIVFGVVMGMVVVGIVILIITGIRDRKKKNEARSEENPYASIDIGKGEDNPGFQNSDEVQTSF</t>
  </si>
  <si>
    <t xml:space="preserve">Sapajus apella</t>
  </si>
  <si>
    <t xml:space="preserve">XM_031958965.1</t>
  </si>
  <si>
    <t xml:space="preserve">XP_031814825.1</t>
  </si>
  <si>
    <t xml:space="preserve">&gt;XP_031814825.1 LOW QUALITY PROTEIN: angiotensin-converting enzyme 2 [Sarcophilus harrisii]</t>
  </si>
  <si>
    <t xml:space="preserve">MLDPLWLFFSLXLLTAAQLSTEDMAKGFLENFTKAAEDVSYQSSLASWNYNTNITDENVQKMNEAAANWSAFYTVQSNLSRAYPLNEISAYPIRLQLKSLQEKGAAVLSAEKNARLNTILNTMSTLYSTGTVCNPKNPQQCLLLEPGLDKIMEESRDYYERLWVWEGWRSKVGKEMRPLYEEYVDLKNELAKGNDYEDYGDYWRGDYEVEESVEFDYSRSQLKQDVEKTFSQIKELYDQLHAYVRKRMMTIYGPLISETGGLPAHLLGDMWGRFWTNLYPLTVPYSEKPNIDVTQAMKDQNWNAKRIFEEAEKFFVSVGLFNMTKGFWENSMLTEPNDGRKVVCHPTAWDLGKGDFRIKMCTKVTMDDFLTAHHEMGHIQYDMAYASQPFLLRNGANEGFHEAVGEIMSLSAATPTHLQALGLLPPTFQEDFETEINFLFKQALTIVGTMPFTYMLEKWRWMVFKGEIPKEKWMKKWWEMKREIVGVVEPLPHDETYCDPAALFHVANDYSFIRYYTRTIYQFQFHEALCRIAQPSALLHKCDITNSTEAGNKLLTMLSMGKAEPWTKALESVVGKKMMDAGPLLTYFNPLLTWLKEQNRDTSVGWNPAWSPYYDHSIKVRISLKSAFGDDAYIWNENELYLFQSSIAFSMRQYFLQKTNQTILFRVDNVRVFDLKPRISFYFFVTTPQNETFVPREEVEQAIRLYRGRINDAFRLNDNSLEFVGIPPTIAPPYEPPVTIWMIIFGVVMGLVVLGIVYLIYTGIRDRKRRKIEDTKQSENPYNEEHSIGGQNNPAFQSTENAQTSL</t>
  </si>
  <si>
    <t xml:space="preserve">Sarcophilus harrisii</t>
  </si>
  <si>
    <t xml:space="preserve">Dasyuromorphia</t>
  </si>
  <si>
    <t xml:space="preserve">XM_012035811.1</t>
  </si>
  <si>
    <t xml:space="preserve">XP_011891201.1</t>
  </si>
  <si>
    <t xml:space="preserve">&gt;XP_011891201.1 PREDICTED: angiotensin-converting enzyme 2 [Cercocebus atys]</t>
  </si>
  <si>
    <t xml:space="preserve">MSGSSWLLLSLVAVTAAQSTIEEQAKTFLDKFNHEAEDLFYQSSLASWNYNTNITEENVQNMNNAGEKWSAFLKEQSALAQMYPLQEIQNLTVKLQLQALQQNGSSVLSEDKSKRLNTILNTMSTIYSTGKVCNPNNPQECLLLDPGLNEIMEKSLDYNERLWAWEGWRSEVGKQLRPLYEEYVVLKNEMARANHYKDYGDYWRGDYEVNGVDGYDYTRDQLIEDVERTFEEIKPLYEHLHAYVRAKLMNAYPSYISPTGCLPAHLLGDMWGRFWTNLYSLTVPFGQKPNIDVTDAMVNQAWNAQRIFKEAEKFFVSVGLPNMTQGFWENSMLTDPGNVQKVVCHPTAWDLGKGDFRIIMCTKVTMDDFLTAHHEMGHIQYDMAYAAQPFLLRNGANEGFHEAVGEIMSLSAATPKHLKSIGLLSPDFQEDNETEINFLLKQALTIVGTLPFTYMLEKWRWMVFKGEIPKDQWMKKWWEMKREIVGVVEPVPHDETYCDPASLFHVSNDYSFIRYYTRTLYQFQFQEALCQAAKHEGPLHKCDISNSTEAGQKLLNMLKLGKSEPWTLALENVVGAKNMNVRPLLNYFEPLFTWLKDQNKNSFVGWSTDWSPYADQSIKVRISLKSALGDKAYEWNDNEMYLFRSSVAYAMRKYFLERKHQTILFGEEDVRVADLKPRISFNFYVTAPKNVSDIIPRTEVEEAIRNSRSRINDAFRLNDNSLEFLGIQTTLAPPYQSPVTTWLIVFGVVMGVIVAGIVVLIFTGIRDRKKKNQARSEENPYASIDISEGENNPGFQNTDDVQTSF</t>
  </si>
  <si>
    <t xml:space="preserve">Cercocebus atys</t>
  </si>
  <si>
    <t xml:space="preserve">XM_007991113.1</t>
  </si>
  <si>
    <t xml:space="preserve">XP_007989304.1</t>
  </si>
  <si>
    <t xml:space="preserve">&gt;XP_007989304.1 PREDICTED: angiotensin-converting enzyme 2 [Chlorocebus sabaeus]</t>
  </si>
  <si>
    <t xml:space="preserve">MSGSSWLLLSLVAVTAAQSTIEEQAKTFLDKFNHEAEDLFYQSSLASWNYNTNITEENVQNMNNAGEKWSAFLKEQSTLAQMYPLQAIQNLTVKLQLQALQQNGSSVLSEDKSKRLNTILNTMSTIYSTGKVCNPNNPQECLLLDPGLNEIMEKSLDYNERLWAWEGWRSEVGKQLRPLYEEYVVLKNEMARANHYKDYGDYWRGDYEVNGVDGYDYNRDQLIEDVERTFEEIKPLYEHLHAYVRAKLMNAYPSYISPTGCLPAHLLGDMWGRFWTNLYSLTVPFGQKPNIDVTDAMVNQAWNAQRIFKEAEKFFVSVGLPNMTQGFWENSMLTDPGNVQKVVCHPTAWDLGKGDFRIIMCTKVTMDDFLTAHHEMGHIQYDMAYAAQPFLLRNGANEGFHEAVGEIMSLSAATPKHLKSIGLLSPDFQEDNETEINFLLKQALTIVGTLPFTYMLEKWRWMVFKGEIPKDQWMKKWWEMKREIVGVVEPVPHDETYCDPASLFHVSNDYSFIRYYTRTLYQFQFQEALCQAAKHEGPLHKCDISNSTEAGQKLLNMLKLGKSEPWTLALENVVGAKNMNVRPLLNYFEPLFTWLKDQNKNSFVGWSTDWSPYADQSIKVRISLKSALGANAYKWNDNEMYLFRSSVAYAMRQYFLENKHQTILFGEEDVRVADLKPRISFNFYVTAPKNVSDIIPRTEVEEAIRFSRSRINDAFQLNDNSLEFLGIQSTLIPPYQSPVTTWLIVFGVVMAVIVAGIVVLIFTGIRDRKKKNQARSEENPYASIDISKGENNPGFQNTDDVQTSF</t>
  </si>
  <si>
    <t xml:space="preserve">Chlorocebus sabaeus</t>
  </si>
  <si>
    <t xml:space="preserve">KAF0878287.1</t>
  </si>
  <si>
    <t xml:space="preserve">AAY57872.1 angiotensin converting enzyme 2 [Chlorocebus aethiops]</t>
  </si>
  <si>
    <t xml:space="preserve">MSSSSWLLLSLVAVTAAQSTIEEQAKTFLDKFNHEAEDLFYQSSLASWNYNTNITEENVQNMNNAGEKWSAFLKEQSTLAQMYPLQAIQNLTVKLQLQALQQNGSSVLSEDKSKRLNTILNTMSTIHSTGKVCNPNNPQECLLLDPGLNEIMEKSLDYNERLWAWEGWRSEVGKQLRPLYEEYVVLKNEMARANHYKDYGDYWRGDYEVNGVDGYDYNRDQLIEDVERTFEEIKPLYEHLHAYVRAKLMNAYPSYISPTGCLPAHLLGDMWGRFWTNLYSLTVPFGQKPNIDVTDAMVNQAWNAQRIFKEAEKFFVSVGLPNMTQGFWENSMLTDPGNVQKVVCHPTAWDLGKGDFRIIMCTKVTMDDFLTAHHEMGHIQYDMAYAAQPFLLRNGANEGFHEAVGEIMSLSAATPKHLKSIGLLSPDFQEDNETEINFLLKQALTIVGTLPFTYMLEKWRWMVFKGEIPKDQWMKKWWEMKREIVGVVEPVPHDETYCDPASLFHVSNDYSFIRYYTRTLYQFQFQEALCQAAKHEGPLHKCDISNSTEAGQKLLNMLKLGKSEPWTLALENVVGAKNMSVRPLLNYFEPLFTWLKDQNKNSFVGWSTDWSPYADQSIKVRISLKSALGANAYKWNDNEMYLFRSSVAYAMRQYFLENKHQTILFGEEDVRVADLKPRISFNFYVTAPKNVSDIIPRTEVEEAIRFSRSRINDAFQLNDNSLEFLGIQSTLVPPYQSPITTWLIVFGVVMAVIVAGIVVLIFTGIRDRKKKNQARSEENPYASIDISKGENNPGFQNTDDVQTSF</t>
  </si>
  <si>
    <t xml:space="preserve">Crocuta crocuta</t>
  </si>
  <si>
    <t xml:space="preserve">XM_005593037.2</t>
  </si>
  <si>
    <t xml:space="preserve">XP_005593094.1</t>
  </si>
  <si>
    <t xml:space="preserve">&gt;XP_005593094.1 PREDICTED: angiotensin-converting enzyme 2 [Macaca fascicularis]</t>
  </si>
  <si>
    <t xml:space="preserve">MSGSSWLLLSLVAVTAAQSTIEEQAKTFLDKFNHEAEDLFYQSSLASWNYNTNITEENVQNMNNAGEKWSAFLKEQSTLAQMYPLQEIQNLTVKLQLQALQQNGSSVLSEDKSKRLNTILNTMSTIYSTGKVCNPNNPQECLLLDPGLNEIMEKSLDYNERLWAWEGWRSEVGKQLRPLYEEYVVLKNEMARANHYKDYGDYWRGNYEVNGVDGYDYNRDQLIEDVERTFEEIKPLYEHLHAYVRAKLMNAYPSYISPTGCLPAHLLGDMWGRFWTNLYSLTVPFGQKPNIDVTDAMVNQAWNAQRIFKEAEKFFVSVGLPNMTQGFWENSMLTDPGNVQKVVCHPTAWDLGKGDFRIIMCTKVTMDDFLTAHHEMGHIQYDMAYAAQPFLLRNGANEGFHEAVGEIMSLSAATPKHLKSIGLLSPDFQEDNETEINFLLKQALTIVGTLPFTYMLEKWRWMVFKGEIPKDQWMKKWWEMKREIVGVVEPVPHDETYCDPASLFHVSNDYSFIRYYTRTLYQFQFQEALCQAAKHEGPLHKCDISNSTEAGQKLLNMLKLGKSEPWTLALENVVGAKNMNVRPLLNYFEPLFTWLKDQNKNSFVGWSTDWSPYADQSIKVRISLKSALGDKAYEWNDNEMYLFRSSVAYAMRTYFLEIKHQTILFGEEDVRVADLKPRISFNFYVTAPKNVSDIIPRTEVEEAIRISRSRINDAFRLNDNSLEFLGIQTTLAPPYQSPVTTWLIVFGVVMGVIVAGIVVLIFTGIRDRKKKNQARSEENPYASIDINKGENNPGFQNTDDVQTSF</t>
  </si>
  <si>
    <t xml:space="preserve">Macaca fascicularis</t>
  </si>
  <si>
    <t xml:space="preserve">FJ170087.1</t>
  </si>
  <si>
    <t xml:space="preserve">ACI04563.1</t>
  </si>
  <si>
    <t xml:space="preserve">&gt;ACI04563.1 angiotensin converting enzyme 2 [Macaca mulatta]</t>
  </si>
  <si>
    <t xml:space="preserve">MSGSSWLLLSLVAVTAAQSTIEEQAKTFLDKFNHEAEDLFYQSSLASWNYNTNITEENVQNMNNAGEKWSAFLKEQSTLAQMYPLQEIQNLTVKLQLQALQQNGSSVLSEDKSKRLNTILNTMSTIYSTGKVCNPNNPQECLLLDPGLNEIMEKSLDYNERLWAWEGWRSEVGKQLRPLYEEYVVLKNEMARANHYKDYGDYWRGDYEVNGVDGYDYNRDQLIEDVERTFEEIKPLYEHLHAYVRAKLMNAYPSYISPTGCLPAHLLGDMWGRFWTNLYSLTAPFGQKPNIDVTDAMVNQAWNAQRIFKEAEKFFVSVGLPNMTQGFWENSMLTDPGNVQKVVCHPTAWDLGKGDFRIIMCTKVTMDDFLTAHHEMGHIQYDMAYAAQPFLLRNGANEGFHEAVGEIMSLSAATPKHLKSIGLLSPDFQEDNETEINFLLKQALTIVGTLPFTYMLEKWRWMVFKDEIPKDQWMKKWWEMKREIVGVVEPVPHDETYCDPASLFHVSNDYSFIRYYTRTLYQFQFQEALCQAAKHEGPLHKCDISNSTEAGQKLLNMLKLGKSEPWTLALENVVGAKNMNVRPLLNYFEPLFTWLKDQNKNSFVGWSTDWSPYADQSIKVRISLKSALGDKAYEWNDNEMYLFRSSVAYAMRTYFLEIKHQTILFGEEDVRVADLKPRISFNFYVTAPKNVSDIIPRTEVEEAIRISRSRINDAFRLNDNSLEFLGIQTTLAPPYQSPVTTWLIVFGVVMGVIVAGIVVLIFTGIRDRKKKNQARSEENPYASIDINKGENNPGFQNTDDVQTSF</t>
  </si>
  <si>
    <t xml:space="preserve">Macaca mulatta</t>
  </si>
  <si>
    <t xml:space="preserve">XM_011735204.2</t>
  </si>
  <si>
    <t xml:space="preserve">XP_011733506.1</t>
  </si>
  <si>
    <t xml:space="preserve">&gt;XP_011733506.1 angiotensin-converting enzyme 2 [Macaca nemestrina]</t>
  </si>
  <si>
    <t xml:space="preserve">MSGSSWLLLSLVAVTAAQSTIEEQAKTFLDKFNHEAEDLFYQSSLASWNYNTNITEENVQNMNNAGEKWSAFLKEQSTLAQMYPLQEIQNLTVKLQLQALQQNGSSVLSEDKSKRLNTILNTMSTIYSTGKVCNPNNPQECLLLDPGLNEIMEKSLDYNERLWAWEGWRSEVGKQLRPLYEEYVVLKNEMARANHYKDYGDYWRGDYEVNGVDGYDYNRDQLIEDVERTFEEIKPLYEHLHAYVRAKLMNAYPSYISPTGCLPAHLLGDMWGRFWTNLYSLTVPFGQKPNIDVTDAMVNQAWNAQRIFKEAEKFFVSVGLPNMTQGFWENSMLTDPGNVQKVVCHPTAWDLGKGDFRIIMCTKVTMDDFLTAHHEMGHIQYDMAYAAQPFLLRNGANEGFHEAVGEIMSLSAATPKHLKSIGLLSPDFQEDNETEINFLLKQALTIVGTLPFTYMLEKWRWMVFKGEIPKDQWMKKWWEMKREIVGVVEPVPHDETYCDPASLFHVSNDYSFIRYYTRTLYQFQFQEALCQAAKHEGPLHKCDISNSTEAGQKLLNMLKLGKSEPWTLALENVVGAKNMNVRPLLNYFEPLFTWLKDQNKNSFVGWSTDWSPYADQSIKVRISLKSALGDKAYEWNDNEMYLFRSSVAYAMRTYFLEIKHQTILFGEEDVRVADLKPRISFNFYVTAPKNVSDIIPRTEVEEAIRISRSRINDAFRLNDNSLEFLGIQTTLAPPYQSPVTTWLIVFGVVMGVIVAGIVVLIFTGIRDRKKKNQARSEENPYASIDINKGENNPGFQNTDDVQTSF</t>
  </si>
  <si>
    <t xml:space="preserve">Macaca nemestrina</t>
  </si>
  <si>
    <t xml:space="preserve">XM_011995533.1</t>
  </si>
  <si>
    <t xml:space="preserve">XP_011850923.1</t>
  </si>
  <si>
    <t xml:space="preserve">&gt;XP_011850923.1 PREDICTED: angiotensin-converting enzyme 2 [Mandrillus leucophaeus]</t>
  </si>
  <si>
    <t xml:space="preserve">MSGSSWLLLSLVAVTAAQSTIEEQAKTFLDKFNHEAEDLFYQSSLASWNYNTNITEENVQNMNNAGEKWSAFLKEQSALAQMYPLQEIQNLTVKLQLQALQQNGSSVLSEDKSKRLNTILNTMSTIYSTGKVCNPNNPQECLLLDPGLNEIMEKSLDYNERLWAWEGWRSEVGKQLRPLYEEYVVLKNEMARANHYKDYGDYWRGDYEVNGVDGYDYNRDQLIEDVERTFEEIKPLYEHLHAYVRAKLMNAYPSYISPTGCLPAHLLGDMWGRFWTNLYSLTVPFGQKPNIDVTDAMVNQAWNAQRIFKEAEKFFVSVGLPNMTQGFWENSMLTDPGNVQKVVCHPTAWDLGKGDFRIIMCTKVTMDDFLTAHHEMGHIQYDMAYAAQPFLLRNGANEGFHEAVGEIMSLSAATPKHLKSIGLLSPDFQEDNETEINFLLKQALTIVGTLPFTYMLEKWRWMVFKGEIPKDQWMKKWWEMKREIVGVVEPVPHDETYCDPASLFHVSNDYSFIRYYTRTLYQFQFQEALCQAAKHEGPLHTCDISNSTEAGQKLLNMLKLGKSEPWTLALENVVGAKNMNVRPLLNYFEPLFTWLKDQNKNSFVGWSTDWSPYADQSIKVRISLKSALGDKAYEWNDNEMYLFRSSVAYAMRKYFLERKHQTILFGEEDVRVADLKPRISFNFYVTAPKNVSDIIPRTEVEEAIRNSRSRINDAFRLNDNSLEFLGIPTTLAPPYQSPVTTWLIVFGVVMGVIVAGIVVLIFTGIRDRKKKNQARSEENPYASIDISEGENNPGFQNTDDVQTSF</t>
  </si>
  <si>
    <t xml:space="preserve">Mandrillus leucophaeus</t>
  </si>
  <si>
    <t xml:space="preserve">XM_021933041.2</t>
  </si>
  <si>
    <t xml:space="preserve">XP_021788733.1</t>
  </si>
  <si>
    <t xml:space="preserve">&gt;XP_021788733.1 angiotensin-converting enzyme 2 [Papio anubis]</t>
  </si>
  <si>
    <t xml:space="preserve">MSGSSWLLLSLVAVTAAQSTIEEQAKTFLDKFNHEAEDLFYQSSLASWNYNTNITEENVQNMNNAGEKWSAFLKEQSALAQMYPLQEIQNLTVKLQLQALQQNGSSVLSEDKSKRLNTILNTMSTIYSTGKVCNPSNPQECLLLDPGLNEIMEKSLDYNERLWAWEGWRSEVGKQLRPLYEEYVVLKNEMARANHYKDYGDYWRGDYEVNGVDGYDYNRDQLIEDVERTFEEIKPLYEHLHAYVRAKLMNAYPSYISPTGCLPAHLLGDMWGRFWTNLYSLTVPFGQKPNIDVTDAMVNQAWNAQRIFKEAEKFFVSVGLPNMTQGFWENSMLTDPGNVQKVVCHPTAWDLGKGDFRIIMCTKVTMDDFLTAHHEMGHIQYDMAYAAQPFLLRNGANEGFHEAVGEIMSLSAATPKHLKSIGLLSPDFQEDNETEINFLLKQALTIVGTLPFTYMLEKWRWMVFKGEIPKDQWMKKWWEMKREIVGVVEPVPHDETYCDPASLFHVSNDYSFIRYYTRTLYQFQFQEALCQAAKHEGPLHKCDISNSTEAGQKLLNMLKLGKSEPWTLALENVVGAKNMNVRPLLNYFEPLFTWLKDQNKNSFVGWSTDWSPYADQSIKVRISLKSALGDKAYEWNDNEMYLFRSSVAYAMRTYFLEIKHQTILFGEEDVRVADLKPRISFNFYVTAPKNVSDIIPRTEVEEAIRISRSRINDAFRLNDNSLEFLGIEPTLAPPYQSPVTTWLIVFGVVMGVIVAGIVVLIFTGIRDRKKKNQARSEENPYASIDISKGENNPGFQNTDDVQTSF</t>
  </si>
  <si>
    <t xml:space="preserve">Papio anubis</t>
  </si>
  <si>
    <t xml:space="preserve">XM_023199053.2</t>
  </si>
  <si>
    <t xml:space="preserve">XP_023054821.1</t>
  </si>
  <si>
    <t xml:space="preserve">&gt;XP_023054821.1 angiotensin-converting enzyme 2 [Piliocolobus tephrosceles]</t>
  </si>
  <si>
    <t xml:space="preserve">MSGSSWLLFSLVAVTAAQSTIEEQAKTFLDKFNHEAEDLFYQSSLASWNYNTNITEENAQNMNNAGEKWSAFLKEQSTLAQMYPLQEIQNLTVKLQLQALQQNGSSVLSEDKSKRLNTILNTMSTIYSTGKVCNPNNPQECLLLDPGLNEIMEKSLDYNERLWAWEGWRSEVGKQLRPLYEEYVVLKNEMARANHYKDYGDYWRGDYEANGVDGYDYNRDQLIEDVEHTFEEIKPLYEHLHAYVRAKLMNAYPSYISPTGCLPAHLLGDMWGRFWTNLYSLTVPFGQKPNIDVTDAMVNQAWNAQRIFKEAEKFFVSVGLPNMTQGFWENSMLTDPGDVQKVVCHPTAWDLGKGDFRILMCTKVTMDDFLTAHHEMGHIQYDMAYAAQPFLLRSGANEGFHEAVGEIMSLSAATPKHLKSIGLLSPDFQEDNETEINFLLKQALTIVGTLPFTYMLEKWRWMVFEGEIPKDQWMKKWWEMKREIVGVVEPVPHDETYCDPASLFHVSNDYSFIRYYTRTLYQFQFQEALCQAAKHEGPLHKCDISNSTEAGQKLLNMLKLGKSEPWTLALENVVGAKNMNVRPLLNYFEPLFTWLKDQNKNSFVGWSTDWSPYADQSIKVRISLKSALGDKAYEWNDNEMYLFRSSVAYAMRKYFLEIKHQTILFGEEDVRVADLKPRISFNFYVTAPKNVSDIIPRTEVEEAIRLSRSRINDAFRLNDDSLEFLGIQPTLAPPYQPPVTIWLIVFGVVMGVIVAGTVVLIFTGIRDRKKKNQARSEENPYASIDISKGENNPGFQNTDDVQTSF</t>
  </si>
  <si>
    <t xml:space="preserve">Piliocolobus tephrosceles</t>
  </si>
  <si>
    <t xml:space="preserve">XM_010366065.2</t>
  </si>
  <si>
    <t xml:space="preserve">XP_010364367.2</t>
  </si>
  <si>
    <t xml:space="preserve">&gt;XP_010364367.2 angiotensin-converting enzyme 2 [Rhinopithecus roxellana]</t>
  </si>
  <si>
    <t xml:space="preserve">MSGSSWLLLSLVAVTAAQSTIEEQAKTFLDKFNHEAEDLFYQSSLASWNYNTNITEENVQNMNNAGDKWSAFLKEQSTLAQMYPLQEIQNLTVKLQLQALQQNGSSVLSEDKSKRLNTILNTMSTIYSTGKVCNPNNSQECLLLDPGLNEIMEKSLDYNERLWAWEGWRSEVGKQLRPLYEEYVVLKNEMARANHYKDYGDYWRGDYEVNGVDGYDYNRDQLIEDVEHTFEEIKPLYEHLHAYVRAKLMNAYPSYISPTGCLPAHLLGDMWGRFWTNLYSLTVPFGQKPNIDVTDAMVNQAWNAQRIFKEAEKFFVSIGLPNMTRGFWENSMLTDPGNVQKVVCHPTAWDLGKGDFRIIMCTKVTMDDFLTAHHEMGHIQYDMAYAAQPFLLRNGANEGFHEAVGEIMSLSAATPKHLKSIGLLSPDFQEDNETEINFLLKQALTIVGTLPFTYMLEKWRWMVFKGEIPKDQWMKKWWEMKREIVGVVEPVPHDETYCDPASLFHVSNDYSFIRYYTRTLYQFQFHEALCQAAKHEGPLHKCDISNSTEAGQKLLNMLKLGKSEPWTLALENVVGAKNMNVRPLLNYFEPLFTWLKDQNKNSFVGWSTDWSPYADQSIKVRISLKSALGDKAYEWNDNEMYLFRSSVAYAMRKYFLEIKHQTILFGEEDVRVADFKPRISFNFYVTAPKNVSDIIPRTEVEEAIRISRSRINDAFRLNDNSLEFLGIQPTLAPPYQPPVTIWLIVFGVVMGVIVAGIVVLIFTGIRDRKKKNQARSEENPYASIDISQGENNPGFQNTDDVQTSF</t>
  </si>
  <si>
    <t xml:space="preserve">Rhinopithecus roxellana</t>
  </si>
  <si>
    <t xml:space="preserve">XM_004612209.1</t>
  </si>
  <si>
    <t xml:space="preserve">XP_004612266.1</t>
  </si>
  <si>
    <t xml:space="preserve">&gt;XP_004612266.1 PREDICTED: angiotensin-converting enzyme 2 [Sorex araneus]</t>
  </si>
  <si>
    <t xml:space="preserve">MLLSSWLLLSLAAVTAAQSVQENATKFLENFNKDVEDLSYNSSLASWDYNTNITDENVQKMNEAGSKLSAFYEEQSKIAKTFPLQDITDPKVKLQLQALQQSGSSALSEEKLKLLNTILNNMSTIYSTGKVCRPNNTNDCLLLEPGLDGIMADSNDYNERLWAWEGWRSVVGKQMRPLYQEYVDLKNEMARANNYMDYGDYWRADYEAEGATGIEYSRDKLIEDVERTFTEIKPLYEHLHAYVRAKLAKTYPQINPTGCLPAHMLGDMWGRFWTNLYRFTVPYGHKPNIDVTDAMVNQGWDADRIFKEAEKFFVSVGLPNMTDGFWKNSMLTEPNDGRKVVCHPTAWDMGKNDYRIKMCTKVTMDDFLTAHHEMGHIQYDMAYSIQPFLLRNGANEGFHEAVGEIMSLSAATPSHLKAIGLLPQDFVEDQETEINFLLKQALTIVGTLPFTFMLEQWRWKVFRGEIPKDQWTKKWWEMKREIVGVFEPVPHDETYCDPASLFHVANDYSFIRYYTRTIYQFQFQEALCKLANHSGPLHKCDISNSIAAGNKLLDMLQLGKSEPWTEALKRVVGSTTMDVKPLLNYFQPLLTWLEQQNKNSSVGWNTDCSPRDSESIKVRISLKSALGENAYQWNDSEMYLFQSSIAYAMRKYFSKMKNETLPFRESNVVVSNFKPRISFTFVVTSPTNASTIIPRAEVEEAIRMSRDRINKAFQLDDNSLEFVGIEPTLAPPYKPPVLIWLIMFGIVMAIVLIGIIVLIVTGIKERKKKSEVEAEDNPYDFTDLTMRDTISNIQSSDAAQTSF</t>
  </si>
  <si>
    <t xml:space="preserve">Sorex araneus</t>
  </si>
  <si>
    <t xml:space="preserve">Eulipotyphla</t>
  </si>
  <si>
    <t xml:space="preserve">XM_025372062.1</t>
  </si>
  <si>
    <t xml:space="preserve">XP_025227847.1</t>
  </si>
  <si>
    <t xml:space="preserve">&gt;XP_025227847.1 angiotensin-converting enzyme 2 [Theropithecus gelada]</t>
  </si>
  <si>
    <t xml:space="preserve">MSGSSWLLLSLVAVTAAQSTIEEQAKTFLDKFNHEAEDLFYQSSLASWNYNTNITEENVQNMNNAGEKWSAFLKEQSALAQMYPLQEIQNLTVKLQLQALQQNGSSVLSEDKSKRLNTILNTMSTIYSTGKVCNPNNPQECLLLDPGLNEIMEKSLDYNERLWAWEGWRSEVGKQLRPLYEEYVVLKNEMARANHYKDYGDYWRGDYEVNGVDGYDYNRDQLIEDVERTFEEIKPLYEHLHAYVRAKLMNAYPSYISPTGCLPAHLLGDMWGRFWTNLYSLTVPFGQKPNIDVTDAMVNQAWNAQRIFKEAEKFFVSVGLPNMTQGFWENSMLTDPGNVQKVVCHPTAWDLGKGDFRIIMCTKVTMDDFLTAHHEMGHIQYDMAYAAQPFLLRNGANEGFHEAVGEIMSLSAATPKHLKSIGLLSPDFQEDNETEINFLLKQALTIVGTLPFTYMLEKWRWMVFKGEIPKDQWMKKWWEMKREIVGVVEPVPHDETYCDPASLFHVSNDYSFIRYYTRTLYQFQFQEALCQAAKHEGPLHKCDISNSTEAGQKLLNMLKLGKSEPWTLALENVVGAKNMNVRPLLNYFEPLFTWLKDQNKNSFVGWSTDWSPYADQSIKVRISLKSALGDKAYEWNDNEMYLFRSSVAYAMRKYFLELKHQTILFGEEDVRVADLKPRISFNFYVTAPKNVSDIIPRTEVEEAIRISRSRINDAFRLNDNSLEFLGIEPTLAPPYQSPVTTWLIVFGVVMGVIVAGIVVLIFTGIRDRKKKNQARSEENPYASIDISKGENNPGFQNTDDVQTSF</t>
  </si>
  <si>
    <t xml:space="preserve">Theropithecus gelada</t>
  </si>
  <si>
    <t xml:space="preserve">XM_004709945.1</t>
  </si>
  <si>
    <t xml:space="preserve">XP_004710002.1</t>
  </si>
  <si>
    <t xml:space="preserve">&gt;XP_004710002.1 angiotensin-converting enzyme 2 [Echinops telfairi]</t>
  </si>
  <si>
    <t xml:space="preserve">MSGSIWLLLSLAAVSLAQSTTEDQARSFLTTFNNEAENVSYQSALASWNYNTNITEENAKKMSEAGAMWSTFYEQQSKLASKFSLEEMTDPIIKLQLKALQHKGSSVLSEEKSKRLDTILNTMGAVYSTAKVCNPNDPGKCFVLEPGLDHIMATSTDYGERLWAWEGWRAEIGKQLRPLYEEYVDLKNEMARKNGYEDYGDYWRGDYETTEYSRSQLIKDVEHTFEQIKPLYEHLHAYVRRKLMDVYPQQISPTGYLPAHLLGDMWGRFWTNLYPLTVPFGHKPNIDVTDAMVKQGWDATRIFKEAEKFFMSVDLFPMTQGFWDKSMLTEPNNGQKVVCHPTAWDLGLNDFRIKMCTKVAMDDFLTAHHEMGHIQYDMAYANQPFLLRNGANEGFHEAVGEIMSLSAATPEHLKALGLLPSDFQEDTETDLNFLLKQALTIVGTLPFTYMLEKWRWMAFKGEIPKDQWMKKWWEMKREIVGVMEPVSHNESYCDPAALFHVANDYSFIRYYTRTIYQFQFQEALCKVANHQGPLYKCDITNSTEAGRKLLGMLRLGKSEPWPSALEKVVGTKNMDVTPLLNYFEPLFTWLKEQNKNSPVGWTPVTTSSGSDPIKVRISLKSALGDKAYEWNENEMYWFRSSVAYAMREYFSRVKNQTVPFGVANVQVSDFKPRISFNFVVTSPQSTDYIPKREVEEAIRMSRGRINDAFRLDDNTLEFLGIEPTLAPPYQPPVSIWLIVFGVVMGVVVVGIVFLIFTGVRDRRRVARETDDENPYVSVGLNKVSDKPGFHANEVQTSF</t>
  </si>
  <si>
    <t xml:space="preserve">Echinops telfairi</t>
  </si>
  <si>
    <t xml:space="preserve">Afrosoricida</t>
  </si>
  <si>
    <t xml:space="preserve">XM_003261084.3</t>
  </si>
  <si>
    <t xml:space="preserve">XP_003261132.2</t>
  </si>
  <si>
    <t xml:space="preserve">&gt;XP_003261132.2 angiotensin-converting enzyme 2 [Nomascus leucogenys]</t>
  </si>
  <si>
    <t xml:space="preserve">MSGSSWLLLSLVAVTAAQSTIEEQARTFLDKFNHEAEDLFYQSSLASWNYNTNITEENVQNMNNAGDKWSAFLKEQSTLAQMYPLQEIQNLTIKLQLQALQQNGSSVLSEDKSKRLNTILNTMSTIYSTGKVCNPNNPQECLLLEPGLNEIMANSLDYSERLWAWESWRSEVGKQLRPLYEEYVVLKNEMARANYYEDYGDYWRGDYEVNGVDGYDYSRGQLIEDVEHTFEEIKPLYEHLHAYVRAKLINAYPSYISPIGCLPAHLLGDMWGRFWTNLYSLTVPFGQKPNIDVTDAMVDQAWDAQRIFKEAEKFFVSVGLPNMTQGFWENSMLTDPGNVQKVVCHPTAWDLGKGDFRILMCTKVTMDDFLTAHHEMGHIQYDMAYAAQPFLLRNGANEGFHEAVGEIMSLSAATPKHLKSIGLLSPDFQEDNETEINFLLKQALTIVGTLPFTYMLEKWRWMVFKGEIPKDQWMKKWWEMKREIVGVVEPVPHDETYCDPASLFHVSNDYSFIRYYTRTLYQFQFQEALCQAAKHEGPLHKCDISNSTEAGQKLLNMLRLGKSEPWTLALENVVGAKNMNVRPLLNYFEPLFTWLKDQNKNSFVGWSTDWSPYADQSIKVRISLKSALGDEAYEWNDNEMYLFRSSVAYALRKYFLKVKNQMILFGEEDVRVANLKPRISFNFFVTAPKNVSDIIPRTEVEKAIRMSRSRINDAFRLNDNSLEFLGIQPTLGPPNQPTVTIWLIVFGVVTGVIVVGIVILIFTGIRDRKKKNKARSEENPYASVDISKGENNPGFENTDDVQTSF</t>
  </si>
  <si>
    <t xml:space="preserve">Nomascus leucogenys</t>
  </si>
  <si>
    <t xml:space="preserve">XM_024240245.1</t>
  </si>
  <si>
    <t xml:space="preserve">XP_024096013.1</t>
  </si>
  <si>
    <t xml:space="preserve">&gt;XP_024096013.1 angiotensin-converting enzyme 2 isoform X1 [Pongo abelii]</t>
  </si>
  <si>
    <t xml:space="preserve">MSGSSWLLLSLVAVTAAQSTIEEQAKTFLDKFNHEAEDLFYQSSLASWNYNTNITEENVQNMNNAGDKWSAFLKEQSTLAQMYPLQEIQNLTVKLQLQALQQNGSSVLSEDKSKRLNTILNTMSTIYSTGKVCNPNNPQECLLLEPGLNEIMANSLDYNERLWAWESWRSEVGKQLRPLYEEYVVLKNEMARANHYEDYGDYWRGDYEVNGVDSYDYSRGQLIEDVEHTFEEIKPLYEHLHAYVRAKLINAYPSYISPIGCLPAHLLGDMWGRFWTNLYSLTVPFGQKPNIDVTDAMVDQAWDAQRIFKEAEKFFVSVGLPNMTQRFWENSMLTDPGNVQKVVCHPTAWDLGKGDFRILMCTKVTMDDFLTAHHEMGHIQYDMAYAAQPFLLRNGANEGFHEAVGEIMSLSAATPKHLKSIGLLSPDFQEDNETEINFLLKQALTIVGTLPFTYMLEKWRWMVFKGEIPKDQWMKKWWEMKREIVGVVEPVPHDETYCDPASLFHVSNDYSFIRYYTRTLYQFQFQEALCQAAKHEGPLHKCDISNSTEAGQKLLNMLRLGKSEPWTLALENVVGAKNMNVRPLLNYFEPLFTWLKDQNKNSFVGWSTDWSPYADQSIKVRISLKSALGNKAYEWNDNEMYLFRSSVAYAMRKYFLEVKNQMILFGEEDVRVANLKPRISFNFFVTAPKNVSDIIPRTEVEKAIRMSRSRINDAFRLNDNSLEFLGIQPTLGPPNQPPVSIWLIVFGVVMGVIVVGIVVLIFTGIRDRKKKNKARNEENPYASIDISKGENNPGFQNTDDVQTSF</t>
  </si>
  <si>
    <t xml:space="preserve">Pongo abelii</t>
  </si>
  <si>
    <t xml:space="preserve">AAY57872.1</t>
  </si>
  <si>
    <t xml:space="preserve">NP_001358344.1 angiotensin-converting enzyme 2 precursor [Homo sapiens]</t>
  </si>
  <si>
    <t xml:space="preserve">MSSSSWLLLSLVAVTAAQSTIEEQAKTFLDKFNHEAEDLFYQSSLASWNYNTNITEENVQNMNNAGDKWSAFLKEQSTLAQMYPLQEIQNLTVKLQLQALQQNGSSVLSEDKSKRLNTILNTMSTIYSTGKVCNPDNPQECLLLEPGLNEIMANSLDYNERLWAWESWRSEVGKQLRPLYEEYVVLKNEMARANHYEDYGDYWRGDYEVNGVDGYDYSRGQLIEDVEHTFEEIKPLYEHLHAYVRAKLMNAYPSYISPIGCLPAHLLGDMWGRFWTNLYSLTVPFGQKPNIDVTDAMVDQAWDAQRIFKEAEKFFVSVGLPNMTQGFWENSMLTDPGNVQKAVCHPTAWDLGKGDFRILMCTKVTMDDFLTAHHEMGHIQYDMAYAAQPFLLRNGANEGFHEAVGEIMSLSAATPKHLKSIGLLSPDFQEDNETEINFLLKQALTIVGTLPFTYMLEKWRWMVFKGEIPKDQWMKKWWEMKREIVGVVEPVPHDETYCDPASLFHVSNDYSFIRYYTRTLYQFQFQEALCQAAKHEGPLHKCDISNSTEAGQKLFNMLRLGKSEPWTLALENVVGAKNMNVRPLLNYFEPLFTWLKDQNKNSFVGWSTDWSPYADQSIKVRISLKSALGDKAYEWNDNEMYLFRSSVAYAMRQYFLKVKNQMILFGEEDVRVANLKPRISFNFFVTAPKNVSDIIPRTEVEKAIRMSRSRINDAFRLNDNSLEFLGIQPTLGPPNQPPVSIWLIVFGVVMGVIVVGIVILIFTGIRDRKKKNKARSGENPYASIDISKGENNPGFQNTDDVQTSF</t>
  </si>
  <si>
    <t xml:space="preserve">Chlorocebus aethiops</t>
  </si>
  <si>
    <t xml:space="preserve">XM_019019204.1</t>
  </si>
  <si>
    <t xml:space="preserve">XP_018874749.1</t>
  </si>
  <si>
    <t xml:space="preserve">&gt;XP_018874749.1 angiotensin-converting enzyme 2 [Gorilla gorilla gorilla]</t>
  </si>
  <si>
    <t xml:space="preserve">MSGSSWLLLSLVAVTAAQSTIEEQAKTFLDKFNHEAEDLFYQSSLASWNYNTNITEENVQNMNNAGDKWSAFLKEQSTLAQMYPLQEIQNLTIKLQLQALQQNGSSVLSEDKSKRLNTILNTMSTIYSTGKVCNPNNPQECLLLEPGLNEIMANSLDYSERLWAWESWRSEVGKQLRPLYEEYVVLKNEMARANHYEDYGDYWRGDYEVNGVDGYDYSRGQLIEDVEHTFEEIKPLYEHLHAYVRAKLMNAYPSYISPIGCLPAHLLGDMWGRFWTNLYSLTVPFGQKPNIDVTDAMVDQAWDAQRIFKEAEKFFVSVGLPNMTQGFWENSMLTDPGNVQKAVCHPTAWDLGKGDFRILMCTKVTMDDFLTAHHEMGHIQYDMAYAAQPFLLRNGANEGFHEAVGEIMSLSAATPKHLKSIGLLSPDFQEDNETEINFLLKQALTIVGTLPFTYMLEKWRWMVFKGEIPKDQWMKKWWEMKREIVGVVEPVPHDETYCDPASLFHVSNDYSFIRYYTRTLYQFQFQEALCQAAKHEGPLHKCDISNSTEAGQKLFNMLRLGKSEPWTLALENVVGAKNMNVRPLLNYFEPLFTWLKDQNKNSFVGWSTDWSPYADQSIKVRISLKSALGDKAYEWNDNEMYLFRSSVAYAMRQYFLEVKKQMILFGEEDVRVANLKPRISFNFFVTAPKNVSDIIPRTEVEKAIRMSRGRINDAFRLNDNSLEFLGIQPTLGPPNQPPVSIWLIVFGVVMGVIVVGIVILIFTGIRDRKKKNKARSEENPYASIDISKGENNPGFQNTDDVQTSF</t>
  </si>
  <si>
    <t xml:space="preserve">Gorilla gorilla</t>
  </si>
  <si>
    <t xml:space="preserve">XM_008974180.1</t>
  </si>
  <si>
    <t xml:space="preserve">XP_008972428.1</t>
  </si>
  <si>
    <t xml:space="preserve">&gt;XP_008972428.1 angiotensin-converting enzyme 2 isoform X1 [Pan paniscus]</t>
  </si>
  <si>
    <t xml:space="preserve">MSGSSWLLLSLVAVTAAQSTIEEQAKTFLDKFNHEAEDLFYQSSLASWNYNTNITEENVQNMNNAGDKWSAFLKEQSTLAQMYPLQEIQNLTVKLQLQALQQNGSSVLSEDKSKRLNTILNTMSAIYSTGKVCNPNNPQECLLLEPGLNEIMANSLDYNERLWAWESWRSEVGKQLRPLYEEYVVLKNEMARANHYEDYGDYWRGNYEVNGVDGYDYSRGQLIEDVEHTFEEIKPLYEHLHAYVRAKLMNAYPSYISPIGCLPAHLLGDMWGRFWTNLYSLTVPFGQKPNIDVTDAMVDQAWDAQRIFKEAEKFFVSVGLPNMTQGFWENSMLTDPGNVQKAVCHPTAWDLGKGDFRILMCTKVTMDDFLTAHHEMGHIQYDMAYAAQPFLLRNGANEGFHEAVGEIMSLSAATPKHLKSIGLLSPDFQEDNETEINFLLKQALTIVGTLPFTYMLEKWRWMVFKGEIPKDQWMKKWWEMKREIVGVVEPVPHDETYCDPASLFHVSNDYSFIRYYTRTLYQFQFQEALCQAAKHEGPLHKCDISNSTEAGQKLFNMLRLGKSEPWTLALENVVGAKNMNVRPLLNYFEPLFTWLKDQNKNSFVGWSTDWSPYADQSIKVRISLKSALGDKAYEWNDNEMYLFRSSVAYAMRQYFLKVKNQMILFGEEDVRVANLKPRISFNFFVTAPKNVSDIIPRTEVEKAIRKSRSRINDAFRLNDNSLEFLGIQPTLGPPNQPPVSIWLIVFGVVMGVIVVGIVILIFTGIRDRKKKNKARSEENPYASVDTSKGENNPGFQNTDDVQTSF</t>
  </si>
  <si>
    <t xml:space="preserve">Pan paniscus</t>
  </si>
  <si>
    <t xml:space="preserve">XM_016942979.1</t>
  </si>
  <si>
    <t xml:space="preserve">XP_016798468.1</t>
  </si>
  <si>
    <t xml:space="preserve">&gt;XP_016798468.1 angiotensin-converting enzyme 2 isoform X1 [Pan troglodytes]</t>
  </si>
  <si>
    <t xml:space="preserve">MSGSSWLLLSLVAVTAAQSTIEEQAKTFLDKFNHEAEDLFYQSSLASWNYNTNITEENVQNMNNAGDKWSAFLKEQSTLAQMYPLQEIQNLTVKLQLQALQQNGSSVLSEDKSKRLNTILNTMSAIYSTGKVCNPNNPQECLLLEPGLNEIMANSLDYNERLWAWESWRSEVGKQLRPLYEEYVVLKNEMARANHYEDYGDYWRGDYEVNGVDGYDYSRGQLIEDVEHTFEEIKPLYEHLHAYVRAKLMNAYPSYISPIGCLPAHLLGDMWGRFWTNLYSLTVPFGQKPNIDVTDAMVDQAWDAQRIFKEAEKFFVSVGLPNMTQGFWENSMLTDPGNVQKAVCHPTAWDLGKGDFRILMCTKVTMDDFLTAHHEMGHIQYDMAYAAQPFLLRNGANEGFHEAVGEIMSLSAATPKHLKSIGLLSPDFQEDNETEINFLLKQALTIVGTLPFTYMLEKWRWMVFKGEIPEDQWMKKWWEMKREIVGVVEPVPHDETYCDPASLFHVSNDYSFIRYYTRTLYQFQFQEALCQAAKHEGPLHKCDISNSTEAGQKLFNMLRLGKSEPWTLALENVVGAKNMNVRPLLNYFEPLFTWLKDQNKNSFVGWSTDWSPYADQSIKVRISLKSALGDKAYEWNDNEMYLFRSSVAYAMRQYFLKVKNQMILFGEEDVRVANLKPRISFNFFVTAPKNVSDIIPRTEVEKAIRKSRSRINDAFRLNDNSLEFLGIQPTLGPPNQPPVSIWLIVFGVVMGVIVVGIVILIFTGIRDRKKKNKARSEENPYASVDTSKGENNPGFQNTDDVQTSF</t>
  </si>
  <si>
    <t xml:space="preserve">Pan troglodytes</t>
  </si>
  <si>
    <t xml:space="preserve">XM_012730417.1</t>
  </si>
  <si>
    <t xml:space="preserve">XP_012585871.1</t>
  </si>
  <si>
    <t xml:space="preserve">&gt;XP_012585871.1 PREDICTED: angiotensin-converting enzyme 2 [Condylura cristata]</t>
  </si>
  <si>
    <t xml:space="preserve">MSGFSWLLLSLVAVAAAQSDTENQTKKFLETFNREAEELSYNSSLASWDYNTNITDENVQKMNEAGAKWSAFYEEKSKDAERFQIDMIQDPIVKLQLKSLQQKGSSALTEEKIQRLNTILNEMSTIYSTGEVCNPHNPQECLLLEPGLDDIMATSNDYEAKLWAWEGWRAKVGKRLRPLYEEYVSLKNEMAKANNYEDYGDYWRGDYETDSYTRNQLIEDVERTFAEIKPLYEQLHAYVRSKLMKAYPYYINPTGCLPAHLLGDMWGRFWTNLYRLTVPFGHKPNIDVTDEMVKQGWDANRIFREAEKFFVSVGLPNMTQGFWENSMLTEPKDGRKVVCHPTAWDLGKGDFRIKMCTKVTMDDFLTAHHEMGHIQYDMAYAKQPYLLRSGANEGFHEAVGEIMSLSAATPKHLKSLGLLPADFSEDPETEINFLLKQALTIVGTLPFTYMLEKWRWMVFKEEIPKDQWMKKWWEMKREIVGVAEPVPHDENYCDPATLFHVSNDYSFIRYYTRTIYQFQFQEALCRTAQHTGPLHKCDISNSKEAGAKLLEMLSLGRSESWPLALEKVVGEKTMNVKPLLNYFEPLFTWLKEQNRNSFVGWSTSCPSNSEQNIKVRISLKSALGDEAYEWNENEMYLFQSSIAYAMREYFLKVKNETIPFGEANVCISNFKPRISFSFIVTSPENPSQVFPKSQVEEAIRLSRGRINDAFRLDDNSLEFVGIYPTLAPPYKPPVDIWLIAFGIVMAVVVIGIVVLIFTGIRERRKRSKETSQENPYASEDLTTGENNPGFQNSDDTQTSF</t>
  </si>
  <si>
    <t xml:space="preserve">Condylura cristata</t>
  </si>
  <si>
    <t xml:space="preserve">XM_006835610.1</t>
  </si>
  <si>
    <t xml:space="preserve">XP_006835673.1</t>
  </si>
  <si>
    <t xml:space="preserve">&gt;XP_006835673.1 PREDICTED: angiotensin-converting enzyme 2 [Chrysochloris asiatica]</t>
  </si>
  <si>
    <t xml:space="preserve">MSGSFWLLLSFVAVTTAQSTNDLAEAFMNNFNQEAENLYHQSSLASWDYNTNITDENAQKMSEAGARWSAFYEEQSTLAKKFSLQDISNSTIKVQLQILQQSGSSALPADKSKRLDTILNTMSTIYSTGKACNPSNPQECLLLEPGLDRIMENSTDYDQRLWAWEGWRYEVGRQLRPLYEEYVDLKNEMAKENGYEDYGDYWRGDYETNDYKRSQLIEDVEHTFEKIKPLYQQLHAYVRTKLMNTYPQRISQTGCLPAHLLGDMWGRFWTNLYPLTVPFGHKPNIDVTEEMVKQGWDAIKIFREAESFFASVGLPNMTKGFWENSMLTEPKDGRKVVCHPTAWDLGKDDFRIKMCTKVTMDDFLTAHHEMGHIQYDMAYARQPFLQRSGANEGFHEAVGEIMSLSAATPKHLKAIGLLPPDFQEDSETELNFLLKQALTIVGTLPFTYMLEKWRWMVFKGEIPKEQWMKKWWEMKREIVGVVEPLPHDESYCDPAALFHVANDYSFIRYYTRTIYQFQFQEALCQVAKHEGPLHKCDISNSTEAGKKLLGMLSLGKSEPWTFALKSVVGTDKMDVSPLLNYFAPLYKWLTEQNRNSYVGWNTDWTPYADETIKVRISLKSALGDKAYEWNANEMYLFSSSIAYAMREYFLKVKNQTISFGVEDVHVTDKQPRVSFKFFITMPKNQSDIIPKTEVEEAIRMSRGRINDAFRLDDNSLEFVGIQPTLVPPYEPPVVIWLIVFGVVMGVVVIGIIVLIATGIRDRRKKAQASGEENPYATVDISKGENNAGFQSTNDIQTSF</t>
  </si>
  <si>
    <t xml:space="preserve">Chrysochloris asiatica</t>
  </si>
  <si>
    <t xml:space="preserve">XM_014857647.1</t>
  </si>
  <si>
    <t xml:space="preserve">XP_014713133.1</t>
  </si>
  <si>
    <t xml:space="preserve">&gt;XP_014713133.1 PREDICTED: angiotensin-converting enzyme 2 [Equus asinus]</t>
  </si>
  <si>
    <t xml:space="preserve">MSGSSWLLLSLVAVTAAQSTTEDLAKTFLEKFNSEAEELSHQSSLASWSYNTNITDENVQKMNEAGARWSAFYEEQCKLAKTYPLEEIQNLTVKRQLQALQQSGSSVLSADKSKRLNEILNTMSTIYSTGKVCNPSNPQECLLLEPGLDAIMENSKDYNQRLWAWEGWRSEVGKQLRPLYEEYVVLKNEMARANNYEDYGDYWRGDYEAEGPSGYDYSRDQLIEDVERTFAEVTEEVYPDTDVGQCDMWGRFWTNLYSLTVPFGQKPNIDVTDAMVDQSWDAKRIFEEAEKFFVSVGLPNMTQGFWENSMLTEPGDGRKVVCHPTAWDLGKGDFRIKMCTKVTMDDFLTAHHEMGHIQYDMAYAVQPYLLRNGANEGFHEAVGEIMSLSAATPNHLKAIGLLPPDFYEDSETEINFLLKQALTIVGTLPFTYMLEKWRWMVFKGEIPKEEWMKKWWEMKREIVGVVEPVPHDETYCDPAALFHVANDYSFIRYYTRTIYQFQFQEALCQTAKHEGPLHKCDISNSTEAGQKLLQMLSLGKSEPWTLALERIVGVKNMDVRPLLNYFEPLFTWLKDQNKNSFVGWSTNWSPYADQSIKVRISLKSALGEKAYEWNDNEMYLFQSSVAYAMRVYFLKAKNQTILFGEEDVWVSDLKPRISFNFFVTSPKNASDIIPRTDVEEAIRMSRSRINDAFRLDDNTLEFLGIQPTLGPPYQPPVTVWLIAFGVVMGLVVVGIVVLIVTGIRGRRKKNQARSEENPYASVDLSKGENNPGFQNGDDVQTSF</t>
  </si>
  <si>
    <t xml:space="preserve">Equus asinus</t>
  </si>
  <si>
    <t xml:space="preserve">XM_007538608.2</t>
  </si>
  <si>
    <t xml:space="preserve">XP_007538670.1</t>
  </si>
  <si>
    <t xml:space="preserve">&gt;XP_007538670.1 PREDICTED: angiotensin-converting enzyme 2 [Erinaceus europaeus]</t>
  </si>
  <si>
    <t xml:space="preserve">MLGSFWLFLSLVAVTAAQTNIEEEAKKFLDDFNRQAENVSYESALASWNYNINITEENIQKMNDAGAKWSEFYEEQSKTARNYPLQDIQNPTVRRQLQILQQNGSSVLSADKIKRLNDILNRMSTIYSTGKVCKPDNPQDCLLLEPGLDRIMENSTDYNLRLWAWEGWRAVVGKQLRPLYEEYVELKNEMAKANNYEDYGDYWRGDYEAEGDAGYNYSREQLIEDVERTFAEIKPLYEHLHAYVRRKLMDTYPSHISPTGGLPAHLLGDMWGRFWTNLYRLTVPYGQKPNIDVTEEMVNQKWNADRIFKEAEKFFVSVGLPSMTEGFWNNSMLTEPQDGRKVVCHPTAWDLGNGDFRIKMCTKVTMDDFLTAHHEMGHIQYDMAYAQQPYLLRSGANEGFHEAVGEIMSLSAATPKHLKSIGLLPKDFSDDNETDINFLLKQALTIVGTLPFTYMLEKWRWMVFKGEIPKDQWMKKWWEMKREIVGVVEPVPHDETYCDPATLFHVANDYSFIRYYTRTIYQFQFQEALCREAKHEGPLYKCDISNSQEAGEKLLQMLKLGKSEPWTLALERVVGEKSMNVTPLLNYFEPLFTWLQLQNADSVVGWNEGGSSSSDQAIKVRISLKSALGDKAYEWNENEMYLFKSSVAYAMREYFSKVKNQTVLFGDNNVHVSNLTERVSFNFYVTSPETFAVIPRMEVEEAIRMSRGRINDVFRLDDNSLEFVGIYPTLAPPYEPPVTIWLIVFGVVMGVVVIGIIVLIITGIKERRKRNQASSEENPYASVDLNNGENNPGFQNSDDVQTSF</t>
  </si>
  <si>
    <t xml:space="preserve">Erinaceus europaeus</t>
  </si>
  <si>
    <t xml:space="preserve">XM_007952837.1</t>
  </si>
  <si>
    <t xml:space="preserve">XP_007951028.1</t>
  </si>
  <si>
    <t xml:space="preserve">&gt;XP_007951028.1 PREDICTED: angiotensin-converting enzyme 2 [Orycteropus afer afer]</t>
  </si>
  <si>
    <t xml:space="preserve">MSASFWHLLSLVAAAAAQATTEDLAGTFLEKFNQEAENLSYQSSLASWDYNTNITDENAQKMNDAGARWSSFYEEQSNIAKSFSLEEISNSTIKLQLQVLQQSGSSVLPEDKSKRLDTILNAMSKIYSTGKACNPNTQECLLLEPGLDRIMENSTDYDERLWAWEGWRSEVGRQLRPLYEEYVDLKNEMARGNGFEDYGDYWRGDYETYDYGRNQLIEDVERTFAQIKPLYEQLHAYVRAKLIDVYPNRISPTGYLPAHLLGDMWGRFWTNLYSLTVPFGHKPNIDVTKEMVQQGWNATRIFKEAEKFFVSVGLPPMTQGFWEKSMLTEPTDGRKVVCHPTAWDLGKGDFRIKMCTKVTMDDFLTAHHEMGHIQYDMAYAIQPYLQRNGANEGFHEAVGEIMSLSAATPEHLKAIGLLPLDFQEDLETELNFLLKQALTIVGTLPFTYMLEKWRWMVFKGEIPKEQWTKKWWEMKREIVGVMEPVPHNESYCDAATLFHVANDYSFIRYYTRTIYQFQFQEALCQVAKHEGPLYKCDISNSTEAGNKLLNMLRLGKSQPWTTALESVVGTKNMDVRPLLNYFEPLFIWLKEQNRNSPVGWNTSQTQSGDQSIKVRISLKSAVGDKVYEWNDNEMYLFRSSIAYAMRVYFSEDKKQTIPFREEDVRVSDLKPRVSFYFFVTSPKNESDIIPKTEVEKAIRMSRGRINDAFRLDDSSLEFVGIQPTLRPPYEPPVVIWLIIFGVVMGVVVIGIVLLIFTGIRDRRKKAEASGEENPYASVDLSKGENNPGFQSTDDVQTSF</t>
  </si>
  <si>
    <t xml:space="preserve">Orycteropus afer</t>
  </si>
  <si>
    <t xml:space="preserve">Tubulidentata</t>
  </si>
  <si>
    <t xml:space="preserve">XM_028130291.1</t>
  </si>
  <si>
    <t xml:space="preserve">XP_027986092.1</t>
  </si>
  <si>
    <t xml:space="preserve">&gt;XP_027986092.1 angiotensin-converting enzyme 2 isoform X2 [Eptesicus fuscus]</t>
  </si>
  <si>
    <t xml:space="preserve">MSGSSWLFLSLVAVTAAQSTTEKNATIFLENFNSEAEDLSHESALASWNYNTNITDENAQKMNEADSKWSAFYEKQSKLAQTYPLQEIQNLTIKLQLQVLQQNGSSVLTADKSKRLSTILTTMSTIYSTGKVCNPNNPQECLTLSGLEDIMEKSKDYNQRLWVWEGWRSEVGKQLRPLYEEYVVLKNEMARGNNYEDYGDYWRGDYETEGENGYNYSRSQLTEDVDRIFLEIKPLYEHLHAYVRAKLMDTYPSRISPTGCLPAHLLGDMWGRFWTNLYNLTVPFEQKPNIDVTDAMKEQSWDAEKIFKEAEKFYMSVGLPSMTPGFWNNSMLTEPGDGRKVVCHPTAWDLGKNDFRIKMCTKVTMDDFLTAHHEMGHIQYDMAYATQPYLLRNGANEGFHEAVGEVMSLSVATPKHLKGMGLLPSDFSEDNETEINFLLKQALNIVGTLPFTYMLEKWRWMVFKGEIPKEQWMKKWWEMKREIVGVVEPLPHDETYCDPASLFHVANDYSFIRYFTRTIFEFQFQEALCQIAKHQGPLHKCDISNSTEAGNKLLEMLKLGKSKPWTFALEKITGTKKMDAKPLLNYFEPLFTWLKEQNGNSVGWHSDADQSIKVRISLKSALGEKAYEWNDNEMYLFRSSVAYAMREYFLKVKNQTIPFRAEDVWVNDVKPRVSFKFFVTSPTNMSDIIPRSEVEDAIRMSRSRINAAFRLDDNSLEFLGIQPTLGPPYQPPVTIWLIVFGVVMGVVVIGIGVLIFTGIRDRKKKNQPGNEENPYSSVNLSKGENNPGFQSGDDVQTSF</t>
  </si>
  <si>
    <t xml:space="preserve">Eptesicus fuscus</t>
  </si>
  <si>
    <t xml:space="preserve">XM_014544296.1</t>
  </si>
  <si>
    <t xml:space="preserve">XP_014399782.1</t>
  </si>
  <si>
    <t xml:space="preserve">&gt;XP_014399782.1 PREDICTED: angiotensin-converting enzyme 2 isoform X2 [Myotis brandtii]</t>
  </si>
  <si>
    <t xml:space="preserve">MSGSSWLFLSLVAVAAAQSSTEEKAKIFLENFNSKAEDLSHESALASWNYNTNITDENVQKMNEADSKWSAFYEQQSKLAQTYPLQEIQNLTIKRQLQVLQQNGSSVLSADKSKRLNTILTTMSTIYSTGKVCNPNNPQECFTLAGLEDIMEKSKDYNQRLWVWEGWRSEVGKQLRPLYEEYVDLKNEMARGNNYEDYGDYWRGDYETEGEDGYNYSRNQLTEDVERIFLEIKPLYEHLHAYVRAKLVNAYPSRISPTGYLPAHLLGDMWGRFWTNLYNLTVPFEQKPNIDVTGAMVEQSWDAEKIFKEAEKFYISVGLPSMTPGFWNNSMLTEPGDGRKVVCHPTAWDLGKGDFRIKMCTKVTMDDFLTAHHEMGHIQYDMAYATQPYLLRNGANEGFHEAVGEVMSLSVATPKHLKVMGLLPPDFSEDNETEINFLLKQALNIVGTLPFTYMLEKWRWMVFKGEIPKEQWMKKWWEMKREIVGVMEPLPHDETYCDPASLFHVANDYSFIRYFTRTIFEFQFQEALCQIAKHQGPLHKCDISNSKEAGNKLLEMLKLGKSEPWTLALEKIVGTKKMDAKPLLNYFEPLFTWLKEQNGNSVGWNSDAEQSIKVRISLKSALGEKAYKWNENEMYLFQSSVAYAMREYFLKEKNQTIPFGVENVMVNDVKPRISFKFFVTSPENISVVIPRSEVEDAIRMSRSRINDAFRLDDNTLEFLGIQPTLGPPNQPPVTIWLIVFGVVMGVVVIGIAVLIFTGIRDRKKKKQAGNEENPYSSVNLSKGENNPGFQSGDDVQTSF</t>
  </si>
  <si>
    <t xml:space="preserve">Myotis brandtii</t>
  </si>
  <si>
    <t xml:space="preserve">XM_015571433.1</t>
  </si>
  <si>
    <t xml:space="preserve">XP_015426919.1</t>
  </si>
  <si>
    <t xml:space="preserve">&gt;XP_015426919.1 PREDICTED: angiotensin-converting enzyme 2 isoform X2 [Myotis davidii]</t>
  </si>
  <si>
    <t xml:space="preserve">MSGSSWLFLSLVAVAAAQSSTEEKAKIFLDNFNSKAEDLSHESALASWDYNTNITDENVQKMNEADSKWSAFYEQQSKLAQTYPLQEIQNPTIKRQLQVLQQNGSSVLSPDKSKQLNTILTKMSTIYSTGKVCNPNNPQECFTLAGLEDIMEKSKDYNQRLWVWEGWRSEVGRQLRPLYEEYVDLKNEMARGNNYEDYGDYWRGDYETEGKDGYSYSRHQLIEDVERIFLEIKPLYEHLHAYVRAKLMNAYPSRISPTGYLPAHLLGDMWGRFWTNLYDLTVPFEQKPNIDVTGAMVEQSWDAEKIFKEAEKFYISVGLPSMTPGFWKNSMLTEPGDGRKVVCHPTAWDLGKGDFRIKMCTKVTMDDFLTAHHEMGHIQYDMAYATQPYLLRNGANEGFHEAVGEVMSLSVATPKHLKGMGLLPPDFSEDNETEINFLLKQALNIVGTLPFTYMLEKWRWMVFKGEIPKEQWMKKWWEMKREIVGVMEPLPHNETYCDPASLFHVANDYSFIRYFTRTIFEFQFQEALCKIAKHQGPLHKCDISNSKEAGNKLLEMLKLGKSEPWTLALEKIVGTKKMDAKPLLNYFEPLFTWLKEQNGNSVGWNSDVEQSIKVRISLKSALGEKAYKWNDNEMYLFQSSVAYAMREYFSKMKNQTILFGVENVMVNDVKPRVSFKFFVTSPENVSVIIPRSEVEDAIRMSRSRINDAFRLDDNSLEFLGIQPTLGPPNQPPVTIWLIVFGVVMGVVVIGIAVLIFTGIRDRKKKKQAGNEENPYSSVNLSKGENNPGFQSGDDVQTSF</t>
  </si>
  <si>
    <t xml:space="preserve">Myotis davidii</t>
  </si>
  <si>
    <t xml:space="preserve">XM_023753671.1</t>
  </si>
  <si>
    <t xml:space="preserve">XP_023609439.1</t>
  </si>
  <si>
    <t xml:space="preserve">&gt;XP_023609439.1 angiotensin-converting enzyme 2 isoform X2 [Myotis lucifugus]</t>
  </si>
  <si>
    <t xml:space="preserve">MSGSSWLFLSLVAVAAAQSSTEEKAKIFLENFNSKAEDLSHESALASWNYNTNITDENVQKMNEADSKWSAFYEQQSKLAQTYPLQEIQNSTIKRQLQVLQQNGSSVLSADKSKRLNTILTTMSTIYSTGKVCNPNNPQECFTLAGLEEIMEKSKDYNQRLWVWEGWRSEVGKQLRPLYEEYVDLKNEMARGNNYEDYGDYWRGDYETEGEDGYNYSRNQLTEDVERIFLEIKPLYEHLHAYVRAKLVNAYPSRISPTGYLPAHLLGDMWGRFWTNLYNLTVPFEQKPNIDVTGAMVEQSWDAEKIFKEAEKFYISVGLPSMTPGFWNNSMLTEPGDGRKVVCHPTAWDLGKGDFRIKMCTKVTMDDFLTAHHEMGHIQYDMAYATQPYLLRNGANEGFHEAVGEVMSLSVATPKHLKGMGLLPPDFSEDNETEINFLLKQALNIVGTLPFTYMLEKWRWMVFKGEIPKEQWMKKWWEMKRDIVGVMEPLPHDETYCDPASLFHVANDYSFIRYFTRTIFEFQFQEALCQIAKHQGPLHKCDISNSKEAGNKLLEMLKLGKSEPWTLALDKIVGTKKMDAKPLLNYFEPLFTWLKEQNGNSVGWNSDAEQSIKVRISLQSALGEKAYKWNDNEMYLFQSSVAYAMREYFLKEKNQTIPFGVENVRVNDIKPRVSFKFYVTSPKNMSVVIPRSEVEDAIRMSRSRINDAFRLDDNTLEFLGIQPTLGPPNQPPVTIWLIVFGVVMGVAVIGIAVLIFTGIRDRKKKKQAGNEENPYSSVNLSKGENNPGFQNGDDVQTSF</t>
  </si>
  <si>
    <t xml:space="preserve">Myotis lucifugus</t>
  </si>
  <si>
    <t xml:space="preserve">XM_028522516.1</t>
  </si>
  <si>
    <t xml:space="preserve">XP_028378317.1</t>
  </si>
  <si>
    <t xml:space="preserve">&gt;XP_028378317.1 angiotensin-converting enzyme 2 [Phyllostomus discolor]</t>
  </si>
  <si>
    <t xml:space="preserve">MSGSSWLFLSLVAVAAAQTPTEEDARKFLENFNNEAEELYYQSSLAAWNYNTNITDENVQKMNEADKRWSTFYEEQSRLAKNYPLATITDVTVKHQLQALQQNGLLDDKDKRLNTILNTMSTIYSTGKVCKPNNPQECLLLATGLEDIMHNSKDYNERLWAWEGWRSEVGKRLRPLYEEYVVLKNEMAREKNYEDYGDYWRGDYETEGTSDYGYSRNQLIKDVESTFEEIKPLYENLHAYVRAKLMDAYPSRISPTGCLPAHLLGDMWGRFWTNLYDLTAPFPEKPTIDVTSAMVAQSWDAQRIFKEAEKFFVSVGLFNMTQGFWDNSMLTKPDDGREVVCHPTAWDLGKKDFRIKMCTKVTMDDFLTAHHEMGHIQYDMAYADQPFLLRNGANEGFHEAVGEIMSLSAATPKHLKVLGLLPSDFREDNETDINFLLKQALNIVGTLPFTYMLEKWRWMVFKGEIPKEQWMKKWWEMKREIVGVVEPVPHNETYCDPAALFHVANDYSFIRYYTRTIFQFQFQEALCRIAQHEGPLHKCDISNSTAAGQKLLEMLKLGKSEPWTRALETFVGKKQMDVKPLLNYFEPLFTWLKDQNRNSFVGWRTTWSPYAAAAQSIKVRISLKSALGDKAYEWNDNEMYFFQSSIAYAMREHFSDLKKQVIPFRAEDVKVYDLKPRVSFNFFVTSPNDTSDIVPRSEVEEAIRKSRSRINDAFRLDDNSLEFLGIQPTLEPPYQPAVTIWLIVFGVVMGVVVVGIAVLIFTGIRDRRKKDEPSIEENPYSSVNLSKGESNLGFQNGDDVQTSF</t>
  </si>
  <si>
    <t xml:space="preserve">Phyllostomus discolor</t>
  </si>
  <si>
    <t xml:space="preserve">XM_023248796.1</t>
  </si>
  <si>
    <t xml:space="preserve">XP_023104564.1</t>
  </si>
  <si>
    <t xml:space="preserve">&gt;XP_023104564.1 angiotensin-converting enzyme 2 isoform X1 [Felis catus]</t>
  </si>
  <si>
    <t xml:space="preserve">MSGSFWLLLSFAALTAAQSTTEELAKTFLEKFNHEAEELSYQSSLASWNYNTNITDENVQKMNEAGAKWSAFYEEQSKLAKTYPLAEIHNTTVKRQLQALQQSGSSVLSADKSQRLNTILNAMSTIYSTGKACNPNNPQECLLLEPGLDDIMENSKDYNERLWAWEGWRAEVGKQLRPLYEEYVALKNEMAKSKQVNYEDYGDYWRGDYEEEWTDGYNYSRSQLIKDVEHTFTQIKPLYQHLHAYVRAKLMDTYPSRISPTGCLPAHLLGDMWGRFWTNLYPLTVPFGQKPNIDVTDAMVNQSWDARRIFKEAEKFFVSVGLPNMTQGFWENSMLTEPGDSRKVVCHPTAWDLGKGDFRIKMCTKVTMDDFLTAHHEMGHIQYDMAYAVQPFLLRNGANEGFHEAVGEIMSLSAATPNHLKTIGLLSPGFSEDSETEINFLLKQALTIVGTLPFTYMLEKWRWMVFKGEIPKEQWMQKWWEMKREIVGVVEPVPHDETYCDPASLFHVANDYSFIRYYTRTIYQFQFQEALCRIAKHEGPLHKCDISNSSEAGKKLLQMLTLGKSKPWTLALEHVVGEKKMNVTPLLKYFEPLFTWLKEQNRNSFVGWNTDWRPYADQSIKVRISLKSALGDEAYEWNDNEMYLFRSSVAYAMREYFSKVKNQTIPFVEDNVWVSNLKPRISFNFFVTASKNVSDVIPRSEVEEAIRMSRSRINDAFRLDDNSLEFLGIQPTLSPPYQPPVTIWLIVFGVVMGVVVVGIVLLIVSGIRNRRKNNQARSEENPYASVDLSKGENNPGFQHADDVQTSF</t>
  </si>
  <si>
    <t xml:space="preserve">Felis catus</t>
  </si>
  <si>
    <t xml:space="preserve">XM_019667391.1</t>
  </si>
  <si>
    <t xml:space="preserve">XP_019522936.1</t>
  </si>
  <si>
    <t xml:space="preserve">&gt;XP_019522936.1 PREDICTED: angiotensin-converting enzyme 2 [Hipposideros armiger]</t>
  </si>
  <si>
    <t xml:space="preserve">MSGSSWLLLSLVAVAAAQSNSEDLAKEFLDKFNTEAEDLSHLSSLASWDYNTNITDENVQKMNEAGAKWSAFYEEQCKRAKDYRLEDIQNATIKRQLQILQQSASPVLSEEKSKRLNTILNTMSTIYSTGKVCKPNNPEECLLLEPGLDNIMASSTDYNERLWAWEGWRSEVGKQLRPFYEEYVALKNEMARGYQYEDYGDYWRSDYETEGTSGFQYSRDQLMRDVERIFEEIKPLYVQLHAYVRSKLMDTYPSHISPTGGLPAHLLGDMWGRFWTNLYPLTVPYGQKPNIDVTDAMVNQKWDAKKIFQEAEKFFVSVGLPNMTKGFWENSMLTEPGDGRKVVCHPTAWDLGKGDFRIKMCTKVTMEDFLTAHHEMGHIQYDMAYAIQPYLLRSGANEGFHEAVGEVMSLSVATPKHLKTMGLLPPDFNEDNETEINFLLKQALNIVATLPFTYMLEKWRWMVFNGEVPKEEWTKKWWDMKREIVGVVEPVSHDETYCDPASLFHVANDYSFIRYYTRTIFEFQFQEALCKIARHEGPLHKCDISNSTEAGKKLLEMLRLGKSEPWTYALESVVGSTNMDVGPLLRYFDPLFTWLKEQNSNSSVGWNTYWSPYAADQSIKVRISLISALGEKAYEWNDNEMYLFQASVAYAMREYFLKVKNQTVHFGEEDVRVSDRKPRVSFNFFVTSPNHVSDIIPRTEVEAAIRMSRSRINDAFRLDDNSLEFLGIQPTLGPPYQPPVTIWLIVFGVVMGVVVVAIGLLIFTGIRDRRKKDQERNEENPYPSVDLSKGENNPGFQNGDDVQTSF</t>
  </si>
  <si>
    <t xml:space="preserve">Hipposideros armiger</t>
  </si>
  <si>
    <t xml:space="preserve">XM_027095797.1</t>
  </si>
  <si>
    <t xml:space="preserve">XP_026951598.1</t>
  </si>
  <si>
    <t xml:space="preserve">&gt;XP_026951598.1 angiotensin-converting enzyme 2 [Lagenorhynchus obliquidens]</t>
  </si>
  <si>
    <t xml:space="preserve">MSGSFWLLLSLVAVTAAQSATEERAKTFLQKFDREAEDLSYQSSLASWNYNTNITDENVQKMNAAGAKWSAFYEEQSRIAKTYPLEEIRNLTLKRQLQVLQQSGTSVLSADKSKRLNAILSTMSTIYSSGKVLDPNTQECLVLEPGLDDIMENSKDYNRRLWAWEGWRAEVGKQLRPLYEEYVVLENEMARANNYEDYGDYWRGDYEVTGAGDYDYSRDQLITDVERTFAEIKPLYEQLHAYVRAKLMDAYPSRISPTGCLPAHLLGDMWGRFWTNLYPLTVPFGERPSIDVTKEMQNQSWDAKRIFKEAEKFFVSIGLPNMTQGFWDNSMLTEPGDGRKVVCHPTAWDLGKGDFRIKMCTKVTMDDFLTAHHEMGHIQYDMAYATQPYLFRNGANEGFHEAVGEIMSLSAATPHYLKALGLLPPDFYEDSATEINFLLKQALTIVGTLPFTYMLEKWRWMVFKGEIPKEQWMQKWWEMKREIVGVVEPLPHDETYCDPACLFHVAEDYSFIRYYTRTIYQFQFHEALCQTAKHEGPLYKCDISNSTEAGQRLLQMLHLGKSEPWTSALERIVGVKTMDVKPLLNYFEPLLTWLKEQNRNSFVGWRTDWTPYSNQSIKVRISLKSALGEKAYEWNDSEMYLFRSSVAYAMREYFSKVRNKTIPFGEKDVWVSDLKPRISFNFFVTSPKNMSDIIPRTEVEEAIRMSRGRINDAFRLDDSSLEFLGVQPTLAPPYEPPVTVWLIIFGVVMGVVVIGIVVLIFTGIRDRRKKNQASSEENPYGSVGLSKGENNPGFQNSDDVQTSF</t>
  </si>
  <si>
    <t xml:space="preserve">Lagenorhynchus obliquidens</t>
  </si>
  <si>
    <t xml:space="preserve">XM_024744126.1</t>
  </si>
  <si>
    <t xml:space="preserve">XP_024599894.1</t>
  </si>
  <si>
    <t xml:space="preserve">&gt;XP_024599894.1 angiotensin-converting enzyme 2 [Neophocaena asiaeorientalis asiaeorientalis]</t>
  </si>
  <si>
    <t xml:space="preserve">MSGSFWLLLSLVAVTAAQSTTEEQAKTFLQKFDHEAEDLSYQSSLASWNYNTNITDENVQKMNAAGAKWSAFYEEQSRIAKTYSLEEIRNPTLKRQLQVLQQSGTSVLSADKSKRLSTVLSTMSTIYSSGKVLDPNTQECLVLEPGLDDIMENSKDYNRRLWAWEGWRAEVGKRLRPFYEEYVVLENEMARANNYEDYGDYWRGNYEVTGAGDYDYSCDQLITDVERTFAEIKPLYEQLHAYVRAKLMDAYPSRISPTGCLPAHLLGDMWGRFWTNLYPLTVPFGERPSIDVTKEMQNQSWDAKRIFKEAEKFFVSIGLPNMTQEFWDNSMLTEPGDGRKVVCHPTAWDLGKGDFRIKMCTKVTMDDFLTAHHEMGHIQYDMAYATQPYLLRNGANEGFHEAVGEIMSLSAATPHYLKALGLLPPDFYEDRVTEINFLLKQALTIVGTLPFTYMLEKWRWMVFKGEIPKEQWMQKWWEMKREIVGVVEPLPHDETYCDPACLFHVAEDYSFIRYYTRTIYQFQFHEALCQTAKHEGPLYKCDISNSTEAGQRLLQMLHLGKSEPWTSALESIVGVKTMDVKPLLKYFEPLLTWLKDQNRNSSVGWNTDWTPYSDQSIKVRISLKSALGEKAYEWNDNEMYLFRSSVAYAMREYFSKVRNETIPFGEEDVWVSDLKPRISFNFFVTSPKNMSDIIPRTEVEEAIRMSRGRINDAFRLDDSSLEFLGVQPTLAPPYEPPVTVWLIIFGVVMGVVVTGIVVLIFTGIRDRRKKNQASSEENPYGSVGLSKGENNSGFQNSDDVQTSF</t>
  </si>
  <si>
    <t xml:space="preserve">Neophocaena_asiaeorientalis</t>
  </si>
  <si>
    <t xml:space="preserve">XM_004269657.2</t>
  </si>
  <si>
    <t xml:space="preserve">XP_004269705.1</t>
  </si>
  <si>
    <t xml:space="preserve">&gt;XP_004269705.1 angiotensin-converting enzyme 2 [Orcinus orca]</t>
  </si>
  <si>
    <t xml:space="preserve">MSGSFWLLLSLVAVTAAQSATEERAKTFLQKFDREAEDLSYQSSLASWNYNTNITDENVQKMNAAGAKWSAFYEEQSRIAKTYPLEEIRNLTLKRQLQVLQQSGTSVLSADKSKRLNAILSTMSTIYSSGKVLDPNTQECLVLEPGLDDIMENSKDYSRRLWAWEGWRAEVGKQLRPLYEEYVVLENEMARANNYEDYGDYWRGDYEVTGAGDYDYSRDQLIRDVERTFAEIKPLYEQLHAFVRAKLMDAYPSRISPTGCLPAHLLGDMWGRFWTNLYPLTVPFGERPSIDVTKEMQNQSWDAKRIFKEAEKFFVSIGLPNMTQGFWDNSMLTEPGDGRKVVCHPTAWDLGKGDFRIKMCTKVTMDDFLTAHHEMGHIQYDMAYATQPYLFRNGANEGFHEAVGEIMSLSAATPHYLKALGLLPPDFYEDSATEINFLLKQALTIVGTLPFTYMLEKWRWMVFKGEIPKEQWMQKWWEMKREIVGVVEPLPHDETYCDPACLFHVAEDYSFIRYYTRTIYQFQFHEALCQTAKHEGPLYKCDISNSTEAGQRLLQMLHLGKSEPWTSALERIVGVKTMDVKPLLNYFEPLLTWLKEQNRNSFVGWRTDWTPYSNQSIKVRISLKSALGEKAYEWNDNEMYLFRSSVAYAMREYFSKVRNKTIPFGEKDVWVSDLKPRISFNFFVTSPKNMSDIIPRTEVEEAIRMSRGRINDAFRLDDSSLEFLGVQPTLAPPYEPPVTVWLIIFGVVMGVVVIGIVVLIFTGIRDRRKKNQASSEENPYGSVGLSKGENNPGFQNSDDVQTSF</t>
  </si>
  <si>
    <t xml:space="preserve">Orcinus orca</t>
  </si>
  <si>
    <t xml:space="preserve">XM_006164692.3</t>
  </si>
  <si>
    <t xml:space="preserve">XP_006164754.1</t>
  </si>
  <si>
    <t xml:space="preserve">&gt;XP_006164754.1 angiotensin-converting enzyme 2 [Tupaia chinensis]</t>
  </si>
  <si>
    <t xml:space="preserve">MAASPWLLLSLVAVTAAQTTIEEEAKVFLNKFNIEAEELSHQSSLASWDYNTNITEENIQKMNEAGAKWTAFYEEQSNQSKRYPLQEIQDTTEKLQLKALQQTGSSVLSEDKRKQLNTILNTMSTIYSTGEVCNPNNPLECLLLEPGLDDIMTKSTDYNERLWAWEGWRSQVGKQLRPLYEEYVVLKNEMARANNYEDYGDYWRADYEVEGEGNYDYNRTQLIEDVESIFAEIKPLYEQLHAYVRAKLMNAYPSKINPTGCLPAHLLGDMWGRFWTNLYPLTVPFGQKPNIDVTNAMISQSWDAKRIFQEAEKFFVSVGLFNMTQEFWDKSMLTEPGDGRKVVCHPTAWDLGKNDFRIKMCTKVTMSDFLTAHHEMGHIQYDMAYATQPFLLRNGANEGFHEAVGEIMSLSAATPTHLKSIGLLPPDFLEDSETEINFLFKQALTIVGTLPFTYMLEKWRWMVFKGEIPKEQWMEKWWEMKREIVGVVEPIPHDETYCDPASLFHVANDYSFIRYYTRTIYQFQFQEALCQAAKYEGPLHKCDISNSTAAGQKLLDMLRLGKSSPWTFALEKVVQTRKMDAKPLLRYFEPLLTWLEDQNRNSFVGWRTDWRPNTDESIKVRISLKSALGDKAYEWNDNEQYLFQSSIAYAMREYFLNIKKQRILFGEDNVWVSDVTPRISFNFFVTEPNNVSSIVPRTEVEEAIRMSRGRINDIFRLDDNSLEFVGIQPTLAPPYQPPVTIWLIIFGVVMGLVVVGIVILLVSGIRTRRKKNQETVEENPYASVDISKVEDNPGFQNSDEAQTSF</t>
  </si>
  <si>
    <t xml:space="preserve">Tupaia chinensis</t>
  </si>
  <si>
    <t xml:space="preserve">Scandentia</t>
  </si>
  <si>
    <t xml:space="preserve">Tupaia glis</t>
  </si>
  <si>
    <t xml:space="preserve">XM_028762129.1</t>
  </si>
  <si>
    <t xml:space="preserve">XP_028617962.1</t>
  </si>
  <si>
    <t xml:space="preserve">&gt;XP_028617962.1 angiotensin-converting enzyme 2 [Grammomys surdaster]</t>
  </si>
  <si>
    <t xml:space="preserve">MSSSSWLLLSLVAVTTAQSLIEEEAKTFLDKFNQEAEDLSYQSSLASWNYNTNITEENAQKMSEAAAKWSAFYEEQSKTAQNFSLQEIKTPIIKRQLQALQQSGSSALSADKNRQLNKILNTMSTIYSTGKVCNPKNPQECLLLEPGLDEIMATSTDYSDRLWAWEGWRAEVGKQLRPLYEEYVVLKNEMARANNYKDYGDYWRGDYETEGTDGYNYNRDQLIEDVERTFAEIKPLYEHLHAYVRRKLMDTYPSYISPTGCLPAHLLGDMWGRFWTNLYPLTVPFAQKPNIDVTDAMVNQGWDAERIFKEAEKFFVSVALPYMTQGFWANSMLTEPADDRKVVCHPTAWDLGHGDFRIKMCTKVTMDNFLTAHHEMGHIQYDMAYATQPFLLRNGANEGFHEAVGEIMSLSAATPKHLKSIDLLPSNFQEDSETEINFLLKQALTIVGTLPFTYMLEKWRWMVFQGEIPKEQWMKRWWEMKREIVGVVEPLPHDETYCDPAALFHVSNDYSFIRYYTRTIYQFQFQEALCQAAKHDGPLHKCDISNSTEAGQKLFNMLRLGNSEPWTLALENVTGARNMDVKPLLNYFQPLFDWLKEQNRNSFVGWNTDWSPNVNQSIKVRISLKSALGNNAYEWTNNEMYLFRSSVAYAMREYFSNVKNQTVLFGEEDVWVSDLSPRVSFNFFVTSPKNASDVIPRSEVEDAIRMSRGRINDIFRLNDNSLEFLGIHPTLEPPYQPPVTIWLIIFGVVMGMVVVGIIILIVTGIKGRKKKKETKREENPYGSVDIGKGESNAGFQNSDDAQTSF</t>
  </si>
  <si>
    <t xml:space="preserve">Grammomys surdaster</t>
  </si>
  <si>
    <t xml:space="preserve">XM_007466327.1</t>
  </si>
  <si>
    <t xml:space="preserve">XP_007466389.1</t>
  </si>
  <si>
    <t xml:space="preserve">&gt;XP_007466389.1 PREDICTED: angiotensin-converting enzyme 2 [Lipotes vexillifer]</t>
  </si>
  <si>
    <t xml:space="preserve">MSGSFWLLLSLVAVTAAQSTTEERAKTFLQKFDHEAEDLSYQSSLASWNYNTNITDENVQKMNAAGAKWSAFYEEQSRIAKTFPLEEIQNLTLKRQLQVLHESGTSALSADKSKRLNTILSTMSTIYSSGKVLDPHTQECLVLEPGLDDIMENSKDYNRRLWAWEGWRAEVGKQLRPFYEEYVVLENEMARANNYEDYGDYWRGDYEVMGAGDYDYSRDQLITDVERTFAEIKPLYEQLHAYVRAKLMDAYPSRISPTGCLPAHLLGDMWGRFWTNLYPLTVPFGERPSIDVTKEMQNQSWDAKRIFKEAEKFFVSIGLPNMTQGFWDNSMLTEPGDGRKVVCHPTAWDLGKGDFRIKMCTKVTMDDFLTAHHEMGHIQYDMAYATQPYLLRNGANEGFHEAVGEIMSLSAATPHYLKSLGLLPPDFYEDSVTEINFLLKQALEIVGTLPFTYMLEKWRWMVFKGEIPKEQWMQKWWEMKREIVGVVEPLPHDETYCDPACLFHVAEDYSFIRYYTRTIYQFQFHEALCQTAKHEGPLYKCDISNSTEAGQRLLQMLHLGKSEPWTSALESIVGVKTMDVKPLLNYFEPLLTWLKDQNRNSFVGWSTDWTPYSDQSIKVRISLKSALGEKAYEWNDNEMYLFRSSVAYAMREYFSKVRNETIPFGEEDVWVSDLKPRISFNFFVTSPKNVSDIIPRTEVEEAIRMSRGRINDAFRLDDSSLEFLGVQPTLAPPYKPPVTVWLIIFGVVMGVVVIGIVVLIFTGIRDRRKKNQASSEENPYGSVGLSKGDNNSGFQNSDDVQTSF</t>
  </si>
  <si>
    <t xml:space="preserve">Lipotes vexillifer</t>
  </si>
  <si>
    <t xml:space="preserve">XM_012106267.3</t>
  </si>
  <si>
    <t xml:space="preserve">XP_011961657.1</t>
  </si>
  <si>
    <t xml:space="preserve">&gt;XP_011961657.1 angiotensin-converting enzyme 2 [Ovis aries]</t>
  </si>
  <si>
    <t xml:space="preserve">MTGSFWLLLSLVAVTAAQSTTEGQAKTFLEKFNHEAEDLSYQSSLASWNYNTNITDENVQKMNEARAKWSAFYEEQSRMARTYSLEEIQNLTLKRQLKALQHSGTSVLSAEKSKRLNTILNKMSTIYSTGKVLDPNTQECLALEPGLDDIMENSRDYNRRLWAWEGWRAEVGKQLRPLYEEYVVLENEMARANNYEDYGDYWRGDYEVTGAGDYDYSRDQLMKDVERTFEEIKPLYEQLHAYVRAKLMDTYPSYISPTGCLPAHLLGDMWGRFWTNLYSLTVPFEHKPSIDVTEKMKNQSWDAERIFKEAEKFFVSIGLPYMTQGFWDNSMLTEPGDGRKVVCHPTAWDLGKGDFRIKMCTKVTMDDFLTAHHEMGHIQYDMAYATQPYLLRNGANEGFHEAVGEIMSLSAATPHYLKALGLLAPDFYEDNETEINFLLKQALTIVGTLPFTYMLEKWRWMVFKGEIPKQQWMEKWWEMKREIVGVVEPLPHDETYCDPACLFHVAEDYSFIRYYTRTIYQFQFHEALCKTAKHEGALFKCDISNSTEAGQRLLQMLRLGKSEPWTLALENIVGIKTMDVKPLLNYFEPLFTWLKEQNRNSFVGWSTEWTPYSDQSIKVRISLKSALGENAYEWNDNEMYLFRSSVAYAMRKYFLKERNETIPFGEENVWVSDKKPRISFKFFVTSPNNVSDIIPRTEVENAIRLCRDRINDAFQLDDNSLEFLGIQPTLRPPYEPPVTIWLIIFGVVMGVVVIGIVVLIFTGIRDQRKKNQASSEENPYGSVDLNKGENNSGFQNTDDVQTSL</t>
  </si>
  <si>
    <t xml:space="preserve">Ovis aries</t>
  </si>
  <si>
    <t xml:space="preserve">XM_005315994.3</t>
  </si>
  <si>
    <t xml:space="preserve">XP_005316051.3</t>
  </si>
  <si>
    <t xml:space="preserve">&gt;XP_005316051.3 angiotensin-converting enzyme 2 [Ictidomys tridecemlineatus]</t>
  </si>
  <si>
    <t xml:space="preserve">MGSCPGARGKMLGSSWLLLSFVAVTAAQSTIEELAKTFLDKFNQEAEDLDYQRSLAAWNYNTNITEENTQKMNEAEAKWSAFYEEQSKLATAYPLQEIQNFTLKRQLQALQQSGSSALSANKREQLNTILNTMSTIYSTGKVCNPKKPQECLLLEPGLDEIMANSTDYNERLWVWEGWRSEVGKQLRPLYEEYVVLKNEMARANNYEDYGDYWRGDYEAEGADGYGYNRNQLIEDVERTFAEIKPLYEHLHAYVRAKLMNTYPSYISPTGCLPAHLLGDMWGRFWTNLYSLTVPFPEKPNIDVTDAMINQNWNAVRIFKEAEKFFVSVGLPNMTQGFWENSMLTEPTDGRKVVCHPTAWDLQKGDFRIKMCTKVTMDNFLTAHHEMGHIQYDMAYAMQPYLLRNGANEGFHEAVGEIMSLSASTPKHLKSIGLLPSDFREDSETEINFLLKQALTIVGTLPFTYMLEKWRWMVFKGEIPKDQWMKKWWEMKREIVGVMEPVPHDETYCDPAALYHVSNDFSFIRYYTRTIYQFQFQEALCQAAKHEGPLHKCDISNSTEAGQKLLNMLRLGKSKPWTLALENVVGARNMDVRPLLNYFEPLFGWLKDQNRNSFVGWNTNWSPYTDQSIKVRISLKSALGEEAYQWNDNEMYLFRSSVAYAMRMYFSKVKNQTIPFGEKDVWVSDEKPRISFNFFVTAPQNVSDIIPRTDVEKAIRMSRGRINGVFRLDDNSLEFLGIQPTLGPPYQPPVTIWLIVFGVVMGLIVVGIVILIFTGIRDRRRKNQTKREENPYAESSMEMGKGENNPGYQNNDDVQTSF</t>
  </si>
  <si>
    <t xml:space="preserve">Ictidomys tridecemlineatus</t>
  </si>
  <si>
    <t xml:space="preserve">Phodopus roborovskii</t>
  </si>
  <si>
    <t xml:space="preserve">XM_004671466.2</t>
  </si>
  <si>
    <t xml:space="preserve">XP_004671523.1</t>
  </si>
  <si>
    <t xml:space="preserve">&gt;XP_004671523.1 PREDICTED: angiotensin-converting enzyme 2 [Jaculus jaculus]</t>
  </si>
  <si>
    <t xml:space="preserve">MSSSSWLLLSLVAVTAAQSTTEEMAKTFLDKFNQEAEDLSYQSSLASWNYNTNITEENAQKMNEAAAKWSAFYEEQSKVAKTYPLQEIQNPTIKRQLQALQHSGSSALSVEKNKQLNTILNTMSTIYSTGRVCNPSNPQECLLLEPGLDDIMATSTDYNKRLWAWEGWRAEVGKQLRPLYEEYVVLKNEMARANNYEDYGDYWRGDYEAEGVDGYEYNRNQLIEDVERTFREIKPLYEHLHAYVRTKLMDIYPSYISATGCLPAHLLGDMWGRFWTNLYSLTVPFGQKPNIDVTNAMVEQGWDADRIFKEAEKFFVSVGLPPMTQGFWENSMLTEPGDGRQVVCHPTAWELGKNDFRIKMCTKVTMDNFLTAHHEMGHIQYDMAYATQPFLLRNGANEGFHEAVGEIMSLSAATPKHLKSIGLLPPGFRDDNETDINFLLKQALTIVGTLPFTYMLEKWRWMVFKGEIPKNQWMAKWWEMKRQIVGVVEPLPRDETYCDPAALFHVSNDYSFIRYYTRTIYQFQFQEALCQAAKHEGLLYQCDISNSTEAGQKLLNMLRLGKSEPWTLALENVVGAKNMDVRPLLKYFEPLFIWLKDQNKNSFVGWNTDWSPYADESIKVRISLKSALGEKAYEWNDNEMYLFQSSVAYAMREYFSKVKNQIIPFGVEDVRVSDLKPRISFNFIVTAPKNVSDIIPRSDVEEAIRMSRGRINDAFRLDDNTLEFLGIYPTLGTPYQPPVTIWLIVFGVVMGMVVLGLVILIITGIKGRKKKNQTKREENPYASVDISKGESNAGFENSDDAQTSF</t>
  </si>
  <si>
    <t xml:space="preserve">Jaculus jaculus</t>
  </si>
  <si>
    <t xml:space="preserve">Panthera leo</t>
  </si>
  <si>
    <t xml:space="preserve">XM_032756617.1</t>
  </si>
  <si>
    <t xml:space="preserve">XP_032612508.1</t>
  </si>
  <si>
    <t xml:space="preserve">&gt;XP_032612508.1 angiotensin-converting enzyme 2 [Hylobates moloch]</t>
  </si>
  <si>
    <t xml:space="preserve">MSGSSWLLLSLVAVTAAQSTIEEQARTFLDKFNHEAEDLFYQSSLASWNYNTNITEENVQNMNNAGDKWSAFLKEQSTLAQMYPLQEIQNLTVKLQLQALQQNGSSVLSEDKSKRLNTILNTMSTIYSTGKVCNPNNPQECLLLEPGLNEIMANSLDYSERLWAWESWRSEVGKQLRPLYEEYVVLKNEMARANFYEDYGDYWRGDYEVNGVDGYDYSRGQLIEDVEHTFEEIKPLYEHLHAYVRAKLMNAYPSYISPIGCLPAHLLGDMWGRFWTNLYSLTVPFGQKPNIDVTDAMVDQAWDAQRIFKEAEKFFVSVGLPNMTQGFWENSMLTDPGNVQKVVCHPTAWDLGKGDFRILMCTKVTMDDFLTAHHEMGHIQYDMAYAAQPFLLRNGANEGFHEAVGEIMSLSAATPKHLKSIGLLSPEFQEDNETEINFLLKQALTIVGTLPFTYMLEKWRWMVFKGEIPKDQWMKKWWEMKREIVGVVEPVPHDETYCDPASLFHVSNDYSFIRYYTRTLYQFQFQEALCQAAKHEGPLHKCDISNSTEAGQKLLNMLRLGKSEPWTLALENVVGAKNMNVRPLLNYFEPLFTWLKDQNKNSFVGWSTDWSPYADQSIKVRISLKSALGDKAYEWNDNEMYLFRSSVAYAMREYFLKVKNQMILFGEEDVRVANLKPRISFNFFVTAPKNVSDIIPRTEVEKAIRMSRSRINDAFRLNDNSLEFLGIQPTLGPPNQPTVTIWLIVFGVVMGVIVVGIVILIFAGIRDRKKKNKSRSEENPYASVDISKGENNPGFENTDDVQTSF</t>
  </si>
  <si>
    <t xml:space="preserve">Hylobates moloch</t>
  </si>
  <si>
    <t xml:space="preserve">charged +</t>
  </si>
  <si>
    <t xml:space="preserve">charged -</t>
  </si>
  <si>
    <t xml:space="preserve">polar</t>
  </si>
  <si>
    <t xml:space="preserve">apolar</t>
  </si>
  <si>
    <t xml:space="preserve">nchar</t>
  </si>
  <si>
    <t xml:space="preserve">R</t>
  </si>
  <si>
    <t xml:space="preserve">K</t>
  </si>
  <si>
    <t xml:space="preserve">H</t>
  </si>
  <si>
    <t xml:space="preserve">D</t>
  </si>
  <si>
    <t xml:space="preserve">E</t>
  </si>
  <si>
    <t xml:space="preserve">S</t>
  </si>
  <si>
    <t xml:space="preserve">T</t>
  </si>
  <si>
    <t xml:space="preserve">N</t>
  </si>
  <si>
    <t xml:space="preserve">Q</t>
  </si>
  <si>
    <t xml:space="preserve">A</t>
  </si>
  <si>
    <t xml:space="preserve">V</t>
  </si>
  <si>
    <t xml:space="preserve">I</t>
  </si>
  <si>
    <t xml:space="preserve">L</t>
  </si>
  <si>
    <t xml:space="preserve">M</t>
  </si>
  <si>
    <t xml:space="preserve">charge+ %</t>
  </si>
  <si>
    <t xml:space="preserve">charge- %</t>
  </si>
  <si>
    <t xml:space="preserve">&gt;acanthochromis_polyacanthus</t>
  </si>
  <si>
    <t xml:space="preserve">T----------DMENRAREFLKDFDTNATERIYQRSLASWAYNTNITKENSDKMSEQDR--IWQEFYTKMSEESLQFN------VDQ--ITDPEIKIQLISLQNKGSGALSADKLA--HLNKVMNEMSTIYSTATVCLIDDPLNCQTLEPGLEDVMAN-SENYGERLHVWEGWRRQVGQRMRPLYEDYVDLKNEAAKLN-----GFEDYGAYWRSDYETIED---EPLYKYTGDQLMDDVRSIYKQILPLYKELHAYVRAKLIEKYP-GHIVSDGPLPAHLLGDMWGRFWSNLYRLAVPFPNQTDIDVSDTMVEKGWTEERMFKEAEKFFMSVGLYKMFDNFWNNSMLEKPDDGR-SVVCHPTAWDMGNREDFRIKMCTLV-------NMDHFLTVHHEMGHNQYQMAY------------------RN-------LSY---LLRDGANEGFHEAVGEIMSLSAATPKHLQSVDLLHANFTYNNYT-----EINFLLKQALTIVATLPFTYMLEEWRW-QVFAGNITKD--------------EWMKRWWEMKRELVGVVEPVPRDESYCDPPALFHVSGDYSFIRYFTRTIYQFQFQKALCDAANHTGPLSSCDITGSTAAGTKLR---------------NMLEM----------GRSQSWT-----RALQTIAGDVKMDAGPLLDYFQELHDWLKVENQNHNRTVGWRTD-----------------RDP------------F------------------------------S</t>
  </si>
  <si>
    <t xml:space="preserve">&gt;acinonyx_jubatus</t>
  </si>
  <si>
    <t xml:space="preserve">S----------TTEELAKTFLEKFNHEAEELSYQSSLASWNYNTNITDENVQKMNEAGA--KWSAFYEEQSKLAKTYP------LAE--IHNTTVKRQLQALQQSGSSVLSADKSQ--RLNTILNAMSTIYSTGKACNPNNPQECLLLEPGLDDIMEN-SKDYNERLWAWEGWRAEVGKQLRPLYEEYVALKNEMARAN-----NYEDYGDYWRGDYEEEW----TDGYNYSRSQLIKDVEHTFTQIKPLYQHLHAYVRAKLMDTYP-SRISPTGCLPAHLLGDMWGRFWTNLYPLTVPFGQKPNIDVTDAMVNQSWDARRIFKEAEKFFVSVGLPNMTQGFWEKSMLTEPGDSR-KVVCHPTAWDLGKG-DFRIKMCTKV-------TMDDFLTAHHEMGHIQYDMAY------------------AV-------QPF---LLRNGANEGFHEAVGEIMSLSAATPNHLKTIGLLSPGFSEDSET-----EINFLLKQALTIVGTLPFTYMLEKWRW-MVFKGEIPKE--------------QWMQKWWEMKREIVGVVEPVPHDETYCDPASLFHVANDYSFIRYYTRTIYQFQFQEALCRIAKHEGPLHKCDISNSSEAGKKLL---------------QMLTL----------GKSKPWT-----LALEHVVGEKNMNVTPLLKYFEPLFTWLKEQN--RNSFVGWNTD-----------------WRP------------Y------------------------------A</t>
  </si>
  <si>
    <t xml:space="preserve">&gt;alligator_mississippiensis</t>
  </si>
  <si>
    <t xml:space="preserve">N----------VT-----TFLNQFNQNAEGLYYESSLASWAYNTNITEENAKKMNEADA--RWSEFYDEASNNASKYT------IVENMNMDPLIRLQLQSLQDKGSSALPAAKYQ--RLNSILSKMSTIYSTGTVCKPGDPFNCLLLEPGLDVVMAS-GTDYSEKLWAWQGWRADIGKKMRPLYEEYVELKNEAARSN-----NYNDYGDYWRGNYETDF----PPEYRYSRNQLIDDVERTFEQIKPLYQQLHAYVRYKLEQVYGSDRISKTGCLPAHLLGDMWGRFWTNLYPLTVPYPDKPNIDVTNTMVEKNWNASKIFKAAENFFVSIGLPPMTPGFWINSMLTEPND-R-KVVCHPTAWDMGMK-DYRIKMCTKV-------TMDDFLTAHHEMGHIVYDMAY------------------SN-------LTF---LLRSGANEGFHEAVGEIMSLSAATPEHLKSIGLLEPTFQEDSDT-----DINFLLKQALTIVGTMPFTYMLEKWRW-MVFRGDIPKE--------------EWMKKWWDMKKEIVGVVEPVPHDETYCDPAALFHVANDYSFIRYYTRTIYQFQFQEALCKAAKHTGPLYKCDITNSTAAGDKLR---------------NMLSL----------GRSQPWT-----QALEGVTGEKTMNATPLLHYFEPLYQWLQKNN--TNRRIGWNTT-----------------WTP------------Y------------------------------A</t>
  </si>
  <si>
    <t xml:space="preserve">&gt;alligator_sinensis</t>
  </si>
  <si>
    <t xml:space="preserve">D----------VT-----TFLNQFNQNAEGLYYESSLASWAYNTNITEENAKKMNEADA--RWSEFYDKASNNASKYT------IVE--NMDPLIRLQLQSLQDKGSSALPATKYQ--RLNSILSKMSTIYSTGTVCKPGDPFNCLLLEPGLDVVMAS-GTDYSEKLWAWQGWRADIGKKMRPLYEEYVELKNEAARSN-----NYNDYGDYWRGNYETDF----PPEYRYSRNQLIDDVERTFEQIKPLYQQLHAYVRYKLEQVYGSDRISKTGCLPAHLLGDMWGRFWTNLYPLTVPYPDKPNIDVTNTMVEKNWNASKIFKAAENFFVSIGLPPMTPGFWINSMLTEPND-R-KVVCHPTAWDMGMK-DYRIKMCTKV-------TMDDFLTAHHEMGHIVYDMAY------------------SN-------LTF---LLRSGANEGFHEAVGEIMSLSAATPEHLKSIGLLEPTFQEDSDT-----DINFLLKQALTIVGTMPFTYMLEKWRW-MVFRGDIPKE--------------EWMKKWWDMKKEIVGVVEPVLHDETYCDPAALFHVANDYSFIRYYTRTIYQFQFQEALCKAAKHTGPLYKCDITNSMAAGDKLR---------------NMLSL----------GRSQPWT-----QALEGVTGEKTMNATPLLHYFEPLYQWLQKNN--TNRRIGWNTT-----------------WTP------------Y------------------------------A</t>
  </si>
  <si>
    <t xml:space="preserve">&gt;amblyraja_radiata</t>
  </si>
  <si>
    <t xml:space="preserve">S-----------TEKEAREFLATFSEDAEQMVYKSSKASWNYNVDITDENAEKMNVASA--EWSRFYQQASHNASKFD------IAM--IQDAVIKQQLEILRFEGTGVLSTSEYN--RLNEIQNEMSTIYSTGTVCYPDQPSKCVGLEPELTILMAE-SKDYTERLWAWEGWRVNVGKKLRPLYEEYTILKNKVAKLN-----GYDDYGDYWRSNYETNG----EGKFAYHRNDLVTDVERLLQEIMPLYKELHAYVRAKLQDTFGPQDISSKGCLPAHLLGDMWGRFWGNLYNFSVPFPKQNDIDVTSAMKEQAWKPKKMFQVADNFFQSLGLKPMNDYFWNYSMIEKPTDGR-KVVCHPTAWDMGNGLDFRIKMCTKV-------NMEDFLTVHHEMGHIQYDMEY------------------AN-------QTY---LFRDGANEGFHEGVGEIMSLSAATPKHLKAIGLLKDTFIENNEI-----DINFLLKQALTIVGTLPFTFMMEQWRW-KLFKGEIPKD--------------QWMKKFWEMKREIVGVVEPLPHDETYCDPAALFHIANDYSFIRYFTRTIYQFQFHKALCKIANQTDELYKCDITNSTKAGTALS---------------NMLKL----------GKSKPWT-----EALLEITGETRMNSTALLEYFSPLYTWLKEDNMKNGREVGWDTQ-----------------WSP------------Y------------------------------I</t>
  </si>
  <si>
    <t xml:space="preserve">&gt;amphiprion_ocellaris</t>
  </si>
  <si>
    <t xml:space="preserve">S----------DMENQAREFLKNFDTEATVRMYQYSLASWEYNTNITKENSDKLSEQGQ--IWGGFYAKVSEESLKFN------VDQ--IKDPEIKLQLKSLQDKGSGALSADKAA--HLNKVMSEMSTIYSTATVCLIDDPLNCQTLEPGLEDVMAN-SRKYGERLHVWEGWRRQVGQRMRPLYEDYVDLKNEAAKLN-----GFEDYGAYWRYNYETIED---DALYKYTGDQLMDDVRSIYQQILPLYKELHAYVRAKLMETYP-GHIDSDGPLPAHLLGDMWGRFWSNLYPLTVPFPDKPDIDVSNTMVAKGWTEERMFKEAEKFFMSVGLYKMFDNFWTNSMLVKPEDGR-KVVCHPTAWDMGNREDFRIKMCTLV-------NMDHFLTVHHEMGHNQYQMAY------------------RN-------LSY---LLRDGANEGFHEAVGEIMSLSAATPKHLQSVDLLPADFVYDNDT-----EINFLLKQALTIVATLPFTYMLEEWRW-QVFAGNITKD--------------EWMERWWEMKRELVGVVEPLPRDESYCDPPALFHVSGDYSFIRYFTRTIYQFQFQKALCDAAGHTGALSSCDITGSTAAGTKLR---------------NMLEL----------GRSQSWT-----RALQTISGDVKMDARPLLDYFQKLHEWLEVENQKHGRTIGWRTD-----------------RDP------------F------------------------------S</t>
  </si>
  <si>
    <t xml:space="preserve">&gt;anabas_testudineus</t>
  </si>
  <si>
    <t xml:space="preserve">S----------DVENSAREFLQRFDEEATQRMYQYSLASWAYNTDITKENSDKLSQQGQ--IWSSFYAQMSEESLKFA------IDQ--ISDPEIKLQLISLQDKGSGALSSDKAA--YLSKIMSEMSTIYSTATVCLMDDPLNCQTLEPGLELVMAN-STDYAERLHVWEGWRREVGKRMRPLYEDYVDLKNEAAKLN-----GFEDYGAYWRNNYETIEE---DAQFKYTRDQLMQDVRSLYKEILPLYKELHAYVRAQLIKVYP-GHIDPEGPLPAHLLGDMWGRFWTNLYPLSVPYPEKTDIDVSVAMVEKGWTERRLFEEAEKFFMSVGLYEMFDNFWNNSMFVKPEDGR-KVVCHPTAWDLGNREDFRIKMCSKV-------NMDDFLTAHHEMGHNQYQMAY------------------RN-------QSY---LLRDGANEGFHEAVGEIMSLSAATPGHLKNLDLLPADFIYDEET-----EINFLLKQALTIVATLPFTYMLEEWRW-QVFAGNIPKD--------------KWMERWWEMKRELVGVVEPVPRDETYCDPPALFHVSGDYSFIRYFTRTIYQFQFQKALCDAAGHTDVLSTCDITGSTAAGTKLK---------------NMLEM----------GRSQSWT-----RALHTISGDVRMDAGPLLAYFQKLHVWLQAENQKHGRTVGWNTA-----------------TDP------------Y------------------------------S</t>
  </si>
  <si>
    <t xml:space="preserve">&gt;anarrhichthys_ocellatus</t>
  </si>
  <si>
    <t xml:space="preserve">S----------DLENKAKVFLKMFDKEATQRMYQYSLASWAYNTNITKENSDKLSEQGQ--IWSKFYTNMSEESRQFP------IDQ--INDTKIKLELISLQDKGSGALSADKAA--HLNKVMSEMSTIYSTATVCLMDDPTNCQTLEPGLEHVMAN-SQDYFERLHVWEGWRREVGKRMRPLYEDYVDLKNEAAKLN-----GFEDYGAYWRNNYETIEE---DVQYKYTRDQLMGDVRSVYKEIMPLYKELHAYVRAKLMGVYT-GHIDSEGPLPAHLLGDMWGRFWTNLYPLSVPYPDKEDIDVSKTMLEKGWTELRFFEEAEKFFMSVGLYEMFPNFWENSMLTKPEDGR-KVVCHPTAWDMGNKEDFRIKMCTKV-------NMDNFLTVHHEMGHNQYQMAY------------------RN-------LSY---LLRDGANEGFHEAVGEIMSLSAATPKHLQSLNLLPVDFIYDNDT-----EINFLMKQALTIVATLPFTYMLEEWRW-QVFAGKINKD--------------DWMQRWWEMKRELVGVVEPVPRDETYCDPPALFHVSGDYSFIRYFTRTIYQFQFQKALCDAAGHTGALSTCDITNSTAAGTKLR---------------DMLEL----------GRSQSWT-----RALHTISGDFKMDARPLLDYFQKLHDWLKAENKKHNRTVGWKTA-----------------IDP------------Y------------------------------S</t>
  </si>
  <si>
    <t xml:space="preserve">&gt;anas_platyrhynchos</t>
  </si>
  <si>
    <t xml:space="preserve">D----------VTNQ-AKMFLAEFNVRAEDINYENSLASWDYNTNITEETATKMNEAGA--KWSAFYEEASRNASNFP------LSD--IQDPLLRLQIQSLQDKGSSVLSPEKYS--RLNTVLNTMSTIYSTGTVCKTTAPFDCMVLEPGLDSIMAN-SIDYHERLWAWEGWRADVGRMMRPLYEEYVDLKNEAAKLN-----GYADYGDYWRANYEADY----PEEYKYSRDQLIQDVEKTFEQIKPLYQQLHAYVRHRLEQAYGSQFISSTGCLPAHLLGDMWGRFWTNLYPLTVPYPAKPNIDVTDAMVQKNWDAVKIFKAAEAFFSSIGLYNMTEGFWKNSMLTEPTDNR-KVVCHPTAWDMGKN-DYRIKMCTKV-------TMDDFLTAHHEMGHIEYDMAY------------------SQ-------QPF---LLRGGANEGFHEAVGEIMSLSAATPEHLKSLDLLEPTFQEDEET-----EINFLLKQALTIVGTMPFTYMLEKWRW-MVFRGEITKQ--------------EWTKQWWEMKRDIVGVVEPVPHDETYCDPAALFHVANDYSFIRYYTRTIYQFQFHEALCKAANHTGPLHTCDITNSTAAGGSLR---------------ELLKL----------GRSKPWT-----QALESLTGEKYMNATPLLHYFEPLFNWLQKNN--SGRYIGWNTD-----------------WTP------------Y------------------------------S</t>
  </si>
  <si>
    <t xml:space="preserve">&gt;anolis_carolinensis</t>
  </si>
  <si>
    <t xml:space="preserve">D----------VTQQ-AAEFLLQFNINAENRSYESSLASWDYNTNITEENAKRMNEVGS--EWAKFYDEASQRASTFD------LNN--INNDTIKLQLHFLRNRGSSVLPTEKYN--QLNSILNKMSTIYSTGTVCKPSDPSTCLLLEPGLDIIMAE-STDYSERLWAWQGWRADVGKKMRPLYEGYVELNNEAARSN-----GYADYGDYWRADYEVDF----PEEYRYPRAKLITDVENTFKQIEPLYRQLHAYVRHNLWKVYGSTNIDPNGCLPAHLLGDMWGRFWTNLYPLMIPYPAKPNIDVSSAMVKKNWDVTTIFKAAETFFASVGLYEMTEGFWDNSMLEEPNDGR-KVVCHPTAWDLGKN-DYRIKMCTKV-------TMDDFLTAHHEMGHIEYDMAY------------------SH-------LPL---LLKGGANEGFHEAVGEIMSLSAATPKHLKSLGLLEPTFQEDSET-----DINFLLKQALTIVGTMPFTYMLEKWRW-MVFSGEIPND--------------QWMSKWWELKREIVGVVEPLPHDETYCDPAVLFHVANDYSFIRYYTRTIYQFQFQEALCKAAGHTEELYKCDITNSTAAGHKLR---------------DMLAL----------GRSQPWT-----KALESVTGETSMNASALLHYFEPLYQWLIKNN--TGRSLEWDTA-----------------WRP------------Y------------------------------A</t>
  </si>
  <si>
    <t xml:space="preserve">&gt;anser_cygnoides_domesticus</t>
  </si>
  <si>
    <t xml:space="preserve">D----------VTNQ-AQMFLAEFNVRAEDISYESSLASWNYNTNITEETATKMNEAGA--KWSVFYEEASRNASSFL------LSD--IQDPLIRLQIQSLQDRGSSVLSPEKYS--RLSTVLNTMSTIYSTGTVCKTTEPFDCMVLEPGLDSIMAN-SIDYHERLWAWEAWRADVGRMMRPLYEEYVELKNEAAKLN-----SYADYGDYWRANYEADY----PEEYKYSRDQLVQDVEKTFEQIKPLYQQLHAYVRHRLEQAYGSQFISSTGCLPAHLLGDMWGRFWTNLYSLTVPYPAKPNIDVTDAMVQKNWDAMKIFKAAEAFFSSIGLYNMTEGFWKNSMLTEPTDNR-KVVCHPTAWDMGKD-DYRIKMCTKV-------TMDDFLTVHHEMGHIEYDMAY------------------SV-------QPF---LLRDGANEGFHEAVGEIMSLSAATPQHLKSLDLLEPTFQEDEET-----EINFLLKQALTIVGTMPFTYMLEKWRW-MVFRGEI-----------------XXXXXWWEMKRDIVGVVEPVPHDETYCDPAALFHVANDYSFIRYYTRTIYQFQFHEALCKAANHTGPLHTCDITNSTAAGGNLR---------------ELLAL----------GRSKPWT-----QALENLTGEKYMNATPLLHYFEPLFNWLQKNN--SGRYSGWNTD-----------------WTP------------Y------------------------------S</t>
  </si>
  <si>
    <t xml:space="preserve">&gt;antrostomus_carolinensis</t>
  </si>
  <si>
    <t xml:space="preserve">D----------VTRQ-AQIFLEEFNRRAEDIGYESSLASWDYNTNITEETARKMNEAGA--KXXXXXXX----XSSFP------LSS--IQDALIRLQIQTLQDRGSSVLSPEKYS--RLSTVLNTMSTIYSTGTVCKINEPSECLVLEPGLDTIMAN-STDYHERLWAWQGWRADVGRMMRPLYEEYVELKNEVAKLN-----NYSDYGDYWRANYEADY----PEEYKYNRDQLVKDVEKTFEQIKPLYQQLHAYVRHRLEQVYGPELISSTGCLPAHLLGDMWGRFWTNLYALTVPYPAKPNIDVTSAMLQKKWDAIKIFKSAEAFFTSIGLDGMTEGFWNNSMLTEPNDNR-KVVCHPTAWDLGKN-DYRIKMCTKV-------TMDHFLTAHHEMGHIEYDMAY------------------AG-------QPY---LLRGGANEGFHEAVGEIMSLSAATPQHLKSLDLLEPTFQEDEET-----EINFLLKQALTIVGTMPFTYMLEKWRW-MVFRGEITKQ--------------EWTKRWWEMKREIVGVVEPVPHDETYCDPAALFHVANDYSFIRYYTRTIYQFQFQEALCKAANHAGPLHTCDITNSTAAGQNLR---------------QLLEL----------GRSKPWT-----QALESVTGEKYMNAMPLLHYFEPLHKWLQKNN--SGRYIGWKTD-----------------WTP------------Y------------------------------S</t>
  </si>
  <si>
    <t xml:space="preserve">&gt;aotus_nancymaae</t>
  </si>
  <si>
    <t xml:space="preserve">S----------TIEEQAKTFLDKFNHEAEDLFHENSLASWNYNTNITEENVQNMNVAGE--KWSDFFKEQSKLAQTYP------LQE--IQNLTVKLQLQALQQNGSSVLSEDKSK--RLNTIINTMSTIYSIGKVCNPNYPQECLLLEPGLNEIMAK-STDYNERLWAWEGWRSEIGKQLRPLYEEYVVLKNEMARAN-----HYEDYGDYWRGDYEVNG----VDGYDYYRNQLIEDVERTFEEIKPLYEHLHAYVRAKLMNAYP-SYISPTGCLPAHLLGDMWGRFWTNLYSLTVPFGQKPNIDVTDEMVKQAWDAQRIFKEAEKFFASVGLPNMTQGFWENSMLTEPGDGQ-KVVCHPTAWDLGKQ-DFRILMCTKT-------TMDDFLTAHHEMGHIQYDMAY------------------AA-------QPF---LLRNGANEGFHEAVGEIMSLSAATPKHLKSIGLLSPDFQEDSET-----EINFLLKQALTIVGTLPFTYMLEKWRW-MVFKGEIPKE--------------QWMKKWWEMKREIVGVVEPVPHDETYCDPASLFHVSNDYSFIRYYTRTLYQFQFQEALCQAAKHEGPLHKCDISSSTEAGQKLL---------------NMLRL----------GKSEPWT-----LALENVVGAKNMDVRPLLNYFEPLFTWLKDQN--KNSFVGWSTS-----------------WSP------------Y------------------------------T</t>
  </si>
  <si>
    <t xml:space="preserve">&gt;apaloderma_vittatum</t>
  </si>
  <si>
    <t xml:space="preserve">D----------VTQQ-AQVFLEEFNRRAEDISYESALASWNYNTNITEETARKMNEAAA--KWSTFYDEATX------------LSS--IGDDLIKLQIQTLQGRGSSVLSPEKYS--RLSTVLNTMSTIYSTGTVCKITDPSECLVLEPGLDTIMAN-SKDYHERLWAWEGWRADVGRMMRPLYEEYVELKNEVAKLN-----NYSDYGDYWRADYESDY-----QGYEYSGDQLMEDVEKTFEQIRPLYQQLHAYVRHQLEQLYGPELISSTGCLPAHLLGDMWGRFWTNLYAWTVPYPAKPDIDVTSAMVQKEWDALQIFKAAEAFFTSIGLYKMNDGFWNNSMLTEPTDNR-KVVCHPTAWDLGKN-DYRIKMCTKV-------TMDDFLTAHHEMGHIEYDMAY------------------SV-------QPY---LLRGGANEGFHEAVGEIMSLSAATPQHLKSLDLLEPTFQEDEET-----EINFLLKQALTIVGTMPFTYMLEKWRW-MVFRGEITKK--------------EWTKRWWEMKREIVGVVEPVPHDETYCDPAVLFHVANDYSFIRYYTRTIYQFQFQEALCKAANHMGPLHTCDITNSSAAGQNLR---------------QLLEL----------GRSKPWT-----QALESITGEKYMNATPLLHYFEPLYNWLQKNN--TGRYIGWKTD-----------------WAP------------Y------------------------------S</t>
  </si>
  <si>
    <t xml:space="preserve">&gt;aptenodytes_forsteri</t>
  </si>
  <si>
    <t xml:space="preserve">D----------VTQQ-AQMFLEEFNKRAENISYESSLASWNYNTNITEETARKMNEAGA--KWSAFYDEASRNASSFP------LAG--IQDALTRLQIQALQDKGSSVLSPEKYS--RLGTVLNTMSTIYSTGTVCKITEPSECLVLEPGLDAIMAN-SMDYHERLWAWEGWRADVGRMMRPLYEEYVELKNEVAKLN-----SYSDYGDYWRANYEADY----PEEYKYSRDQLVEDVEKTFEQIKPLYQQLHAYVRHRLEQVYGPKLINSTGCLPAHLLGDMWGRFWTNLYALTVPYPAKPNIDVTSAMVQKKWDAMKIFKSAEAFFTSIGLNKMTEGFWNNSMLTEPADNR-KVVCHPTAWDLGKN-DYRIMMCTKV-------TMDDFLTAHHEMGHIEYDMAY------------------SA-------QPY---LLRGGANEGFHEAVGEIMSLSAATPQHLKSLGLLEPTFQEDEET-----EINFLLKQALTIVGTMPFTYMLEKWRW-MVFRGEITKQ--------------EWTKRWWEMKREIVGVVEPIPHDETYCDPAVLFHVANDYSFIRYYTRTIYQFQFQEALCKAANHTGPLHKCDIANSRAAGQKLR---------------KLLEL----------GRSKPWT-----QALENVTGEKYMNAAPLLHYFEPLYKWLQKNN--SGRYIGWKTD-----------------WAP------------Y------------------------------S</t>
  </si>
  <si>
    <t xml:space="preserve">&gt;apteryx_rowi</t>
  </si>
  <si>
    <t xml:space="preserve">D----------VTQQ-AQMFLTEFNIKAEDISYESSLASWNYNTNITEETSMKMSEAGA--KWSAFYDEASRNASNFP------LAD--IKDDLIRLQIQSLQDRGSSVLSPEKYT--RLSTVLNTMSTIYSTGTVCKPSDPSNCLVLEPGLDVIMAD-STDYHERLWAWEGWRADVGKMMRPLYEEYVDLKNEAAKLN-----GYSDYGDYWRANYEADY----PEEYKYSRDRLIEDVEKTFEQIKPLYEQLHAYVRHRLEQVYGPELISSTGCLPAHLLGDMWGRFWTNLYGSTVPYPAKPNIDVTDAMVKNNWDAMKIFKAAEAFFTSIGLYNMTEGFWNYSMLTEPTDNR-KVVCHPTAWDMGKK-DYRIKMCTKV-------TMDNFLTAHHEMGHIEYDMAY------------------SA-------LPY---LLRSGANEGFHEAVGEIMSLSAATPQHLKSLGLLEPTFQEDAET-----EINFLLKQALTIVGTMPFTYMLEKWRW-MVFNGNITKQ--------------EWMKRWWEMKREIVGVVEPVPHDETYCDPAALFHVANDYSFIRYYTRTIYQFQFQEALCKAAKHTGPLHTCDITNSTAAGQNLR---------------QMLEL----------GRSKPWT-----QALENITGEKYMNATPLLHYFEPLFNWLQKNN--SGRPVGWNTA-----------------WTP------------Y------------------------------S</t>
  </si>
  <si>
    <t xml:space="preserve">&gt;aquila_chrysaetos_chrysaetos</t>
  </si>
  <si>
    <t xml:space="preserve">D----------VTQQ-AQMFLEEFNRRAENISYESSLASWNYNTNITEENARKMNEAAA--KWSAFYVEASRNASSFP------LAS--IQDDLTRLQIQALQDRGSSVLEPEKYS--RLSTVLNTMSTIYSTGTVCKIGEPSECLVLEPGLDAIMAN-STDYHERLWAWEGWRADVGRMMRPLYEEYVELKNEVAKLN-----SYSDYGDYWRANYEADY----PEAYKYSREQLVKDVEKTFEQIKPLYKQLHAYVRHRLEQVYGPELISSTGCLPAHLLGDMWGRFWTNLYALTVPYPAKPNIDVTSAMVQKEWDAVKIFKAAEAFFTSIGLNAMTEGFWNNSMLTEPTDNR-KVVCHPTAWDLGKN-DYRIMMCTKV-------TMDDFLTAHHEMGHIEYDMAY------------------SV-------QPY---LLRDGANEGFHEAVGEIMSLSAATPQHLKSLDLLEPTFQEDEET-----EINFLLKQALTIVGTMPFTYMLEKWRW-MVFKGEITKE--------------EWTKRWWEMKREIVGVVEPVPHDETYCDPAVLFHVANDYSFIRYYTRTIYQFQFQEALCKAANHTGPLHTCDITNSSAAGQNLR---------------QLLEL----------GRSKPWT-----QALESVTGEKYMNAAPLLHYFEPLYKWLQKNN--SGRYIGWKTD-----------------WAP------------Y------------------------------S</t>
  </si>
  <si>
    <t xml:space="preserve">&gt;archocentrus_centrarchus</t>
  </si>
  <si>
    <t xml:space="preserve">S----------DVETQARQFLEKFDKEASELMYQNSLASWAYNTNITQENSDKLAEQGE--IWAKFYNSMSEESQKYP------IDQ--IQDLEIKLQLISLQDKGSGALSADKAA--RLNKVMNEMSTIYSTAKVCMIDDPLNCQTLEPGLDDIMAN-SRDYSERLHVWEGWRIETGKKMRPLYEDYVDLKNEAAKLN-----GFEDYGAYWRYNYETLEE---DVMYHYTRDQLMEDVRLIYKQILPLYKELHAYVRAKLIENYP-GHIDSDGFIPAHLLGDMWGRFWTNLYSLTVPYPDKPDIDVSQAMVEKGWKELQLFKEAEKFFMSVGLYKMFDNFWEDSMFVYPTDGR-QVVCHPTAWDMGNGKDYRIKMCTQV-------NMDNFLTAHHEMGHNQYQMAY------------------RN-------LSY---LLRDGANEGFHEGVGEIMSLSAATPKHLQSLELLPADFIYDDDT-----EINFLLKQALTIVATLPFTYMLEEWRW-QVFAGNITKD--------------EWMQRWWEMKRELVGVMEPVPRDETYCDPPALFHVSGDYSFIRYFTRTIYQFQFQKALCNAAGHTGDLSTCDITNSTEAGTKLR---------------NMLEL----------GRSKSWT-----RALQAISGDTRMDAQPLLDYFQKLYEWLQAANKKHNRMVGWS-------------------EDP------------Y------------------------------P</t>
  </si>
  <si>
    <t xml:space="preserve">&gt;astatotilapia_calliptera</t>
  </si>
  <si>
    <t xml:space="preserve">S----------DVESQAREFLDRFDKEASDLMYQYSLASWAYNTNITQENADKEAEQGA--IWGTFYNRMSEESQKYP------IDQ--VNDLEIKLQLISLQDKGSGALSADKAA--HLNKVMSEMSTIYSTATVCMLDNPLNCLTLEPGLDEIMAT-SRNYDERLHVWEGWRKEVGKRMRPLYEDYVDLKNEAAKLN-----GFEDYGAYWRYNYETLED---DIMYHYTGDELMEDVRVIYKQILPLYKELHAYVRAKLMEVYP-GHIDSDGFLPAHLLGDMWGRFWTNLYSLTVPYPDKPDIDVSQSMVDKGWTELQLFQEAEKFFMSVGLYKMFDNFWTDSMFVHPDDGR-NVVCHPTAWDMGNRKDFRIKMCTQV-------NMDNYLTAHHEMGHNQYQMAY------------------RN-------LSY---LLRDGANEGFHEAVGEIMSLSAATPKHLQSLNLLPADFVYDQDT-----EINFLLKQALTIVATLPFTYMLEEWRW-QVFAGNITKD--------------EWMQRWWQMKREMVGVMEPVPRDETYCDPPALFHVSGDYSFIRYFTRTIYQFQFQKALCDAAGHTGDLSACDITNSIEAGTKLR---------------NMLEL----------GRSKSWT-----RALQAISGDTKMDAQPLLDYFHKLYEWLQADNKKRNRVVGWS-------------------EDP------------Y------------------------------P</t>
  </si>
  <si>
    <t xml:space="preserve">&gt;astyanax_mexicanus</t>
  </si>
  <si>
    <t xml:space="preserve">Q----------TLEDRAKDFLLKFDEDASRLMYQYSLASWAYNTNITTENSNKLAEQGA--IWSEYYSRVSEESNEFP------IDQ--MSDELVILQLKSLQDKGSGALSPDKAS--RLSKVLNEMSTIYSTGTVCKIDNPFDCQTLEPGLEEIMAN-SRDYYERLHVWEGWRVQVGKKMRKLYEEYADLKNEAAKLN-----NYKDYGDYWRANYETED----EPKYSYSRDELMRDVRSIYSEIMPLYKELHAYVRAKLQNTYP-GHIASNGGLPAHLLGDMWGRFWTNLYPLAVPYPDKPDIDVSPAMVAQGWDEERLFKEAEKFFVSVNMSAMFPNFWTNSMLTKPTDGT-KVVCHPTAWDMGNREDFRIKMCTKV-------NMDDFLTAHHEMGHNQYQMAY------------------RH-------LPY---LLRDGANEGFHEAVGEIMSLSAATPSHLQSLGLLPADFTEDMET-----DINFLLKQALTIVATLPFTYMLEEWRW-QVFQGTIPKD--------------QWMLRWWEMKRELVGVTEPLPRDESYCDPPALFHVSGDYSFIRYFTRTVYQFQLQDALCKEAGHTGPLYKCDITNSTDAGNKLR---------------DMLEL----------GRSKSWT-----RALEQVCGDTRMDARPLLSYFSTLYEWLKEENQKNNRASGWSLS-----------------DDP------------Y------------------------------S</t>
  </si>
  <si>
    <t xml:space="preserve">&gt;athene_cunicularia</t>
  </si>
  <si>
    <t xml:space="preserve">D----------VTQQ-AQMFLEEFNRRAEDISYENSLASWNYNTNITEETARKMNEAGA--KWSTFYEEASRNASSFP------LAS--IQDALTRLQIQSLQDRGSSVLSQEKYS--RLSTVLNTMSTIYSTGTVCKITDPSECLVLEPGLDTIMAN-STDYHERLWAWEGWRADVGRMMRPLYEEYVELKNEVAKLN-----SYSDYGDYWRANYEANY----PEEYKYSRDQLVEDVEKTFEQIKPLYQQLHAYVRHRLEQVYGPELISSTGCLPAHLLGDMWGRFWTNLYALTVPYPAKPNIDVTSAMVQKKWDAMKIFKAAEAFFTSIGLDKMTEGFWNNSMLTEPTDNR-KVVCHPTAWDLGKN-DYRIKMCTKV-------TMDDFLTAHHEMGHIEYDMAY------------------SV-------QPF---LLRDGANEGFHEAVGEIMSLSAATPQHLKSLDLLEPTFQEDEET-----EINFLLKQALTIVGTMPFTYMLEKWRW-MVFRGEITKQ--------------EWTKQWWEMKRAIVGVVEPVPHDETYCDPAVLFHVANDYSFIRYYTRTIYQFQFQEALCKAANHTGPLHTCDITDSKAAGQSLR---------------QLLEL----------GKSKPWT-----QALESVTGEKYMNAAPLLHYFEPLYKWLQKNN--SGRYVGWKTD-----------------WAP------------Y------------------------------S</t>
  </si>
  <si>
    <t xml:space="preserve">&gt;austrofundulus_limnaeus</t>
  </si>
  <si>
    <t xml:space="preserve">AA---------DLEAEARDFLEKFDRDATSKMYQYSLASWAYNTDITEENSDKLXEQGE--IWSSFYSQASEESRKYP------IDQ--INDPNIKFQLISLQDKGSGALSPDKAA--HLNDVMSEMSTIYSTATVCLPHDPLDCQTLEPGLEDIMAN-SRDYEERLHVWEGWRKEVGKRMRPLYEDYVDLKNEAAKLN-----GFEDYGSYWRYNYETIED---DPQFQYSRDQLMDDVRSIYKEILPLYMELHAYVRARLMEVYP-GQIDPEGPLPAHLLGDMWGRFWTNLYPLSVPYPDKPDIDVSKTMVEQGWSELQLFKEAEKFFMSVGLYKMFDNFWTDSMFVKPDDGR-QVVCHPTAWDMGNREDFRIKMCTKV-------DMDNFLTAHHEMGHNQYQMAY------------------RN-------LSY---LLRDGANEGFHEAVGEIMSLSAATPKHLQSLDLLPADFVYDSET-----EINFLLKQALTIVATLPFTYMLEEWRW-QVFAGTITKN--------------EWMKVWWEMKRDMVGVAEPVPRDESYCDPPALFHVSGDYSFIRYFTRTIYQFQFQKALCDAANHDGPLSSCDITGSKEAGTKLR---------------NMLEL----------GRSQSWT-----RALHTISGHTRMDAQPLMDYFQKLYDWLKEENKKHGSVVGWKHS-----------------TAA----------APP------------------------------S</t>
  </si>
  <si>
    <t xml:space="preserve">&gt;aythya_fuligula</t>
  </si>
  <si>
    <t xml:space="preserve">D----------VTNQ-AKMFLAEFNVRAEDINYENSLASWDYNTNITEETATKMNEAGA--KWSAFYEEASRNASNFP------LSD--IQDPLLRLQIQSLQDKGSSVLSPEKYS--RLNTVLNTMSTIYSTGTVCKTTAPFDCMVLEPGLDSIMAN-SIDYHERLWAWEGWRADVGRMMRPLYEEYVELKNEAAKLN-----GYADYGDYWRANYEADY----PEEYKYSRDQLVQDVEKTFEQIKPLYQQLHAYVRHRLEQAYGSQFISSTGCLPAHLLGDMWGRFWTNLYPLTVPYPAKPNIDVTDAMVQKNWDAVKIFKAAEAFFSSIGLYNMTEGFWKNSMLTEPTDNR-KVVCHPTAWDMGKN-DYRIKMCTKV-------TMDDFLTAHHEMGHIEYDMAY------------------SV-------QPF---LLRDGANEGFHEAVGEIMSLSAATPQHLKSLDLLEPAFQEDEET-----EINFLLKQALTIVGTMPFTYMLEKWRW-MVFRGEITKQ--------------EWMKQWWEMKRDIVGVVEPVPHDETYCDPAALFHVANDYSFIRYYTRTIYQFQFHEALCKAANHTGPLHKCDITNSTAAGESLR---------------GLLEL----------GRSKPWT-----QALESLTGEKYMNATPLLHYFEPLFNWLQKNN--SVRYIGWNTD-----------------WTP------------Y------------------------------S</t>
  </si>
  <si>
    <t xml:space="preserve">&gt;balaenoptera_acutorostrata_scammoni</t>
  </si>
  <si>
    <t xml:space="preserve">S----------TTEEQAKTFLQKFDHEAEDLSYRSSLASWNYNTNITDENVQKMNAARA--KWSAFYEEQSRIAKTYP------LEE--IQNLTLKRQLQALQQSGTSVLSADKSK--RLNTILNTMSTIYSSGKVLDPNT-QEYLVLEPGLDDIMEN-SEDYNRRLWAWEGWRAEVGKQLRPFYEEYVVLENEMARAN-----NYEDYGDYWRGDYEVTG----ADGYDYSRNQLIADVERTFAEIKPLYEQLHAYVRAKLMDAYP-SRISPTGCLPAHLLGDMWGRFWTNLYPLTVPFGEKPSIDVTKEMQNQSWDAKRIFKEAEKFFVSIGLPNMTQEFWVNSMLTEPGDGR-KVVCHPTAWDLGKG-DFRIKMCTKV-------TMDDFLTAHHEMGHIQYDMAY------------------AT-------QPF---LLRNGANEGFHEAVGEIMSLSAATPHYLKALGLLPPDFYEDNVT-----EINFLLKQALQIVGTLPFTYMLEKWRW-MVFKGEIPKE--------------QWMQKWWEMKREIVGVVEPLPHDETYCDPACLFHVAEDYSFIRYYTRTIYQFQFHEALCQTAKHEGPLYKCDISNSTEAGQRLL---------------QMLHL----------GKSEPWT-----LALENIVGVKTMDVKPLLNYFEPLLTWLKEQN--RNSPVGWSTD-----------------WTP------------Y------------------------------S</t>
  </si>
  <si>
    <t xml:space="preserve">&gt;betta_splendens</t>
  </si>
  <si>
    <t xml:space="preserve">S----------DVESQAKDFLEKFDEEATQRMYQYSLASWAYNTNISKENSDKLSQQGQ--IWGSFYAQMSEESQKFP------IDQ--ISDPEIKFQLISLQDKGSGALSPGKAE--HLSRVMSEMSTIYSTATVCMKDDPFNCQTLEPGLEEVMAN-SRDYAERLHVWEGWRKEVGKRMRPLYEDYVDLKNEAAKLN-----SFQDYGAYWRYNYETIEE---DEQYKYTQDQLMGDVRSLYKEILPLYKELHAYVRAKLMEAYP-GHIDPKGPLPAHLLGDMWGRFWTNLYPLSIPYPDRTDIDVSAAMVEQGWSETRLFQEAEKFFVSVGLYDMFDNFWTESMLVKPDDGR-NVVCHPTAWDMGNREDFRIKMCTKV-------NMDDFLTAHHEMGHNQYQMAY------------------RN-------LSY---LLRDGANEGFHEAVGEIMSLSAATPKHLKSLGLLPADFLYDSET-----EINFLLKQALTIVATLPFTYMLEEWRW-QVFAGNIPKD--------------KWMERWWEMKRELVGVVEPVPRDETYCDPPALFHVSGDYSFIRYFTRTIYQFQFQKALCDAAGHTEALSSCDITGSTAAGTKLR---------------NMLEL----------GRSQSWT-----RALQTISGTVKMDAAPLLAYFQKLHVWLQENNQKNGRTVGWNPA-----------------VDP------------Y------------------------------S</t>
  </si>
  <si>
    <t xml:space="preserve">&gt;boleophthalmus_pectinirostris</t>
  </si>
  <si>
    <t xml:space="preserve">T----------ELETRAREFLKKFDEQASALMYNYSLASWAYNTDISQENANKESEQGA--LWGAFYAEMSAESANFP------IDQ--IKDREIKLQLISLQDKGSGALSPDKQA--HLGKVMNEMSTIYSTATVCLPDDPFNCQTLEPGLEEVMFY-SKDYYERLHVWEGWRQEVGKRMRTLYEDYVDLKNEAAKLN-----GFEDYGAYWRYNYETIEE---QPPYTYTRDELMQDVRKIYHQIMPLYKELHAYVRAKLMDVYP-GHIHPHSPLPAHLLGDMWGRFWTNLYPLSIPFPDRPDIDVSKTMVEQGWKEQQFFQEAEKFFMSVGLYKMFDNFWTESMFVKPEDGR-KVVCHPTAWDMGNQKDYRIKMCTKI-------TMEDFLTVHHEMGHNQYQMAY------------------RN-------LSY---LLRDGANEGFHEAVGEIMSLSAATPSHLQSLGLLPHDFVYDSNT-----EINFLLKQALTIVATLPFTYQLEEWRW-QVFAGTIPKD--------------QWMKTWWQMKREMVGVVEPVPHDETYCDPPALFHVSGDYSFIRYFTRTIYQFQFQKALCDAKGHTGDLASCDITNSTIAGEKLR---------------NMLEL----------GRSQSWT-----RALETISGHVRMDAQPLLDYFHKLFVWLQEDNKKHGRIVGWNPT-----------------IDP------------F------------------------------S</t>
  </si>
  <si>
    <t xml:space="preserve">&gt;bos_indicus</t>
  </si>
  <si>
    <t xml:space="preserve">S----------TTEEQAKTFLEKFNHEAEDLSYQSSLASWNYNTNITDENVQKMNEARA--KWSAFYEEQSRMAKTYS------LEE--IQNLTLKRQLKALQHSGTSALSAEKSK--RLNTILNKMSTIYSTGKVLDPNT-QECLALEPGLDDIMEN-SRDYNRRLWAWEGWRAEVGKQLRPLYEEYVVLENEMARAN-----NYEDYGDYWRGDYEVTG----AGDYDYSRDQLMKDVERTFAEIKPLYEQLHAYVRAKLMHTYP-SYISPTGCLPAHLLGDMWGRFWTNLYSLTVPFEHKPSIDVTEKMENQSWDAERIFKEAEKFFVSISLPYMTQGFWDNSMLTEPGDGR-KVVCHPTAWDLGKG-DFRIKMCTKV-------TMDDFLTAHHEMGHIQYDMAY------------------AV-------QPY---LLRNGANEGFHEAVGEIMSLSAATPHYLKALGLLAPDFHEDNET-----EINFLLKQALTIVGTLPFTYMLEKWRW-MVFKGEIPKQ--------------QWMEKWWEMKREIVGVVEPLPHDETYCDPACLFHVAEDYSFIRYYTRTIYQFQFHEALCKTAKHEGALFKCDISNSTEAGQRLL---------------QMLRL----------GKSEPWT-----LALENIVGIKTMDVKPLLNYFEPLFTWLKEQN--RNSFVGWSTE-----------------WTP------------Y------------------------------S</t>
  </si>
  <si>
    <t xml:space="preserve">&gt;bos_indicus_x_bos_taurus</t>
  </si>
  <si>
    <t xml:space="preserve">S----------TTEEQAKTFLEKFNHEAEDLSYQSSLASWNYNTNITDENVQKMNEARA--KWSAFYEEQSRMAKTYS------LEE--IQNLTLKRQLKALQHSGTSALSAEKSK--RLNTILNKMSTIYSTGKVLDPNT-QECLALEPGLDDIMEN-SRDYNRRLWAWEGWRAEVGKQLRPLYEEYVVLENEMARAN-----NYEDYGDYWRGDYEVTG----AGDYDYSRDQLMKDVERTFAEIKPLYEQLHAYVRAKLMHTYP-SYISPTGCLPAHLLGDMWGRFWTNLYSLTVPFEHKPSIDVTEKMENQSWDAERIFKEAEKFFVSISLPYMTQGFWDNSMLTEPGDGR-KVVCHPTAWDLGKG-DFRIKMCTKV-------TMDDFLTAHHEMGHIQYDMAY------------------AA-------QPY---LLRNGANEGFHEAVGEIMSLSAATPHYLKALGLLAPDFHEDNET-----EINFLLKQALTIVGTLPFTYMLEKWRW-MVFKGEIPKQ--------------QWMEKWWEMKREIVGVVEPLPHDETYCDPACLFHVAEDYSFIRYYTRTIYQFQFHEALCKTAKHEGALFKCDISNSTEAGQRLL---------------QMLRL----------GKSEPWT-----LALENIVGIKTMDVKPLLNYFEPLFTWLKEQN--RNSFVGWSTE-----------------WTP------------Y------------------------------S</t>
  </si>
  <si>
    <t xml:space="preserve">&gt;bos_mutus</t>
  </si>
  <si>
    <t xml:space="preserve">&gt;bos_taurus</t>
  </si>
  <si>
    <t xml:space="preserve">&gt;bubalus_bubalis</t>
  </si>
  <si>
    <t xml:space="preserve">S----------TTEEQAKTFLEKFNHEAEDLSYQSSLASWNYNTNITDENVQKMNEARA--KWSAFYEEQSRMAKTYS------LEE--IQNLTLKRQLKALQHSGTSALSAEKSK--QLNTILNKMSTIYSTGKVLDPNT-QECLALEPGLDDIMEN-SRDYNRRLWAWEGWRAEVGKQLRPLYEEYVVLENEMARAN-----NYEDYGDYWRGDYEVTG----AGDYDYSRDQLMKDVEHTFAEIKPLYEQLHAYVRAKLMHTYP-SYISPTGCLPAHLLGDMWGRFWTNLYSLTVPFEHKPSIDVTEKMENQSWDAERIFKEAEKFFVSISLPYMTQGFWDNSMLTEPGDGR-KVVCHPTAWDLGKG-DFRIKMCTKV-------TMDDFLTAHHEMGHIQYDMAY------------------AA-------QPY---LLRNGANEGFHEAVGEIMSLSAATPHYLKALGLLAPDFHEDNET-----EINFLLKQALTIVGTLPFTYMLEKWRW-MVFKGEIPKQ--------------QWMEKWWEMKREIVGVVEPLPHDETYCDPACLFHVAEDYSFIRYYTRTIYQFQFHEALCKTAKHEGALFKCDISNSTEAGQRLL---------------QMLRL----------GKSEPWT-----LALENIVGIKTMDVKPLLNYFEPLFTWLKEQN--RNSFVGWSTE-----------------WTP------------Y------------------------------S</t>
  </si>
  <si>
    <t xml:space="preserve">&gt;buceros_rhinoceros_silvestris</t>
  </si>
  <si>
    <t xml:space="preserve">D----------ITQE-AQNFLEQFNRRAEDISYESSLAS---------------NQVGA--RWSAFYDRASTNASNFP------LAS--IQHDLTRLQIQILQERGSSVLSPEKYS--RLNSVLSEMSTIYSTGTVCKINDPSECLVLEPGLDDIMAN-SRDYHERLWAWEGWRAGVGRMMRPLYEEYVELKNEVAKIN-----GYSDYGDYWRANYEADY----PEDYKYSRNQLVEDVEKTFEQIKPLYQQLHAYVRHRLEQAYGSNLISSTGCLPAHLLGDMWGRFWTNLYGLTVPYPHKPNIDVTSAMVQKEWDAIKIFKAAESFFTSIGLYNMTEGFWNNSMLTEPTDGT-KAVCHPTAWDLGKK-DYRIKMCTKV-------TMDDFLTAHHEMGHIEYYMAY------------------SE-------QPY---LLRDGANEGFHEAVGEIMSLSAATPQHLKSLDLLEQTFQEDEET-----EINFLLKQALTIVGTMPFTYMLEKWRW-MVFRGEITNQ--------------EWTKRWWEMKREIVGVVEPVPHDETYCDPAVLFHVANDYSFIRYYTRTIYQFQFQEALCKAANHTGPLHTCDITNSHAAGQSLR---------------HLLEL----------GRSKPWT-----QALKNVTGEKYMNAAPLLHYFEPLYTWLQKNN--SGRYVGWKTG-----------------WTP------------N------------------------------S</t>
  </si>
  <si>
    <t xml:space="preserve">&gt;calidris_pugnax</t>
  </si>
  <si>
    <t xml:space="preserve">D----------VTQQ-AKMFLEEFNRMAVDISYESSIASWNYNTNITDETAKKMAEADA--KWSTFYDEASRNASCFP------LGS--IQDDLTRLQIQTLQDRGSSVLSPEKYN--RLSTVLSTMSTIYSTGTVCKIDNPSECLVLEPGLDVIMAN-STDYDERLWAWEGWRAGVGRMMRPLYEEYVELKNEVAKLN-----DYSDYGDYWRANYEADF----PEAYKYSRDQLIEDVEKTFEQIKPLYEQLHAYVRHRLQQVYGSKFISSTGCLPAHLLGDMWGRFWTNLYDLTVPYPAKPNIDVTSAMTQKKWDAMKIFKTAEAFFTSIGLFKMTDGFWNNSMLTEPTDNR-KVVCHPTAWDLGKN-DYRIKMCAKV-------TMDDFLTAHHEMGHIEYDMAY------------------SD-------QPY---LLKGGANEGFHEAIGEIMSLSAATPEHLKSLELLEPNFQEDEET-----EINFLLKQALTIVGTMPFTYMLEKWRW-MVFRGEITKQ--------------EWTKRWWEMKREIVGVIEPVLHDETYCDPAALFHVCNDYSFIRYYTRTIYQFQFQDALCKAANHNGPLHKCDITNSTAAGQKLR---------------EVLEL----------GRSKPWT-----QALEIATGEKYMNATPLLRYFEPLYEWLKKNN--SGRYIGWNTN-----------------WAP------------D------------------------------N</t>
  </si>
  <si>
    <t xml:space="preserve">&gt;callithrix_jacchus</t>
  </si>
  <si>
    <t xml:space="preserve">S----------TIEEQAKTFLDKFNHEAEDLFHENSLASWNYNTNITEENVQNMNVAGE--KWFAFFKEQSKLAQTYP------LQE--IQNLTVKLQLQALQQNGSSVLSEDKSQ--QLNIIINTMSTIYSTGKVCKPNYPQECLLLEPDLNEIMAK-STDYNERLWAWESWRSEIGKQLRPLYEEYVVLKNEMARAN-----HYEDYGDYWRGDYEVNG----VDGYDYYRNQLIEDVERTFEEIKPLYEHLHAYVRTKLMNAYP-SYISPTGCLPAHLLGDMWGRFWTNLYSLTVPFGQKPNIDVTDEMVKQAWDAQRIFKEAEKFFASVGLPNMTQGFWENSMLTEPGDGQ-KVVCHPTAWDLGKQ-DFRILMCTKT-------TMDDFLTAHHEMGHIQYDMAY------------------AA-------QPF---LLRNGANEGFHEAVGEIMSLSAATPKHLKSIGLLSPDFQEDSET-----EINFLLKQALTIVGTLPFTYMLEKWRW-MVFKGEIPKE--------------QWMKKWWEMKREIVGVVEPVPHDETYCDPASLFHVSNDYSFIRYYTRTLYQFQFQEALCQAAKHEGPLHKCDISSSTEAGQKLL---------------NMLRL----------GKSEPWT-----LALENVVGAKNMDVRPLLNYFEPLFTWLKDQN--KNSFVGWSTN-----------------WSP------------Y------------------------------T</t>
  </si>
  <si>
    <t xml:space="preserve">&gt;callorhinchus_milii</t>
  </si>
  <si>
    <t xml:space="preserve">S----------PVEQEATAFLKEFDTKSQDLVYKSSLASWEYNTNITDENIDKMNEESA--KWSAFYQQASDDSSKFN------INE--ISDNIIKLQLNSLQDKGSGVLSKEEQD--HLNEVQNEMSKIYSTGTVCKPNNPSDCLGLEPGLTILLAE-SKDYNERLWAWEGWRHNVGKALRPLYEDYADLKNKAAKLN-----GYQDYGDYWRGNYETKD----IGEYAYSRDDLVKDVESLFEEVKPLYRELHAYVRAKLMETFGSEHISRTGGLPAHLLGDMWGRFWANLYPWSIPYPSEEDIDVTQAMVEQGWTAKRMFESADKFFQSVGLQPMNDNFWKNSMIELPTDGR-KVVCHPTAWDMGNRVDFRIKMCTKI-------NMEDFLTVHHEMGHIQYDMEY------------------AH-------LPY---LLRDGANEGFHEGVGEIMSLSAATPKHLKSLGLLPASFIETSKI-----DINFLLKQALSIVGTLPFTFMMEQWRW-KMFRGEIPKD--------------QWMKKFWEMKREFVGVVEPVPHDETYCDPAALFHIANDYSFIRYYTRTIFQFQFQEALCQAAGHTGPLHKCDITNSTKAGTKLS---------------NMLKL----------GKSKSWT-----RALEEVTGQTRMNARPLLNYFKPLYEWLKKDNQDKGRHVGWDPT-----------------WTP------------YAD------RHHVDLISKSDEEQFDQKSVSEA</t>
  </si>
  <si>
    <t xml:space="preserve">&gt;callorhinus_ursinus</t>
  </si>
  <si>
    <t xml:space="preserve">S----------TTEDLVKTFLEKFNSEAEELSYQSSFASWNYNTNITDENVQKMNDAGA--KWSAFYEEQSKQAKTYP------LEE--IQDSTVKRQLQALQHSGSSVLSVDKSQ--RLNTILNAMSTIYSTGKACNPNNPQECLLLEPGLDDIMAN-SRDYNERLWAWEGWRSEVGKQLRPLYEEYVALKNEMARAN-----NYEDYGDYWRGDYEEEW----TNGYNYSRDQLIKDVEQTFTQIQPLYEHLHAYVRAKLMDTYP-SHISPTGCLPAHLLGDMWGRFWTNLYPLTVPFGQKPNIDVTDTMVNQSWDARRIFKEAEKFFVSVGLPNMTQGFWENSMLTEPGDSR-KVVCHPTAWDLGKH-DFRIKMCTKV-------TMDDFLTAHHEMGHIQYDMAY------------------AA-------QPF---LLRNGANEGFHEAVGEIMSLSAATPKHLKNIGLLPPGFSEDNET-----DINFLFKQALTIVGTLPFTYMLEKWRW-MVFKGEIPKE--------------QWMKKWWEMKRDLVGVVEPLPHDETYCDPASLFHVANDYSFIRYYTRTIYQFQFQEALCQIAKHEGPLHKCDISNSSEAGQTLL---------------QMLKL----------GRSKPWT-----LALYRVVGAKNMDVRPLLNYFDPLFTWLKEQN--RNSFVGWNTD-----------------WSP------------Y------------------------------A</t>
  </si>
  <si>
    <t xml:space="preserve">&gt;calypte_anna</t>
  </si>
  <si>
    <t xml:space="preserve">D----------VTQQ-AHMFLEEFNRRAEDISHETSLASWNYNTNITEENAKKMGEADA--KWSAFYDEASRNASSFP------LDS--ITDALIKLQIQALQDRGSSVLSPEKYD--RLNTVLSTMSTIYSTGTVCKITSPFECLVLEPGLDTIMAD-STDYHERLWAWEGWRAEVGRRMRPLYEEYVELKNEVAKLN-----HYSDYGDYWRANYEAEY----PKEYEYSRDQLVADVEKIFEQIKPLYQQLHAYVRHQLEQVYGPKLISSTGCLPAHLLGDMWGRFWTNLYPLTVPYPAKPNIDVTSAMVQKKWDAVKIFKAAEAFFTSIGLEKMTDGFWNNSMLTEPTDNR-KVVCHPTAWDLGKG-DYRIKMCTKV-------TMDSLLTAHHEMGHIEYDMAY------------------SK-------QPY---LLRSGANEGFHEAVGEIMSLSAATPQHLRSLDLLEPTFQEDEET-----EINFLLKQALTIVGTLPFTYMLEKWRW-MVFKGEITKQ--------------EWTKRWWDMKREIVGVVEPVPHDETYCDPAVLFHVSSDYSFIRYYTRTVYQFQFQEALCKAANHTGPLHTCDISNSTAAGHNLR---------------KLLEL----------GSSKPWT-----EALESVTGDKYMNAQPLLHYFEPLYKWLQKNN--SGRFIGWKTD-----------------WAP------------Y------------------------------S</t>
  </si>
  <si>
    <t xml:space="preserve">&gt;camarhynchus_parvulus</t>
  </si>
  <si>
    <t xml:space="preserve">D----------VTQQ-AKTFLEEFNMRAEDISYENSIASWNYNTNITEENANKMSEAGA--RWATFYEEASGNASKFP------VSS--ITDELTKLQIQILQEKGSSVLSSEKYN--RLGTVLNTMSTIYSTGTVCKANNPSECLVLEPGLDAIMAD-STDYNERLWAWEGWRADVGRLMRPLYEEYVELENEVARLN-----GYSDYGDYWRANYEATS----PENYKYSRDQLIEDVEKTFEQIKPLYEQLHAYVRHKLGQVYGPKLISSTGGLPAHLLGDMWGRFWTNLYALTVPYPAKPNIDVTSAMIEKKWDATKIFKSAEAFFASIGLHKMTEGFWNNSMLTEPTDGR-KVVCHPTAWDLGKN-DYRIKMCTKV-------TMDDFLTAHHEMGHIEYDMAY------------------AA-------QPY---LLRSGANEGFHEAVGEIMSLSAATPQHLKSLDLLEPTFQDDEET-----EINFLLKQALTIVGTMPFTYMLEKWRW-MVFRGEITKQ--------------EWTKQWWEMKRAIVGVVEPVPHDETYCDPATLFHVANDYSFIRYYTRTIYQFQFQEALCKAANHIGPLHKCDITNSTEAGQKLR---------------QLLEL----------GRSKPWT-----EALESVTGEKYMNAAPLLHYFEPLYEWLKKNN--SGRFVGWKTD-----------------WTP------------Y------------------------------S</t>
  </si>
  <si>
    <t xml:space="preserve">&gt;camelus_bactrianus</t>
  </si>
  <si>
    <t xml:space="preserve">S----------TTEELAKTFLEEFNHEAEDLSYQSSLASWNYNTNITDENVQKMNDARA--KWSTFYEEKSKTAKTYP------LEE--IQNVTLKRQLQALQQSGASALSADKSK--RLTTVLSTMSTIYSSGEVCDPNNPQECLVLEPGLDDIMEN-SKDYNQRLWAWEGWRAEVGKQLRPLYEEYVVLKNEMARAN-----NYEDYGDYWRGDYEVMW----AGDYDYSRDQLMGDVEHTFAEIKPLYEHLHAYVRAKLMDVYP-SHISPTGCLPAHLLGDMWGRFWTNLYSLTVPFGQKPNIDVTEAMENQSWDAKRIFKEAEKFFVSIGLPNMTQGFWDNSMLTEPGDGR-KVVCHPTAWDLGKG-DFRIKMCTKV-------TMDDFLTAHHEMGHIQYDMAY------------------AI-------QPF---LLRNGANEGFHEAVGEIMSLSAATPHYLKALGLLPADFYEDSET-----EINFLLKQALTIVGTLPFTYMLEKWRW-MVFKGEIPKE--------------QWMQKWWEMKREIVGVVEPLPHDETYCDPACLFHVAEDYSFIRYYTRTIYQFQFHEALCQIAKHEGPLYKCDISNSTEAGQKLL---------------QMLSL----------GKSEPWT-----LALEGLVGVKTMDVKPLLNYFEPLLTWLKDQN--RNSFVGWSTD-----------------WTP------------Y------------------------------T</t>
  </si>
  <si>
    <t xml:space="preserve">&gt;camelus_dromedarius</t>
  </si>
  <si>
    <t xml:space="preserve">&gt;camelus_ferus</t>
  </si>
  <si>
    <t xml:space="preserve">&gt;canis_lupus_dingo</t>
  </si>
  <si>
    <t xml:space="preserve">S-----------TEDLVKTFLEKFNYEAEELSYQSLLASWNYNINITDENVQKMNNAGA--KWSAFYEEQSKLAKTYP------LEE--IQDSTVKRQLRALQHSGSSVLSADKNQ--RLNTILNSMSTIYSTGKACNPSNPQECLLLEPGLDDIMEN-SKDYNERLWAWEGWRSEVGKQLRPLYEEYVALKNEMARAN-----NYEDYGDYWRGDYEEEW----ENGYNYSRNQLIDDVEHTFTQIMPLYQHLHAYVRTKLMDTYP-SYISPTGCLPAHLLGDMWGRFWTNLYPLTVPFGQKPNIDVTNAMVNQSWDARKIFKEAEKFFVSVGLPNMTQEFWENSMLTEPSDSR-KVVCHPTAWDLGKG-DFRIKMCTKV-------TMDDFLTAHHEMGHIQYDMAY------------------AA-------QPF---LLRNGANEGFHEAVGEIMSLSAATPNHLKNIGLLPPSFFEDSET-----EINFLLKQALTIVGTLPFTYMLEKWRW-MVFKGEIPKD--------------QWMKTWWEMKRNIVGVVEPVPHDETYCDPASLFHVANDYSFIRYYTRTIYQFQFQEALCQIAKHEGPLHKCDISNSSEAGQKLL---------------EMLKL----------GKSKPWT-----YALEIVVGAKNMDVRPLLNYFEPLFTWLKEQN--RNSFVGWNTD-----------------WSP------------Y------------------------------A</t>
  </si>
  <si>
    <t xml:space="preserve">&gt;canis_lupus_familiaris</t>
  </si>
  <si>
    <t xml:space="preserve">S-----------TEDLVKTFLEKFNYEAEELSYQSSLASWNYNINITDENVQKMNNAGA--KWSAFYEEQSKLAKTYP------LEE--IQDSTVKRQLRALQHSGSSVLSADKNQ--RLNTILNSMSTIYSTGKACNPSNPQECLLLEPGLDDIMEN-SKDYNERLWAWEGWRSEVGKQLRPLYEEYVALKNEMARAN-----NYEDYGDYWRGDYEEEW----ENGYNYSRNQLIDDVEHTFTQIMPLYQHLHAYVRTKLMDTYP-SYISPTGCLPAHLLGDMWGRFWTNLYPLTVPFGQKPNIDVTNAMVNQSWDARKIFKEAEKFFVSVGLPNMTQEFWENSMLTEPSDSR-KVVCHPTAWDLGKG-DFRIKMCTKV-------TMDDFLTAHHEMGHIQYDMAY------------------AA-------QPF---LLRNGANEGFHEAVGEIMSLSAATPNHLKNIGLLPPSFFEDSET-----EINFLLKQALTIVGTLPFTYMLEKWRW-MVFKGEIPKD--------------QWMKTWWEMKRNIVGVVEPVPHDETYCDPASLFHVANDYSFIRYYTRTIYQFQFQEALCQIAKHEGPLHKCDISNSSEAGQKLL---------------EMLKL----------GKSKPWT-----YALEIVVGAKNMDVRPLLNYFEPLFTWLKEQN--RNSFVGWNTD-----------------WSP------------Y------------------------------A</t>
  </si>
  <si>
    <t xml:space="preserve">&gt;capra_hircus</t>
  </si>
  <si>
    <t xml:space="preserve">S----------TTEEQAKTFLEKFNHEAEDLSYQSSLASWNYNTNITDENVQKMNEARA--KWSAFYEEQSRMARTYS------LEE--IQNLTLKRQLKALQHSGTSVLSAEKSK--RLNMILNKMSTIYSTGKVLDPNT-QECLALEPGLDDIMEN-SRDYNRRLWAWEGWRAEVGKQLRPLYEEYVVLENEMARAN-----NYEDYGDYWRGDYEVTG----AGDYDYSRDQLMKDVERTFAEIKPLYEQLHAYVRAKLMNTYP-SYISPTGCLPAHLLGDMWGRFWTNLYSLTVPFEHKPSIDVTEKMKNQSWDAERIFKEAEKFFVSIGLPYMTQGFWNNSMLTEPGDGR-KVVCHPTAWDLGKG-DFRIKMCTKV-------TMDDFLTAHHEMGHIQYDMAY------------------AT-------QPY---LLRNGANEGFHEAVGEIMSLSAATPHYLKALGLLAPDFYEDNET-----EINFLLKQALTIVGTLPFTYMLEKWRW-MVFKGEIPKQ--------------QWMEKWWEMKREIVGVVEPLPHDETYCDPACLFHVAEDYSFIRYYTRTIYQFQFHEALCKTAKHEGALFKCDISNSTEAGQRLL---------------QMLRL----------GKSEPWT-----LALENIVGIKTMDVKPLLNYFEPLFTWLKEQN--RNSFVGWSTE-----------------WTP------------Y------------------------------S</t>
  </si>
  <si>
    <t xml:space="preserve">&gt;carassius_auratus</t>
  </si>
  <si>
    <t xml:space="preserve">Q----------TVEESAREFLKKFDEEATNLMYQYSLASWAYNTDISQENADKEAEAYA--IWSEFYSKMSEESSAYP------SDQ--ISDPLIKIQLQKLQDKGSGALSPDKAS--ELRNIMSEMSTIYNTATVCKIDDPTDCQTLEPGLESIMAN-SRNYDERLHVWEGWRVAAGMKMRPLYEKYVDLKNEAAKLN-----NYEDHGDYWRGDYETID----EPEYSYSRDQVMEDARRIYQEILPLYKELHAYVRAKLQDLYP-GHITSDACLPAHLLGDMWGRFWTNLYPLMIPYPERPDIDVSSEMVAQGWDEIRLFKEAEQFFMSVNMSAMFDNFWTNSMFIKP-EGR-DVVCHPTAWDMGNREDFRIKMCTKV-------NMDDFLTVHHEMGHNQYQMAY------------------RN-------HSY---LLRDGANEGFHEAVGEIMSLSAATPSHLQSLGLLPPDFKQDYET-----DINFLLKQALTIVATLPFTYMLEEWRW-QVFKETIPKD--------------EWMLRWWQMKRELVGVAEAVPRDESYCDPPALFHVSGDYSFIRYFTRTIYQFQFQEALCEAAGHTGPLYKCDITNSTKAGNKLR---------------HMLEL----------GRSMSWT-----RALEDVAGTTKMDSQPLLHYFSTLMDWLKEQNQKNNRVPGWDVN-----------------INP---ASSVKKD---------------------------------D</t>
  </si>
  <si>
    <t xml:space="preserve">&gt;cariama_cristata</t>
  </si>
  <si>
    <t xml:space="preserve">D----------VTQQ-AQIFLEEFNRRAENISYESSLASWNYNTNITEETARKMNEAGA--KWSAFYDEASRNPSRFP------LAS--IQDALTKLQIQVLQDRGSSVLSLEKYS--RLSTVLNTMSTIYSTGTVCKITEPSECLVLEPGLDVIMAD-SMDYHERLWAWEGWRAEVGRMMRPLYEEYVELKNEVAKLN-----SYSDYGDYWRANYEADY----PEEYKYSRDQLVKDVEKTFEQIKPLYQQLHAYVRHRLEQVYGPELISSTGCLPAHLLGDMWGRFWTNLYPLTVPYPAKPNIDVTSAMVQKKWDAIKIFKAAEAFFTSIGLDKMTEGFWNNSMLTEPTDNR-KVVCHPTAWDLGKN-DYRIKMCTKV-------TMDDFLTAHHEMGHIEYDMAY------------------SV-------QPY---LLRDGANEGFHEAVGEIMSLSAATPQHLKSLDLLEPTFQEDEET-----EINFLLKQALTIVGTMPFTYMLEKWRW-MVXXX---XX--------------EWTKRWWEMKREIVGVVEPVPHDETYCDPAVLFHVANDYSFIRYYTRTIYQFQFQEALCKAANHTGPLHTCDITNSTAAGQNLR---------------KLLEL----------GRSKPWT-----QALESVTGEKYMNATPLLHYFEPLYKWLQKNN--SARYIGWKTD-----------------WAP------------Y------------------------------S</t>
  </si>
  <si>
    <t xml:space="preserve">&gt;carlito_syrichta</t>
  </si>
  <si>
    <t xml:space="preserve">S----------TPEEQVKTFLDKFNQEAEDLYHQSSLAAWNYNTNITEENSQQMNDAGE--IWSAFYNEQSKIAQSYP------IQE--IQNSTIKRQLQALQYNGSSVLSEDKRK--RLNTILSTMSTIYSTGKVCNPNNPQDCLVLTPGLDDIMAQ-STDYSKRLWVWEGWRSEIGKQLRPLYEEYVDLKNEMARAN-----GYEDYGDYWRGDYAAEG----VDGYDYNSTQLIEDVEHTFEQIKPLYEQLHAYVRGKLMNAYP-SRISPTGCLPAHLLGDMWGRFWTNLYSLTVPFEQKPNIDVTETMVNQAWDAQKIFREAEKFFTSVGLPNMTQEFWVNSVLTEPKDGR-KVSCHPTAWDLGNS-DFRILMCTKV-------TMDYFLTAHHEMGHIQYDMAY------------------AT-------QPF---LLRNGANEGFHEAVGEIMSLSAATPKHLKSIGLLPLDFQEDNET-----EINFLLKQALTIVGTLPFTYMLEKWRW-MVFKGEIPKE--------------QWMQKWWEMKREIVGVVEPLPHDETYCDPASLFHVSNDYSFIRYYTRTIYQFQFQEALCQAAKHEGPLHKCDISNSVEAGQKLF---------------QMLRL----------GKSEPWT-----LALKNIVGEKNMNVRPLLSYFEPLLTWLKDQN--KNSFVGWTTD-----------------WSP------------Y------------------------------A</t>
  </si>
  <si>
    <t xml:space="preserve">&gt;catharus_ustulatus</t>
  </si>
  <si>
    <t xml:space="preserve">D----------VTQE-AQKFLEEFNSRAENISYENSIASWNYNTNITEENANKMNEAGA--KWSAFYKEASENASKFS------VDS--ITDDLTKLQIQTLQDRGSSVLPSEKYN--RLGTVLNTMSTIYSTGTVCKINNPSECLVLEPGLDAIMAD-STDYYERLWAWEGWRADVGRMMRPLYEEYVELENEVARLN-----GYSDYGDYWRANYEAQS----PENYKYSRDQLIEDVEKTFEQIKPLYEQLHAYVRHQLGKVYGPELISSTGGLPAHLLGDMWGRFWTNLYALTVPYPNKPNIDVTSAMVEQNWDPLKIFQSAEDFFVSIGLYHMTEGFWNNSMLIEPTDNR-KVVCHPTAWDLGNN-DYRIKMCTKV-------TMDDFLTAHHEMGHIEYDMAY------------------AA-------QPY---LLRSGANEGFHEAVGEIMSLSAATPQHLKALGLLEPTFQDDEET-----EINFLLKQALTIVGTMPFTYMLEKWRW-MVFKGEITKQ--------------EWTKRWWEMKRAIVGVVEPVPHDETYCDPAALFHVANDYSFIRYYTRTIYQFQFQEALCKEANHTGPLHKCDITNSTAAGEKLS---------------KLLSL----------GRSKPWT-----EALESVTGEKYMNATPLLHYFEPLYEWLKKNN--SGRFIGWKTD-----------------WAP------------Y------------------------------S</t>
  </si>
  <si>
    <t xml:space="preserve">&gt;cavia_porcellus</t>
  </si>
  <si>
    <t xml:space="preserve">F----------NLEEQAKTFLDEFNLKAEDLYYQSSLASWNYNTNITDENVQKMSEAGG--ILSAFYEEQSNLAKAYP------LQD--IQNLTVKRQLRILQQSGSSGFSADKNK--QLSTILNTMSTLYSTGKVCYPSDPQECLLLEPGLADIMSK-STDYNLRLWAWEGWRSKVGKQLRPLYEEYVALKNEMARAN-----KYEDYGDYWRRDYEVED----MDGYNYSRNQLIEDVERTFAEIKPLYEQLHAYVRTKLMETYP-SRISPVGCLPAHLLGDMWGRFWTELYSLTVPFQQKPNIDVTDAMESQSWDAEKIFKEAEKFFVSVGLPPMTQGFWKNSMLTEPGDGQ-KVVCHPTAWDMGKN-DFRIKMCTKV-------TMDHFLTAHHEMGHIQYDMAY------------------AI-------QPF---LLRDGANEGFHEAIGEIMSLSAATPEHLKSIGLLPPDFHEDNGT-----KXNSSLKQALTLLGTLPFTFMLEKGEG-MVFTGENPQE--------------QWIEKXWQMKREIVGVVEPLPHDETYCDPASLFHVSNDYSFIRYYTRTIYQFQFQEALCKAANHVGPLHKCDISNSTEAGQKLL---------------NMLKL----------GKSEPWT-----LALESIVGTKNMDVKPLLNYFQPLSTWLQDQN--RNSFVGWNTE-----------------WSP------------Y------------------------------S</t>
  </si>
  <si>
    <t xml:space="preserve">&gt;cebus_capucinus_imitator</t>
  </si>
  <si>
    <t xml:space="preserve">S----------TIEEQAKTFLDKFNHEAEDLFHENSLASWNYNTNITEENVQNMNVAGE--KWSAFFKEQSKLAQTYP------LKE--IQNLTVKLQLQALQQNGSSVLSEDKSK--RLNTIINTMSTIYSTGKVCNPNYPQECLLLEPGLNEIMAK-STDYNERLWAWEGWRSEVGKQLRPLYEEYVVLKNEMARAN-----HYEDYGDYWRGDYEVNG----VDGYDYYRNQLIEDVERTFEEIKPLYEHLHAYVRAKLMNVYP-SYISPTGCLPAHLLGDMWGRFWTNLYSLTVPFGQKPNIDVTDEMVKQAWDARRIFKEAEKFFASVGLPNMTQGFWENSMLTEPGDGQ-KVVCHPTAWDLGKQ-DFRILMCTKT-------TMDDFLTAHHEMGHIQYDMAY------------------AA-------QPF---LLRNGANEGFHEAVGEIMSLSAATPKHLKSIGLLSPDFQEDSET-----EINFLLKQALTIVGTLPFTYMLEKWRW-MVFKGEIPKE--------------QWMKKWWEMKREIVGVVEPVPHDETYCDPASLFHVSNDYSFIRXYTRTLYQFQFQEALCQAAKHEGPLHKCDISSSTEAGQKLL---------------NMLRL----------GKSEPWT-----LALENVVGAKNMDVRPLLNYFEPLFTWLKDQN--KNSFVGWSTN-----------------WSP------------Y------------------------------T</t>
  </si>
  <si>
    <t xml:space="preserve">&gt;ceratotherium_simum_simum</t>
  </si>
  <si>
    <t xml:space="preserve">S----------TTEELAKTFLEKFNPEAEDLSYQSALASWSYNTNITDENVQKMNEAGA--RWAAFYEEQCKLAKTYP------LEE--IQNVTVKRQLQVLQQSGSSVLSADKSQ--RLNTILNTMSTIYSTGKVCNPSDPQECLLLEPGLDEIMEK-SEDYNERLWVWEGWRSEVGKQLRPLYEEYVVLKNEMARAN-----NYEDYGDYWRADYEVEG----AGDYNYSRNQLLEDVERTFAEIKPLYEHLHAYVRAKLMDTYP-SYISPTGCLPAHLLGDMWGRFWTNLYSLTVPFREKPNIDVTDAMVNQTWDANRIFKEAEKFFVSVGLPNMTQGFWENSMLTEPGDGR-KVVCHPTAWDLGKG-DFRIKMCTKV-------TMDDFLTAHHEMGHIQYDMAY------------------AV-------QPY---LLRNGANEGFHEAVGEIMSLSVATPNHLKAIGLLPSYFYEDSET-----EINFLLKQALTIVGTLPFTYMLEKWRW-MVFNGEIPKD--------------QWMKKWWEMKREIVGVVEPVPHDETYCDPASLFHVANDYSFIRYYTRTIYQFQFQEALCRIANHEGPLHKCDISNSTEAGQKLL---------------QMLSL----------GKSEPWT-----LALESVVGAKNMNVTPLLNYFEPLLTWLEDKN--RNSFVGWSTD-----------------WSP------------Y------------------------------A</t>
  </si>
  <si>
    <t xml:space="preserve">&gt;cercocebus_atys</t>
  </si>
  <si>
    <t xml:space="preserve">S----------TIEEQAKTFLDKFNHEAEDLFYQSSLASWNYNTNITEENVQNMNNAGE--KWSAFLKEQSALAQMYP------LQE--IQNLTVKLQLQALQQNGSSVLSEDKSK--RLNTILNTMSTIYSTGKVCNPNNPQECLLLDPGLNEIMEK-SLDYNERLWAWEGWRSEVGKQLRPLYEEYVVLKNEMARAN-----HYKDYGDYWRGDYEVNG----VDGYDYTRDQLIEDVERTFEEIKPLYEHLHAYVRAKLMNAYP-SYISPTGCLPAHLLGDMWGRFWTNLYSLTVPFGQKPNIDVTDAMVNQAWNAQRIFKEAEKFFVSVGLPNMTQGFWENSMLTDPGNVQ-KVVCHPTAWDLGKG-DFRIIMCTKV-------TMDDFLTAHHEMGHIQYDMAY------------------AA-------QPF---LLRNGANEGFHEAVGEIMSLSAATPKHLKSIGLLSPDFQEDNET-----EINFLLKQALTIVGTLPFTYMLEKWRW-MVFKGEIPKD--------------QWMKKWWEMKREIVGVVEPVPHDETYCDPASLFHVSNDYSFIRYYTRTLYQFQFQEALCQAAKHEGPLHKCDISNSTEAGQKLL---------------NMLKL----------GKSEPWT-----LALENVVGAKNMNVRPLLNYFEPLFTWLKDQN--KNSFVGWSTD-----------------WSP------------Y------------------------------A</t>
  </si>
  <si>
    <t xml:space="preserve">&gt;chaetura_pelagica</t>
  </si>
  <si>
    <t xml:space="preserve">N----------VTQQ-AHMFLEEFNRKAEDLNYEVSLASWDYNTNITEETANKMSQANA--KWSAFYDRASRNASNFP------LDS--ISDALIKLQIQTLQGRGSSVLPTEKYN--RLSTVLNTMSTIYSTGTVCKITDPSECLVLEPGLDTIMAD-SIDYHERLWAWEGWRADVARKMRPLYEEYVELENEVAKLN-----NYSDYGDYWRANYEAEE----PKEYKYSRDQLVEDVEKTFEQLKPLYQQLHAYVRHRLEQVYGPELISSTGCLPAHLLGDMWGRFWTNLYALTVPYPDKPNIDVTSAMVQKKWDAMKIFKAAESFFTSIGLDEMSDGFWKNSMLTEPTDGR-KVVCHPTAWDLGKK-DYRIKMCTKV-------AMDDFLTAHHEMGHIEYDMAY------------------YE-------QPY---LLRGGANEGFHEAIGEIMSLSAATPQHLKSLDLLEPTFQEDEET-----EINFLLKQALTIVGTMPFTYMLEKWRW-MVFKGEITKS--------------EWTKRWWEMKREIVGVVEPVPHDETYCDPAALFHVANDYSFIRYYTRTIYQFQFQEALCKAANHTGPLHTCDITNSKTAGQKLR---------------KLLAL----------GRSKPWT-----EALESVTGEKYMNAEPLLHYFEPLYKWLQKNN--SGRYIGWKTD-----------------WAP------------Y------------------------------S</t>
  </si>
  <si>
    <t xml:space="preserve">&gt;chanos_chanos</t>
  </si>
  <si>
    <t xml:space="preserve">Q----------TVDEKAREFLRKFDENATHLVYQYSLASWAYNTNITAENADKVSQEGA--AWSAFYTQVSEQSNEFP------IDQ--VNDPEIKLQLMLLQDKGSGALSPDKAT--HLNNVLNEMSTIYSTATVCKVKEPFDCQTLEPGLEAIMAN-SRDYYERLHVWEGWRVEVGKRMRPLYEDYVDLKNEAAKLN-----GYADYGDYWRGNYETVD----EPQYAYTRDDVMKDVRRIYQEILPLYKELHAYVRARLQDVYG-GHISSNGGIPAHLLGDMWGRFWTNLYPLSVPYPEKPDIDVTSTMVEQGWSEKQMFEEAEKFFKSVNMFAMFPNFWNNSMLVKPNDGR-SVVCHPTAWDMGNREDFRIKMCTKV-------TMDDFLTVHHEMGHNQYQMAY------------------RN-------LPY---LLRDGANEGFHEAVGEIMSLSAATPSHLQALGLLPADFKEDNET-----EINFLLKQALTIVATLPFTYMLEEWRW-QVFEGKIPKN--------------EWMLRWWQMKRELVGVVEPLPRDETYCDPPALFHVSGDYSFIRYFTRTIYQFQFQEALCKEAGHVGPLFKCDITNSTRAGEKLR---------------QMLEL----------GRSKSWT-----RALEQVSNHTKMMSQPLLEYFKELHEWLQAENAKNNRQPGWDVL-----------------VDP------------Y------------------------------S</t>
  </si>
  <si>
    <t xml:space="preserve">&gt;charadrius_vociferus</t>
  </si>
  <si>
    <t xml:space="preserve">D----------VTQQ-AQMFLQEFNRRAENISYESSLASWNYNTNITEETARKMTEADA--KWSAFYDEASRNASNFP------LAN--IQDPLIKLQIQSLQDRGSSVLSTEKYN--RLSTVLNTMSTIYSTGTVCKIDNPSECLVLEPGLDAIMAD-STDYHERLWAWEGWRSVVGRMMRPLYEEYVELKNEVAKLN-----SYSDYGDYWRANYEADY----PEEYKYSRDQLIEDVEKTFEQIKPLYQQLHAYVRHRLEKFYGSELISSTGCLPAHLLGDMWGRFWTNLYNLTVPYPAQPNIDVTSAMSQKKWDAMKIFKAAEAFFASIGLYEMTEGFWNNSMLTEPNDNR-KVVCHPTAWDLGKG-DYRIKMCTKV-------TMDDFLTAHHEMGHIEYDMAY------------------AK-------QPY---LLRGGANEGFHEAVGEIMSLSAATPEHLKSLGLLEPTFQEDEET-----EINFLLKQALTIVGTMPFTYMLEKWRW-MVFRGEITKQ--------------EWTKRWWEMKREIVGVVEPVPHDETYCDAAALFHVANDYSFIRYYTRTIYQFQFQEALCKAANHTGPLHTCDITNSTAAGQKLR---------------QLLEL----------GRSKPWT-----QALESVTGEKYMNAAPLLHYFEPLYKWLQKNN--SGRYVGWKTD-----------------WDP------------Y------------------------------S</t>
  </si>
  <si>
    <t xml:space="preserve">&gt;chelonia_mydas</t>
  </si>
  <si>
    <t xml:space="preserve">D----------TTQE-ASNFLSQFNVRAEDLSYASSLASWDYNTNITDENAEKMNEAGA--KWSAFYDAASNNASKYA------IDK--IMDPIVKLQLQSLQDKGTSVLSEEKYS--ELKTILSTMSTIYSTGTVCKPDDPFNCLPLEPGLDAIMAS-STDYSERLRAWQGWRAEVGKKMRPLYERYVELENEAARLN-----KYSDYGDYWRGNYEVDN----SPEYAYSRNQLIEDVETTFEQIKPLYRELHAYVRYRLENVYGSDRISSTGCLPAHLLGDMWGRFWTNLYALTVPYPDKPNIDVTSEMVKKNWDATKIFKAAEDFFISVGLYEMTEGFWNNSMITEPNDGR-KVVCHPTAWDMGKK-DYRIKMCTKV-------SMDDFLTAHHEMGHIEYDMAY------------------SN-------LSFLLILLRSGANEGFHEAVGEIMSLSAATPKHLKSLDLLESTFQEDNET-----DINFLLKQALTIVGTMPFTYMLEKWRW-MVFRGDIPKG--------------EWMKKWWEMKREIVGVVEPLPHDETYCDPAALFHVANDYSFIRYYTRTIYQFQFQEALCKAANHTGPLYTCDITNSTAAGHKLR---------------DMLVL----------GRSQPWT-----QALESITGEKKMNATPLLHYFEPLHQWLIKNN--SGRSVGWNPF-----------------WTP------------Y------------------------------S</t>
  </si>
  <si>
    <t xml:space="preserve">&gt;chelonoidis_abingdonii</t>
  </si>
  <si>
    <t xml:space="preserve">D----------TTQE-ASNFLSQFNVRAEDLSYASSLASWDYNTNITDENSRKMNEAGA--KWSAFYDEASNNASKFA------TDK--IMDPIVKLQLQLLQDKGISVLSGEKYS--ELTTILSIMSTIYSTEIVCKPDYPFNCLPLEPGLDAIMAN-STDYSERLWAWQGWRAEAGKKMRPLYERYVELENEAARLN-----KYSDYGDYWRGNYEVDD----STEYAYSRNQLIEDVETTFEQIKPLYRELHAYVRYRLENVYGSDRISSTGCLPAHLLGDMWGRFWTNLYALTVPYPDKPNIDVTSEMVKKNWDATKIFKAAEDFFISVGLYAMTEGFWNNSMITEPNDGR-KVVCHPTAWDMGKK-DYRIKMCTEV-------NMDDFLTAHHEMGHIEYDMAY------------------SN-------LSY---LLRSGANEGFHEAVGEIMSLSAATPKHLKSLDLLESTFQEDNET-----DINFLLKQALTIVGTMPFTYMLEKWRW-MVFRGDIPKD--------------EWMKKWWEMKRAIVGVVEPLPHDETYCDPAALFHVANDYSFIRYYTRTIYQFQFQEALCKAANHTGPLYTCDITNSTAAGHKLR---------------DMLVL----------GRSQPWT-----QALESITGEKKMNATPLLHYFEPLHQWLIKNN--SGRSVGWNTF-----------------WTP------------Y------------------------------F</t>
  </si>
  <si>
    <t xml:space="preserve">&gt;chinchilla_lanigera</t>
  </si>
  <si>
    <t xml:space="preserve">S----------TIEEQAKTFLDNFNEKAEDLSYQSSLASWNYNTNITEENVQKMNEAGA--LWSAFYEQQSNLAKAYP------LQE--IQNLTVKRQLQALQHSGSSVLSAEKNN--QLNTILNTMSTIYSTGKVCNPNNLQECLLLEPGLDDIMSN-SKDYNERLWAWEGWRSEVGKQMRPLYEEYVALKNEMAKAN-----NYEDYGDYWRADYEAEG----ADGYDYSREQLIEDVERTFAEIKPLYEQLHAYVRAKLMEAYP-SRISPTGCLPAHLLGDMWGRFWTNLYALTIPFQQKPNIDVTDAMGNQSWDAERIFKEAEKFFVSVGLPHMTQGFWQNSMLTEPGDGR-KVVCHPTAWDLGKD-DFRIKMCTKV-------TMDHFLTAHHEMGHIQYDMAY------------------AI-------QPF---LLRNGANEGFHEAVGEIMSLSAATPKHLKSIGLLPPDFQEDSET-----EINFLLKQALTIVGTLPFTYMLEKWRW-MVFRGEIPKE--------------QWMKKWWEMKREIVGVVEPVPHDETYCDPASLFHVSNDYSFIRYYTRTIYQFQFQEALCQAAKHVGPLHKCDISNSTEAGQKLL---------------NMLRL----------GKSEPWT-----LALENVVGAKNMDVRPLLNYFEPLFTWLKDQN--KNASVGWSTE-----------------WSP------------Y------------------------------S</t>
  </si>
  <si>
    <t xml:space="preserve">&gt;chiroxiphia_lanceolata</t>
  </si>
  <si>
    <t xml:space="preserve">N----------VNQQ-AQNFLEQFNRMAESISYESSIASWNYNTNITEENAKKMNEASA--KWSAFYDEASRNASSFP------ADS--IEDNLIKLQIQILQDRGSSVLSPEKYN--RLGTVLSTMSTIYSTGTVCKINDPSECLVLEPGLDAIMAD-STDYHERLWAWEGWRADIGRMMRPLYEEYVELENEVAKLN-----NYSDYGDYWRANYEAKF----PKDYEYSRDQLIEDVEKTFEQIKPLYQQLHAYVRHHLERVYGPKLISSTGCLPAHLLGDMWGRFWTNLYALTVPYPAKPNIDVTDAMVQKGWNANKIFQAAEAFFTSVGLYNMTEGFWTNSMLTEPTDGR-KVVCHPTAWDLGLN-DYRIKMCTKV-------TMDDFLTAHHEMGHIEYDMAY------------------SA-------QPY---LLRSGANEGFHEAVGEIMSLSAATPQHLKSLDLLEPTFQEDEET-----EINFLLKQALTIVGTMPFTYMLEKWRW-MVFRGDITKE--------------EWTKRWWEMKRQIVGVVEPVPHDETYCDPAALFHVANDYSFIRYYTRTIYQFQFQEALCKAANHTGPLHKCDITNSTAAGEKLR---------------QLLSL----------GRSKPWT-----EALESVTGEKYMNATPLLHYFEPLYEWLKKKN--SGRFIGWKTD-----------------WAP------------Y------------------------------S</t>
  </si>
  <si>
    <t xml:space="preserve">&gt;chlamydotis_macqueenii</t>
  </si>
  <si>
    <t xml:space="preserve">D----------VTQQ-AQMFLEEFNRRAENISYESSLASWDYNTNITEETARKMNEADA--KWAAFYDEASRNASSFP------LAS--IQDALTRLQIQALQDRGSSVLAPEKYS--RLSTVLNTMSTIYSTGTVCKTTKPSECLVLEPGLDTIMAN-STDYHERLWAWEGWRADVGRMMRPLYEEYVELKNEVAKLN-----NYSDYGDYWRANYEADY----PEEYKYSRDQLVEDVEKTFEQIKPLYQQLHAYVRHRLEQVYGPKLISSTGCLPAHLLGDMWGRFWTNLYALTVPYPAKPNIDVTSAMVQKNWDAMKIFKAAEAFFTSIGLYEMTEGFWNNSMLTEPTDNR-KVVCHPTAWDLGKN-DYRIKMCTKV-------TMDDFLTAHHEMGHIEYDMAY------------------SV-------QPY---LLRGGANEGFHEAVGEIMSLSAATPQHLKSLDLLEPTFQEDEET-----EINFLLKQALTIIGTMPFTYMLEKWRW-MVFRGEITEQ---------------WTKLWWEMKREIVGVVEPIPHDETYCDPAALFHVANDYSFIRYYTRTIYQFQFQEALCKAANHTGPLHTCDITNSRAAGQKLR---------------QLLEL----------GRSKPWT-----QALESITGEKYMNAAPLLHYFEPLYKWLQKNN--SGRYIGWKTD-----------------WAP------------Y------------------------------S</t>
  </si>
  <si>
    <t xml:space="preserve">&gt;chlorocebus_aethiops</t>
  </si>
  <si>
    <t xml:space="preserve">S----------TIEEQAKTFLDKFNHEAEDLFYQSSLASWNYNTNITEENVQNMNNAGE--KWSAFLKEQSTLAQMYP------LQA--IQNLTVKLQLQALQQNGSSVLSEDKSK--RLNTILNTMSTIHSTGKVCNPNNPQECLLLDPGLNEIMEK-SLDYNERLWAWEGWRSEVGKQLRPLYEEYVVLKNEMARAN-----HYKDYGDYWRGDYEVNG----VDGYDYNRDQLIEDVERTFEEIKPLYEHLHAYVRAKLMNAYP-SYISPTGCLPAHLLGDMWGRFWTNLYSLTVPFGQKPNIDVTDAMVNQAWNAQRIFKEAEKFFVSVGLPNMTQGFWENSMLTDPGNVQ-KVVCHPTAWDLGKG-DFRIIMCTKV-------TMDDFLTAHHEMGHIQYDMAY------------------AA-------QPF---LLRNGANEGFHEAVGEIMSLSAATPKHLKSIGLLSPDFQEDNET-----EINFLLKQALTIVGTLPFTYMLEKWRW-MVFKGEIPKD--------------QWMKKWWEMKREIVGVVEPVPHDETYCDPASLFHVSNDYSFIRYYTRTLYQFQFQEALCQAAKHEGPLHKCDISNSTEAGQKLL---------------NMLKL----------GKSEPWT-----LALENVVGAKNMSVRPLLNYFEPLFTWLKDQN--KNSFVGWSTD-----------------WSP------------Y------------------------------A</t>
  </si>
  <si>
    <t xml:space="preserve">&gt;chlorocebus_sabaeus</t>
  </si>
  <si>
    <t xml:space="preserve">S----------TIEEQAKTFLDKFNHEAEDLFYQSSLASWNYNTNITEENVQNMNNAGE--KWSAFLKEQSTLAQMYP------LQA--IQNLTVKLQLQALQQNGSSVLSEDKSK--RLNTILNTMSTIYSTGKVCNPNNPQECLLLDPGLNEIMEK-SLDYNERLWAWEGWRSEVGKQLRPLYEEYVVLKNEMARAN-----HYKDYGDYWRGDYEVNG----VDGYDYNRDQLIEDVERTFEEIKPLYEHLHAYVRAKLMNAYP-SYISPTGCLPAHLLGDMWGRFWTNLYSLTVPFGQKPNIDVTDAMVNQAWNAQRIFKEAEKFFVSVGLPNMTQGFWENSMLTDPGNVQ-KVVCHPTAWDLGKG-DFRIIMCTKV-------TMDDFLTAHHEMGHIQYDMAY------------------AA-------QPF---LLRNGANEGFHEAVGEIMSLSAATPKHLKSIGLLSPDFQEDNET-----EINFLLKQALTIVGTLPFTYMLEKWRW-MVFKGEIPKD--------------QWMKKWWEMKREIVGVVEPVPHDETYCDPASLFHVSNDYSFIRYYTRTLYQFQFQEALCQAAKHEGPLHKCDISNSTEAGQKLL---------------NMLKL----------GKSEPWT-----LALENVVGAKNMNVRPLLNYFEPLFTWLKDQN--KNSFVGWSTD-----------------WSP------------Y------------------------------A</t>
  </si>
  <si>
    <t xml:space="preserve">&gt;chrysemys_picta_bellii</t>
  </si>
  <si>
    <t xml:space="preserve">D----------TTQE-ASNFLSQFNVRAEDLSYASSLASWDYNTNITDENSRKMNEAGA--KWSAFYDEASNNASKYA------IDK--ITDPIVKLQLQSLQDKGTSVLSGEKYS--ELKSILSTMSTIYSTGTVCKPDDPFNCLPLEPGLDAIMAS-STDYSERLWAWQGWRAEIGKKMRPLYEGYVELENEAARLN-----KYSDYGDYWRGNYEVDD----STEYAYSRNQLIEDVETTFDQIKPLYRELHAYVRYRLENVYGSDRISSTGCLPAHLLGDMWGRFWTNLYALTVPYPNKPNIDVTSEMVKKNWDATKIFKAAEDFFISVGLYKMTEGFWNNSMITEPNDGR-KVVCHPTAWDMGKK-DYRIKMCTKV-------SMDDFLTAHHEMGHIEYDMAY------------------SN-------LSY---LLRSGANEGFHEAVGEIMSLSAATPKHLKSLDLLESTFQEDNET-----DINFLLKQALTIVGTMPFTYMLEKWRW-MVFRGDIPKD--------------EWMKKWWEMKRAIVGVVEPLPHDETYCDPAALFHVANDYSFIRYYTRTIYQFQFQEALCKAANHTGPLYTCDITNSTAAGHKLR---------------DMLVL----------GRSQPWT-----QALESITGEKKMNATPLLHYFEPLHQWLIKNN--SGRSVGWNTF-----------------WTP------------FVESGSWERQQANSMA----------LGPSNS</t>
  </si>
  <si>
    <t xml:space="preserve">&gt;chrysochloris_asiatica</t>
  </si>
  <si>
    <t xml:space="preserve">S-----------TNDLAEAFMNNFNQEAENLYHQSSLASWDYNTNITDENAQKMSEAGA--RWSAFYEEQSTLAKKFS------LQD--ISNSTIKVQLQILQQSGSSALPADKSK--RLDTILNTMSTIYSTGKACNPSNPQECLLLEPGLDRIMEN-STDYDQRLWAWEGWRYEVGRQLRPLYEEYVDLKNEMAKEN-----GYEDYGDYWRGDYETN---------DYKRSQLIEDVEHTFEKIKPLYQQLHAYVRTKLMNTYP-QRISQTGCLPAHLLGDMWGRFWTNLYPLTVPFGHKPNIDVTEEMVKQGWDAIKIFREAESFFASVGLPNMTKGFWENSMLTEPKDGR-KVVCHPTAWDLGKD-DFRIKMCTKV-------TMDDFLTAHHEMGHIQYDMAY------------------AR-------QPF---LQRSGANEGFHEAVGEIMSLSAATPKHLKAIGLLPPDFQEDSET-----ELNFLLKQALTIVGTLPFTYMLEKWRW-MVFKGEIPKE--------------QWMKKWWEMKREIVGVVEPLPHDESYCDPAALFHVANDYSFIRYYTRTIYQFQFQEALCQVAKHEGPLHKCDISNSTEAGKKLL---------------GMLSL----------GKSEPWT-----FALKSVVGTDKMDVSPLLNYFAPLYKWLTEQN--RNSYVGWNTD-----------------WTP------------Y------------------------------A</t>
  </si>
  <si>
    <t xml:space="preserve">&gt;clupea_harengus</t>
  </si>
  <si>
    <t xml:space="preserve">S----------ELEQRAAAFLERFDVKATELMYQYSLASWEYNTNITDENSQKLSEQGA--IWGAYYSTVSEEAQTFA------IDQ--INDLEIKLQLMTLQDKGSGALDADKGA--HLSKVMSEMSTLYSTATVCKVDDPFDCQTLEPGLEHVMAN-SRDYYERLHVWEGWRVEVGKKMRPLYEDYADLKNEAAQLN-----GFQDYGDYWRWNYETIE----DGKYGYTRDELMDDVRRIYKEILPLYTELHAYVRSRLQQTYP-GHISSEGGLPAHLLGDMWGRFWTNLYPLSVPYPGKEDIDVSDAMVKQGWTVDRMFKEAETFFMSVKLYKMFDNFWNDSMRVRPEDGR-RVVCHPTAWDMGNRKDFRIKMCSKV-------NMDDFLTVHHEMGHNQYQMAY------------------RN-------LSY---PLRDGANEGFHEAVGEIMSLSAATPSHLKALGLLLPDFKEDNET-----EINFLMKQALTIVATLPFTYMLEEWRW-QVFQGIVPKE--------------EWMLQWWRMKREMVGVVEPIPRDESYCDPPALFHVSGDYSFIRYFTRTIYQFQFQAALCKAAGHDGPLFKCDITNSTEAGDKLR---------------AMLEL----------GRSKSWT-----RALEQVSGETRMNSQPLLDYFKDLYEWLKKDNDVNNRKRGWDHN-----------------IDP------------Y------------------------------S</t>
  </si>
  <si>
    <t xml:space="preserve">&gt;columba_livia</t>
  </si>
  <si>
    <t xml:space="preserve">T----------VTQQ-AQMFLEEFNKRAEDINYESSLASWNYNTNITDETARKMNEAGA--KWSAXXXXXXXXXT-----------S--IQDDLTRLQIQTLQERGSSVLSPEKYS--RLSTVLNTMSTIYSTGTVCKINEPSECLVLEPGLDTIMAN-STDYHERLWAWEGWRADVGRMMRPLYKEYVELKNEVATLN-----GYSDYGDYWRANYEADY----LEEYKYSRDQLVEDVEKTFEQIKPLYQQLHAYVRHRLEQVYGPKLISSTGCLPAHLLGDMWGRFWTNLYPLTVPYPAKPNIDVTSAMVEKKWDAIKIFKAAEAFFVSIGLFEMTEGFWNNSMLTEPADNR-KVVCHPTAWDLGKN-DYRIKMCTKV-------TMDDFLTAHHEMGHIEYDMAY------------------SV-------QPY---LLRDGANEGFHEAVGEIMSLSAATPQHLKSLDLLEPTFQEDEET-----EINFLLKQALTIIGTMPFTYMLEKWRW-MVFMNFCFSFI---------------------LRREIVGVVEPVPHDETYCDPAALFHVANDYSFIRYYTRTIYQFQFQEALCKAANHTGPLHTCDITNSTAAGQNLR---------------ELLEL----------GRSKPWT-----QALEIATGEKYMNAAPLLHYFEPLYEWLQKNN--SGRYIGWKTD-----------------WAP------------Y------------------------------S</t>
  </si>
  <si>
    <t xml:space="preserve">&gt;condylura_cristata</t>
  </si>
  <si>
    <t xml:space="preserve">S----------DTENQTKKFLETFNREAEELSYNSSLASWDYNTNITDENVQKMNEAGA--KWSAFYEEKSKDAERFQ------IDM--IQDPIVKLQLKSLQQKGSSALTEEKIQ--RLNTILNEMSTIYSTGEVCNPHNPQECLLLEPGLDDIMAT-SNDYEAKLWAWEGWRAKVGKRLRPLYEEYVSLKNEMAKAN-----NYEDYGDYWRGDYETD---------SYTRNQLIEDVERTFAEIKPLYEQLHAYVRSKLMKAYP-YYINPTGCLPAHLLGDMWGRFWTNLYRLTVPFGHKPNIDVTDEMVKQGWDANRIFREAEKFFVSVGLPNMTQGFWENSMLTEPKDGR-KVVCHPTAWDLGKG-DFRIKMCTKV-------TMDDFLTAHHEMGHIQYDMAY------------------AK-------QPY---LLRSGANEGFHEAVGEIMSLSAATPKHLKSLGLLPADFSEDPET-----EINFLLKQALTIVGTLPFTYMLEKWRW-MVFKEEIPKD--------------QWMKKWWEMKREIVGVAEPVPHDENYCDPATLFHVSNDYSFIRYYTRTIYQFQFQEALCRTAQHTGPLHKCDISNSKEAGAKLL---------------EMLSL----------GRSESWP-----LALEKVVGEKTMNVKPLLNYFEPLFTWLKEQN--RNSFVGWSTS-----------------CPS------------N------------------------------S</t>
  </si>
  <si>
    <t xml:space="preserve">&gt;corapipo_altera</t>
  </si>
  <si>
    <t xml:space="preserve">N----------VNQQ-AQNFLEQFNRMAENISYESSIASWNYNTNITEENAKKMNEASA--KWSAFYDEASRNASSFP------VDS--IEDNLIKLQIQILQDRGSSVLSPEKYN--RLGTVLSTMSTIYSTGTVCKINDPSECLVLEPGLDAIMAD-NTDYHERLWAWEGWRADVGRMMRPLYEEYVELENEVAKLN-----NYSDYGDYWRANYEAKF----PQDYEYSRDQLIEDVEKTFEQIKPLYQQLHAYVRHHLERVYGPKLISSTGCLPAHLLGDMWGRFWTNLYALTVPYPAKPNIDVTDAMVQKGWNANKIFQAAEAFFTSVGLYNMTEGFWTNSMLTEPTDGR-KVVCHPTAWDLGLN-DYRIKMCAKV-------TMDDFLTAHHEMGHIEYDMAY------------------SA-------QPY---LLRSGANEGFHEAVGEIMSLSAATPEHLKSLDLLEPTFQEDEET-----EINFLLKQALTIVGTMPFTYMLEKWRW-MVFRGDITKE--------------EWTKRWWEMKRQIVGVVEPVPHDETYCDPAALFHVANDYSFIRYYTRTIYQFQFQEALCKAANHTGPLHKCDITNSTAAGEKLR---------------QLLSL----------GRSKPWT-----EALESVTGEKYMNATPLLHYFEPLYEWLKKNN--SGRFIGWKTD-----------------WAP------------Y------------------------------S</t>
  </si>
  <si>
    <t xml:space="preserve">&gt;corvus_cornix_cornix</t>
  </si>
  <si>
    <t xml:space="preserve">D----------VTQQ-AQMFLEEFNRRAENISYENSLASWNYNTNITEENANKMNEAGA--KWSAFYEEASRNASSFP------VDS--ITDDLTKLQIQILQERGSSVLSPEKYN--RLGTVLNTMSTIYSTGTVCKINNPTECLVLEPGLDAIMAE-STDYHERLWAWEGWRADVGRMMRPLYEEYVELENEVARLN-----NYADYGDYWRANYEAKS----PEDYKYSRDQLIEDVEKTFEQIKPLYEQLHAYVRHKLEQVYGSKHISSTGCLPAHLLGDMWGRFWTNLYALTVPYPAKPNIDVTSAMVEKNWDAIKIFKAAEAFFFSIGLDNMTEGFWENSMLTEPTDNR-KVVCHPTAWDLGRN-DYRIKMCTKV-------TMDDFLTAHHEMGHIEYDMAY------------------AG-------QPY---LLRSGANEGFHEAVGEIMSLSAATPQHLKSLDLLEPTFQDDEET-----EINFLLKQALTIVGTMPFTYMLEKWRW-MVFRGEITKQ--------------EWTKQWWEMKRDIVGVVEPVPHDETYCDPAALFHVANDYSFIRYYTRTIYQFQFQEALCKAANHTGPLHKCDITNSTAAGQKLR---------------KLLEL----------GRSKPWT-----QALESVTGEKYMNAAPLLNYFQPLYEWLKKNN--SGRFIGWKTD-----------------WAP------------Y------------------------------S</t>
  </si>
  <si>
    <t xml:space="preserve">&gt;corvus_moneduloides</t>
  </si>
  <si>
    <t xml:space="preserve">D----------VTQQ-AQMFLEEFNRRAENISYENSLASWNYNTNITEENANKMNEAGA--KWSAFYEEASRNASSFP------VDS--ITDDLTKLQIQILQERGSSVLSPEKYN--RLGTVLNTMSTIYSTGTVCKINNPTECLVLEPGLDAIMAE-STDYHERLWAWEGWRADVGRMMRPLYEEYVELENEVARLN-----NYADYGDYWRANYEAKS----PEDYKYSRDQLIEDVEKTFEQIKPLYEQLHAYVRHKLEQVYGSEHISSTGCLPAHLLGDMWGRFWTNLYALTVPYPAKPNIDVTSAMVEKNWDAIKIFKAAEAFFFSIGLDNMTEGFWENSMLTEPTDNR-KVVCHPTAWDLGKN-DYRIKMCTKV-------TMDDFLTAHHEMGHIEYDMAY------------------AG-------QPY---LLRSGANEGFHEAVGEIMSLSAATPQHLKSLDLLEPTFQDDEET-----EINFLLKQALTIVGTMPFTYMLEKWRW-MVFRGEITKQ--------------EWTKQWWEMKRDIVGVVEPVPHDETYCDPAALFHVANDYSFIRYYTRTIYQFQFQEALCKAANHTGPLHKCDISNSTAAGQKLR---------------KLLEL----------GRSKPWT-----QALESVTGEKYMNAAPLLNYFQPLYEWLKKNN--SGRFIGWKTD-----------------WAP------------Y------------------------------S</t>
  </si>
  <si>
    <t xml:space="preserve">&gt;cottoperca_gobio</t>
  </si>
  <si>
    <t xml:space="preserve">L----------DVETRAKVFLQKFDEDASQRMYQYSLASWDYNTNITQENSDKLSEQGR--IWANFYNQKSEESLKYP------IDQ--IRDSTIKLQLISLQDKGSGALSPDKAA--HLSKVMSEMNTIYSTAEVCLMDEPFNCQTLEPGLEHVMAH-SQDYSKRLHVWEGWRRVVGKRMRPLYEDYVDLKNEAAKLN-----GFEDYGSYWRYNYETIDE---EAQYKYTRDQLREDVRSVYKEIMPLYKELHAYVRDKLMGVYK-GHIDAEGPLPAHLLGDMWGRFWTNLYPLSVPYPAKPDIDVSKAMKEKGWTELQLFQEAEKFFMSVGLYKMFPNFWNKSMLVKPEDGT-KVVCHPTAWDMGNKEDFRIKMCTEV-------NMDNFLTVHHEMGHNQYQMAY------------------RN-------LSY---LLRDGANEGFHEAVGEIMSLSAATPKHLKSLNLLADNFTYDDET-----EINFLLKQALTIVATLPFTYMLEEWRW-QVLAGNITKD--------------NWMERWWEMKRELVGVVEPVPRDETYCDPPALFHVSGDYSFIRYFTRTIYQFQFQKALCNASAHTGPLSSCDITGSKEAGTKLR---------------NMLEL----------GRSQSWT-----RALHTISGDVKMDARPLLDYFQKLHDWLKIENQKHNRKVGWKKT-----------------IDP------------Y------------------------------S</t>
  </si>
  <si>
    <t xml:space="preserve">&gt;coturnix_japonica</t>
  </si>
  <si>
    <t xml:space="preserve">D----------VTQE-AQKFLAEFSVRAEDISYENSLASWDYNTNITEETARKMNEAGA--KWAAFYEEASRNASRFS------LAD--IQDAVTRLQIQSLQDRGSSVLSPEKYS--RLNSVMNSMSTIYSTGIVCKATEPFDCLVLEPGLDNIMAN-SIDYHERLWAWEGWRAEVGRMMRPLYEEYVDLKNEAARLN-----NYSDYGDYWRANYETDY----PEEYKYSRDQLIQDVEKTFEQIKPLYQQLHAYVRHRLEQVYGSELISPTGCLPAHLLGDMWGRFWTNLYNLTVPYPNKPNIDVTDAMVQKNWDAMKIFKSAEAFFVSIGLYNMTAGFWTNSMLTEPTDNR-KVVCHPTAWDMGKN-DYRIKMCTKV-------TMDDFLTAHHEMGHIEYDMAY------------------SV-------QPF---LLRDGANEGFHEAVGEIMSLSAATPQHLKSLDLLEPTFQEDEET-----EINFLLKQALTIVGTMPFTYMLEKWRW-MVFNGEITKQ--------------EWTKRWWEMKREIVGVVEPVPHDETYCDPAALFHVANDYSFIRYYTRTIYQFQFQEALCKAANHTGPLHKCDITNSTAAGGNLR---------------QLLEL----------GKSKPWT-----QALESATGEKYMNATPLLHYFEPLFNWLQKNN--SGRSIGWNTD-----------------WTP------------Y------------------------------S</t>
  </si>
  <si>
    <t xml:space="preserve">&gt;cricetulus_griseus</t>
  </si>
  <si>
    <t xml:space="preserve">S----------IIEEQAKTFLDKFNQEAEDLSYQSALASWNYNTNITEENAQKMNEAAA--KWSAFYEEQSKLAKNYS------LQE--VQNLIIKRQLQALQQSGSSALSADKNK--QLNTILNTMSTIYSTGKVCNPKNPQECLLLEPGLDDIMAT-STDYNERLWAWEGWRAEVGKQLRPLYEEYVVLKNEMARAN-----NYKDYGDYWRGDYEAEG----ADGYNYNGNQLIEDVERTFKEIKPLYEQLHAYVRTKLMDTYP-SYISPTGCLPAHLLGDMWGRFWTNLYPLTVPFGQKPNIDVTDAMVNQGWDAERIFKEAEKFFVSVGLPHMTQGFWGNSMLTDPGDDR-KVVCHPTAWDLGKG-DFRIKMCTKV-------TMDNFLTAHHEMGHIQYDMAY------------------AT-------QPF---LLRNGANEGFHEAVGEIMSLSAATPKHLKSIGLLPSNFHEDNET-----EINFLLKQALTIVGTLPFTYMLEKWRW-MVFKGDIPKE--------------KWMEKWWEMKREIVGVVEPLPHDETYCDPAALFHVSNDYSFIRYYTRTIYQFQFQEALCQAAKHDGPLHKCDISNSTEAGQKLL---------------NMLRL----------GKSEPWT-----LALENVVGARNMDVRPLLNYFEPLSVWLKEQN--KNSFVGWNTD-----------------WSP------------Y------------------------------A</t>
  </si>
  <si>
    <t xml:space="preserve">&gt;crocodylus_porosus</t>
  </si>
  <si>
    <t xml:space="preserve">N----------VT-----VFLNQFNQDAEGLYYESSLASWAYNTNITEENAKKMNEADA--RWSEFYNKASNNASRYT------IVE--TMDPVIRLQLQSLQDKGSSVLPEAKYQ--RLNSILSKMSTLYSTGTVCKPGDPFNCLLLEPGLDVIMAS-GTDYSEKLWAWQGWRADIGRKMRPLYEEYVELKNEAARSN-----NYNDYGDYWRGNYETDF----PPEYRFNRNQLIDDVERTFEQIKPLYQQLHAYVRYKLEQVYGSDRISKTGCLPAHLLGDMWGRFWTNLYPLTVPYPDKPNIDVTHTMVKKNWDASKIFKAAENFFVSIGLPPMTPGFWNNSMLTEPND-R-KVVCHPTAWDMGNK-DYRIKMCTKV-------TMDDFLTAHHEMGHIVYDMAY------------------SN-------LDF---LLRNGANEGFHEAVGEIMSLSAATPEHLKSIGLLEPTFQEDSDT-----DINFLLKQALTIVGTMPFTYMLEKWRW-MVFCGDIPKE--------------EWMKKWWDMKKEIVGVVEPVPHDETYCDPAALFHVANDYSFIRYYTRTIYQFQFQEALCKAAKHTGPLYKCDITNSTAAGDKLR---------------SMLSL----------GRSQPWT-----QALEGVTGEKTMNATPLLHYFEPLYQWLQKNN--TNRRIGWNTT-----------------WTP------------Y------------------------------A</t>
  </si>
  <si>
    <t xml:space="preserve">&gt;crocuta_crocuta</t>
  </si>
  <si>
    <t xml:space="preserve">S----------TTEELAKTFLEKFNYEAQELSYLSSLASWKYNTNITDENVKNMNEAGA--KWSAYYEEQSKLAKTYP------LAE--IQDPTVKRQLQALQQSGSSVLSADKSQ--RLNTILNAMSTIYSTGKACNPNNPQECLLLEPGLDNIMEN-SKDYNERLWAWEGWRAEVGKQLRPLYEEYVALKNEMARAN-----NYEDYGDYWRGDYEEEW----TDGYNYSRSQLIKDVEDTFAQIKPLYQHLHAYVRTKLMAIYP-SRISSTGCLPAHLLGDMWGRFWTNLYPLTVPFGQKPNIDVTDAMVNQRWDAMRIFREAEKFFVSVGLPNMTQGFWENSMLTEPGDNR-KVVCHPTAWDLGKG-DFRIKMCTKV-------TMDDFLTAHHEMGHIQYDMAY------------------NA-------QPF---LLKNGANEGFHEAVGEIMSLSAATPNHLKTIGLLSPAFSEDSET-----EINFLLKQALTIVGTLPFTYMLEKWRW-MVFKGEIPKE--------------QWMEKWWEMKRNIVGVVEPVPHDETYCDPASLFHVANDYSFIRYYTRTIYQFQFQEALCRIAKHEGPLHKCDISNSTEAGKKLL---------------QMLSL----------GKSKPWT-----FALEQVVGAKNMDVTPLLNYFQPLLTWLKEQN--RNSFVGWNTD-----------------WSP------------Y------------------------------A</t>
  </si>
  <si>
    <t xml:space="preserve">&gt;cuculus_canorus</t>
  </si>
  <si>
    <t xml:space="preserve">D----------VTQQ-AQMFLEEFNRRAEDISYESSLASWEYNTNITEENAKKMNEASA--RWSAFYNTASSNASTFP------LAN--IQDALTRLQIQTLQDRGSSILSPEKYS--RLNTVLNTMSTIYSTGTVCKISESSECLVLEPGLDAIMAE-STNYHERLWAWEGWRADVGRMMRPLYEEYVELKNEVAKLN-----NYSDYGDYWRANYEADY----PEEYKYSRDQLVEDVEKTFEQIKPLYQQLHAYVRHRLEQVYGSKLISSTGCLPAHLLGDMWGRFWTNLYALTVPYPAKPNIDVTSTMVEKKWDAMKIFKAAEAFFASIGLYNMTEGFWENSMLTEPTDNR-KVVCHPTAWDLGKN-DYRIKMCTKV-------TMDDFLTAHHEMGHIEYDMAY------------------SA-------QPY---LLRGGANEGFHEAVGEIMSLSAATPQHLKSLDLLEPTFQEDEET-----EINFLLKQALTIVGTMPFTYMLEKWRW-MVFRGEITKX--------------EWTKRWWEMKREIVGVVEPIPHDETYCDPAALFHVANDYSFIRYYTRTIYQFQFQEALCKAANHTGPLHTCDITNSRAAGQNLR---------------QLLEL----------GRSKPWT-----EALESITGEKYMNAAPLLHYFEPLYTWLQKNN--SGRYIGWKTD-----------------WAP------------Y------------------------------S</t>
  </si>
  <si>
    <t xml:space="preserve">&gt;cyanistes_caeruleus</t>
  </si>
  <si>
    <t xml:space="preserve">N----------VTQE-AQEFLEEFNRRAEDISYENSIASWNYNTNITEENANKMSQAGA--KWSAFYEEASRNASNFP------VDS--ITDDLTKLQIQTLQERGSSVLSSEKYN--RLSTVLNTMSTIYSTGTVCKTNNSSECLVLEPGLDAIMAE-STDYNERLWAWEGWRAGVGRMMRPLYEEYVELENEVARLN-----GYSDYGDYWRANYEAKS----PENYKYSRDQLIDDVEKTFEQIKPLYEQLHAYVRHKLGQAYGPELISSTGGLPAHLLGDMWGRFWTNLYALTVPYPAKPNIDVTSAMVEKKWNAIKIFKSAEAFFVSIGLDPMTEGFWENSMLTEPGDNR-KVVCHPTAWDLGKN-DYRIKMCTKV-------TMDDFLTAHHEMGHIEYDMAY------------------AE-------QPY---LLRSGANEGFHEAVGEIMSLSAATPQHLKSLGLLEPTFQDDEET-----EINFLLKQALTIVGTMPFTYMLEKWRW-MVFRGEITKQ--------------EWTKQWWEMKRDIVGVVEPVPHDETYCDPATLFHVANDYSFIRYYTRTIYQFQFQEALCRAANHTGPLHKCDITNSTAAGQKLR---------------QLLAL----------GRSKPWT-----QALESVTGEKYMNAAPLLHYFEPLYEWLKRNN--SGRFIGWKTD-----------------WAS------------Y------------------------------Y</t>
  </si>
  <si>
    <t xml:space="preserve">&gt;cynoglossus_semilaevis</t>
  </si>
  <si>
    <t xml:space="preserve">-----------QVENQAREFLEKFDEEASALMYNYSLASWAYNTNITKENSEILAKEGQ--IWSEFYTQKSEESLKFS------IEQ--IKDPEIKLQLISLQDKGSGALPSDKAE--HLNKVLSEMSTIYSTATVCLPDDPFNCQTLEPGLEHVMFN-SVNYEERLHVWEGWRKEVGRRMRPLYEDYADLKNEAAKLN-----KFKDYGDYWRSNYETVEE---VDKYKYTGDQLMEDVRSIYKEILPLYKELHAYVRASLMKVYP-GHIDPKGPLPAHLLGDMWGRFWTNLYRHSIPYPEKTDIDVSNTMVAKGWTETRLFKEAEKFFMSVGMEKMFDNFWNNSMLTKPDDGR-QVVCHPTAWDMGNRMDYRIKMCTKV-------NMEDFLTVHHEMGHNQYQMAY------------------RN-------LSY---LLRDGANEGFHEAVGEIMSLSAATPKHLQSLELLPADFIYDNEP-----EINSMLKQSLAIVATLPFTYMLEEWRW-QVFAGNIPKD--------------KWMKTWWEMKREMVGVVEPVPRDETYCDPPALFHVSGDYSFIRYFTRTIYQFQFQKALCDAANHTGPLSSCDITNSKEAGTKLK---------------NMLAL----------GRSQSWT-----KALETISGDVKMNAQPLLDYFKKLYEWLKEENRKHGRTVGWDPS-----------------IDP------------Y------------------------------S</t>
  </si>
  <si>
    <t xml:space="preserve">&gt;cyprinodon_variegatus</t>
  </si>
  <si>
    <t xml:space="preserve">TE--------ADVESEAREFLKRFEQNATDKVYQSSLASWNYNTNITQENADKVSEQGR--IWSTYYSQMSEESLKYP------IDQ--IKDLQIKLQLISLQDKGSGALTPDKAS--RLNEILNEMSTIYSTATVCLPDNPTKCETLEPELEKIMAN-SKSYSERLHVWEGWRKEVGKRMRPLYEEYVDLKNEASRLN-----GFEDYGAYWRYNYETLED---DPEFKYTRDQLMEDVRSIYKQILPLYKELHAYVRAKLMEVYP-EYTDSEGPLPAHLLGDMWGRFWTNLYNMSIPYREKEDIDVSNTMVEQGWDEMRFFKEAEKFFMSVGLYKMFDNFWNNSMLVKPNDGR-DVVCHPTAWDMGNREDFRIKMCTKV-------NMDDFLTVHHEMGHNQYQMAY------------------RN-------LSY---LLRDGANEGFHEAVGEIMSLSAATPKHLKSLGLLSESFTYDAET-----EINFLLKQALTIVATLPFTYMLEEWRW-QVLAGNFSKD--------------EWMKRWWEMKRDLVGVAEPVERDETYCDPPALFHVSGDYSFIRYFTRTIYQFQFQKALCKAANHVGDLSSCDITGSTAAGTKLR---------------DMLEL----------GRSQSWT-----RALKTISGDTRMDATALLDYFQKLYDWLKADNLKNKRTVGWKKA------------------DP------------S------------------------------S</t>
  </si>
  <si>
    <t xml:space="preserve">&gt;danio_rerio</t>
  </si>
  <si>
    <t xml:space="preserve">Q----------TVEDRAREFLNKFDEEASDIMYQYTLASWAYNTDISQENADKEAEAYA--IWSEYYNKMSEESNAYP------IDQ--ISDPIIKMQLQKLQDKGSGALSPDKAS--ELRNIMSEMSTIYNTATVCKIDDPTDCQTLEPGLESIMAE-SRDYDERLHVWEGWRVATGMKMRPLYEKYVDLKNEAAKLN-----NYEDHGDYWRGDYETID----DPKYSYSRDQVIEDARRIYKEILPLYKELHAYVRAKLQDVYP-GHIGSDACLPAHLLGDMWGRFWTNLYPLMIPYPDRPDIDVSSAMVEQGWDEIRLFKEAEKFFMSVNMPAMFDNFWNNSMFIKP-EER-DVVCHPTAWDMGNRKDFRIKMCTKV-------NMDDFLTVHHEMGHNQYQMAY------------------RN-------HPY---LLRDGANEGFHEAVGEIMSLSAATPSHLQSLGLLPSDFKQDYET-----DINFLLKQALTIVGTLPFTYMLEEWRW-QVFKAKIPKD--------------EWMQQWWQMKRELVGVAEAVPRDETYCDPPALFHVSGDYSFIRYFTRTIYQFQFQEALCKAAGHTGPLYKCDITNSTKAGDKLR---------------HMLEL----------GRSMSWT-----RALEEVAGTTKMDSQPLLHYFSTLMEWLKEENQKNNRVPGWNVN-----------------VNPGVLTSSFINDAEI------------------------------S</t>
  </si>
  <si>
    <t xml:space="preserve">&gt;dasypus_novemcinctus</t>
  </si>
  <si>
    <t xml:space="preserve">S-----------TEEQASTFLETFNQQAEELSHQSALASWNYNTNITDENEAKMSEAGA--KWSAFYEEQSKMAQNFS------LQE--ISNLTNKLQLQVLQQSGSTGLSADKSK--RLNTILNEMSNIYSTEKVCKSSNPEECLLLEPGLDVIMET-STDYDERLWAWEGWRSKAGRQLRPLYEEYVVLKNEMARAN-----NYEDYGDYWRGDYETEG----EDGYGYNRSQLIEDVESTFEKIKPLYKHLHTYVRTKLMDAYP-SRISPTGCLPAHLLGDMWGRFWTNLYSLTVPFPHKPNIDVTDEMKKQTWDANRIFKEAEKFFMSVGLPNMTEGFWNNSMLTEPGDGR-KVVCHPTAWDLGKG-DFRIKMCTKV-------TMDDFLTAHHEMGHIQYDMAY------------------AK-------QPY---LLRNGANEGFHEAVGEIMSLSAATPKHLKAIGLLPPDFQEDSET-----EINFLLKQALTIVGTLPFTYMLEKWRW-MVFKGEIPKE--------------QWTKKWWEMKREIVGVVEPVPHDESYCDAAALFHVANDYSFIRYYTRTIYQFQFQEALCQEANHIGPLHKCDISNSTKAGQKLL---------------EMLSF----------GKSKPWT-----QALEKVVGTKRMDVTPLLNYFKPLLTWLEVQN--QNSSEGWNTN-----------------WSP------------Y------------------------------A</t>
  </si>
  <si>
    <t xml:space="preserve">&gt;delphinapterus_leucas</t>
  </si>
  <si>
    <t xml:space="preserve">S----------TTEEQAKTFLQKFDHEAEDLSYQSSLASWNYNTNITDENVQKMNAAGA--KWSAFYEEQSKIAKTYP------LAE--IRNLTLKRQLQVLQQSGTSVLSADKSK--RLNTILSTMSTIYSSGKVLDPNT-QECLVLEPGLDDIMEN-SKDYNRRLWAWEGWRAEVGKQLRPFYEEYVVLENEMARAN-----NYEDYGDYWRGNYEVTG----AGDYDYSRDQLITDVERTFAEIKPLYEQLHAYVRAKLMDAYP-SRISPTGCIPAHLLGDMWGRFWTNLYPLTVPFGERPSIDVTKEMQNQSWDAKRIFKEAEKFFVSIGLPNMTQEFWDNSMLTEPGDGR-KVVCHPTAWDLGKG-DFRIKMCTKV-------TMDGFLTAHHEMGHIQYDMAY------------------AT-------QPY---LLRNGANEGFHEAVGEIMSLSAATPHYLKALGLLPPDFYEDRVT-----EINFLLKQALTIVGTLPFTYMLEKWRW-MVFKGEIPKE--------------QWMQKWWEMKREIVGVVEPLPHDETYCDPACLFHVAEDYSFIRYYTRTIYQFQFHEALCQTAKHEGPLYKCDISNSTEAGQRLL---------------QMLRL----------GKSEPWT-----SALESIAGVKTMDVKPLLNYFEPLLTWLKDQN--RNSFVGWNTD-----------------WTP------------Y------------------------------S</t>
  </si>
  <si>
    <t xml:space="preserve">&gt;denticeps_clupeoides</t>
  </si>
  <si>
    <t xml:space="preserve">S----------ALEERAAEFLRKFDENATDLMYQYSLASWAYNTNITDENSQYLSEQGA--IWGDFYSKMSEESQNFP------IDQ--ITDPTNKLQLLLLQDKGSGALDTDKGA--RLSQVLRDMSTIYSTGTVCKLDDPFDCQTLEPGLEEIMAN-SRDYNERLHVWEGWRVQVGKRMRGLYEEYTDLKNEASRLN-----GFKDYGDYWRWNYETIED---DDEFKYTRDELMTDVRNIYNEILPLYTELHAYVRAKLQQAYP-DHIHPEGGLPAHLLGDMWGRFWTNLYPMSVPYPEKPDIDVTSAMVAQGWTTERMFKEAEAFFMSVGLYKMFDNFWNNSMFVKPEQPDIKVVCHPTAWDMGNREDFRIKMCTKV-------NMDDFLTVHHEMGHNQYQMAY------------------RN-------LTY---LLRDGANEGFHEAVGEIMSLSAATPSHLKSLGLLPADFTEDKET-----EINFLLKQALTIVATLPFTYMLEEWRW-QVFQGTVPKD--------------KWMLRWWEMKRKLVGVAEPLPRDESYCDPPALFHVSGDYSFIRYFTRTIYQFQFQETLCNAAGHSGPLFKCDITNSTEAGQKLK---------------AMLEL----------GRSTSWT-----RALKEVSGETRMKSKPLLDYFADLYSWLKDDNDKNNRKRGWDVA-----------------IDP------------Y------------------------------S</t>
  </si>
  <si>
    <t xml:space="preserve">&gt;desmodus_rotundus</t>
  </si>
  <si>
    <t xml:space="preserve">T----------PTEEEARTFLENFNTEAEEWFYQNSLASWNYNTNITDENVQKMNEAEQ--MWSTFYERNSNIAKTYP------LET--IKDVNVKRQLQALQQNG---LLEDKDKQLQLNAILNTMSTIYSTGKVCKPNNPQECYLLATGLEDIMQD-SKDYNERLWAWEGWRSKVGKQLRPLYEEYVVLKNEMAREK-----NYEDYGDYWRGDYETEG----SSGYEYSRNQLIEDVENTFAEIKPLYEHLHAYVRAKLMDTYP-SHISPTGCLPAHLLGDMWGRFWTNLYNLTAPFGEKPTIDVTAAMVDQSWDAQRIFKEAEKFFKSVGLFSMTQGFWDNSMLTKPDDGR-EVVCHPTAWDLGNK-DFRIKMCTKV-------TMDDFLTAHHEMGHIQYDMAY------------------AN-------QSF---LLRNGANEGFHEAVGEIMSLSVATPKHLKVLGLLPPDFHEDNET-----DINFLLKQALNIVGTLPFTYMLEKWRW-MVFKGEIPKE--------------QWMKKWWEMKREIVGVVEPVPHDETYCDPATLFHVANDYSFIRYYTRTIFQFQFQEALCQTAQHEGPLHKCDISNSTAAGEKLL---------------QMLKL----------GKSEPWT-----RALENIVGKKQMDVRPLLNYFEPLFTWLKEQN--RNSFVGWLTD-----------------WSP------------Y------------------------------A</t>
  </si>
  <si>
    <t xml:space="preserve">&gt;dipodomys_ordii</t>
  </si>
  <si>
    <t xml:space="preserve">S----------SIEELAKTFLDNFNQEAEDLSYQSSLASWNYNTNITEENAQRMNEAGA--IWSAFYEEQAKLAKIYS------LQE--IQNPILKRQLQFLQQSGSSALSEDKSK--RLNTILNKMSTIYSTGTVCNPNNPQECLLLEPGLDDIMAK-STDYSERLWVWEGWRSEVGKQLRPLYEEYVVLKNEMARAN-----NYEDYGDYWRGDYEAEG----ADGYNYNRNQLIEDVERTFAEIKPLYEHLHAYVRAKLMDIYP-SHINPTGCLPAHLLGDMWGRFWTNLYSLVIPFEQKPNIDITDAMVQQAWDADRIFKEAEKFFVSVGLPKMTQGFWENSMLTEPGDNR-KVVCHPTAWDLGKG-DFRIKMCTKV-------TMDNFLTAHHEMGHIQYDMAY------------------AT-------QPF---LLRNGANEGFHEAVGEIMSLSAVTPKHLKSIGLLPPNFHEDNET-----EINFLLKQALTIVATLPFTFMLEKWRW-MVFRGEIPQE--------------QWMKTWWEMKREIVGVVEPVPHDETYCDPASLFHVSNDFSFIRYYTRTIYQFQFQEALCKAAKYEGPLHKCDISNSVEAGHKLL---------------NMLRL----------GKSEPWT-----LALENVVGAKNMDVRPLLNYFEPLFIWLQEQN--KNSFVGWNTA-----------------WNP------------Y------------------------------N</t>
  </si>
  <si>
    <t xml:space="preserve">&gt;dromaius_novaehollandiae</t>
  </si>
  <si>
    <t xml:space="preserve">N----------VTEQ-AQIFLTEFNIKAEDISYESSLASWNYNTNITEETSMKMNEADA--KWSAFYDEASRNASNFP------LAN--ITDDLIRLQIQSLQDRGSSVLSSEKYT--RLSTVLNTMSTIYSTGTVCKPSDPFNCLVLEPGLDAIMAD-STDYHERLWAWEGWRADVGRLMRPLYEEYVDLKNEAAKLN-----GYSDYGDYWRANYEADY----PEAYKYSRDQLIEDVEKTFEQIKPLYEQLHAYVRHRLEQFYGPELISSTGCIPAHLLGDMWGRFWTNLYALTVPYPAKPNIDVTSAMVENNWDVLKIFKTAEAFFASVGLYNMTEGFWNNSMLTEPTDNR-KVVCHPTAWDMGKE-DYRIKMCTKV-------TMDDFLTAHHEMGHIEYDMAY------------------SH-------LPY---LLRSGANEGFHEAVGEIMSLSAATPQHLKSLGLLEPTFQEDAET-----EINFLLKQALTIVGTMPFTYMLEKWRW-MMFNGKITKQ--------------EWMKRWWEMKREIVGVVEPVLHDETYCDPAALFHVANDYSFIRYYTRTIYQFQFQEALCKAAEHTGPLHTCDITNSTAAGQNLR---------------QMLEL----------GRSKXWT-----QALESITGEKYMNATPLLNYFEPLFNWLQKNN--SGRSVGWNTA-----------------WTP------------Y------------------------------S</t>
  </si>
  <si>
    <t xml:space="preserve">&gt;echeneis_naucrates</t>
  </si>
  <si>
    <t xml:space="preserve">S----------DLETKAKEFLKRFDEEATKRMYNYSLASWAYNTNITKENSEKLSEEGN--VWSKFYTQMSQEAQNYP------IDQ--IKDPEIKLQLISLQDKGAGALTQDKAA--YLSKIMGEMSTIYSTATVCLIDDPLNCQTLEPGLEHVMFN-SRNYSERLHVWEGWRREVGKRMRPLYEDYVELKNEASVLN-----GFKDYGAYWRYNYETIEE---DQKYRYTRDQLMGDVHSIYEQIMPLYRELHAYVRAKLMDVYP-GYIDSQGPLPAHLLGDMWGRFWTNLYPLCVPYPEKPDIDVSKTMVEKGWTELKFFEEAEKFFMSVGLYEMRENFWNNSMFVKPDDGH-NVVCHPTAWDMGNREDFRIKMCTKV-------NMEDFLTVHHEMGHNQYQMAY------------------RN-------LSY---PLRDGANEGFHEAVGEIMSLSAATPKHLQSLDLLPADFTYDNET-----EINFLLKQALTIVATLPFTYMLEKWRW-EAFAGNITED--------------EWMKKWWEMKREMVGVVEPVPRDETYCDPPALFHVSGDYSFIRYFTRTIYQFQFQKALCKASGHTGALSTCDITGSTAAGTKLR---------------NMLEL----------GRSQSWT-----RALETIAGDVKMDARPLLDYFEKLYDWLKADNINHKRHVGWKTD-----------------IDPCEVFSCQIT---D------------------------------S</t>
  </si>
  <si>
    <t xml:space="preserve">&gt;echinops_telfairi</t>
  </si>
  <si>
    <t xml:space="preserve">S----------TTEDQARSFLTTFNNEAENVSYQSALASWNYNTNITEENAKKMSEAGA--MWSTFYEQQSKLASKFS------LEE--MTDPIIKLQLKALQHKGSSVLSEEKSK--RLDTILNTMGAVYSTAKVCNPNDPGKCFVLEPGLDHIMAT-STDYGERLWAWEGWRAEIGKQLRPLYEEYVDLKNEMARKN-----GYEDYGDYWRGDYETT---------EYSRSQLIKDVEHTFEQIKPLYEHLHAYVRRKLMDVYP-QQISPTGYLPAHLLGDMWGRFWTNLYPLTVPFGHKPNIDVTDAMVKQGWDATRIFKEAEKFFMSVDLFPMTQGFWDKSMLTEPNNGQ-KVVCHPTAWDLGLN-DFRIKMCTKV-------AMDDFLTAHHEMGHIQYDMAY------------------AN-------QPF---LLRNGANEGFHEAVGEIMSLSAATPEHLKALGLLPSDFQEDTET-----DLNFLLKQALTIVGTLPFTYMLEKWRW-MAFKGEIPKD--------------QWMKKWWEMKREIVGVMEPVSHNESYCDPAALFHVANDYSFIRYYTRTIYQFQFQEALCKVANHQGPLYKCDITNSTEAGRKLL---------------GMLRL----------GKSEPWP-----SALEKVVGTKNMDVTPLLNYFEPLFTWLKEQN--KNSPVGW---------------------TP------------V-------------------------TT-SSG</t>
  </si>
  <si>
    <t xml:space="preserve">&gt;egretta_garzetta</t>
  </si>
  <si>
    <t xml:space="preserve">N----------VTQQ-AKRFLEEFNRRAEDISYESSLASWNYNTNITEETARKMNEADA--KWSAFYDEASRKXN---------WAA--TEDDATRLQIQALQDRGSSVLPLEKYS--RLSTVLNTMSTLYSTGTVCKTNETSECLVLEPGLDTIMAN-STDYHERLWAWEGWRAEVGRMMRPLYEEYVELKNEVAKLN-----NYSDYGDYWRANYEADY----PEEYKYSRDQLMEDVEKTFEQIKPLYQQLHAYVRHRLEQVYGPKLISSTGCLPAHLLGDMWGRFWTNLYALTVPYPAKPNIDVTSTMVQQKWNATKIFKAAEDFFASIGLYKMTEGFWNNSMLTEPTDNR-KVVCHPTAWDLGKN-DYRIKMCTKV-------TMDDFLTAHHEMGHIEYDMAY------------------SA-------QPY---LLRGGANEGFHEAIGEIMSLSAATPQHLKSLGLLEPTFQEDEET-----EINFLLKQALTIVGTMPFTYMLEKWRW-MVFRGEITXX--------------EWMKRWWEMKREIVGVVEPVPHDETYCDPAVLFHVANDYSFIRYYTRTIYQFQFQEALCKTANHIGPLHTCDITNSTAAGRNLR---------------QLLAL----------GRSKPWT-----QALENITGEKYMNAMPLLHYFEPLYKWLQKNN--SGRYIGWKTD-----------------WAP------------Y------------------------------Y</t>
  </si>
  <si>
    <t xml:space="preserve">&gt;electrophorus_electricus</t>
  </si>
  <si>
    <t xml:space="preserve">Q----------TTEDRAREFLKKFDEDATRLMYQYSLASWEYNTNITTANSDKLAEQGA--IWSEFYSRASNESSAFP------IDQ--MTDPEIQLQLRLLLDKGSGVLSADKAR--HLSRVLNEMSTIYGTGTVCKIDDPFDCQTLEPGLEAIMAN-SRDYYERLHVWEGWRVQVGKRMRPLYEDYVELKNEVARLN-----DYKDHGDYWRANYETID----EPKYSYNRDELMTDVRRIYHEIMPLYKELHAYVRAKLQKTYP-GYIASDGGLPAHLLGDMWGRFWTNLYPLSVPFPEKPDIDVTSEMKAQGWKERRLFEEAETFFISVGMFAMFSNFWTNSMLVKPDDGS-SVVCHATAWDMGNREDFRIKMCTKV-------NMDDFLTAHHEMGHNQYQMAY------------------RH-------LPY---LLRDGANEGFHEAVGEIMSLSAATPSHLQSLGLLPPDFTEDTET-----EINFLLKQALTIVATLPFTYMLEEWRW-QVFQGSIPRE--------------QWMLRWWEMKRELVGVVEPLPRDETYCDPAALFHVSGDYSFIRYFTRTIYQFQFQDALCKEAGHTGPLYKCDITNATKAGIKLR---------------QMLEL----------GRSKSWT-----RALEQVSAHTRMDAQPLLNYFSTLYDWLRVENQKTNNHPGWNVA-----------------HDP------------Y------------------------------S</t>
  </si>
  <si>
    <t xml:space="preserve">&gt;elephantulus_edwardii</t>
  </si>
  <si>
    <t xml:space="preserve">P----------TTEEQAKAFLEQFNQQAEDLSYQSSLASWDYNTNITDENAQKMNEAGA--KWSSFYEEQSKVAKNFP------VNE--ISDPSIKLQLQVLQQSGSAVLSPDKSQ--RLDTILNTMSTIYSTGRVCNPDNPQECLLLEPGLDRIMEN-STDYDQRLWAWEGWRREVGRQLRPLYEEYVDLKNEMARGN-----GYEDYGDYWRGDYETE---------DYSRTQLMQDVEETFQQIKPLYEHLHAYVRRKLMEAYP-NRLSPTGCLPAHLLGDMWGRFWTNLYPLTVPFENKPNIDVTEAMVNQNWNATRIFREAEKFFVSIGLPNMTQGFWDNSMLTDPGDGR-KVVCHPTAWDLGKG-DFRIKMCTKV-------TMDDFLTAHHEMGHIQYDMAY------------------AK-------QPY---LQRNGANEGFHEAVGEIMSLSAATPEHLKGIGLLPPDFQEDNET-----NLNFLLKQALTIVGTMPFTYMLEKWRW-MVFKGEIPKE--------------EWTKKWWEMKQKIVGVEEPVRHDESYCDPATLFHVANDYSFIRYYTRTIYQFQFQEALCKVAKHEGPLYKCDISNSTEAGNKLL---------------GMLSL----------GKSKPWT-----AALESVVGAKNMNVTPLLNYFEPLFTWLKEQN--KDSPLGWETT-----------------WTP------------G------------------------------A</t>
  </si>
  <si>
    <t xml:space="preserve">&gt;empidonax_traillii</t>
  </si>
  <si>
    <t xml:space="preserve">N----------VNQQ-AQQFLEQFNRMAEDISYESSIASWNYNTNITEENAKKMNEASA--KWSAFYDEASRNASGFP------VDS--IEDNLIKLQIQILQDRGSSVLSPEKYN--RLGTVLSTMSTIYSTGTVCKINNPSECLVLEPGLDAIMAD-STDYHERLWAWEGWRADVGRMMRPLYEEYVELENEVAKLN-----NYSDYGDYWRANYEAKF----PKDFEYSRDQLIEDVEKTFEQIKPLYEQLHAYVRHHLERVYGPELISSTGCLPAHLLGDMWGRFWTNLYALTVPYPAKPNIDVTDAMVQKGWNATKIFQAAEAFFTSVGLDSMTEGFWKNSMLTEPTDGR-KVVCHPTAWDLGKN-DYRIKMCTKV-------SMDDFLTAHHEMGHIEYDMAY------------------SV-------QPY---LLRSGANEGFHEAVGEIMSLSAATPQHLKSLDLLEPTFQEDEET-----EINFLLKQALTIVGTMPFTYMLEKWRW-MVFRGDIKKE--------------EWTKQWWEMKRQIVGVVEPVPHDETYCDPAALFHVANDYSFIRYYTRTIYQFQFQEALCKAANHAGPLHKCDITNSTAAGEKLR---------------QLLTL----------GRSRPWT-----EALESVTGEKYMNATPLLHYFEPLYEWLKKNN--SGRFVGWKTD-----------------WAP------------Y------------------------------S</t>
  </si>
  <si>
    <t xml:space="preserve">&gt;enhydra_lutris_kenyoni</t>
  </si>
  <si>
    <t xml:space="preserve">S----------TTEDPVKTFLEKFNYEAEELSYQNSLASWNYNTNITDENIQKMNIAGA--KWSAFYEEQSQHAKTYP------LEE--IQDPINKRQLRALQQSGSSVLSADKRE--RLNTILNAMSTIYSTGKACNPNNPQECLLLEPGLDDIMEN-SRDYNERLWAWEGWRSEVGKQLRPLYEEYVALKNEMARAN-----NYEDYGDYWRGDYEEEW----ADGYNYSRNQLIEDVEHTFTQIKPLYKHLHAYVRAKLMDAYP-SRISPTGCLPAHLLGDMWGRFWTNLYSLMVPFGQKPNIDVTDAMVNQSWDARRIFEEAEKFFVSVGLPNMTEGFWQNSMLTEPGDNR-KVVCHPTAWDLGKR-DFRIKMCTKV-------TMDDFLTAHHEMGHIQYDMAY------------------AA-------QPF---LLRNGANEGFHEAVGEIMSLSAATPKHLKNLGLLPPDFSEDSET-----DINFLLKQALTIVGTLPFTYMLEKWRW-MVFKGEIPKE--------------QWMQKWWEMKRDIVGVVEPLPHDETYCDPAALFHVANDYSFIRYYTRTIYQFQFQEALCQIAKHEGPLYKCDISNSREAGQKLH---------------EMLSL----------GRSKPWT-----FALERVVGAKTMDVRPLLNYFEPLFTWLKEQN--RNSFVGWNTD-----------------WSP------------Y------------------------------A</t>
  </si>
  <si>
    <t xml:space="preserve">&gt;eptesicus_fuscus</t>
  </si>
  <si>
    <t xml:space="preserve">S----------TTEKNATIFLENFNSEAEDLSHESALASWNYNTNITDENAQKMNEADS--KWSAFYEKQSKLAQTYP------LQE--IQNLTIKLQLQVLQQNGSSVLTADKSK--RLSTILTTMSTIYSTGKVCNPNNPQECLTLS-GLEDIMEK-SKDYNQRLWVWEGWRSEVGKQLRPLYEEYVVLKNEMARGN-----NYEDYGDYWRGDYETEG----ENGYNYSRSQLTEDVDRIFLEIKPLYEHLHAYVRAKLMDTYP-SRISPTGCLPAHLLGDMWGRFWTNLYNLTVPFEQKPNIDVTDAMKEQSWDAEKIFKEAEKFYMSVGLPSMTPGFWNNSMLTEPGDGR-KVVCHPTAWDLGKN-DFRIKMCTKV-------TMDDFLTAHHEMGHIQYDMAY------------------AT-------QPY---LLRNGANEGFHEAVGEVMSLSVATPKHLKGMGLLPSDFSEDNET-----EINFLLKQALNIVGTLPFTYMLEKWRW-MVFKGEIPKE--------------QWMKKWWEMKREIVGVVEPLPHDETYCDPASLFHVANDYSFIRYFTRTIFEFQFQEALCQIAKHQGPLHKCDISNSTEAGNKLL---------------EMLKL----------GKSKPWT-----FALEKITGTKKMDAKPLLNYFEPLFTWLKEQN--GNS-VGWHSD---------------------------------------------------------------A</t>
  </si>
  <si>
    <t xml:space="preserve">&gt;equus_asinus</t>
  </si>
  <si>
    <t xml:space="preserve">S----------TTEDLAKTFLEKFNSEAEELSHQSSLASWSYNTNITDENVQKMNEAGA--RWSAFYEEQCKLAKTYP------LEE--IQNLTVKRQLQALQQSGSSVLSADKSK--RLNEILNTMSTIYSTGKVCNPSNPQECLLLEPGLDAIMEN-SKDYNQRLWAWEGWRSEVGKQLRPLYEEYVVLKNEMARAN-----NYEDYGDYWRGDYEAEG----PSGYDYSRDQLIEDVERTFAEVTE--------------EVYP-D-TDVGQC-------DMWGRFWTNLYSLTVPFGQKPNIDVTDAMVDQSWDAKRIFEEAEKFFVSVGLPNMTQGFWENSMLTEPGDGR-KVVCHPTAWDLGKG-DFRIKMCTKV-------TMDDFLTAHHEMGHIQYDMAY------------------AV-------QPY---LLRNGANEGFHEAVGEIMSLSAATPNHLKAIGLLPPDFYEDSET-----EINFLLKQALTIVGTLPFTYMLEKWRW-MVFKGEIPKE--------------EWMKKWWEMKREIVGVVEPVPHDETYCDPAALFHVANDYSFIRYYTRTIYQFQFQEALCQTAKHEGPLHKCDISNSTEAGQKLL---------------QMLSL----------GKSEPWT-----LALERIVGVKNMDVRPLLNYFEPLFTWLKDQN--KNSFVGWSTN-----------------WSP------------Y------------------------------A</t>
  </si>
  <si>
    <t xml:space="preserve">&gt;equus_caballus</t>
  </si>
  <si>
    <t xml:space="preserve">S----------TTEDLAKTFLEKFNSEAEELSHQSSLASWSYNTNITDENVQKMNEAGA--RWSAFYEEQCKLAKTYP------LEE--IQNLTVKRQLQALQQSGSSVLSADKSK--RLNEILNTMSTIYSTGKVCNPSNPQECLLLEPGLDAIMEN-SKDYNQRLWAWEGWRSEVGKQLRPLYEEYVVLKNEMARAN-----NYEDYGDYWRGDYEAEG----PSGYDYSRDQLIEDVERTFAEIKPLYEHLHAYVRAKLMDTYP-SHINPTGCLPAHLLGDMWGRFWTNLYSLTVPFGQKPNIDVTDAMVDQSWDAKRIFEEAEKFFVSVGLPNMTQGFWENSMLTEPGDGR-KVVCHPTAWDLGKG-DFRIKMCTKV-------TMDDFLTAHHEMGHIQYDMAY------------------AV-------QPY---LLRNGANEGFHEAVGEIMSLSAATPNHLKAIGLLPPDFYEDSET-----EINFLLKQALTIVGTLPFTYMLEKWRW-MVFKGEIPKE--------------EWMKKWWEMKREIVGVVEPVPHDETYCDPAALFHVANDYSFIRYYTRTIYQFQFQEALCQTAKHEGPLHKCDISNSTEAGQKLL---------------QMLSL----------GKSEPWT-----LALERIVGVKNMDVRPLLNYFEPLFTWLKDQN--KNSFVGWSTN-----------------WSP------------Y------------------------------A</t>
  </si>
  <si>
    <t xml:space="preserve">&gt;equus_przewalskii</t>
  </si>
  <si>
    <t xml:space="preserve">&gt;erinaceus_europaeus</t>
  </si>
  <si>
    <t xml:space="preserve">T----------NIEEEAKKFLDDFNRQAENVSYESALASWNYNINITEENIQKMNDAGA--KWSEFYEEQSKTARNYP------LQD--IQNPTVRRQLQILQQNGSSVLSADKIK--RLNDILNRMSTIYSTGKVCKPDNPQDCLLLEPGLDRIMEN-STDYNLRLWAWEGWRAVVGKQLRPLYEEYVELKNEMAKAN-----NYEDYGDYWRGDYEAEG----DAGYNYSREQLIEDVERTFAEIKPLYEHLHAYVRRKLMDTYP-SHISPTGGLPAHLLGDMWGRFWTNLYRLTVPYGQKPNIDVTEEMVNQKWNADRIFKEAEKFFVSVGLPSMTEGFWNNSMLTEPQDGR-KVVCHPTAWDLGNG-DFRIKMCTKV-------TMDDFLTAHHEMGHIQYDMAY------------------AQ-------QPY---LLRSGANEGFHEAVGEIMSLSAATPKHLKSIGLLPKDFSDDNET-----DINFLLKQALTIVGTLPFTYMLEKWRW-MVFKGEIPKD--------------QWMKKWWEMKREIVGVVEPVPHDETYCDPATLFHVANDYSFIRYYTRTIYQFQFQEALCREAKHEGPLYKCDISNSQEAGEKLL---------------QMLKL----------GKSEPWT-----LALERVVGEKSMNVTPLLNYFEPLFTWLQLQN--ADSVVGWNEG-----------------GSS------------S------------------------------S</t>
  </si>
  <si>
    <t xml:space="preserve">&gt;erpetoichthys_calabaricus</t>
  </si>
  <si>
    <t xml:space="preserve">L---------VTVEEKAEQFLNDFNIEAPILNYQYSLASWEYNTNITNENAEKLSEMGA--IWSEFYNKASDNATDFN------LNE--ISNYTIKQQLQFLQDKGSGALPKDKFQ--KLNKILQEMSKIYSTGKVCRGE---SCLTLEPGLEDIMAN-STDYDERLEVWEGWRREVGKKMRPLYEEYIVLKNEASKLN-----GYKDYGDYWRGDYET-EG---DSPYGYTRDQLREDVGKIYKEILPLYKQLHAYVRAMLSKAYP-GHLNNRGGLPANLLGDMWGRFWTNLYGLSIPFIGKEDIDVTSAMDGKGWTYKDMFEAGETFFESVGLFNMTEEFWNNSMLEKPND-R-EVVCHPTAWDMGNGKDFRIKMCTKV-------NMDDFLTVHHEMGHIEYDMAY------------------AH-------QPF---LFRNGANEGFHEAVGEIMSLSAATPKHLKSLDLLSANFVEDYEI-----DINFLMKQALTIVSTLPFTYMLEEWRW-QVFEGKIPRD--------------RWMKTWWEMKRNLVGVAEPVPHDETYCDPPTLFHVSNDYSFIRYFTRTIYQFQFQKALCEEANHSGPLYKCDITNSTAAGLKLK---------------NMLEL----------GKSKPWT-----EALQRITGETRMNATALLDYFRPLEDWLKKDNELNNRYVGWDPQ-----------------WTP------------Y------------------------------N</t>
  </si>
  <si>
    <t xml:space="preserve">&gt;esox_lucius</t>
  </si>
  <si>
    <t xml:space="preserve">V----------ELERSAQEFLKWFDREATDLMYKYSLSSWAYNINITQENLDKMGVQSA--IWGEYYSKVSKEAESFP------IDQ--IKDPLIKLQLTSLQDKGSGALSAEKQK--HLNRVMNEMSTIYSTGTVCKRDDPFNCQTLEPGLESVMSNMDSDYYERLHVWEGWRVEVGKKMRPLYEDYVDLKNEAAKLN-----GYKDHGDYWRSNYETTD----DSPYKYTREQLITDVRRIYKEILPLYKELHAYVRTKLQAKHP-EHIHPEGALPAHLLGDMWGRFWTGLYPISTPFPEKTDIDVTSAMIEQGWPKKRLFQEAEKFFTSVGLYKMFDNFWENSMLEKPTDGR-NVVCHPTAWDMGNRQDFRIKMCTEV-------NMDHLLTAHHEMGHNQYQMAY------------------RN-------QSY---LLRDGANEGFHEAVGEIMSLSAATPKHLVSLKLLPSDFKEDNET-----SINFLMKQALTIVATLPFTYMLEEWRW-QVFQGTIPKD--------------QWMLRWWEMKREMVGVVEPLPRDETYCDPAALFHVSGDYSFIRYFTRTIYQFQFQKALCEAAGHSGPLFQCDITNSTDAGHKLK---------------TMLEF----------GRAKSWT-----RALETISGNAKMDSAPLLDYFKVLYDWLIKENRKNNRKPGWKAT-----------------EDP------------Y------------------------------S</t>
  </si>
  <si>
    <t xml:space="preserve">&gt;etheostoma_spectabile</t>
  </si>
  <si>
    <t xml:space="preserve">S----------DVENKANEFLQMFDEEATQRMYQYSLASWAYNTNITKENSDKLTEEGE--IWGKFYSQMSEESLKFP------VDQ--IKDPEIKLQLISLQDKGSGALSPDKAA--QLSKVLSEMSTIYSTATVCLIDDPFNCQTLEPGLEHVMAD-STDYFERLHVWEGWRRVVGKKMRPLYEDYVDLKNEAAKLN-----GFEDYGAYWRYNYETIEE---DVQYKYTRDDLMKDVRSLYNEILPLYKELHAYVRARLMEVYP-GHIDSEGPLPAHLLGDMWGRFWTNLYRLSIPYPNKEDIDVSNTMVDKGWSEERLFKEAEKFFMSVGLYKMFPNFWNNSMLVKPSDER-KVVCHPTAWDMGNREDFRIKMCTKV-------NMDDFLTAHHEMGHNQYQMAY------------------RN-------LSY---LLRDGANEGFHEAVGEIMSLSAATPKHLQSLNLLAPDFIYDSEA-----EINFLLKQALTIVATLPFTYMLEEWRW-QVFAGNITKD--------------NWMKRWWEMKRELVGVGEPVPRDETYCDPPALFHVSGDYSFIRYFTRTIYQFQFQKALCDAANHPGALSTCDITNSTVAGTKLR---------------NMLEL----------GRSKSWT-----RALHTISGDFKMDARPLLDYFQPLHDWLKAENKKNNRTVGWKTA-----------------IDP------------Y------------------------------S</t>
  </si>
  <si>
    <t xml:space="preserve">&gt;eumetopias_jubatus</t>
  </si>
  <si>
    <t xml:space="preserve">S----------TTEDLVKTFLEKFNSEAEELSYQSSLASWNYNTNITDENVQKMNDAGA--KWSAFYEEQSKQAKTYP------LEE--IQDSTVKRQLQALQHSGSSVLSADKSQ--RLNTILNAMSTIYSTGKACNPNNPQECLLLEPGLDDIMAN-SRDYNERLWAWEGWRSEVGKQLRPLYEEYVALKNEMARAN-----NYEDYGDYWRGDYEEEW----TNGYNYSRDQLIKDVEQTFTQIQPLYEHLHAYVRAKLMDTYP-SHMSPTGCLPAHLLGDMWGRFWTNLYPLTVPFGQKPNIDVTDTMVNQSWDARRIFEEAEKFFVSVGLPNMTQGFWENSMLTEPGDSR-KVVCHPTAWDLGKH-DFRIKMCTKV-------TMDDFLTAHHEMGHIQYDMAY------------------AA-------QPF---LLRNGANEGFHEAVGEIMSLSAATPKHLKNIGLLPPGFSEDNET-----DINFLFKQALTIVGTLPFTYMLEKWRW-MVFKGEIPKE--------------QWMKKWWEMKRDLVGVVEPLPHDETYCDPASLFHVANDYSFIRYYTRTIYQFQFQEALCQIAKHEGPLHKCDISNSSEAGQTLL---------------QMLKL----------GRSKPWT-----LALYRVVGAKNMDVRPLLNYFDPLFTWLKEQN--RNSFVGWNTD-----------------WSP------------Y------------------------------A</t>
  </si>
  <si>
    <t xml:space="preserve">&gt;eurypyga_helias</t>
  </si>
  <si>
    <t xml:space="preserve">D----------VTQQ-AEMFLNEFNSRVENISYETSLASWNYNTNITEETANKMNEADA--KWSAFYSEASMNASKFP------LTS--IQDALIRLQIQTLQDRGSSVLSPEKYS--RLSTVLNTMSTIYSTGTVCKTTEPSECLVLEPGLDIIMAN-SIDYDERLWAWEGWRAEVGRMMRPLYEEYVELKNEVAKLN-----NYSDYGDYWRANYEADY----PEEYKYSRDQLIEDVEKTFEQIKPLYQQLHAYVRHRLEQVYGPELISSTGCLPAHLLGDMWGRFWTNLYGLAVPYPAKPNIDVTSAMVQKKWDAIRIFKAAEAFFTSIGLPEMTKDFWEKSMLTEPTDNR-KVVCHPTAWDLGNK-DYRIKMCTKV-------TMDDFLTAHHEMGHIEYDMAY------------------SE-------KAY---LLRGGANEGFHEAVGEIMSLSAATPQHLKSLDLLEPTFQEDEET-----EINFLLKQALTIVGTMPFTYMLEKWRW-MVFRGEITKQ--------------EWTKRWWEMKREIVGVVEPVPHDETYCDPAVLFHVANDYSFIRYYTRTIFQFQFQEALCKAANHTGPLHTCDITNSTAAGQNLR---------------QLLEL----------GRSKPWT-----QALESVTGEKYMNAAPLLHYFEPLYKWLQKNN--SGRYIGWKTD-----------------WAP------------Y------------------------------F</t>
  </si>
  <si>
    <t xml:space="preserve">&gt;falco_cherrug</t>
  </si>
  <si>
    <t xml:space="preserve">D----------VTQE-AQMFLEEFNRRAENISYESSLATWNYNTNITEETARKMNEASA--KWSEFYDEASRNASSFP------LAS--IQDALTRLQIQALQLRGSSVLSLEKYR--RLGTVLNTMSTMYSTGTVCKITEPSECLVLEPGLDIIMAS-STDYHERLWAWEGWRADVARMMRPLYEEYVELKNEVAKLN-----SYSDYGDYWRANYEADY----PEEYKYSRDQLIKDVEKTFEQIKPLYQQLHAYVRHRLEQVYGPELISSTGCLPAHLLGDMWGRFWTNLYALTVPYPAKPNIDVTSAMVEKKWDAVKIFKAAEAFFTSIGLEKMTEGFWNNSMLTEPTDNR-KVACHPTAWDLGKN-DYRIMMCTKV-------TMDDFLTAHHDMGHSEYDMAY------------------SV-------QPV---LLRDGANEGFHEAVGEIMSLSAATPQHLKSLDLLEPTFQEDEET-----EINFLLKQALTIVGTMPFTYMLEKWRW-MVFRGEITKQ--------------EWTKRWWEMKREIVGVVEPVPHDETYCDAAALFHVANDYSFIRYYTRTIYQFQFQEALCKAANHTGPLHTCDITNSSAAGQNLR---------------QLLEL----------GRSKPWT-----QALENVTGEKYMNAAPLLHYFEPLYKWLQKNN--SGRYVGWKTH-----------------WTP------------Y------------------------------S</t>
  </si>
  <si>
    <t xml:space="preserve">&gt;falco_peregrinus</t>
  </si>
  <si>
    <t xml:space="preserve">D----------VTQE-AQMFLEEFNRRAENISYESSLATWNYNTNITEETARKMNEASA--KWSEFYDEASMNASSFP------MAS--IQDALTRLQIQALQLRGSSVLSLEKYR--RLGTVLNTMSTMYSTGTVCKITEPSECLVLEPGLDIIMAS-STDYHERLWAWEGWRADVARMMRPLYEEYVELKNEVAKLN-----SYSDYGDYWRANYEADY----PEEYKYSRDQLIKDVEKTFEQIKPLYQQLHAYVRHRLEQVYGPELISSTGCLPAHLLGDMWGRFWTNLYALTVPYPAKPNIDITSAMVEKKWDAVKIFKAAEAFFTSIGLEKMTEGFWNNSMLTEPTDNR-KVACHPTAWDLGKN-DYRIMMCTKV-------TMDDFLTAHHEMGHIEYDMAY------------------SVXXXXXXXXXX---XLRDGANEGFHEAVGEIMSLSAATPQHLKSLDLLEPTFQEDEET-----EINFLLKQALTIVGTMPFTYMLEKWRW-MVFRGEITKQX----------XXXEWTKRWWEMKREIVGVVEPVPHDETYCDAAALFHVANDYSFIRYYTRTIYQFQFQEALCKAANHTGPLHTCDITNSSAAGQNLR---------------QLLEL----------GRSKPWT-----QALENVTGEKYMNAAPLLHYFEPLYKWLQKNN--SGRYVGWKTH-----------------WTP------------Y------------------------------S</t>
  </si>
  <si>
    <t xml:space="preserve">&gt;felis_catus</t>
  </si>
  <si>
    <t xml:space="preserve">S----------TTEELAKTFLEKFNHEAEELSYQSSLASWNYNTNITDENVQKMNEAGA--KWSAFYEEQSKLAKTYP------LAE--IHNTTVKRQLQALQQSGSSVLSADKSQ--RLNTILNAMSTIYSTGKACNPNNPQECLLLEPGLDDIMEN-SKDYNERLWAWEGWRAEVGKQLRPLYEEYVALKNEMAKSKQ---VNYEDYGDYWRGDYEEEW----TDGYNYSRSQLIKDVEHTFTQIKPLYQHLHAYVRAKLMDTYP-SRISPTGCLPAHLLGDMWGRFWTNLYPLTVPFGQKPNIDVTDAMVNQSWDARRIFKEAEKFFVSVGLPNMTQGFWENSMLTEPGDSR-KVVCHPTAWDLGKG-DFRIKMCTKV-------TMDDFLTAHHEMGHIQYDMAY------------------AV-------QPF---LLRNGANEGFHEAVGEIMSLSAATPNHLKTIGLLSPGFSEDSET-----EINFLLKQALTIVGTLPFTYMLEKWRW-MVFKGEIPKE--------------QWMQKWWEMKREIVGVVEPVPHDETYCDPASLFHVANDYSFIRYYTRTIYQFQFQEALCRIAKHEGPLHKCDISNSSEAGKKLL---------------QMLTL----------GKSKPWT-----LALEHVVGEKKMNVTPLLKYFEPLFTWLKEQN--RNSFVGWNTD-----------------WRP------------Y------------------------------A</t>
  </si>
  <si>
    <t xml:space="preserve">&gt;ficedula_albicollis</t>
  </si>
  <si>
    <t xml:space="preserve">N----------VTQE-AQIFLEEFNRRAEDISYENSIASWNYNTNITEDNANKMSEAGA--RWSAFYEEASGNASRFS------ADS--ITDDLTKLQIQILQERGSSVLSPEKYN--RLGTVLNTMSTIYSTGTVCKINNPSECLVLEPGLDAIMAD-STDYYERLWAWEGWRADVGKMMRPLYEEYVDLENEVARLN-----GYSDYGDYWRANYEAQS----PENYKYSRDQLIEDVEKTFEQIKPLYEQLHAYVRHQLGKVYGPKLISPTGGLPAHLLGDMWGRFWTNLYALTVPYPDKPNIDVTSAMVEKNWDAIKIFKSAEDFFVSIGLYNMTEGFWNNSMLTEPTDNR-KVVCHPTAWDMGKN-DYRIKMCTKV-------TMDDFLTAHHEMGHVEYDMAY------------------AA-------RPF---LLRGGANEGFHEAVGEIMALSAATPQHLKALGLLEPTFQDDKET-----EINFLLKQALTIVGTMPFTYMLEKWRW-MVFRGEITKQ--------------EWTKRWWEMKRSIVGVVEPIPHDETYCDPASLFHVANDYSFIRYYTRTIYQFQFQEALCKEANHTGPLHKCDITNSTAAGEKLS---------------KLLAL----------GRSKPWT-----QALESVTGEKYMNATPLLHYFEPLYEWLKQNN--SGRFIGWKTD-----------------WAP------------Y------------------------------S</t>
  </si>
  <si>
    <t xml:space="preserve">&gt;fukomys_damarensis</t>
  </si>
  <si>
    <t xml:space="preserve">L----------TIEEQAKTFLDKFNQEAEDLSYQNSLASWNYNTNITEENVQKMNEAGA--IWSVFYEEQSKLAKAYP------LQE--IQNLTVKRQLQVLQQSWSSALSADKNK--QLNTILNMMSTIYSTGKVCNPNKPQECLLLEPGLDDIMAK-STDYSERLWVWEGWRSEVGKQLRPLYEQYVALKNEMARAN-----NYEDYGDYWRSDYEAEG----ADGYDYSRNQLIEDVERTFAEIKPLYEQLHAYVRTKLMNDYP-SRLSPIGCLPAHLLGDMWGRFWTNLYPLTVPFGQKPNIDVTEAMVNQFWDAEKIFKEAEQFFVSVGLPHMTQGFWQNSMLTEPGDGR-KVVCHPTAWDLGKN-DFRIKMCTKV-------TMDHFLTAHHEMGHIQYDMAY------------------ST-------QPF---LLRNGANEGFHEAVGEIMSLSAATPKHLKSIGLLPPNFHEDNET-----EINFLLKQALTIVGTLPFTYMLEKWRW-MVFRGEIPKD--------------QWMKKWWEMKREIVGVVEPMPHDETYCDPASLFHVSNDYSFIRYYTRTIYQFQFQEALCQAAKHVGPLHKCDISNSTEAGQKLL---------------NMLRL----------GKSEPWT-----LALENVVGAKNMDVRPLLNYFEPLFTWLKDQN--KNSFVGWSTE-----------------WSP------------Y------------------------------S</t>
  </si>
  <si>
    <t xml:space="preserve">&gt;fulmarus_glacialis</t>
  </si>
  <si>
    <t xml:space="preserve">D----------VTQQ-AQMFLQEFSSSAESISYERSLASWNYNTNITEETARKMNEADA--KWSAFYDEASRNASSFP------LAS--IHDALTRLQIQILQDRGSSVLSPEKYS--RLSTVLNTMSTIYSTGTVCKITEPTECLVLEPGLDAIMAN-STDYHERLWAWEGWRADVGRMMRPLYEEYVELKNEVAKLN-----SYSDYGDYWKANYEVDY----TEEYKYSRDQLAEDVEKTFEQIKPLYQQLHAYVRHRLEQVYGPELISSTGCLPAHLLGDMWGRFWTNLYALTVPYPAKPNIDVTSTMVEKKWDAIKIFKTAEAFFTSIGLYKMTEGFWNNSMLTEPTDNR-KVVCHPTAWDLGKN-DYRIKMCTKV-------TMDDFLTAHHEMGHIEYDMAY------------------YV-------QPY---LLRDGANEGFHEAVGEIMSLSAATPQHLKSLDLLEPTFQEDEET-----EINFLLKQALTIVGTMPFTYMLEKWRW-MVFRGEITKQ--------------DLLKDKWKVKRDIVGVVEPIPHDETYCDPAVLFHVANDYSFIRYYTRTIYQFQFQEALCKAANHTGPLHTCDITNSTAAGQNLR---------------QLLEL----------GRSKPWT-----QALEGVTGEKYMNAVPLLHYFEPLYKWLQKNN--SGRYVGWKTD-----------------WAP------------Y------------------------------S</t>
  </si>
  <si>
    <t xml:space="preserve">&gt;fundulus_heteroclitus</t>
  </si>
  <si>
    <t xml:space="preserve">AA--------VDVESEARAFLERFDQNASEKMYQYSLASWAYNTDISQENSDKLSEQGQ--IWSAFYTQASEESLKYP------IDQ--IKDPQIKLQLISLQDKGSGALSPDKAA--RLSEAMSEMSTIYSTATVCLLDDPLKCETLEPGLEHVMAN-SKNYAERLHVWEGWRKEVGKKMRPLYEDYVDLKNEAAKLN-----GFEDYGAYWRYNYETIEE---DVQYKYTRDQLMEDVRSIYKEIMPLYKELHAYVRAKLMEVYP-GHIESDGPLPAHLLGDMWGRFWTNLYPLSIPYPDKPDIDVSSTMVAQGWNETLFFKEAEKFFMSVGLYEMFDNFWTNSMLVRPDDGR-NVVCHPTAWDMGNREDFRIKMCTKV-------NMDDFLTVHHEMGHNQYQMAY------------------RN-------LSY---LLRDGANEGFHEAVGEIMSLSAATPKHLQTLGLLPPDFVYDSET-----EINFLLKQALTIVATLPFTYMLEEWRW-QVFAGNIPKD--------------EWMKRWWEMKRELVGVAEPVPRDETYCDPPALFHVSGDYSFIRYFTRTIYQFQFQKALCDAAGHTGDLSSCDITGSKEAGTKLR---------------NMLEL----------GRSQSWT-----RALQTISGDVRMDARALLDYFKKLYDWLKQDNLKHNRAVGWRTT-----------------ADP------------N------------------------------S</t>
  </si>
  <si>
    <t xml:space="preserve">&gt;gadus_morhua</t>
  </si>
  <si>
    <t xml:space="preserve">V----------DTETRARAFLEKFSTEASVKMYDYSLASWAYNTDITEENSNILSAKGA--IWAEFYGRMSTESLAFP------LHE--VKDPVVKLQLISLQDKGSGALSPEKSA--HLGRVMSEMSTIYSTAEVCLKDRPTDCQTLEPGLEAVMAD-SRDYNERLHVWEGWRRETGRKMRPLYEDYVDLKNEAARLN-----GFEDYGAYWRSNYETVGE---DPPYNYTRDELMGDVRSIYKEIMPLYKELHAYVRSKLIETYPGGHIHPEGPLPAHLLGDMWGRFWTSLYPLSTPYPLKPDIDVSTAMVDQKWVPERLFREAEKFFMSVGLYKMEPDFWKNSMLEKPND-R-KVVCHPTAWDMGNGKDYRIKMCTQV-------NMDHFLTAHHEMGHNQYQTAY------------------QN-------LSY---LLRDGANEGFHEAVGEIMSLSAATPDHLKSLGLLAADFTADKET-----EINFLMKQALTIVATLPFTYMLEEWRW-QVFNENIPKN--------------QWMKRWWEMKRDLVGVVEPVPRDETYCDPPALFHVSGDYSFIRYFTRTIYQFQFQKALCKEAGHKGELFTCDITNSTLAGTKLR---------------NMLTL----------GRSKSWT-----KALEMISGDTKMDAKPLLDYFKTLYVWLVAENKNNNRRVGWEKN-----------------IDP------------Y------------------------------S</t>
  </si>
  <si>
    <t xml:space="preserve">&gt;gallus_gallus</t>
  </si>
  <si>
    <t xml:space="preserve">D----------VTQE-AQTFLAEFNVRAEDISYENSLASWNYNTNITEETARKMSEAGA--KWAAFYEEASRNASRFS------LAN--IQDAVTRLQIQSLQDRGSSVLSPEKYS--RLNSVMNSMSTIYSTGVVCKATEPFDCLVLEPGLDDIMAN-SIDYHERLWAWEGWRADVGRMMRPLYEEYVELKNEAARLN-----NYSDYGDYWRANYETDY----PEEYKYSRDQLVQDVEKTFEQIKPLYQHLHAYVRHRLEQVYGSELINPTGCLPAHLLGDMWGRFWTNLYNLTVPYPEKPNIDVTSAMAQKNWDAMKIFKTAEAFFASIGLYNMTEGFWTNSMLTEPTDNR-KVVCHPTAWDMGKN-DYRIKMCTKV-------TMDDFLTAHHEMGHIEYDMAY------------------SV-------QPF---LLRNGANEGFHEAVGEIMSLSAATPQHLKSLDLLEPTFQEDEET-----EINFLLKQALTIVGTMPFTYMLEKWRW-MVFNGEITKQ--------------EWTKRWWKMKREIVGVVEPVPHDETYCDPAALFHVANDYSFIRYYTRTIYQFQFQEALCKAANHTGPLHKCDITNSTAAGGNLR---------------QLLEL----------GKSKPWT-----QALESATGEKYMNATPLLHYFEPLFNWLQKNN--SGRSIGWNTD-----------------WTP------------Y------------------------------S</t>
  </si>
  <si>
    <t xml:space="preserve">&gt;gavia_stellata</t>
  </si>
  <si>
    <t xml:space="preserve">D----------VTQQ-AQMFLEEFNKRAENISYESSLASWNYNTNITEETARKMNEADA--KWSAFYDEASRNASSFP------LAS--IQDALIRLQIQALQDRGSSVLSPEKYS--RLSTVLNTMSTIYSTGTVCKITEPSECLVLEPGLDAIMAN-STDYHERLWAWEGWRADVGRMMRPLYEEYVELKNEVAKLN-----SYSDYGDYWRANYEADY----PEKYKYSRDQLVKDVEKTFEQIKPLYQQLHAYVRHRLEQVYGPELISSTGCLPAHLLGDMWGRFWTNLYALTVPYPAKPNIDVTSAMVQKKWDAMKIFKAAEAFFTSIGLAEMTEGFWNNSMLTEPTDNR-KVVCHPTAWDLGKN-DYRIKMCTKV-------TMDDFLTAHHEMGHIEYDMAY------------------AA-------QPY---LLRGGANEGFHEAVGEIMSLSAATPQHLKSLDLLEPTFQEDEET-----EINFLLKQALTIVGTMPFTYMLEKWRW-MVFRGEITKR--------------EWTKRWWEMKREIVGVVEPVPHDETYCDPAVLFHVANDYSFIRYYTRTIYQFQFQEALCKAANHTGPLHTCDISNSRAAGQNLR---------------QLLEL----------GRSKPWT-----QALENVTGEKYMNAAPLLHYFEPLYKWLRKNN--SGRYIGWRTD-----------------WAP------------Y------------------------------S</t>
  </si>
  <si>
    <t xml:space="preserve">&gt;gavialis_gangeticus</t>
  </si>
  <si>
    <t xml:space="preserve">N----------VT-----TFLNQFNQDAEGLYYESSLASWAYNTNITEENAKKMNEADA--RWSEFYNKASNNASRYT------INE--TMDPLIRLQLQSLQDKGSSALPGAKYQ--RLNSILSKMSTLYSTGTVCKPGDPFNCLLLEPGLDVIMAS-GTDYSEKLWAWQGWRADVGKKMRPLYEEYVELKNEAARSN-----NYNDYGDYWRGNYETDF----PPEYRFSRNQLIDDVERTFEQIKPLYQQLHAYVRYKLEQVYGSDRISKTGCLPAHLLGDMWGRFWTNLYPLTVPYPDKPNIDVTRTMVEKNWDASKIFKAAENFFVSIGLPPMTPGFWNNSMLTEPND-R-KVVCHPTAWDMGNK-DYRIKMCTKV-------TMDDFLTAHHEMGHIVYDMAY------------------SN-------LTF---LLRSGANEGFHEAVGEIMSLSAATPEHLKSIGLLEPTFQEDNDT-----DINFLLKQALTIVGTMPFTYMLEKWRW-MVFRGDIPKE--------------EWMKKWWDMKKEIVGVVEPVPHDETYCDPAALFHVANDYSFIRYYTRTIYQFQFQEALCKAAKHTGPLYKCDITNSTAAGDKLR---------------SMLSL----------GRSQPWT-----QALEDVTGEKTMNATPLLHYFGPLYQWLQKNN--ANRRIGWDTT-----------------WTP------------Y------------------------------A</t>
  </si>
  <si>
    <t xml:space="preserve">&gt;gekko_japonicus</t>
  </si>
  <si>
    <t xml:space="preserve">D----------VTQR-AKEFLEQFNPRAENLSYENSLASWNYNTNITEENAWKMDEVGS--RWSVFYQEASQMASSFD------VNS--ISDPHIKLQIQSLQYNGSSVLSAEKRS--KLYSILSTMSTLYSTGTVCNLADTSTCLPLEPGLDAIMAD-STDYSERLWAWQGWRADIGKKMRPLYEGYVELKNEIARGT-----NYSDYGDYWRGNYETDY----PEDYRYRREQLITDVEETFQQIKPLYQQLHAYVRSNLQKIYGSHRIDSKGCLPAHLLGDMWGRFWTNLYPLMIPYPNKPNIDVSSAMVEKNWNVTAIFKAAEKFFVSVGLYNMTEGFWENSMLVEPNDGR-KVVCHPTAWDMGKG-DYRIKMCTKV-------TMDDFLVAHHEMGHIEYDMAY------------------AH-------LPY---LLRSGANEGFHEAIGEIMSLSAATPNHLKSLGLLDPNFQEDDET-----KINFLLKQALTIVGTMPFTYMLEKWRW-MVFAGTISKE--------------QWMRKWWEMKREIVGVVEPLPHNEAYCDPAALFHVANDYSFIRYYTRTIYQFQFQEALCKAANHTGPLYECDITNSTAAGHKLW---------------NMLTL----------GRSEPWT-----KALQNVTGEKEMNATALLHYFQPLYEWLIENN--ANRFVGWDTA-----------------WSP------------Y------------------------------V</t>
  </si>
  <si>
    <t xml:space="preserve">&gt;geospiza_fortis</t>
  </si>
  <si>
    <t xml:space="preserve">D----------VTQQ-AKTFLEEFNMRAEDISYENSIASWNYNTNITEENANKMSEAGA--RWATFYEEASGNASKFP------VSS--ITDELTKLQIQILQEKGSSVLSSEKYN--RLGTVLNTMSTIYSTGTVCKANNPSECLVLEPGLDAIMAD-STDYNERLWAWEGWRADVGRLMRPLYEEYVELENEVARLN-----GYSDYGDYWRANYEATS----PENYKYSRDQLIEDVEKTFEQIKPLYEQLHAYVRHKLGQVYGPKLISSTGGLPAHLLGDMWGRFWTNLYALSVPYPAKPNIDVTSAMIEKKWDATKIFKSAEAFFASIGLHKMTEGFWNNSMLTEPTDGR-KVVCHPTAWDLGKN-DYRIKMCTKV-------TMDDFLTAHHEMGHIEYDMAY------------------AA-------QPY---LLRSGANEGFHEAVGEIMSLSAATPQHLKSLDLLEPTFQDDEET-----EINFLLKQALTIVGTMPFTYMLEKWRW-MVFRGEITNQ--------------EWTKQWWXMKRAIVGVVEPVPHDETYCDPATLFHVANDYSFIRYYTRTIYQFQFQEALCKAANHIGPLHKCDITNSTEAGQKLR---------------QLLEL----------GRSKPWT-----EALESVTGEKYMNAAPLLHYFEPLYEWLKKNN--SGRFVGWKTD-----------------WTP------------Y------------------------------S</t>
  </si>
  <si>
    <t xml:space="preserve">&gt;globicephala_melas</t>
  </si>
  <si>
    <t xml:space="preserve">S----------ATEERAKTFLQKFDREAEDLSYQSSLASWNYNTNITDENVQKMNAAGA--KWSAFYEAQSRIAKTYP------LEE--IRNLTLKRQLQVLQQSGTSVLSADKSK--RLNAILSTMSTIYSSGKVLDPNT-QECLVLEPGLDDIMEN-SKDYNRRLWAWEGWRAEVGKQLRPLYEEYVVLENEMARAN-----NYEDYGDYWRGDYEVTG----AGDYDYSRDQLITDVERTFAEIKPLYEQLHAYVRAKLMDAYP-SRISPTGCLPAHLLGDMWGRFWTNLYPLTVPFGERPSIDVTKEMQNQSWDAKRIFKEAEKFFVSIGLPNMTQGFWDNSMLTEPGDGR-KVVCHPTAWDLGKG-DFRIKMCTKV-------TMDDFLTAHHEMGHIQYDMAY------------------AT-------QPY---LFRNGANEGFHEAVGEIMSLSAATPHYLKALGLLPPDFYEDSAT-----EMNFLLKQALTIVGTLPFTYMLEKWRW-MVFKGEIPKE--------------QWMQKWWEMKREIVGVVEPLPHDETYCDPACLFHVAEDYSFIRYYTRTIYQFQFHEALCQTAKHEGPLYKCDISNSTEAGQRLL---------------QMLHL----------GKSEPWT-----SALERIVGVKTMDVKPLLNYFEPLLTWLKEQN--RNSFVGWRTD-----------------WTP------------Y------------------------------S</t>
  </si>
  <si>
    <t xml:space="preserve">&gt;gopherus_evgoodei</t>
  </si>
  <si>
    <t xml:space="preserve">D----------TTQE-ASNFLSQFNVRAEDLSYASSLTSWDYNTNITDENSRKMNEAGA--KWSSFYDEASNNASKFA------TDK--ITDPIVKLQLQFLQDKGISILSGEKYS--ELTTILSTMSTTYSTEIVCKPDYPFNCLPLEPGLDAIMTS-STDYSERLWAWQGWRAEVGKKMRPLYERYVELENEAARLN-----KYSDYGDYWRGNYEVDD----STEYAYSRNQLIEDVETTFEQIKPLYRELHAYVRYRLENVYGSDRISSTGCLPAHLLGDMWGRFWTNLYALTVPYPNKPNIDVTSEMVKKNWDATKIFKAAEDFFISVGLYAMTEGFWNNSMITEPNDGR-KVVCHPTAWDMGKK-DYRIKMCTKV-------NMDDFLTAHHEMGHIEYDMAY------------------SN-------LSY---LLRSGANEGFHEAVGEIMSLSAATPKHLKSLDLLESTFQEDNET-----DINFLLKQALTIVGTMPFTYMLEKWRW-MVFRGDIPKD--------------EWMKKWWEMKRAIVGVVEPLPHDETYCDPAALFHVANDYSFIRYYTRTIYQFQFQEALCKAANHTGPLYTCDITNSTAAGHKLR---------------DMLVL----------GRSQPWT-----QALESITGEKKMNATPLLHYFEPLHQWLIKNN--SGRSVGWNTF-----------------WTP------------Y------------------------------S</t>
  </si>
  <si>
    <t xml:space="preserve">&gt;gorilla_gorilla_gorilla</t>
  </si>
  <si>
    <t xml:space="preserve">S----------TIEEQAKTFLDKFNHEAEDLFYQSSLASWNYNTNITEENVQNMNNAGD--KWSAFLKEQSTLAQMYP------LQE--IQNLTIKLQLQALQQNGSSVLSEDKSK--RLNTILNTMSTIYSTGKVCNPNNPQECLLLEPGLNEIMAN-SLDYSERLWAWESWRSEVGKQLRPLYEEYVVLKNEMARAN-----HYEDYGDYWRGDYEVNG----VDGYDYSRGQLIEDVEHTFEEIKPLYEHLHAYVRAKLMNAYP-SYISPIGCLPAHLLGDMWGRFWTNLYSLTVPFGQKPNIDVTDAMVDQAWDAQRIFKEAEKFFVSVGLPNMTQGFWENSMLTDPGNVQ-KAVCHPTAWDLGKG-DFRILMCTKV-------TMDDFLTAHHEMGHIQYDMAY------------------AA-------QPF---LLRNGANEGFHEAVGEIMSLSAATPKHLKSIGLLSPDFQEDNET-----EINFLLKQALTIVGTLPFTYMLEKWRW-MVFKGEIPKD--------------QWMKKWWEMKREIVGVVEPVPHDETYCDPASLFHVSNDYSFIRYYTRTLYQFQFQEALCQAAKHEGPLHKCDISNSTEAGQKLF---------------NMLRL----------GKSEPWT-----LALENVVGAKNMNVRPLLNYFEPLFTWLKDQN--KNSFVGWSTD-----------------WSP------------Y------------------------------A</t>
  </si>
  <si>
    <t xml:space="preserve">&gt;gouania_willdenowi</t>
  </si>
  <si>
    <t xml:space="preserve">S----------DVENRAREFLQRFDINASALMYQYSLASWAYNTNITKENSDKVSEQGQ--IWGAFYAQMSLESQNFP------IDQ--ITDLGIKLQLISLQDKGTGVLSPDKAS--HLNEIMSKMSTIYSTATVCLIDDPLNCQTLEPGLEQVMFN-SRNYSERLHVWEGWRREVGKRMRPLYEDYVDLNNEAAKLN-----GFEDYGAYWRYNYETIEE---YP-YNYTRDELMNDVRSIYKQIMPLYKELHAYVRARLMETYP-EHIKPDGPLPAHLLGDMWGRFWTNLYPLTVPYPDKPDIDVSKTMVEQGWTEERLFKEAEKFFVSVNLYEMFDNFWNNSMFVKPTDGR-KVVCHPTAWDMGNREDFRIKMCTKV-------NMEDFLTVHHEMGHNQYQMAY------------------RN-------LSY---LLRDGANEGFHEAVGEIMSLSAATPKHLQSLGLLPPDFVYDNET-----EINFLLKQALTIVATLPFTYMLEEWRW-QVFAENIPKD--------------EWMRRWWEMKRDMVGVVEPVPRDETYCDPPALFHVSGDYSFIRYFTRTIYQFQFQKALCDAAGHTGALSTCDITNSTTAGTILR---------------EMLES----------GRSQAWT-----RALQTISGDVRMDARPLLDYFQKLYEWLVIENKENNRVGGWKTT-----------------IDP------------Y------------------------------S</t>
  </si>
  <si>
    <t xml:space="preserve">&gt;grammomys_surdaster</t>
  </si>
  <si>
    <t xml:space="preserve">S----------LIEEEAKTFLDKFNQEAEDLSYQSSLASWNYNTNITEENAQKMSEAAA--KWSAFYEEQSKTAQNFS------LQE--IKTPIIKRQLQALQQSGSSALSADKNR--QLNKILNTMSTIYSTGKVCNPKNPQECLLLEPGLDEIMAT-STDYSDRLWAWEGWRAEVGKQLRPLYEEYVVLKNEMARAN-----NYKDYGDYWRGDYETEG----TDGYNYNRDQLIEDVERTFAEIKPLYEHLHAYVRRKLMDTYP-SYISPTGCLPAHLLGDMWGRFWTNLYPLTVPFAQKPNIDVTDAMVNQGWDAERIFKEAEKFFVSVALPYMTQGFWANSMLTEPADDR-KVVCHPTAWDLGHG-DFRIKMCTKV-------TMDNFLTAHHEMGHIQYDMAY------------------AT-------QPF---LLRNGANEGFHEAVGEIMSLSAATPKHLKSIDLLPSNFQEDSET-----EINFLLKQALTIVGTLPFTYMLEKWRW-MVFQGEIPKE--------------QWMKRWWEMKREIVGVVEPLPHDETYCDPAALFHVSNDYSFIRYYTRTIYQFQFQEALCQAAKHDGPLHKCDISNSTEAGQKLF---------------NMLRL----------GNSEPWT-----LALENVTGARNMDVKPLLNYFQPLFDWLKEQN--RNSFVGWNTD-----------------WSP------------N------------------------------V</t>
  </si>
  <si>
    <t xml:space="preserve">&gt;haliaeetus_albicilla</t>
  </si>
  <si>
    <t xml:space="preserve">D----------VTQQ-AQMFLEEFNRRAENISYESSLASWNYNTNITEENARKMNEAAA--KWSAFYDEA---ASSFP------LSS--IQDDLTRLQIQALQEKGSSVLPVEKYN--RLNTVLNTMSTIYSTGTVCKIGEPSECLVLEPGLDAIMAN-STDYHERLWAWEGWRADVGRMMRPLYEEYVELKNEVAELN-----NYSDYGDYWRANYEADY----PEAYKYSREQLVKDVEKTFEQIKPLYVQLHAYVRHRLEQVYGPELISSTGCLPAHLLGDMWGRFWTNLYALTVPYPAKPNIDVTSAMVQKEWDAVKIFKAAEAFFTSIGLSAMTEGFWNNSMLTEPADNR-KVVCHPTAWDLGKN-DYRIMMCTKV-------TMDDFLTAHHEMGHIEYDMAY------------------SV-------QPY---LLRDGANEGFHEAVGEIMSLSAATPQHLKSLDLLEPTFQEDEET-----EINFLLKQALTIVGTMPFTYMLEKWRW-MVFKGEITKE--------------EWTKRWWEMKREIVGVVEPVPHDETYCDPAVLFHVANDYSFIRYYTRTIYQFQFQEALCKAAKHTGPLHTCDITNSSAAGRNLR---------------QLLEL----------GRSKPWT-----QALESVTGEKYMNATPLLHYFEPLYKWLQKNN--SGRYIGWKTD-----------------WAP------------Y------------------------------S</t>
  </si>
  <si>
    <t xml:space="preserve">&gt;haliaeetus_leucocephalus</t>
  </si>
  <si>
    <t xml:space="preserve">------------------MFLEEFNRRAENISYESSLASWNYNTNITEENARKMNEAAA--KWSAFYDEASRNASSFP------LSS--IQDDLTRLQIQALQEKGSSVLPVEKYN--RLNTVLNTMSTIYSTGTVCKIGEPSECLVLEPGLDAIMAN-STDYHERLWAWEGWRADVGRMMRPLYEEYVELKNEVAELN-----NYSDYGDYWRANYEADY----PEAYKYSREQLVKDVEKTFEQIKPLYVQLHAYVRHRLEQVYGPELISSTGCLPAHLLGDMWGRFWTNLYALTVPYPAKPNIDVTSAMVQKEWDAVKIFKAAEAFFTSIGLSAMTEGFWNNSMLTEPADNR-KVVCHPTAWDLGKN-DYRIMMCTKV-------TMDDFLTAHHEMGHIEYDMAY------------------SV-------QPY---LLRDGANEGFHEAVGEIMSLSAATPQHLKSLDLLEPTFQEDEET-----EINFLLKQALTIVGTMPFTYMLEKWRW-MVFKGEITKE--------------EWTKRWWEMKREIVGVVEPVPHDETYCDPAVLFHVANDYSFIRYYTRTIYQFQFQEALCKAAKHTGPLHTCDITNSSAAGRNLR---------------QLLEL----------GRSKPWT-----QALESVTGEKYMNATPLLHYFEPLYKWLQKNN--SGRYIGWKTD-----------------WAP------------Y------------------------------S</t>
  </si>
  <si>
    <t xml:space="preserve">&gt;haplochromis_burtoni</t>
  </si>
  <si>
    <t xml:space="preserve">S----------DVESQAREFLDRFDKEASDLMYQYSLASWAYNTNITQENADKEAEQGA--IWGTFYNRMSEESQKYP------IDQ--VNDLEIKLQLISLQDKGSGALSADKAA--HLNKVMSEMSTIYSTATVCMLDNPLNCLTLEPGLDEIMAT-SRNYDERLHVWEGWRKEVGKRMRPLYEDYVDLKNEAAKLN-----GFEDYGAYWRYNYETLED---DIMYHYTGDELMEDVRVIYKQILPLYKELHAYVRAKLMEVYP-GHIDSDGFLPAHLLGDMWGRFWTNLYSLTVPYPDKPDIDVSQSMVDKGWTELQLFREAEKFFMSVGLYKMFDNFWTDSMFVHPDDGR-NVVCHPTAWDMGNRKDFRIKMCTQV-------NMDNYLTAHHEMGHNQYQMAY------------------RN-------LSY---LLRDGANEGFHEAVGEIMSLSAATPKHLQSLNLLPADFVYDQDT-----EINFLLKQALTIVATLPFTYMLEEWRW-QVFAGNITKD--------------EWMQRWWQMKREMVGVMEPVPRDETYCDPPALFHVSGDYSFIRYFTRTIYQFQFQKALCDAAGHTGDLSACDITNSIEAGTKLR---------------NMLEL----------GRSKSWT-----RALQAISGDTKMDAQPLLDYFHKLYEWLQADNKKRNRVVGWS-------------------EDQ------------Y------------------------------P</t>
  </si>
  <si>
    <t xml:space="preserve">&gt;heterocephalus_glaber</t>
  </si>
  <si>
    <t xml:space="preserve">L----------TREEQAKTFLDKFNQEAEDLSYQSSLASWNYNTNITEENVQKMNEAGA--LWSAFYEEQSKLAKAYS------LQE--IQNLTVKRQLQALQHSGSSVLSTDKNK--QLNTILNMMSTIYSTGKVCNPNNPQECLLLEPGLDDIMAK-STDYSERLWAWEGWRSEVGKQLRPLYEQYVALKNEMARAN-----NYEDYGDYWRGDYEAEG----ADGYDYSRNQLIGDVERTFAEIKPLYEQLHAYVRAKLMNAYP-SRISPIGCLPAHLLGDMWGRFWTNLYPLTVPFGQKPNIDVTDAMVSQSWDAEKIFKEAEKFFVSVSLPHMTQGFWQNSMLTEPGDGR-KVVCHPTAWDLGKD-DFRIKMCTKV-------TMDHFLTAHHEMGHIQYDMAY------------------AI-------QPF---LLRNGANEGFHEAVGEIMSLSAATPKHLKSIGLLPPDFHEDSET-----EINFLLKQALTIVGTLPFTYMLEKWRW-MVFRGEIPKE--------------QWMKKWWEMKREIVGVVEPVPHDETYCDPASLFHVSNDYSFIRYYTRTIYQFQFQEALCQAAKHVGPLHKCDISNSTEAGQKLL---------------NMLRL----------GKSEPWT-----LALENVVGAKNMDVRPLLNYFEPLFTWLKDQN--RNSFVGWSTE-----------------WSP------------Y------------------------------S</t>
  </si>
  <si>
    <t xml:space="preserve">&gt;hippocampus_comes</t>
  </si>
  <si>
    <t xml:space="preserve">S----------LVENEAQDFLRKFDEEASERMYQYSLASWAYNTNITKENSEKLSEQGQ--MWGKFYTERSEQAQKFP------IKE--IKDPQIKLQLITLQDKGAGALSQDKAS--HLSKIMSDMSTIYSTATVCMMDDPLNCQTLEPVLEHVMAT-SRNYSELLHVWEGWRREVGKRMRPLYEDYVLLKNEAAKLN-----GFEDYGAYWRYNYETIDE---ESPYDYTRDQLMEDVRSIYKQILPLYKELHAYVRAKLMKVHK-GHIDEQGPLPAHLLGDMWGRFWTNLYPLSMPY--QGEIDVSKTMVEKGWTERRLFEEAEKFFESVGLYKMFDNFWNNSMLVKPEDGR-KVVCHPTAWDMGNRKDFRIKMCTQV-------NMENFLTVHHEMGHNQYQMAY------------------RN-------LSY---LLRDGANEGFHEAVGEIMSLSAATPKHLQSLDLLPSNFTYDKET-----EMNFLLKQALTIVATLPFTYMLEEWRW-QVFAGNIPQD--------------KWMERWWEMKRELVGVVEPVPRDETYCDPAALFHVSGDYSFIRYFTRTIYQFQFQKALCHAAGQSDALSSCDITGSTAAGTKLR---------------NMLEL----------GRSQSWT-----RALHTISGDIKMDAGPLLDYFQKLYVWLKEDNMKHNRIVGWDAA-----------------VDP------------Y------------------------------S</t>
  </si>
  <si>
    <t xml:space="preserve">&gt;hipposideros_armiger</t>
  </si>
  <si>
    <t xml:space="preserve">S----------NSEDLAKEFLDKFNTEAEDLSHLSSLASWDYNTNITDENVQKMNEAGA--KWSAFYEEQCKRAKDYR------LED--IQNATIKRQLQILQQSASPVLSEEKSK--RLNTILNTMSTIYSTGKVCKPNNPEECLLLEPGLDNIMAS-STDYNERLWAWEGWRSEVGKQLRPFYEEYVALKNEMARGY-----QYEDYGDYWRSDYETEG----TSGFQYSRDQLMRDVERIFEEIKPLYVQLHAYVRSKLMDTYP-SHISPTGGLPAHLLGDMWGRFWTNLYPLTVPYGQKPNIDVTDAMVNQKWDAKKIFQEAEKFFVSVGLPNMTKGFWENSMLTEPGDGR-KVVCHPTAWDLGKG-DFRIKMCTKV-------TMEDFLTAHHEMGHIQYDMAY------------------AI-------QPY---LLRSGANEGFHEAVGEVMSLSVATPKHLKTMGLLPPDFNEDNET-----EINFLLKQALNIVATLPFTYMLEKWRW-MVFNGEVPKE--------------EWTKKWWDMKREIVGVVEPVSHDETYCDPASLFHVANDYSFIRYYTRTIFEFQFQEALCKIARHEGPLHKCDISNSTEAGKKLL---------------EMLRL----------GKSEPWT-----YALESVVGSTNMDVGPLLRYFDPLFTWLKEQN--SNSSVGWNTY-----------------WSP------------Y-----------------------------AA</t>
  </si>
  <si>
    <t xml:space="preserve">&gt;homo_sapiens</t>
  </si>
  <si>
    <t xml:space="preserve">S----------TIEEQAKTFLDKFNHEAEDLFYQSSLASWNYNTNITEENVQNMNNAGD--KWSAFLKEQSTLAQMYP------LQE--IQNLTVKLQLQALQQNGSSVLSEDKSK--RLNTILNTMSTIYSTGKVCNPDNPQECLLLEPGLNEIMAN-SLDYNERLWAWESWRSEVGKQLRPLYEEYVVLKNEMARAN-----HYEDYGDYWRGDYEVNG----VDGYDYSRGQLIEDVEHTFEEIKPLYEHLHAYVRAKLMNAYP-SYISPIGCLPAHLLGDMWGRFWTNLYSLTVPFGQKPNIDVTDAMVDQAWDAQRIFKEAEKFFVSVGLPNMTQGFWENSMLTDPGNVQ-KAVCHPTAWDLGKG-DFRILMCTKV-------TMDDFLTAHHEMGHIQYDMAY------------------AA-------QPF---LLRNGANEGFHEAVGEIMSLSAATPKHLKSIGLLSPDFQEDNET-----EINFLLKQALTIVGTLPFTYMLEKWRW-MVFKGEIPKD--------------QWMKKWWEMKREIVGVVEPVPHDETYCDPASLFHVSNDYSFIRYYTRTLYQFQFQEALCQAAKHEGPLHKCDISNSTEAGQKLF---------------NMLRL----------GKSEPWT-----LALENVVGAKNMNVRPLLNYFEPLFTWLKDQN--KNSFVGWSTD-----------------WSP------------Y------------------------------A</t>
  </si>
  <si>
    <t xml:space="preserve">&gt;hylobates_moloch</t>
  </si>
  <si>
    <t xml:space="preserve">S----------TIEEQARTFLDKFNHEAEDLFYQSSLASWNYNTNITEENVQNMNNAGD--KWSAFLKEQSTLAQMYP------LQE--IQNLTVKLQLQALQQNGSSVLSEDKSK--RLNTILNTMSTIYSTGKVCNPNNPQECLLLEPGLNEIMAN-SLDYSERLWAWESWRSEVGKQLRPLYEEYVVLKNEMARAN-----FYEDYGDYWRGDYEVNG----VDGYDYSRGQLIEDVEHTFEEIKPLYEHLHAYVRAKLMNAYP-SYISPIGCLPAHLLGDMWGRFWTNLYSLTVPFGQKPNIDVTDAMVDQAWDAQRIFKEAEKFFVSVGLPNMTQGFWENSMLTDPGNVQ-KVVCHPTAWDLGKG-DFRILMCTKV-------TMDDFLTAHHEMGHIQYDMAY------------------AA-------QPF---LLRNGANEGFHEAVGEIMSLSAATPKHLKSIGLLSPEFQEDNET-----EINFLLKQALTIVGTLPFTYMLEKWRW-MVFKGEIPKD--------------QWMKKWWEMKREIVGVVEPVPHDETYCDPASLFHVSNDYSFIRYYTRTLYQFQFQEALCQAAKHEGPLHKCDISNSTEAGQKLL---------------NMLRL----------GKSEPWT-----LALENVVGAKNMNVRPLLNYFEPLFTWLKDQN--KNSFVGWSTD-----------------WSP------------Y------------------------------A</t>
  </si>
  <si>
    <t xml:space="preserve">&gt;ictalurus_punctatus</t>
  </si>
  <si>
    <t xml:space="preserve">Q----------TVEERAKEFLQKFDEDASRLMYQYSLASWAYNTDITAENSDKLAAQGA--IWSEYYSKASEQSSAFP------IDQ--ISDHEVKLQLRSLQDKGSGALSPDKAS--YLNKVMNEMSTIYGTGTVCKIDDPFDCENLEPGLEAIMAD-SRDYYERLHVWEGWRVQVGKKMRRLYEDYVDLKNEAARLN-----NFKDHGDYWRSNYETID----EPQYSYTRDELMTDVRRIYNEILPLYKELHAYVRAKLQDAYP-GHIVSNGGLPAHLLGDMWGRFWTNLYSLCVPYQDKPDIDVTSAMIAQGWKEQRLFEEAEKFFVSVNMSAMFPNFWTNSMFVKPSDGR-KVVCHPTAWDMGNREDYRIKMCTTV-------SMDHFLTAHHEMGHNQYQMAY------------------RN-------LPY---LLRDGANEGFHEAVGEIMRLSAATPSHLQSLGLLSPDFIEDTET-----EINFLMKQALTIVATLPFTYMLEEWRW-QVFQGTIPKE--------------QWMLRWWEMKRELVGVVEPLPRDETYCDPPALFHVSGDYSFIRYFTRTIYQFQFQAALCQEAGHSGPLYKCDITNSTNAGNKLR---------------HMLEL----------GRSKSWT-----RALEDISGDTRMDSQPLMNYFSTLYDWLKAENQKNNRQPGWDAA-----------------IDP------------Y------------------------------S</t>
  </si>
  <si>
    <t xml:space="preserve">&gt;ictidomys_tridecemlineatus</t>
  </si>
  <si>
    <t xml:space="preserve">S----------TIEELAKTFLDKFNQEAEDLDYQRSLAAWNYNTNITEENTQKMNEAEA--KWSAFYEEQSKLATAYP------LQE--IQNFTLKRQLQALQQSGSSALSANKRE--QLNTILNTMSTIYSTGKVCNPKKPQECLLLEPGLDEIMAN-STDYNERLWVWEGWRSEVGKQLRPLYEEYVVLKNEMARAN-----NYEDYGDYWRGDYEAEG----ADGYGYNRNQLIEDVERTFAEIKPLYEHLHAYVRAKLMNTYP-SYISPTGCLPAHLLGDMWGRFWTNLYSLTVPFPEKPNIDVTDAMINQNWNAVRIFKEAEKFFVSVGLPNMTQGFWENSMLTEPTDGR-KVVCHPTAWDLQKG-DFRIKMCTKV-------TMDNFLTAHHEMGHIQYDMAY------------------AM-------QPY---LLRNGANEGFHEAVGEIMSLSASTPKHLKSIGLLPSDFREDSET-----EINFLLKQALTIVGTLPFTYMLEKWRW-MVFKGEIPKD--------------QWMKKWWEMKREIVGVMEPVPHDETYCDPAALYHVSNDFSFIRYYTRTIYQFQFQEALCQAAKHEGPLHKCDISNSTEAGQKLL---------------NMLRL----------GKSKPWT-----LALENVVGARNMDVRPLLNYFEPLFGWLKDQN--RNSFVGWNTN-----------------WSP------------Y------------------------------T</t>
  </si>
  <si>
    <t xml:space="preserve">&gt;jaculus_jaculus</t>
  </si>
  <si>
    <t xml:space="preserve">S----------TTEEMAKTFLDKFNQEAEDLSYQSSLASWNYNTNITEENAQKMNEAAA--KWSAFYEEQSKVAKTYP------LQE--IQNPTIKRQLQALQHSGSSALSVEKNK--QLNTILNTMSTIYSTGRVCNPSNPQECLLLEPGLDDIMAT-STDYNKRLWAWEGWRAEVGKQLRPLYEEYVVLKNEMARAN-----NYEDYGDYWRGDYEAEG----VDGYEYNRNQLIEDVERTFREIKPLYEHLHAYVRTKLMDIYP-SYISATGCLPAHLLGDMWGRFWTNLYSLTVPFGQKPNIDVTNAMVEQGWDADRIFKEAEKFFVSVGLPPMTQGFWENSMLTEPGDGR-QVVCHPTAWELGKN-DFRIKMCTKV-------TMDNFLTAHHEMGHIQYDMAY------------------AT-------QPF---LLRNGANEGFHEAVGEIMSLSAATPKHLKSIGLLPPGFRDDNET-----DINFLLKQALTIVGTLPFTYMLEKWRW-MVFKGEIPKN--------------QWMAKWWEMKRQIVGVVEPLPRDETYCDPAALFHVSNDYSFIRYYTRTIYQFQFQEALCQAAKHEGLLYQCDISNSTEAGQKLL---------------NMLRL----------GKSEPWT-----LALENVVGAKNMDVRPLLKYFEPLFIWLKDQN--KNSFVGWNTD-----------------WSP------------Y------------------------------A</t>
  </si>
  <si>
    <t xml:space="preserve">&gt;kryptolebias_marmoratus</t>
  </si>
  <si>
    <t xml:space="preserve">AA---------DLEAEAKDFLLKFDENATAQMYQYSLASWAYNTDISQENSDKLAEEGE--RWSAFYSRISEESQKYP------LDQ--IHDPTVKLQLISLQDKGSGALSPDKAS--QLNNVMSSMSTIYSTATVCMPDDPLDCQTLEPGLEAIMAN-SRNYSQRLHVWEGWRKEVGKKMRPLYEDYVDLKNEAAKLN-----GFEDYGAYWRYNYETIEE---DVQFKYTRDQLMGDVRSIYKEILPLYKELHAYVRARLMEVYP-GHIHPEGPLPAHLLGDMWGRFWTNLYPLAVPYPDKPDIDVSEAMVEQGWDELRLFKEAEKFFMSVGLYKMFDNFWNNSMFVKPEDGR-QVVCHPTAWDMGNREDFRIKMCTKV-------NMDNFLTAHHEMGHNQYQMAY------------------RN-------LSY---LLRDGANEGFHEAVGEIMSLSAATPAHLQNLKLLPADFIYDDET-----EINFLLKQALTIVATLPFTYMLEEWRW-QVFAGSISKD--------------EWMKRWWEMKRELVGVAEPVPRDESYCDPPALFHVSGDYSFIRYFTRTIYQFQFQKALCDAAKHDGPLSSCDITGSTEAGTKLR---------------NMLEL----------GRSQSWT-----RALHTISGDKKMDAQPLMEYFQKLHVWLKEENLKHKRFVGWKTT-----------------ITT----------YPP------------------------------S</t>
  </si>
  <si>
    <t xml:space="preserve">&gt;labrus_bergylta</t>
  </si>
  <si>
    <t xml:space="preserve">T----------DVDNKASEFLKRFDEEASVQLYNYSLASWAYNTDITQENSDKLAEAGQ--IWSNFYTKMSEESAKYP------IDQ--ITIPEIKLQLISLQDKGAGALSPDKAA--HLSKVMSEMSTIYSTATVCLIDDPLNCQTLEPGLEHVMAS-SEDYAERLHVWEGWRREVGKRMRPLYEDYVDLKNEASKLN-----GFEDYGAYWRYNYETIED---DVQFKYTRDQLMEDVRAVYKEILPLYKELHAYVRAKLMEKYP-GHIDSKGTLPAHLLGDMWGRFWTNLYSLSTPYPLKEDIDVSPNMVTEGWDTDRLFEEAEKFFMSVGLYQMFPNFWNNSMFTKP-DGR-KVVCHPTAWDMGNREDFRIKMCSKV-------NMDDFLTVHHEMGHNQYQMAY------------------RN-------LSY---LLRDGANEGFHEAVGEIMSLSAATPKHLKSLGLLSDDFIYDNEI-----EINFLLKQALTIVATLPFTYMLEEWRW-QVFAGNITKD--------------EWMERWWEMKRELVGVVEPVPRDETYCDPPALFHVSGDYSFIRYFTRTIYQFQFQKALCDAAGHTGALSSCDITNSKDAGTKLR---------------SMLEL----------GRSQSWT-----RALHTISGDIKMDARPLLDYFQKLYDWLKKENEKHKRTVGWDTE-----------------VDP------------Y------------------------------S</t>
  </si>
  <si>
    <t xml:space="preserve">&gt;lagenorhynchus_obliquidens</t>
  </si>
  <si>
    <t xml:space="preserve">S----------ATEERAKTFLQKFDREAEDLSYQSSLASWNYNTNITDENVQKMNAAGA--KWSAFYEEQSRIAKTYP------LEE--IRNLTLKRQLQVLQQSGTSVLSADKSK--RLNAILSTMSTIYSSGKVLDPNT-QECLVLEPGLDDIMEN-SKDYNRRLWAWEGWRAEVGKQLRPLYEEYVVLENEMARAN-----NYEDYGDYWRGDYEVTG----AGDYDYSRDQLITDVERTFAEIKPLYEQLHAYVRAKLMDAYP-SRISPTGCLPAHLLGDMWGRFWTNLYPLTVPFGERPSIDVTKEMQNQSWDAKRIFKEAEKFFVSIGLPNMTQGFWDNSMLTEPGDGR-KVVCHPTAWDLGKG-DFRIKMCTKV-------TMDDFLTAHHEMGHIQYDMAY------------------AT-------QPY---LFRNGANEGFHEAVGEIMSLSAATPHYLKALGLLPPDFYEDSAT-----EINFLLKQALTIVGTLPFTYMLEKWRW-MVFKGEIPKE--------------QWMQKWWEMKREIVGVVEPLPHDETYCDPACLFHVAEDYSFIRYYTRTIYQFQFHEALCQTAKHEGPLYKCDISNSTEAGQRLL---------------QMLHL----------GKSEPWT-----SALERIVGVKTMDVKPLLNYFEPLLTWLKEQN--RNSFVGWRTD-----------------WTP------------Y------------------------------S</t>
  </si>
  <si>
    <t xml:space="preserve">&gt;larimichthys_crocea</t>
  </si>
  <si>
    <t xml:space="preserve">S----------SMESEAEVFLEKFDKEATQRMYQYSLASWAYNTNITKENSDKLLAQGE--IWGNFYNNMSKLSQQFP------ISE--IKNPIIKLQLLSLQDKGSGALSEDKAA--HLSKVMSEMSTIYSTATVCLMDDPLNCQTLEPGLEHVMAN-SKDYAERLHVWEGWRREVGKRMRPLYEDYVDLKNEASKLN-----NFEDYGAYWRYNYETIEE---DAQFNYTRNELMEDVRSIYKEILPLYKELHAYVRAKLMEVYK-EGIDSEGPLPAHLLGDMWGRFWTNLYPLSIPYPGKKDIDVSDEMVKQGWTEIRLFEEAEKFFMSVGLYEMFPNFWNNSMFVKP-DGR-KVVCHPTAWDMGNREDFRIKMCTQV-------NMDNFLTVHHEMGHNQYQMAY------------------RN-------LSY---LLRDGANEGFHEGVGEIMSLSAATPKHLKSLGLLGPDFVYDNET-----EINFLLKQALTIVATLPFTYMLEEWRW-QVFAGNINKN--------------EWMKRWWEMKRDLVGVVEPVPRDETYCDPPALFHVSGDYSFIRYFTRTIYQFQFQKALCDAAGHTDALSSCDITGSKEAGTKLR---------------NMLEL----------GRSQSWT-----RALHVISNDTRMNAGPLMDYFQKLYDWLKVENKKHNRTVGWKTN-----------------IDP------------Y------------------------------S</t>
  </si>
  <si>
    <t xml:space="preserve">&gt;lates_calcarifer</t>
  </si>
  <si>
    <t xml:space="preserve">S----------DIENQAREFLQRFDKEATERMYQYSLASWAYNTNITKENSDKLSEQGQ--IWGNFYTKMSEESQKYP------IGQ--IKDQEIKLQLISLQDKGSGVLSQDKAA--HLSKVMSEMSTIYSTATVCLMDDPFNCQTLEPGLEHVMSN-SRNYSERLHVWEGWRKEVGKRMRPLYEDYVDLKNEAAILN-----GFEDYGAYWRYNYETIDE---DVQYKYTRNQLMQDVRSIYKEILPLYQDLHAYVRARLMEVYP-GHIDSQGPLPAHLLGDMWGRFWTNLYPLSVPYPEKPDIDVSKTMVEKGWNELRLFKEAETFFMSVGLYEMFENFWNNSMLVKPDDGR-KVVCHPTAWDMGNREDFRIKMCTKV-------NMDDFLTVHHEMGHNQYQMAY------------------RN-------QSY---LLRDGANEGFHEAVGEIMSLSAATPNHLKSLGLLPADFIYDNET-----EINFLLKQALTIVATLPFTYMLEEWRW-QVFAGTISKE--------------EWMQRWWEMKRELVGVVEPVPRDETYCDPPALFHVSGDYSFIRYFTRTIYQFQFQKALCDAAGHTDALSKCDITGSTTAGAKLR---------------DMLEL----------GRSQSWT-----KALQTISGDVRMDARPLLDYFQKLHDWLKAENKKHNRTVGWKTA-----------------VDP------------Y------------------------------S</t>
  </si>
  <si>
    <t xml:space="preserve">&gt;latimeria_chalumnae</t>
  </si>
  <si>
    <t xml:space="preserve">GI---------LTTKQAAEFLKDFNQNVQEIAYQSSLASWDYNTNITDENAKNANEWSA--KFSEFYKQASDNASQFK------IEE--ITDPHIKLQLQSLQDKGSAILPKEQYD--RLNQILSDMSTLYSTGTVCKPDEPSVCLPLEPGLDTIMAE-STDYSERLWAWEGWRVEVGKKMRPLYEEYVELKNTAAKMN-----GYSDYGDYWRSNYKTQDT---TGKYAYTGDDLIKDVHKIFDEVKPLYKELHAYVRAKLYEKYGPQHINLMGGLPAHLLGDMWGRFWTNLYPLAVPYPHKTSIDVTKPMVDQDWNPKRMFEEAEKFFQSVGLPGMNACFWNYSMIEQPTD-R-KVVCHPTAWDMGNGKDFRIKMCTKV-------NMDNFLTIHHEMGHIQYDMAY------------------AH-------LDY---LFRNGANEGFHEGVGEIMSLSAATPKHLKTLGLLSPNFVEDYET-----DINFLLKQALTIVGTLPFTLMLEQWRW-DLFEGNIPKD--------------QWMKKWWEMKRELVGVVDPLPHDESFCDPAALFHVANDYSFIRYYTRTIYQFQFQEALCSATNHTGPLYKCDISNSTAAGKKLQ---------------DMMKL----------GSSTSWT-----EALENVTGQTRMDSAPLLHYFQPLYEWLKKNNAENGRVVGWNQF-----------------CTP------------Y-----------------------------KR</t>
  </si>
  <si>
    <t xml:space="preserve">&gt;lepidothrix_coronata</t>
  </si>
  <si>
    <t xml:space="preserve">N----------VNQQ-AQNFLEQFNRMAENISYESSIASWNYNTNITEENAKKMNEASA--KWSAFYDEASRNASSFP------VDS--IEDNLIKLQIQILQDRGSSVLSPEKYN--RLGTVLSTMSTIYSTGTVCKTNDPSECLVLEPGLDAIMAD-STDYHERLWAWEGWRADVGRMMRPLYEEYVELENEVAKLN-----NYSDYGDYWRANYEANF----PKDYEYSRDQLIEDVEKTFEQIKPLYQQLHAYVRHHLERVYGPKLISSTGCLPAHLLGDMWGRFWTNLYALTVPYPAKPNIDVTDAMVQKGWTANKIFQAAEAFFTSVGLYNMTEGFWTNSMLIEPTDGR-KVVCHPTAWDLGNN-DYRIKMCTKV-------TMDDFLTAHHEMGHIEYDMAY------------------SA-------QPY---LLRSGANEGFHEAVGEIMSLSAATPEHLKSLDLLEPTFQEDEET-----EINFLLKQALTIVGTMPFTYMLEKWRW-MVFRGDITKE--------------EWTKRWWEMKRQIVGVVEPVPHDETYCDPAALFHVANDYSFIRYYTRTIYQFQFQEALCKAANHTGPLHKCDITNSTAAGEKLR---------------QLLSL----------GRSKPWT-----EALESVTGEKYMNATPLLHYFEPLYEWLKKNN--SGRFIGWKTD-----------------WAP------------Y------------------------------S</t>
  </si>
  <si>
    <t xml:space="preserve">&gt;lepisosteus_oculatus</t>
  </si>
  <si>
    <t xml:space="preserve">Q----------LTEGDAAVFLDEFDKNATHLTYLNSLASWEYNTNITEENAKKMNEMGV--QWSEFYTRVSEESSKFN------IEQ--MADKKIILQLQLLQDKGSGVLPKDKFD--HLNKVLSEMSTIYSTGTVCKVDDPFDCETLEPGLEHTMAT-STDYYERLHAWEGWRVAVGKKMRPLYEDYVDLKNEAAKLN-----NYKDYGDYWRGNYEATD----DAVYAYTRDQLMEDVRRLYREIMPLYKELHAYVRDKLREVYP-GHISPNGGLPAHLLGDMWGRFWTNLYPLSIPYKNKEDIDVTSAMVNQGWTVLRMFREAEKFFMSVGLYKMYDNFWNESMLEKPDDGR-KVVCHPTAWDMGNGKDFRIKMCSKV-------NMDDFLTVHHEMGHNQYQMAY------------------SN-------LSY---LLRDGANEGFHEAVGEIMSLSAATPSHLQALGLLQPDFKEDNET-----NINFLLKQALTIVATLPFTYMLEEWRW-QVFQGQIPKN--------------EWMKRWWEMKRDLIGVVEPVPRDESYCDPPALFHVSNDYSFIRYFTRTIYQFQFQKALCDAKGHTGPLYKCDITNSTEAGAKLK---------------AMLEL----------GRSESWT-----RALEKVAQTNKMDSKPLLEYFDELYRWLQNQNQENNRNIGWDKA-----------------WDP------------Y------------------------------S</t>
  </si>
  <si>
    <t xml:space="preserve">&gt;leptosomus_discolor</t>
  </si>
  <si>
    <t xml:space="preserve">D----------VTQQ-AQMFLEEFNRRAEDVGYESSLASWNYNTNITEETARKMNEADA--KWSMFYDEASRNASSFP------LDS--IQDALTRLQIQALQARGSSVLSSEKYS--RLSTVLNTMSTIYSTGTVCKITEPSECLVLEPGLDTIMAN-SIDYHERLWAWEGWRADVGRMMRPLYEEYVELKNEVAKLN-----SYADYGDYWRANYEADY----PEEYKYSRDQLVEDVEKTFEQIKPLYQQLHAYVRHRLEQVYGPELISSTGCLPAHLLGDMWGRFWTNLYALTVPYPAKPNIDVTSAMVQKKWDAIKIFQTAEAFFTSIGLYEMTEGFWNNSMLTEPTDNR-KVVCHPTAWDLGKN-DYRIKMCTKV-------TMDDFLTAHHEMGHIEYDMAY------------------ST-------QPY---LLRGGANEGFHEAVGEIMSLSAATPQHLKSLDLLEPTFQEDEET-----EINFLLKQALTIVGTMPFTYMLEKWRW-MVFRGEISKQ--------------XWMKRWWEMKREIVGVVEPVPHDETYCDPAVLFHVANDYSFIRYYTRTIYQFQFQEALCKAANHTGLLHTCDITNSSAAGQKLR---------------QLLEL----------GSSKPWT-----QALESVTGEKYMNAAPLLHYFEPLYKWLQKNN--SGRYIGWKTD-----------------WAP------------Y------------------------------S</t>
  </si>
  <si>
    <t xml:space="preserve">&gt;lipotes_vexillifer</t>
  </si>
  <si>
    <t xml:space="preserve">S----------TTEERAKTFLQKFDHEAEDLSYQSSLASWNYNTNITDENVQKMNAAGA--KWSAFYEEQSRIAKTFP------LEE--IQNLTLKRQLQVLHESGTSALSADKSK--RLNTILSTMSTIYSSGKVLDPHT-QECLVLEPGLDDIMEN-SKDYNRRLWAWEGWRAEVGKQLRPFYEEYVVLENEMARAN-----NYEDYGDYWRGDYEVMG----AGDYDYSRDQLITDVERTFAEIKPLYEQLHAYVRAKLMDAYP-SRISPTGCLPAHLLGDMWGRFWTNLYPLTVPFGERPSIDVTKEMQNQSWDAKRIFKEAEKFFVSIGLPNMTQGFWDNSMLTEPGDGR-KVVCHPTAWDLGKG-DFRIKMCTKV-------TMDDFLTAHHEMGHIQYDMAY------------------AT-------QPY---LLRNGANEGFHEAVGEIMSLSAATPHYLKSLGLLPPDFYEDSVT-----EINFLLKQALEIVGTLPFTYMLEKWRW-MVFKGEIPKE--------------QWMQKWWEMKREIVGVVEPLPHDETYCDPACLFHVAEDYSFIRYYTRTIYQFQFHEALCQTAKHEGPLYKCDISNSTEAGQRLL---------------QMLHL----------GKSEPWT-----SALESIVGVKTMDVKPLLNYFEPLLTWLKDQN--RNSFVGWSTD-----------------WTP------------Y------------------------------S</t>
  </si>
  <si>
    <t xml:space="preserve">&gt;lonchura_striata_domestica</t>
  </si>
  <si>
    <t xml:space="preserve">D----------VTQQ-AQMFLEEFNRRAENISYENSIASWNYNTNITEENANKMSEADA--RWSAFYEEASRNASTFQ------VDS--IADDPTKLQIQILQERGSSVLSPEKYN--RLGTVLNKMSTIYSTGTVCKINNPSECLVLEPGLDAIMSG-STDYYERLWAWEGWRADVGRMMRPLYEEYVELENEVARLN-----GYSDYGDYWRANYEAKS----PENYKYSRDQLIKDVEKTFEQIKPLYEQLHAYVRHRLGQVYGPKLISSTGGLPAHLLGDMWGRFWTNLYALTVPYPAKPNIDVTSAMVEKKWDAIKIFKSAEAFFVSIGLNKMTDGFWENSMLTEPTDNR-KVVCHPTAWDLGKN-DYRIKMCTKV-------TMDDFLAAHHEMGHIEYDMAY------------------AG-------QPY---LLRSGANEGFHEAVGEIMALSAATPQHLKSLDLLEPTFQDDGET-----EINFLLKQALTIVGTMPFTYMLEKWRW-MVFRGEITQQ--------------EWTKRWWEMKRAIVGVVEPVPHDETYCDAATLFHVASDYSFIRYYTRTIYQFQFQEALCKAANHTGPLHKCDISNSTEAGQKLR---------------QMLEL----------GKSKPWT-----RALESVTGEKYMNAAPLLHYFEPLYEWLKRNN--SGRFVGWKTD-----------------WTP------------Y------------------------------S</t>
  </si>
  <si>
    <t xml:space="preserve">&gt;loxodonta_africana</t>
  </si>
  <si>
    <t xml:space="preserve">S----------TTEDLARTFLDTFNQEAEDLSYQSSLASWDYNTNITDENVQKMNDAEA--RWSSFYERQSQLAKDFP------IEE--ISSSIIKLQLQVLQQSGSSVLSPDKSK--RLSTILNAMSTIYSTGKTCNPNNPQECLLLEPGLDHIMEN-STDYDQRLWAWEGWRSEVGRQLRPLYEEYVDLKNEMARGN-----GYEDYGDYWRGDYEAD---------NYDRSQLIKDVEETFAQIKPLYEHLHAYVRRKLMDVYP-NRINQTGCLPAHLLGDMWGRFWTNLYPLTVPFGHKPNIDVTEAMVKQDWNATKIFKEAEKFFMSVGLPPMTQGFWENSMLTEPGDGR-KVVCHPTAWDLGKG-DFRIKMCTKV-------TMDDFLTAHHEMGHIQYDMAY------------------AI-------QPY---LLRNGANEGFHEAVGEIMSLSAATPEHLKAIGLLPSDFQEDTET-----ELNFLLKQALTIVGTLPFTYMLEKWRW-MVFKGEIPRE--------------QWMKKWWEMKREIVGVVEPVPHDESYCDPATLFHVANDYSFIRYYTRTIYQFQFQEALCQVAKHEGPLYKCDISNSTEAGQKLL---------------GMLSL----------GKSEPWT-----SALESIVGAKNMDVRPLLNYFEPLFTWLKEQN--RNSSVGWSTD-----------------WTP------------Y------------------------------A</t>
  </si>
  <si>
    <t xml:space="preserve">&gt;lynx_canadensis</t>
  </si>
  <si>
    <t xml:space="preserve">S----------TTEELAKTFLEKFNHEAEELSYQSSLASWNYNTNITDENVQKMNEAGA--KWSAFYEEQSKLAKTYP------LAE--IHNTTIKRQLQALQQSGSSVLSADKSQ--RLNTILNAMSTIYSTGKACNPNNPQECLLLEPGLDDIMEN-SKDYNERLWAWEGWRAEVGKQLRPLYEEYVALKNEMARAN-----NYEDYGDYWRGDYEEEW----TDGYNYSRSQLIKDVEHTFTQIKPLYQHLHAYVRAKLMDTYP-SRISPTGCLPAHLLGDMWGRFWTNLYPLTVPFGQKPNIDVTDAMVNQSWDARRIFKEAEKFFVSVGLPNMTQGFWENSMLTEPGDSR-KVVCHPTAWDLGKG-DFRIKMCTKV-------TMDDFLTAHHEMGHIQYDMAY------------------AV-------QPF---LLRNGANEGFHEAVGEIMSLSAATPNHLKTIGLLSPGFSEDSET-----EINFLLKQALTIVGTLPFTYMLEKWRW-MVFKGEIPKE--------------QWMQKWWEMKREIVGVVEPVPHDETYCDPASLFHVANDYSFIRYYTRTIYQFQFQEALCRIAKHEGPLHKCDISNSSEAGKKLL---------------QMLTL----------GKSKPWT-----LALEHVVGEKNMNVTPLLKYFEPLFTWLKEQN--RNSFVGWNTD-----------------WRP------------Y------------------------------A</t>
  </si>
  <si>
    <t xml:space="preserve">&gt;lynx_pardinus</t>
  </si>
  <si>
    <t xml:space="preserve">S----------TTEELAKTFLEKFNHEAEELSYQSSLASWNYNTNITDENVQKMNEAGA--KWSAFYEEQSKLAKTYP------LAE--IHNTTIKRQLQALQQSGSSVLSADKSQ--RLNTILNAMSTIYSTGKACNPNNPQECLLLEPGLDDIMEN-SKDYNERLWAWEGWRAEVGKQLRPLYEEYVALKNEMARAN-----NYEDYGDYWRGDYEEEW----TDGYNYSRSQLIKDVEHTFTQIKPLYQHLHAYVRAKLMDTYP-SRISPTGCLPAHLLGDMWGRFWTNLYPLTVPFGQKPNIDVTDAMVNQSWDARRIFKEAEKFFVSVGLPNMTQGFWENSMLTEPGDSW-KVVCHPTAWDLGKG-DFRIKMCTKV-------TMDDFLTAHHEMGHIQYDMAY------------------AV-------QPF---LLRNGANEGFHEAVGEIMSLSAATPNHLKTIGLLSPGFSEDSET-----EINFLLKQALTIVGTLPFTYMLEKWRW-MVFKGEIPKE--------------QWMQKWWEMKREIVGVVEPVPHDETYCDPASLFHVANDYSFIRYYTRTIYQFQFQEALCRIAKHEGPLHKCDISNSSEAGKKLL---------------QMLTL----------GKSKPWT-----LALEHVVGEKNMNVTPLLKYFEPLFTWLKEQN--RNSFVGWNTD-----------------WRP------------Y------------------------------A</t>
  </si>
  <si>
    <t xml:space="preserve">&gt;macaca_fascicularis</t>
  </si>
  <si>
    <t xml:space="preserve">S----------TIEEQAKTFLDKFNHEAEDLFYQSSLASWNYNTNITEENVQNMNNAGE--KWSAFLKEQSTLAQMYP------LQE--IQNLTVKLQLQALQQNGSSVLSEDKSK--RLNTILNTMSTIYSTGKVCNPNNPQECLLLDPGLNEIMEK-SLDYNERLWAWEGWRSEVGKQLRPLYEEYVVLKNEMARAN-----HYKDYGDYWRGNYEVNG----VDGYDYNRDQLIEDVERTFEEIKPLYEHLHAYVRAKLMNAYP-SYISPTGCLPAHLLGDMWGRFWTNLYSLTVPFGQKPNIDVTDAMVNQAWNAQRIFKEAEKFFVSVGLPNMTQGFWENSMLTDPGNVQ-KVVCHPTAWDLGKG-DFRIIMCTKV-------TMDDFLTAHHEMGHIQYDMAY------------------AA-------QPF---LLRNGANEGFHEAVGEIMSLSAATPKHLKSIGLLSPDFQEDNET-----EINFLLKQALTIVGTLPFTYMLEKWRW-MVFKGEIPKD--------------QWMKKWWEMKREIVGVVEPVPHDETYCDPASLFHVSNDYSFIRYYTRTLYQFQFQEALCQAAKHEGPLHKCDISNSTEAGQKLL---------------NMLKL----------GKSEPWT-----LALENVVGAKNMNVRPLLNYFEPLFTWLKDQN--KNSFVGWSTD-----------------WSP------------Y------------------------------A</t>
  </si>
  <si>
    <t xml:space="preserve">&gt;macaca_mulatta</t>
  </si>
  <si>
    <t xml:space="preserve">S----------TIEEQAKTFLDKFNHEAEDLFYQSSLASWNYNTNITEENVQNMNNAGE--KWSAFLKEQSTLAQMYP------LQE--IQNLTVKLQLQALQQNGSSVLSEDKSK--RLNTILNTMSTIYSTGKVCNPNNPQECLLLDPGLNEIMEK-SLDYNERLWAWEGWRSEVGKQLRPLYEEYVVLKNEMARAN-----HYKDYGDYWRGDYEVNG----VDGYDYNRDQLIEDVERTFEEIKPLYEHLHAYVRAKLMNAYP-SYISPTGCLPAHLLGDMWGRFWTNLYSLTAPFGQKPNIDVTDAMVNQAWNAQRIFKEAEKFFVSVGLPNMTQGFWENSMLTDPGNVQ-KVVCHPTAWDLGKG-DFRIIMCTKV-------TMDDFLTAHHEMGHIQYDMAY------------------AA-------QPF---LLRNGANEGFHEAVGEIMSLSAATPKHLKSIGLLSPDFQEDNET-----EINFLLKQALTIVGTLPFTYMLEKWRW-MVFKDEIPKD--------------QWMKKWWEMKREIVGVVEPVPHDETYCDPASLFHVSNDYSFIRYYTRTLYQFQFQEALCQAAKHEGPLHKCDISNSTEAGQKLL---------------NMLKL----------GKSEPWT-----LALENVVGAKNMNVRPLLNYFEPLFTWLKDQN--KNSFVGWSTD-----------------WSP------------Y------------------------------A</t>
  </si>
  <si>
    <t xml:space="preserve">&gt;macaca_nemestrina</t>
  </si>
  <si>
    <t xml:space="preserve">S----------TIEEQAKTFLDKFNHEAEDLFYQSSLASWNYNTNITEENVQNMNNAGE--KWSAFLKEQSTLAQMYP------LQE--IQNLTVKLQLQALQQNGSSVLSEDKSK--RLNTILNTMSTIYSTGKVCNPNNPQECLLLDPGLNEIMEK-SLDYNERLWAWEGWRSEVGKQLRPLYEEYVVLKNEMARAN-----HYKDYGDYWRGDYEVNG----VDGYDYNRDQLIEDVERTFEEIKPLYEHLHAYVRAKLMNAYP-SYISPTGCLPAHLLGDMWGRFWTNLYSLTVPFGQKPNIDVTDAMVNQAWNAQRIFKEAEKFFVSVGLPNMTQGFWENSMLTDPGNVQ-KVVCHPTAWDLGKG-DFRIIMCTKV-------TMDDFLTAHHEMGHIQYDMAY------------------AA-------QPF---LLRNGANEGFHEAVGEIMSLSAATPKHLKSIGLLSPDFQEDNET-----EINFLLKQALTIVGTLPFTYMLEKWRW-MVFKGEIPKD--------------QWMKKWWEMKREIVGVVEPVPHDETYCDPASLFHVSNDYSFIRYYTRTLYQFQFQEALCQAAKHEGPLHKCDISNSTEAGQKLL---------------NMLKL----------GKSEPWT-----LALENVVGAKNMNVRPLLNYFEPLFTWLKDQN--KNSFVGWSTD-----------------WSP------------Y------------------------------A</t>
  </si>
  <si>
    <t xml:space="preserve">&gt;macropus_eugenii</t>
  </si>
  <si>
    <t xml:space="preserve">L----------STEESAKVFLK--FKEAEELSHQSSLASWDYNNNITDENVQRMNEAGN--RWSAFYNAQSNTFRIFS------LNE--ISDPYIQLQPKCLQEKGAAVLSDEKGA--WLTTVLKNMSTLYGIGTICNPKSPQECLLLEPCLDKIIEQ-SRDYYERLWVWEDWRSKVSKEMRPLHEEYVELKNEVAKGN-----NYE---DYWRGDCEIEV----SSEHNYGHSQSIEDVE-----IKPLYEHLHTYLRRRMMVTYG-PLISETGGLPAHWLGDMWGRFWTNLYSLTAPYSEKPNLDVTEAMKTQNWNALKIFEEAKKFFISVGLYNMMESFWQNSMLTEPGDYR-KVVCHPTA-DLGKG-DFRIKMRTKV-------VMDDFLTAHHEIGHIQYDMAY------------------AS-------QLF---LLRNGANEGFHEAVVEIMSLLTATPTHL-ALGLLPPIFQEDPET-----EINCLFKQALIIVGTISFTYMLEKWRL-LVFQGEIPKE--------------EWMKKWWEMKD---GMVEPLLHDETYCDPATLFHIANDFSFIKYYTRTIYQFQFHKVLCRIAQPSAALHKCDITNSTAAGATLR---------------DMLKL----------GKTEPWT-----VALESVVGNKMMNATPLLEYFEPLLM-LKEQN--KDVYVGWNTA-----------------WTP------------Y------------------------------N</t>
  </si>
  <si>
    <t xml:space="preserve">&gt;manacus_vitellinus</t>
  </si>
  <si>
    <t xml:space="preserve">N----------VNQQ-AQNFLEQFNRMAENISYESSIASWNYNTNITEENAKKMNEASA--KWSAFYDEASGNASSFP------VDS--IDDNLIKLQIQILQDRGSSVLSPEKYN--RLGTVLSTMSTIYSTGTVCKINDPSECLVLEPGLDAIMAD-STDYHERLWAWEGWRADVGRMMRPLYEEYVELENEVAKLN-----NYSDYGDYWRANYEASF----PRGYEYSRDQLIEDVEKTFEQIKPLYQQLHAYVRHHLERVYGPKLISSTGCLPAHLLGDMWGRFWTNLYALTVPYPAKPNIDVTDAMVQKGWNANKIFQAAEAFFTSVGLYNMTEGFWTNSMLTEPTDGR-KVVCHPTAWDLGNN-DYRIKMCTKV-------TMDDFLTAHHEMGHIEYDMAY------------------SA-------QPY---LLRSGANEGFHEAVGEIMSLSAATPEHLKSLDLLEPTFQEDEET-----EINFLLKQALTIVGTMPFTYMLEKWRW-MVFRGDITKE--------------EWTKRWWEMKRQIVGVVEPVPHDETYCDPAALFHVANDYSFIRYYTRTIYQFQFQEALCKAANHTGPLHKCDITNSTAAGEKLR---------------QLLSL----------GRSKPWT-----EALESVTGEKYMNATPLLHYFEPLYEWLTKNN--SGRYIGWKTD-----------------WAP------------Y------------------------------S</t>
  </si>
  <si>
    <t xml:space="preserve">&gt;mandrillus_leucophaeus</t>
  </si>
  <si>
    <t xml:space="preserve">S----------TIEEQAKTFLDKFNHEAEDLFYQSSLASWNYNTNITEENVQNMNNAGE--KWSAFLKEQSALAQMYP------LQE--IQNLTVKLQLQALQQNGSSVLSEDKSK--RLNTILNTMSTIYSTGKVCNPNNPQECLLLDPGLNEIMEK-SLDYNERLWAWEGWRSEVGKQLRPLYEEYVVLKNEMARAN-----HYKDYGDYWRGDYEVNG----VDGYDYNRDQLIEDVERTFEEIKPLYEHLHAYVRAKLMNAYP-SYISPTGCLPAHLLGDMWGRFWTNLYSLTVPFGQKPNIDVTDAMVNQAWNAQRIFKEAEKFFVSVGLPNMTQGFWENSMLTDPGNVQ-KVVCHPTAWDLGKG-DFRIIMCTKV-------TMDDFLTAHHEMGHIQYDMAY------------------AA-------QPF---LLRNGANEGFHEAVGEIMSLSAATPKHLKSIGLLSPDFQEDNET-----EINFLLKQALTIVGTLPFTYMLEKWRW-MVFKGEIPKD--------------QWMKKWWEMKREIVGVVEPVPHDETYCDPASLFHVSNDYSFIRYYTRTLYQFQFQEALCQAAKHEGPLHTCDISNSTEAGQKLL---------------NMLKL----------GKSEPWT-----LALENVVGAKNMNVRPLLNYFEPLFTWLKDQN--KNSFVGWSTD-----------------WSP------------Y------------------------------A</t>
  </si>
  <si>
    <t xml:space="preserve">&gt;manis_javanica</t>
  </si>
  <si>
    <t xml:space="preserve">S----------TSDEEAKTFLEKFNSEAEELSYQSSLASWNYNTNITDENVQKMNVAGA--KWSTFYEEQSKIAKNYQ------LQN--IQNDTIKRQLQALQLSGSSALSADKNQ--RLNTILNTMSTIYSTGKVCNPGNPQECSLLEPGLDNIMES-SKDYNERLWAWEGWRSEVGKQLRPLYEEYVVLKNEMARAN-----HYEDYGDYWRGDYEAEG----ANGYNYSRDHLIEDVEHIFTQIKPLYEHLHAYVRAKLMDNYP-SHISPTGCLPAHLLGDMWGRFWTNLYPLTVPFRQKPNIDVTDAMVNQTWDANRIFKEAEKFFVSVGLPKMTQTFWENSMLTEPGDGR-KVVCHPTAWDLGKH-DFRIKMCTKV-------TMDDFLTAHHEMGHIQYDMAY------------------AM-------QPY---LLRNGANEGFHEAVGEIMSLSAATPKHLKNIGLLPPDFYEDNET-----EINFLLKQALTIVGTLPFTYMLEKWRW-MVFSGQIPKE--------------QWMKKWWEMKREIVGVVEPVPHDETYCDPASLFHVANDYSFIRYYTRTIYQFQFQEALCQTAKHEGPLHKCDISNSAEAGQKLL---------------QMLSL----------GKSKPWT-----LALERVVGTKNMDVRPLLNYFEPLLTWLKEQN--KNSFVGWNTD-----------------WSP------------Y------------------------------A</t>
  </si>
  <si>
    <t xml:space="preserve">&gt;marmota_flaviventris</t>
  </si>
  <si>
    <t xml:space="preserve">S----------TIEELAKTFLDKFNQEAEDLDYQRSLASWNYNTNITKENTQKMNEAEA--KWSAFYEKQSKLAKAYP------LQE--IQNFTLKRQLQALQQSGSSALSANKRE--QLNTILNTMSTIYSTGKVCNPKKPQECLLLEPGLDGIMAN-STDYNERLWVWEGWRSKVGKQLRPLYEEYVVLKNEMARAN-----NYEDYGDYWRGDYEAEG----ADGYGYNHNQLIEDVERTFAEIKPLYEHLHAYVRAKLMNTYP-SYISPTGCLPAHLLGDMWGRFWTNLYSLTVPFPEKPNIDVTDAMIKQNWNAVRIFKEAEKFFVSVGLPNMTQGFWENSMLTEPTDGR-KVVCHPTAWDLQKG-DFRIKMCTKV-------TMDNFLTAHHEMGHIQYNMAY------------------AI-------QPY---LLRNGANEGFHEAVGEIMSLSATTPKHLKSIGLLPSDFREDNET-----EINFLLKQALTIVGALPFTYMLEKWRW-MVFKGEIPKD--------------QWMKKWWEMKREIVGVMEPVPHDETYCDPAALYHVSNDFSFIRYYTRTIYQFQFQEALCQAAKHEGPLHKCDISNSTEAGQKLL---------------NMLRL----------GKSKPWT-----LALENVVGARNMDVRPLLNYFEPLFGWLKDQN--RNSFVGWNTN-----------------WSP------------Y------------------------------T</t>
  </si>
  <si>
    <t xml:space="preserve">&gt;marmota_marmota_marmota</t>
  </si>
  <si>
    <t xml:space="preserve">S----------TIEELAKTFLDKFNQEAEDLDYQRSLASWNYNTNITKENTQKMNEAEA--KWSAFYEKQSKLAKAYP------LQE--IQNFTLKRQLQALQQSGSSALSANKRE--QLNTILNTMSTIYSTGKVCNPKKPQECLLLEPGLDGIMAN-STDYNERLWVWEGWRSKVGKQLRPLYEEYVVLKNEMARAN-----NYEDYGDYWRGDYEAEG----ADGYGYNHNQLIEDVERTFAEIKPLYEHLHAYVRAKLMNTYP-SYISPTGCLPAHLLGDMWGRFWTNLYSLTVPFPEKPNIDVTDAMIKQNWNAVRIFKEAEKFFVSVGLPNMTQGFWENSMLTEPTDGR-KVVCHPTAWDLQKG-DFRIKMCTKV-------TMDNFLTAHHEMGHIQYNMAY------------------AM-------QPY---LLRNGANEGFHEAVGEIMSLSATTPKHLKSIGLLPSDFREDNET-----EINFLLKQALTIVGALPFTYMLEKWRW-MVFKGEIPKD--------------QWMKKWWEMKREIVGVMEPVPHDETYCDPAALYHVSNDFSFIRYYTRTIYQFQFQEALCQAAKHEGPLHKCDISNSTEAGQKLL---------------NMLRL----------GKSKPWT-----LALENVVGARNMDVRPLLNYFEPLFGWLKDQN--RNSFVGWNTN-----------------WSP------------Y------------------------------T</t>
  </si>
  <si>
    <t xml:space="preserve">&gt;mastacembelus_armatus</t>
  </si>
  <si>
    <t xml:space="preserve">S----------DIETEARNFLQSFDEEATERTYQYSLASWAYNTNITKETSDKLSEQGR--IWGNFYSQMSEESQKFP------IEQ--IRDPEIKLQLISLQDKGSGALSLDKAA--HLSKVMSEMSTIYSTATVCLMDDPLNCQTLEPGLEHVMAN-SRDYSERLHVWEGWRREVGKRMRPLYEDYVDLKNEAAKLN-----GFADYGAYWRYNYETIEE---DIQYKYTRDQLMEDVRSLYREILPLYKELHAYVRARLIEVYP-DHIDSQGPLPAHLLGDMWGRFWTNLYPLSVPYPEKPDIDVSKTMVEKGWTERRLFEEAEKFFMSVGLYKMFDNFWNNSMLVKPEDGR-KVVCHPTAWDMGNRKDYRIKMCTKV-------NMDDFLTVHHEMGHNQYQMAY------------------RN-------LSY---LLRDGANEGFHEGVGEIMSLSAATPKHLQSLDLLPANFTYDNET-----EINFLLKQALTIVATLPFTYMLEEWRW-QVFAGNITKD--------------KWMQRWWEMKRELVGVVEPVPRDETYCDPPALFHVSGDYSFIRYFTRTIYQFQFQKALCDEAGHTDALSSCDITGSTAAGTKLR---------------NMLEM----------GKSQSWT-----RALHTIAGDVKMEARPLLNYFQKLHDWLKAENKKHNRTVGWKTT-----------------VDP------------Y------------------------------S</t>
  </si>
  <si>
    <t xml:space="preserve">&gt;mastomys_coucha</t>
  </si>
  <si>
    <t xml:space="preserve">S----------LTEENAKTFLNKFNQEAEDLSYQSSLASWNYNTNITEENAQKMNEAAA--KWSAFYEEQSKIAQNFS------LQE--IKTPIIKLQLQALQQSGSSALSADKVK--QLNTILNTMSTIYSTGKVCNPKNPQQCLLLEPGLDEIMAT-STDYNSRLWAWEGWRADVGKQLRPLYEEYVVLKNEMARAN-----NYKDYGDYWRGDYEAEG----AEGYNYNRNQLIEDVDRTFAEIKPLYEHLHAYVRTKLMDTYP-SYISPTGCLPAHLLGDMWGRFWTNLYPLTVPFAQKPNIDVTDAMMNQSWDAERIFKEAEKFFVSVGLPHMTQGFWANSMLTEPEDDR-KVVCHPTAWDLGHG-DFRIKMCTKV-------TMDNYLTAHHEMGHIQYDMAY------------------AT-------QPF---LLRNGANEGFHEAVGEIMSLSAATPKHLKSIGLLPSNFQEDSET-----EINFLLKQALTIVGTLPFTYMLEKWRW-MVFQGEIPKE--------------QWMKKWWEMKREIVGVVEPLPHDETYCDPASLFHVSNDYSFIRYYTRTIYQFQFQEALCKAAKHDGPLHKCDISNSTEAGQKLL---------------NMLRL----------GNSEPWT-----LALENVVGARNMDVKPLLNYFEPLFVWLKEQN--RNSFVGWNAD-----------------WSP------------Y------------------------------A</t>
  </si>
  <si>
    <t xml:space="preserve">&gt;maylandia_zebra</t>
  </si>
  <si>
    <t xml:space="preserve">S----------DVESQAREFLDRFDKEASDLMYQYSLASWAYNTNITQENADKEAEQGA--IWGTFYNRMSEESQKYP------IDQ--VNDLEIKLQLISLQDKGSGALSADKAA--HLNKVMSEMSTIYSTATVCMLDNPLNCLTLEPGLDEIMAT-SRNYDERLHVWEGWRKEVGKRMRPLYEDYVDLKNEAAKLN-----GFEDYGAYWRYNYETLED---DIMYHYTGDELMEDVRVIYKQILPLYKELHAYVRAKLMEVYP-GHIDSDGFLPAHLLGDMWGRFWTNLYSLTVPYPDKPDIDVSQSMVDKGWTELQLFQEAEKFFMSVGLYKMFDNFWTDSMFVHPDDGR-NVVCHPTAWDMGNRKDFRIKMCTQV-------NMDNYLTAHHEMGHNQYQMAY------------------RN-------LSY---LLRDGANEGFHEAVGEIMSLSAATPKHLQSLNLLPADFVYDQDT-----EINFLLKQALTIVATLPFTYMLEEWRW-QVFAGNITKD--------------EWMQRWWQMKREMVGVMEPVPRDETYCDPPALFHVSGDFSFIRYFTRTIYQFQFQKALCDAAGHTGDLSACDITNSIEAGTKLR---------------NMLEL----------GRSKSWT-----RALQAISGDTKMDAQPLLDYFHKLYEWLQADNKKRNRVVGWS-------------------EDP------------Y------------------------------P</t>
  </si>
  <si>
    <t xml:space="preserve">&gt;meleagris_gallopavo</t>
  </si>
  <si>
    <t xml:space="preserve">D----------VTQE-AQTFLAEFNVRAEDISYENSLASWDYNTNITEETARKMSEAGA--KWAAFYEEASRNASRFS------LAD--IQDAATRLQIQSLQDRGSSVLSPEKYS--RLNSVMNSMSTIYSTGIVCKATEPFDCLVLEPGLDDIMAN-SIDYHERLWAWEGWRADIGRMMRPLYEEYVELKNEAARLN-----NYSDYGDYWRANYETDY----PEEYKYSRDQLVQDVEKTFEQIKPLYQQLHAYVRHRLEQVYGSELINPTGCLPAHLLGDMWGRFWTNLYNLTVPYPDKPNIDVTSAMVQKNWDALKIFKTAEAFFVSIGLYNMTAGFWTNSMLTEPTDNR-KVVCHPTAWDMGKN-DYRIKMCTKV-------TMDDFLTAHHEMGHIEYDMAY------------------SV-------QPF---LLRDGANEGFHEAVGEIMSLSAATLQHLKSLDLLEPTFQEDEET-----EINFLLKQALTIVGTMPFTYMLEKWRW-MVFNGEITKQ--------------EWTKRWWEMKREIVGVVEPVPHDETYCDPAALFHVANDYSFIRYYTRTIYQFQFQEALCKAANHIGPLHKCDITNSTAAGENLRGGLFWNWASVLHGHPKALPLLPGCDGEARRGASTPSSPQLPQRGLGQQHGRRHL-ALPTGCHVTP-------------RRKGAKSL-----------------PVP------------E---RLWLVRAACPLAA--------VVGGD-A</t>
  </si>
  <si>
    <t xml:space="preserve">&gt;melopsittacus_undulatus</t>
  </si>
  <si>
    <t xml:space="preserve">D----------VTPQ-AQMFLEEFNRKAEDISYDSSLASWNYNTNITEETARQMNEAGA--KWSMFYEEASRNASSFP------LSS--IQDALTRLQIQTLQDRGSTVLSPEKYS--RLSTVLNTMSTIYSTGTVCKITEPSECLVLEPGLDTIMAN-STDYNERLWAWEGWRAGVGRMMRPLYEEYVELKNEVAKLN-----SYSDYGDYWRANYEADY----PEEYKYSRDQLVRDVEKTFEQIKPLYQQLHAYVRHQLEQVYGPELISSTGCLPAHLLGDMWGRFWTNLYALTVPYPAKPNIDVTSTMVQKQWDAMRIFKAAEAFFTSIGLNAMTEGFWNNSMLTEPADNR-KVVCHPTAWDLGKN-DYRIKMCTKV-------TMDDFLTAHHEMGHIEYDMAY------------------SV-------QPY---LLRDGANEGFHEAVGEIMSLSAATPQHLKSLDLLEQTFQEDEET-----EINFLLKQALTIVGTMPFTYMLEKWRW-MVFSGEITKQ--------------EWTKRWWEMKREIVGVVEPVPHDETYCDPAVLFHVANDYSFIRYYTRTIYQFQFQEALCKAANHTGPLHTCDITNSRAAGQKLR---------------QLLEL----------GRSKPWT-----QALESVTGEKYMNASPLLQYFEPLYNWLKKTN--AGRYIGWKTD-----------------WAP------------Y------------------------------S</t>
  </si>
  <si>
    <t xml:space="preserve">&gt;merops_nubicus</t>
  </si>
  <si>
    <t xml:space="preserve">D----------VTQQ-AQMFLEEFNWRAESISYESSLASWNYNTNITEETAQKMNEANA--KWSMFYDEASRNA---------------IQNATTRLQIQALQDRGSSVLSPEKYN--RLSTVLNTMSTIYSTGTVCKINKPSECLVLEPGLDAIMAN-STDYQERLWAWEGWRAGVGRMMRPLYEEYVELKNEVAKLN-----GYSDYGDYWRANYEADY----PEEYKYSRDQLIEDVEKTFEQIKPLYQQLHAYVRHRLEQVYGPKLISPTGCLPAHLLGDMWGRFWTNLYALTVPYPAKPNIDVTSAMVQKKWDAMKIFKSAEAFFTSIGLYRMTDGFWRNSMFTEPTDNR-KVVCHPTAWDLGKN-DYRIKMCTKV-------TMDDFLTVHHEMGHIEYDMAY------------------SE-------QPY---LLRGGANEGFHEAVGEIMSLSAATPQHLKSLDLLEPTFQEDEET-----EINFLLKQALTIVGTMPFTYMLEKWRW-MVFRGEITKQ-----------------ERWWKVKREIVGVVEPIPHDETYCDPAVLFHVANDYSFIRYYTRTIYQFQFQEALCKAANHTGPLHTCDITNSITAGQKLR---------------RLLEL----------GRSKPWT-----EALESVTGEKYMNAAPLLHYFEPLYKWLQKNN--SGRYIGWRTD-----------------WAP------------Y------------------------------S</t>
  </si>
  <si>
    <t xml:space="preserve">&gt;mesitornis_unicolor</t>
  </si>
  <si>
    <t xml:space="preserve">D----------VTQQ-AQMFLEEFNMRAEVISYESALASWNYNTNITEENAKKMSEVEA--RWSAFYDRASSNASSYP------LAS--IQDPLIRLQIQALQDRGSSVLSPEKYD--RLNTVLNSMSTIYSTGTVCKTTEPSECLVLEPGLDAIMAD-SKDYHERLWAWEGWRAGAGRMMRPLYEEYVELKNEVAKLN-----GYSDYGDYWRANYEADY----PEEYKYSRDQLIEDVEKTFEQIKPLYQQLHAYVRHKLEQVYGPKLISSTGGLPAHLLGDMWGRFWTNLYALTVPYPAKPNIDVTSAMVQKKWDAIKIFKTAEAFFTSIGLYEMTEGFWNNSMLTEPTDNR-KVVCHPTAWDLGKN-DYRIKMCTKV-------TMDDFLTAHHEMGHIEYDMAY------------------SA-------QPY---LLRGGANEGFHEAVGEIMSLSAATPEHLKSLDLLEPTFQEDEET-----EINFLLKQALTIVGTMPFTYMLEKWRW-MVFRGEITKL--------------EWTKQWWKMKREIVGVVEPVPHDETYCDAAALFHVANDYSFIRYYTRTIYQFQFQEALCKAAGHTGPLHTCDITNSTAAGQKLR---------------QLLEL----------GRSKPWT-----QALESVTGEKYMNATPLLRYFEPLYQWLQKNN--SGRYIGWETD-----------------WFP------------Y------------------------------S</t>
  </si>
  <si>
    <t xml:space="preserve">&gt;mesocricetus_auratus</t>
  </si>
  <si>
    <t xml:space="preserve">S----------IIEEQAKTFLDKFNQEAEDLSYQSALASWNYNTNITEENAQKMNEAAA--KWSAFYEEQSKLAKNYS------LQE--VQNLTIKRQLQALQQSGSSALSADKNK--QLNTILNTMSTIYSTGKVCNPKNPQECLLLEPGLDDIMAT-STDYNERLWAWEGWRAEVGKQLRPLYEEYVVLKNEMARAN-----NYEDYGDYWRGDYEAEG----ADGYNYNGNQLIEDVERTFKEIKPLYEQLHAYVRTKLMNTYP-SYISPTGCLPAHLLGDMWGRFWTNLYPLTVPFGQKPNIDVTDAMVNQGWNAERIFKEAEKFFVSVGLPYMTQGFWENSMLTDPGDDR-KVVCHPTAWDLGKG-DFRIKMCTKV-------TMDNFLTAHHEMGHIQYDMAY------------------AT-------QPF---LLRNGANEGFHEAVGEIMSLSAATPEHLKSIGLLPSDFQEDNET-----EINFLLKQALTIVGTLPFTYMLEKWRW-MVFKGDIPKE--------------QWMEKWWEMKREIVGVVEPLPHDETYCDPAALFHVSNDYSFIRYYTRTIYQFQFQEALCQAAKHDGPLHKCDISNSTEAGQKLL---------------NMLRL----------GKSEPWT-----LALENVVGARNMDVRPLLNYFEPLSVWLKEQN--KNSFVGWNTD-----------------WSP------------Y------------------------------A</t>
  </si>
  <si>
    <t xml:space="preserve">&gt;microcaecilia_unicolor</t>
  </si>
  <si>
    <t xml:space="preserve">N----------VTDE-ARRFLSQFSRLAEDLFNERSLAAWAYNTNITKENVRKMNDAGA--IYSSFYKEASDNSSRYP------LDQ--ITDPETRLQLRFLGDKGSAVLPNDKYN--RLKEILSSMSTIYSTGTVCDPMNPLTCLPLEPGLDTIMSN-STDYYQRLWAWEGWRSGVGKMMRPLYEEYVDLENEAAKAN-----GYQDYGDYWRGNYETHV----TGKYAYSRDDLKRDVERTFEEIRPLYRELHAYVRGRLHDAYGSEYISKTGCLPANVLGDMWGRFWTNLYPLSIPYPAKESIDVTQTMVNKGWTVDGMFRAAEDFFYSVGLFKLNPDFWTNSMLTKPTDGR-KVVCHPTAWDLGKN-DFRIKMCTKV-------DMEDFLTVHHELGHIQYDMAY------------------SN-------LSF---LLRGGANEGFHEAVGEIMSLSAATPKHLKSLGLLEPTFQEDYET-----TINFLFRQALTIVATLPFTYMLEEWRW-KVFSGEIPKD--------------QWTKTWWEMKRNIVGVVEPLPHDETYCDAAALFHVANDYSFIRYYTRTIYQFQFQEALCKAANHLGPLHTCDITNSTEAGKKLR---------------GMLEL----------GQSKPWP-----EALEIITGGTRMNSTPLLNYFEPLYRWLVENNTASNRQTFWNTD-----------------WKP------------Y------------------------------V</t>
  </si>
  <si>
    <t xml:space="preserve">&gt;microcebus_murinus</t>
  </si>
  <si>
    <t xml:space="preserve">S----------TTEEQAKTFLENFNNEAEDLSHQSALASWDYNTNITEENAQKMSDHGA--KWSAFYEEQSKLAQTYP------LEA--IQNLTIKRQLRVLQQSGSSGLSADKNK--QXXXXXXXXXXXXXXXXXXXXXXXXXXXXXXXXLDTIMAN-SRDYSQRLWAWEGWRSEVGKQLRPLYEEYVVLKNEMARAN-----XXXXXXXXXXXXXXXXX----XXXXXXXXXXXXXXXXXXXXXIKPLYEHLHAYVRAKLMNVYP-SHINPNGCLPAHLLGDMWGRFWTNLYSLTVPFEQKPNIDVTDAMGNQAWDANRILKEAENFFVSVGLPNMTQGFWEKSMLTEPEDGR-KVICHPTAWDLGKG-DFRIKMCTKV-------TMVYFLTAHHEMGHIQYDMAY-------------------I-------NLF---LLRNXXXXXXXXXXXXXXXXXXXXXXXXXXXXXXXXXXXXXXXT-----EINFLLKQALTIVGTLPFTYMLEKWRW-MVFKGEIPKD--------------QWMKKWWEMKREIVGVVEPVPHDETYCDPASLFHVSNDYSFIRYYTRTIYQFQFQEALCRAAKHEGPLHRCDISNSTEAGQKLL---------------NMLRL----------GKSEPWT-----LALENVVGARNMNVTPLL-YFEPLFTWLKDQN--RNSFVGWNTN-----------------WSP------------Y------------------------------A</t>
  </si>
  <si>
    <t xml:space="preserve">&gt;microtus_ochrogaster</t>
  </si>
  <si>
    <t xml:space="preserve">S----------IIEEDAKAFLDKFNQEAEDLSYQSALASWNYNTNITEENAQKMNEAAA--KWSAFYEEQSKLAKSYS------LQE--IQNLLLKRQLQTLQQSGSSALSADKNK--QLNTILNTMSTIYSTGKVCNPKNPQECLLLEPGLDDIMAT-STDYNERLWVWEGWRAEVGKQMRPLYEEYVVLKNEMARAN-----NYKDYGDYWRGDYEAEG----ADGYNYNGDQLIQDVERTFQEIKPLYEHLHAYVRTKLMDTYP-SYISPTGCLPAHLLGDMWGRFWTNLYPLTVPFGEKPNIDVTDAMVNQGWDAERIFKEAEKFFVSVGLPHMTQGFWENSMLVDPGNGR-KVVCHPTAWDLGKD-DFRIKMCTKV-------TMDNFLTAHHEMGHIQYDMAY------------------AT-------QPY---LLRNGANEGFHEAVGEIMSLSAATPEHLKSIGLLPSDFQEDSET-----EINFLLKQALTIVGTLPFTYMLEKWRW-MVFKGDIPKE--------------QWMQKWWEMKREIVGVVEPLPHDETYCDPAALFHVSNDYSFIRYYTRTIYQFQFQEALCQAAKHDGPLHKCDISNSTEAGQKLL---------------NMLHL----------GKSEPWT-----LALENVVGTRNMDVRPLLNYFEPLFVWLKEQN--KNSFVGWNTD-----------------WSP------------Y------------------------------A</t>
  </si>
  <si>
    <t xml:space="preserve">&gt;miniopterus_natalensis</t>
  </si>
  <si>
    <t xml:space="preserve">S----------PNEEKATKFLEGFNSQAEDLSFESALAAWDYNTNITNENAQKMNEAAS--NWSAFYEEQSKLAKIYP------LEE--IQNSSTKRQLQILQQNGASVLTEDKSK--RLNTILSTMSTIYSTGKVCNPNNPQECLALEPGLDDIMQN-SKDYNQRLWAWEGWRSEVGKQLRPLYEEYVALKNEMARGN-----NYEDYGDYWRGDYETEG----GNGYNYSRNQLIEDVDRIFLEIKPLYEHLHAYVRAKLMNTYP-SRISPTGCLPAHLLGDMWGRFWTNLYNVTVPFEHKPNIDVTDEMQKQSWSAEKIFKEAEKFYVSVGLPNMTEGFWNNSMLTEPGDGR-KVVCHPTAWDLGKG-DFRIKMCTKV-------TMDDFLTAHHEMGHIQYDMAY------------------ST-------QPY---LLRNGANEGFHEAVGEVMSLSVATPKHLKGMGLLSHDFSEDDET-----DINFLLKQALTIVGTLPFTYMLEKWRW-MVFRGEIPKE--------------QWMKKWWEMKRDIVGVVEPVPHDETYCDPASLFHVANDYSFIRYFTRTIFEFQFQEALCQTAKHEGPLHKCDISNSTDAGNKLL---------------QMLKL----------GKSEPWT-----SALEKIVGTKKMDAKPLLNYFEPLFTWLKKQN--GDS-VGWRSD-----------------WSP------------Y------------------------------A</t>
  </si>
  <si>
    <t xml:space="preserve">&gt;monodelphis_domestica</t>
  </si>
  <si>
    <t xml:space="preserve">N----------SIEEDAKTFLDDYNAKAEELSHQSALASWEYNTNITNENVEKMNEAAA--RWSSFYENQSSISRTYP------LNE--ITNATVKLQLKSLQKKEGAVLSTEQSV--RLNTILNTMSTLYSTGSVCNSETPQQCFLLEPGLDKIMDE-STDYDERLWAWEGWRSKVGKEMRPLYEEYVELKNELAKGN-----NYEDYGDYWRGDYEVEE----PSEYVYSRPQLKKDVENTFKQIKSLYEHLHAYVRRKMRNTYG-SLISETGGLPAHLLGDMWGRFWTNLYSLTMPYREKPNIDVTSAMKKQNWSARRIFQEAEMFFASVGLPNMTEGFWKNSMLTEPNDGR-KVVCHPTAWDLGKN-DFRIKMCTKV-------TMDDFLTAHHEMGHIQYDMAY------------------AK-------QPF---TLRNGANEGFHEAVGEIMSLSAATPKHLQALGLLPPTFQEDNET-----EINFLFKQALTIIGTMPFTYMLENWRW-MVFEGKIPKE--------------EWMKKWWEMKREIVGVVEPLPHDETYCDPAALFHVANDYSFIRYYTRTIYQFQFHKALCKIAQPSAALHKCDITNSTEAGTKLQ---------------NMLKM----------GKSEPWT-----KALESIVGNKMMDAGPLLEYFEPLFTWLKEQN--KDAYVGWNTD-----------------WSP------------Y------------------------------N</t>
  </si>
  <si>
    <t xml:space="preserve">&gt;monodon_monoceros</t>
  </si>
  <si>
    <t xml:space="preserve">&gt;monopterus_albus</t>
  </si>
  <si>
    <t xml:space="preserve">S----------DVETKAREFLLKFDKEATDRFYQNSLASWAYNTNITKETSENLSKEGE--LWSKFYKQMSEESQKFP------IAE--IRDAEIKLQLISLQDKGSGALSPDKAA--HLSKAMSEMSTIYSTATVCLMDDPFNCQTLEPGLENVMAN-SRNYSERLHVWEGWRREVGKKMRPLYEDYVDLKNEAAKLN-----GFEDYGAYWRFNYETIED---DIRFKYTRDELMEDVRTLYKEILPLYKELHAYVRARLMEVYP-GHIDPQGPLPAHLLGDMWGRFWTNLYPLTVPYPEKPDIDVSKTMLEKGWTEIRLFKEAERFFMSVGLYKMFDNFWNNSMLVKPEDGR-KVVCHPTAWDMGNRKDYRIKMCTKV-------NMDDFLTAHHEMGHNQYQMAY------------------RN-------LSY---LLRDGANEGFHEGVGEIMSLSAATPKHLQSLDLLPADFVYDKGTPDADNTVSYQTKEVFVLXXTLPFTYMLEEWRW-QVFAGNITKD--------------KWMRRWWEMKRELVGVVEPVPRDETYCDPPALFHVSGDYSFIRYFTRTIYQFQFQKVLCDAAGHLGPLSTCDITGSIAAGTKLR---------------NMLEL----------GRSQSWT-----RALHTISGDVKMDAKPLLNYFQKLHDWLIAENKKHNRTADWKTT-----------------IDS------------Y------------------------------S</t>
  </si>
  <si>
    <t xml:space="preserve">&gt;muntiacus_muntjak</t>
  </si>
  <si>
    <t xml:space="preserve">S----------TTEEQAKTFLEKFNHEAEDLSYQSSLASWNYNTNITDENVQKMNEARA--KWSAFYEEQSRMAKTYS------LEE--IQNFTLKRQLKALQQSGTSVLSAEKSK--RLNTILNTMSTIYSTGKVLDPNT-QECLALEPGLDDIMEN-SRDYNRRLWAWEGWRAEVGKQLRPLYEEYVVLENEMARAN-----NYEDYGDYWRGDYEVTE----AGDYDYSRDQLMKDVEHTFAEIKPLYEQLHAYVRAKLMDAYP-SYISPTGCLPAHLLGDMWGRFWTNLYSLTVPFKHKPSIDITEKMENQSWDAERIFREAEKFFVSISLPHMTQGFWDNSMLTEPGDGR-KVVCHPTAWDLGKG-DFRIKMCTKV-------TMDDFLTAHHEMGHIQYDMAY------------------AA-------QPY---LLRNGANEGFHEAVGEIMSLSAATPHYLKALGLLEPDFYEDNET-----EINFLLKQALTIVGTLPFTYMLEKWRW-MVFKGEIPKE--------------QWMQKWWEMKREIVGVVEPLPHDETYCDPACLFHVAEDYSFIRYYTRTIYQFQFHEALCKTANHEGALFKCDISNSTEAGQRLL---------------QMLSL----------GKSEPWT-----LALESIVGIKTMDVKPLLNYFEPLFTWLKEQN--RNSFVGWSTE-----------------WTP------------Y------------------------------S</t>
  </si>
  <si>
    <t xml:space="preserve">&gt;mus_caroli</t>
  </si>
  <si>
    <t xml:space="preserve">S----------LTEENAKTFLNKFNQEAEDLSYQSSLASWNYNTNITEENAQKMNEAAA--KWSAFYEEQSKTAQSFS------LQE--IQTPIIKRQLQALQQSGSSALSADKNK--QLNTILNTMSTIYSTGKVCNPKNPQECLLLEPGLDEIMAT-STDYHSRLWAWEGWRAEVGKQLRPLYEEYVVLKNEMARAN-----NYNDYGDYWRGDYEAEG----ADGYSYNRNQLIEDVERTFAEIKPLYEHLHAYVRRKLMDTYP-SYISPTGCLPAHLLGDMWGRFWTNLYPLTVPFAQKPNIDVTDAMMNQGWDAERIFKEAEKFFVSVGLPHMTQGFWANSMLTEPADGR-KVVCHPTAWDLGHG-DFRIKMCTKV-------TMDNFLTAHHEMGHIQYDMAY------------------AT-------QPF---LLRNGANEGFHEAVGEIMSLSAATPKHLKSIGLLPSNFQEDSET-----EINFLLKQALTIVGTLPFTYMLEKWRW-MVFRGEIPKE--------------QWMKKWWEMKREIVGVVEPLPHDETYCDPASLFHVSNDYSFIRYYTRTIYQFQFQEALCQAAKYNGPLHKCDISNSTEAGQKLL---------------KMLSL----------GNSEPWT-----KALENVVGARNMDVKPLLNYFQPLFDWLKEQN--RNSFVGWNTD-----------------WSP------------Y------------------------------A</t>
  </si>
  <si>
    <t xml:space="preserve">&gt;mus_musculus</t>
  </si>
  <si>
    <t xml:space="preserve">S----------LTEENAKTFLNNFNQEAEDLSYQSSLASWNYNTNITEENAQKMSEAAA--KWSAFYEEQSKTAQSFS------LQE--IQTPIIKRQLQALQQSGSSALSADKNK--QLNTILNTMSTIYSTGKVCNPKNPQECLLLEPGLDEIMAT-STDYNSRLWAWEGWRAEVGKQLRPLYEEYVVLKNEMARAN-----NYNDYGDYWRGDYEAEG----ADGYNYNRNQLIEDVERTFAEIKPLYEHLHAYVRRKLMDTYP-SYISPTGCLPAHLLGDMWGRFWTNLYPLTVPFAQKPNIDVTDAMMNQGWDAERIFQEAEKFFVSVGLPHMTQGFWANSMLTEPADGR-KVVCHPTAWDLGHG-DFRIKMCTKV-------TMDNFLTAHHEMGHIQYDMAY------------------AR-------QPF---LLRNGANEGFHEAVGEIMSLSAATPKHLKSIGLLPSDFQEDSET-----EINFLLKQALTIVGTLPFTYMLEKWRW-MVFRGEIPKE--------------QWMKKWWEMKREIVGVVEPLPHDETYCDPASLFHVSNDYSFIRYYTRTIYQFQFQEALCQAAKYNGSLHKCDISNSTEAGQKLL---------------KMLSL----------GNSEPWT-----KALENVVGARNMDVKPLLNYFQPLFDWLKEQN--RNSFVGWNTE-----------------WSP------------Y------------------------------A</t>
  </si>
  <si>
    <t xml:space="preserve">&gt;mus_pahari</t>
  </si>
  <si>
    <t xml:space="preserve">S----------LTEENAKTFLNKFNQEAEDLSYQSSLASWNYNTNITEENAQKMNEAAA--KWSAFYEEQSKTAQNFS------LQE--IQNPVIKRQLQALQQSGSSALSADKNK--QLNTILNTMSTIYSTGKVCNPKNPQECLVLEPGLDEIMAT-STDYNTRLWAWEGWRAEVGKQLRPLYEEYVVLKNEMARAN-----NYKDYGDYWRGDYEAEG----TDGYNYNRNQLIEDVERTFAEIKPLYEHLHAYVRRKLMDTYP-SYISPTGCLPAHLLGDMWGRFWTNLYPLTVPFAQKPNIDVTDAMTNQSWDAERIFKEAEKFFVSVGLPHMTQGFWANSMLTEPADGR-KVVCHPTAWDLGHG-DFRIKMCTKV-------TMDNFLTAHHEMGHIQYDMAY------------------AT-------QPF---LLRNGANEGFHEAVGEIMSLSAATPKHLKSIGLLPSNFQEDSET-----EINFLLKQALTIVGTLPFTYMLEKWRW-MVFQGEIPKE--------------QWMKKWWEMKREIVGVVEPLPHDETYCDPASLFHVSNDYSFIRYYTRTIYQFQFQEALCQAAKYDGPLHKCDISNSTEAGQKLL---------------KMLSL----------GNSEPWT-----LALEKVVGARNMDVKPLLNYFQPLFDWLKEQN--RNSFVGWNTD-----------------WSP------------Y------------------------------A</t>
  </si>
  <si>
    <t xml:space="preserve">&gt;mustela_erminea</t>
  </si>
  <si>
    <t xml:space="preserve">S----------TTEDLAKTFLEKFNYEAEELSYQNSLASWNYNTNITDENIQKMNIAGA--KWSAFYEEESQHAKTYP------LEE--IQDPIIKRQLRALQQSGSSVLSADKRE--RLNTILNAMSTIYSTGKACNPNNPQECLLLEPGLDDIMEN-SKDYNERLWAWEGWRSEVGKQLRPLYEEYVALKNEMARAN-----NYEDYGDYWRGDYEEEW----ADGYSYSRNQLIEDVEHTFTQIKPLYEHLHAYVRAKLMDAYP-SRISPTGCLPAHLLGDMWGRFWTNLYPLMVPFGQKPNIDVTDAMVNQSWDARRIFEEAEKFFVSVGLPNMTEGFWQNSMLTEPGDNR-KVVCHPTAWDLGKR-DFRIKMCTKV-------TMDDFLTAHHEMGHIQYDMAY------------------AA-------QPF---LLRNGANEGFHEAVGEIMSLSAATPNHLKNIGLLPPDFSEDSET-----DINFLLKQALTIVGTLPFTYMLEKWRW-MVFKGEIPKE--------------QWMQKWWEMKRDIVGVVEPLPHDETYCDPAALFHVANDYSFIRYYTRTIYQFQFQEALCQIAKHEGPLYKCDISNSREAGQKLH---------------EMLSL----------GRSKPWT-----FALERVVGAKTMDVRPLLNYFEPLFTWLKEQN--RNSFVGWNTD-----------------WSP------------Y------------------------------A</t>
  </si>
  <si>
    <t xml:space="preserve">&gt;mustela_putorius_furo</t>
  </si>
  <si>
    <t xml:space="preserve">S----------TTEDLAKTFLEKFNYEAEELSYQNSLASWNYNTNITDENIQKMNIAGA--KWSAFYEEESQHAKTYP------LEE--IQDPIIKRQLRALQQSGSSVLSADKRE--RLNTILNAMSTIYSTGKACNPNNPQECLLLEPGLDDIMEN-SKDYNERLWAWEGWRSEVGKQLRPLYEEYVALKNEMARAN-----NYEDYGDYWRGDYEEEW----ADGYSYSRNQLIEDVEHTFTQIKPLYEHLHAYVRAKLMDAYP-SRISPTGCLPAHLLGDMWGRFWTNLYPLMVPFRQKPNIDVTDAMVNQSWDARRIFEEAETFFVSVGLPNMTEGFWQNSMLTEPGDNR-KVVCHPTAWDLGKR-DFRIKMCTKV-------TMDDFLTAHHEMGHIQYDMAY------------------AE-------QPF---LLRNGANEGFHEAVGEIMSLSAATPNHLKNIGLLPPDFSEDSET-----DINFLLKQALTIVGTLPFTYMLEKWRW-MVFKGEIPKE--------------QWMQKWWEMKRDIVGVVEPLPHDETYCDPAALFHVANDYSFIRYYTRTIYQFQFQEALCQIAKHEGPLYKCDISNSSEAGQKLH---------------EMLSL----------GRSKPWT-----FALERVVGAKTMDVRPLLNYFEPLFTWLKEQN--RNSFVGWNTD-----------------WSP------------Y------------------------------A</t>
  </si>
  <si>
    <t xml:space="preserve">&gt;myotis_brandtii</t>
  </si>
  <si>
    <t xml:space="preserve">S----------STEEKAKIFLENFNSKAEDLSHESALASWNYNTNITDENVQKMNEADS--KWSAFYEQQSKLAQTYP------LQE--IQNLTIKRQLQVLQQNGSSVLSADKSK--RLNTILTTMSTIYSTGKVCNPNNPQECFTLA-GLEDIMEK-SKDYNQRLWVWEGWRSEVGKQLRPLYEEYVDLKNEMARGN-----NYEDYGDYWRGDYETEG----EDGYNYSRNQLTEDVERIFLEIKPLYEHLHAYVRAKLVNAYP-SRISPTGYLPAHLLGDMWGRFWTNLYNLTVPFEQKPNIDVTGAMVEQSWDAEKIFKEAEKFYISVGLPSMTPGFWNNSMLTEPGDGR-KVVCHPTAWDLGKG-DFRIKMCTKV-------TMDDFLTAHHEMGHIQYDMAY------------------AT-------QPY---LLRNGANEGFHEAVGEVMSLSVATPKHLKVMGLLPPDFSEDNET-----EINFLLKQALNIVGTLPFTYMLEKWRW-MVFKGEIPKE--------------QWMKKWWEMKREIVGVMEPLPHDETYCDPASLFHVANDYSFIRYFTRTIFEFQFQEALCQIAKHQGPLHKCDISNSKEAGNKLL---------------EMLKL----------GKSEPWT-----LALEKIVGTKKMDAKPLLNYFEPLFTWLKEQN--GNS-VGWNSD---------------------------------------------------------------A</t>
  </si>
  <si>
    <t xml:space="preserve">&gt;myotis_davidii</t>
  </si>
  <si>
    <t xml:space="preserve">S----------STEEKAKIFLDNFNSKAEDLSHESALASWDYNTNITDENVQKMNEADS--KWSAFYEQQSKLAQTYP------LQE--IQNPTIKRQLQVLQQNGSSVLSPDKSK--QLNTILTKMSTIYSTGKVCNPNNPQECFTLA-GLEDIMEK-SKDYNQRLWVWEGWRSEVGRQLRPLYEEYVDLKNEMARGN-----NYEDYGDYWRGDYETEG----KDGYSYSRHQLIEDVERIFLEIKPLYEHLHAYVRAKLMNAYP-SRISPTGYLPAHLLGDMWGRFWTNLYDLTVPFEQKPNIDVTGAMVEQSWDAEKIFKEAEKFYISVGLPSMTPGFWKNSMLTEPGDGR-KVVCHPTAWDLGKG-DFRIKMCTKV-------TMDDFLTAHHEMGHIQYDMAY------------------AT-------QPY---LLRNGANEGFHEAVGEVMSLSVATPKHLKGMGLLPPDFSEDNET-----EINFLLKQALNIVGTLPFTYMLEKWRW-MVFKGEIPKE--------------QWMKKWWEMKREIVGVMEPLPHNETYCDPASLFHVANDYSFIRYFTRTIFEFQFQEALCKIAKHQGPLHKCDISNSKEAGNKLL---------------EMLKL----------GKSEPWT-----LALEKIVGTKKMDAKPLLNYFEPLFTWLKEQN--GNS-VGWNSD---------------------------------------------------------------V</t>
  </si>
  <si>
    <t xml:space="preserve">&gt;myotis_lucifugus</t>
  </si>
  <si>
    <t xml:space="preserve">S----------STEEKAKIFLENFNSKAEDLSHESALASWNYNTNITDENVQKMNEADS--KWSAFYEQQSKLAQTYP------LQE--IQNSTIKRQLQVLQQNGSSVLSADKSK--RLNTILTTMSTIYSTGKVCNPNNPQECFTLA-GLEEIMEK-SKDYNQRLWVWEGWRSEVGKQLRPLYEEYVDLKNEMARGN-----NYEDYGDYWRGDYETEG----EDGYNYSRNQLTEDVERIFLEIKPLYEHLHAYVRAKLVNAYP-SRISPTGYLPAHLLGDMWGRFWTNLYNLTVPFEQKPNIDVTGAMVEQSWDAEKIFKEAEKFYISVGLPSMTPGFWNNSMLTEPGDGR-KVVCHPTAWDLGKG-DFRIKMCTKV-------TMDDFLTAHHEMGHIQYDMAY------------------AT-------QPY---LLRNGANEGFHEAVGEVMSLSVATPKHLKGMGLLPPDFSEDNET-----EINFLLKQALNIVGTLPFTYMLEKWRW-MVFKGEIPKE--------------QWMKKWWEMKRDIVGVMEPLPHDETYCDPASLFHVANDYSFIRYFTRTIFEFQFQEALCQIAKHQGPLHKCDISNSKEAGNKLL---------------EMLKL----------GKSEPWT-----LALDKIVGTKKMDAKPLLNYFEPLFTWLKEQN--GNS-VGWNSD---------------------------------------------------------------A</t>
  </si>
  <si>
    <t xml:space="preserve">&gt;myripristis_murdjan</t>
  </si>
  <si>
    <t xml:space="preserve">T----------DTDNRAKVFLQRFDEEATVLMYQYSLASWAYNTNITKENSDEVSEQGR--IWGDFYNKMSEESRNYP------IEE--ITDPEIKLQLISLQDKGSGALSQDKAA--HLSKVMSEMSTIYSTATVCLMDDPFNCQTLEPGLEHIMAN-SRNYAERLHVWEGWRREVGKRMRPMYEDYVDLKNEAAKLN-----GFSDYGAYWRYNYETIEE---DPLYKYSRDQLMEDVRSIYKQILPLYKELHAYVRARLMEVYP-GHIDPQGPLPAHLLGDMWGRFWTNLYSLSIPYPLKPDIDVSKTMVEQGWDEIRLFKEAEKFFMSVDLYKMFDNFWNNSMLVKPTDGR-KVVCHPTAWDMGNREDFRIKMCTKV-------NMDDFLTVHHEMGHNQYQMAY------------------RN-------LSY---LLRDGANEGFHEAVGEIMSLSAATPKHLQGLGLLPPSFVYDKET-----EINFLLKQALTIVATLPFTYMLEEWRW-QVFSGNITKD--------------EWMERWWEMKRELVGVVEPVPRDETYCDPPALFHVSGDYSFIRYFTRTIYQFQFQKALCEAANHTDALFKCDITNSKEAGTKLR---------------KMLEL----------GRSKSWT-----RALEMVSNDVKMDAGPLLDYFRDLYDWLVANNKENNRAVGWKTT-----------------VDP------------Y------------------------------S</t>
  </si>
  <si>
    <t xml:space="preserve">&gt;nannospalax_galili</t>
  </si>
  <si>
    <t xml:space="preserve">S-----------IEEQAKTFLDKFNQEAEDLSYQSALASWDYNTNITEENAQKMNEAAM--KWSAFYEEQSKLAKKYS------LQE--IQDLVIKRQLQALQESGASALSPDKNK--QLNTILNTMSTIYSTGKVCRSNNPQECLLLEPGLDDLMAT-STDYNERLWAWEGWRAEVGKQLRPLYEEYVVLKNEMARAN-----NYEDYGDYWRGDYEAEG----ADGYEYNRNQLIQDVERTFAEIKPLYEQLHAYVRTKLMDAYP-SRISPTGCLPAHLLGDMWGRFWTNIYPLTVPFGQKQNIDVTDAMVQQGWGAERIFKEAEKFFVSVDLPQMTQGFWENSMLTEPGGDR-QVVCHPTAWDLGKG-DFRIKMCTKV-------TMDNFLTAHHEMGHIQYDMAY------------------AT-------QPF---LLRNGANEGFHEAVGEIMSLSAATPQHLKSIGLLPSDFRDDNET-----EINFLLKQALTIVGTLPFTYMLEKWRW-MVFKGEIPKE--------------EWMKKWWEMKREIVGVVEPLPHDETYCDPASLFHVSNDYSFIRYYTRTIYQFQFQEALCRAAEHVGPLHQCDISNSTKAGQKLL---------------NMLRL----------GSSEPWT-----LALENVVGARNMDVRPLLNYFEPLLVWLKEQN--RNSFVGWSTD-----------------WSP------------Y------------------------------A</t>
  </si>
  <si>
    <t xml:space="preserve">&gt;nanorana_parkeri</t>
  </si>
  <si>
    <t xml:space="preserve">D----------VTSD-ARVFLQEFQNVGEQLYHQYALAQWEYNTNISNENAQAMNVEGA--KWSAFYKNASDFSERYP------VDQ--ITDEMLKLELIYLGQKGSSALPSDEYT--RLNQILNDMSMIYSTETVCSPNGTI-CLPFEPGLDSIMLE-STDYNERLWAWEGWRVNAGKKMRKLYEEYVDLENKAAVLN-----GYQDYGDYWRGNYETLA----TDKYKYSRDDLILDVETTFQQILPLYKELHAYVRGHLQKHYGAQYISSTGGLPAHLLGDMWGRFWTNLYPLTVPYPDKESIDVTPTMVSQGWTVDKMFKEAENFFKSVNLFALNANFWNKSMLVEPTDGR-KAVCHPTAWDLGLD-DFRIKMCTKI-------NMEDFLTVHHELGHIQYDMAY------------------HH-------HPM---LLRDGANEGFHEAVGEIMSLSAATPKHLKSLNLLPPSFVEDAET-----EINFLLRQALTIVGTLPFTYMLEQWRW-QVFRGEIPKS--------------QWMKRWWEMKWDLVGVVEPVHHDETYCDPAALFHVANDYSFIRYYTRTIYQFQFQDALCKAAGHNGPLHSCDITNSTAAGNKLK---------------SMLEL----------GNSKPWT-----EALESITGELKMNAAPLLSYFQPLYEWLQNNNRAEGRIVGWTKS-----------------LDP------------YV------------------------------</t>
  </si>
  <si>
    <t xml:space="preserve">&gt;neolamprologus_brichardi</t>
  </si>
  <si>
    <t xml:space="preserve">S----------DVESQAREFLDRFDKEASDLMYQYSLASWAYNTNITQENADKEAEQGA--IWGTFYNRMSEESQKYP------IDQ--VNDLEIKLQLISLQDKGSGALSADKAA--HLNKVMSEMSTIYSTATVCMLDNPLNCLTLEPGLDKIMAT-SQNYDERLHVWEGWRKEAGKRMRPLYEDYVDLKNEAAKLN-----GFEDYGAYWRYNYETLED---DIMYHYTGDELMEDVRVIYKQILPLYKELHAYVRAKLMEVYP-GHIDSDGFLPAHLLGDMWGRFWTNLYSLTVPYPDKPDIDVSQSMVDKGWTKLQLFQEAEKFFMSVGLYKMFDNFWTHSMFVHPDDGR-NVVCHPTAWDMGNRKDFRIKMCTQV-------NMDNYLTAHHEMGHNQYQMAY------------------RN-------LSY---LLRDGANEGFHEAVGEIMSLSAATPKHLQSLNLLPADFVYDQDT-----EINFLLKQALTIVATLPFTYMLEEWRW-QVFAGNITKD--------------EWMQRWWQMKREMVGVMEPVPRDETYCDPPALFHVSGDYSFIRYFTRTIYQFQFQKALCDAAGHTGDLSACDITNSIEAGTKLR---------------NMLEL----------GRSKSWT-----RALQAISGDTKMDAQPLLDYFHKLYEWLQAHNKKHNLVVGWS-------------------EDP------------Y------------------------------P</t>
  </si>
  <si>
    <t xml:space="preserve">&gt;neomonachus_schauinslandi</t>
  </si>
  <si>
    <t xml:space="preserve">S----------TTEDLVKTFLEKFNYEAEELSYQSSLASWNYNTNITDENIQKMNVAEA--KWSAFYKNQSKQAKTYP------LEE--IQDSTLKRQLQTLQHSGSSVLSADKSE--RLSTILNAMGTIYSTGKACNPNNPQECLLLEPGLDDIMAN-SRDYNERLWAWEGWRSEVGKQLRPLYEEYVALKNEMARAN-----NYEDYGDYWRGDYEEEW----PNGYNYSHDQLIKDVEQTFTQIQPLYEHLHAYVRAKLMDTYP-SHISPTGCLPAHLLGDMWGRFWTNLYPLTVPFGQKPNIDVTDTMVNQSWDARRIFEEAEKFFVSVGLPNMTQGFWENSMLTEPGDGR-KVVCHPTAWDLGKH-DFRIKMCTKV-------TMDDFLTAHHEMGHIQYDMAY------------------AA-------QPF---LLRNGANEGFHEAVGEIMSLSAATPKHLKNIGLLPPGFSEDSET-----DINFLFKQALTIVGTLPFTYMLEKWRW-MVFKGEIPKE--------------QWIKKWWEMKRDLVGVVEPLPHDETYCDPASLFHVANDYSFIRYYTRTIYQFQFQEALCQIAKHEGPLHKCDISNSSEAGQKLL---------------QMLKL----------GRSKPWT-----LALYNVVGAKNMDVRPLLNYFDPLFTWLKEQN--RNSFVGWNTD-----------------WSP------------Y------------------------------A</t>
  </si>
  <si>
    <t xml:space="preserve">&gt;neopelma_chrysocephalum</t>
  </si>
  <si>
    <t xml:space="preserve">N----------VNQQ-AQNFLEQFNRMAEDISYESSIASWNYNTDITEENAKKMNEASA--KWSAFYDEASRNASSFP------VGS--IEDNLIKLQIQILQDRGSSVLSPEKYN--RLGTVLSTMSTIYSTGTVCKINNPSECLVLEPGLDAIMAD-STDYHERLWAWEGWRADVGRMMRPLYEEYVELENEVAKLN-----NYSDYGDYWRANYEAKF----PKDYEYSRDQLIEDVENTFEQIKPLYQQLHAYVRHHLERVYGPELISSTGCLPAHLLGDMWGRFWTNLYALTVPYPAKPNIDVTDAMVQKGWNATKIFQAAEAFFTSVGLDSMTEGFWRNSMLTEPTDGR-KVVCHPTAWDLGKN-DYRIKMCTQV-------TMDDFLTAHHEMGHIEYDMAY------------------SA-------QPY---LLRSGANEGFHEAVGEIMSLSAATPQHLKSLDLLEPTFQEDEET-----EINFLLKQALTIVGTMPFTYMLEKWRW-MVFRGDITKE--------------EWTKRWWEMKRQIVGVVEPVPHDETYCDPAALFHVANDYSFIRYYTRTIYQFQFQEALCKAANHTGPLHKCDITNSTAAGEKLR---------------QLLSL----------GRSKPWT-----EALESVTGEKYMNATPLLHYFEPLYEWLKKNN--SGRFIGWKTD-----------------WAP------------Y------------------------------S</t>
  </si>
  <si>
    <t xml:space="preserve">&gt;neophocaena_asiaeorientalis_asiaeorientalis</t>
  </si>
  <si>
    <t xml:space="preserve">S----------TTEEQAKTFLQKFDHEAEDLSYQSSLASWNYNTNITDENVQKMNAAGA--KWSAFYEEQSRIAKTYS------LEE--IRNPTLKRQLQVLQQSGTSVLSADKSK--RLSTVLSTMSTIYSSGKVLDPNT-QECLVLEPGLDDIMEN-SKDYNRRLWAWEGWRAEVGKRLRPFYEEYVVLENEMARAN-----NYEDYGDYWRGNYEVTG----AGDYDYSCDQLITDVERTFAEIKPLYEQLHAYVRAKLMDAYP-SRISPTGCLPAHLLGDMWGRFWTNLYPLTVPFGERPSIDVTKEMQNQSWDAKRIFKEAEKFFVSIGLPNMTQEFWDNSMLTEPGDGR-KVVCHPTAWDLGKG-DFRIKMCTKV-------TMDDFLTAHHEMGHIQYDMAY------------------AT-------QPY---LLRNGANEGFHEAVGEIMSLSAATPHYLKALGLLPPDFYEDRVT-----EINFLLKQALTIVGTLPFTYMLEKWRW-MVFKGEIPKE--------------QWMQKWWEMKREIVGVVEPLPHDETYCDPACLFHVAEDYSFIRYYTRTIYQFQFHEALCQTAKHEGPLYKCDISNSTEAGQRLL---------------QMLHL----------GKSEPWT-----SALESIVGVKTMDVKPLLKYFEPLLTWLKDQN--RNSSVGWNTD-----------------WTP------------Y------------------------------S</t>
  </si>
  <si>
    <t xml:space="preserve">&gt;neovison_vison</t>
  </si>
  <si>
    <t xml:space="preserve">S----------TTEDLAKTFLEKFNYEAEELSYQNSLASWNYNTNITDENIQKMNIAGA--KWSAFYEEESQHAKTYP------LEE--IQDPIIKRQLRALQQSGSSVLSADKRE--RLNTILNAMSTIYSTGKACNPNNPQECLLLEPGLDDIMEN-SKDYNERLWAWEGWRSEVGKQLRPLYEEYVALKNEMARAN-----NYEDYGDYWRGDYEEEW----ADGYNYSRNQLIEDVEHTFTQIKPLYEHLHAYVRAKLMDAYP-SRISPTGCLPAHLLGDMWGRFWTNLYPLMVPFGQKPNIDVTDAMVNQSWDARRIFKEAEKFFVSVGLPNMTEGFWQNSMLTEPGDNR-KVVCHPTAWDLGKH-DFRIKMCTKV-------TMDDFLTAHHEMGHIQYDMAY------------------AA-------QPF---LLRNGANEGFHEAVGEIMSLSAATPNHLKNIGLLPPDFSEDSET-----DINFLLKQALTIVGTLPFTYMLEKWRW-MVFKGEIPKE--------------QWMQKWWEMKRDIVGVVEPLPHDETYCDPAALFHVANDYSFIRYYTRTIYQFQFQEALCQIAKHEGPLYKCDISNSREAGQKLH---------------EMLSL----------GRSKPWT-----FALERVVGAKTMDVRPLLNYFEPLFTWLKEQN--RNSFVGWNTD-----------------WSP------------Y------------------------------A</t>
  </si>
  <si>
    <t xml:space="preserve">&gt;nipponia_nippon</t>
  </si>
  <si>
    <t xml:space="preserve">D----------VTQQ-AQMFLEEFNRRAENISYESSLASWDYNTNITEETARKMNEADA--KWSAFYDEASRNASNFP------LAS--IQDALTRLQIQALQDRGSSVLSPEKYS--RLSTVLNTMSTIYSTGTVCKPNKPSECLVLEPGLDIIMAN-STDYHERLWAWEGWRADVGRMMRPLYEEYVELKNEVAKLN-----GYSDYGDYWRANYEADY----PEEYKYSRDQLIEDVEKTFEQIKPLYQQLHAYVRHRLEQVYGPEFISSTGCLPAHLLGDMWGRFWTNLYALTVPYPAKPNIDVTSAMVEKKWDAIKIFKTAEAFFTSIGLDAMTEGFWNNSMLTEPTDNR-KVVCHPTAWDLGKN-DYRIKMCTKV-------TMDDFLTAHHEMGHIEYDMAY------------------SV-------QPY---LLRGGANEGFHEAVGEIMSLSAATPQHLKSLDLLEPTFQEDEET-----EINFLLKQALTIVGTMPFTYMLEKWRW-MVFRGEITKQ--------------DGTKQWWEMKREIVGVVEPVPHDETYCDPAVLFHVANDYSFIRYYTRTIYQFQFQEALCKAANHSGPLHTCDITNSRAAGQKLR---------------QLLEL----------GRSRPWT-----EALASVTGEKYMNAVPLLHYFEPLYKWLQKNN--SGRYVGWKTD-----------------WAP------------Y------------------------------S</t>
  </si>
  <si>
    <t xml:space="preserve">&gt;nomascus_leucogenys</t>
  </si>
  <si>
    <t xml:space="preserve">S----------TIEEQARTFLDKFNHEAEDLFYQSSLASWNYNTNITEENVQNMNNAGD--KWSAFLKEQSTLAQMYP------LQE--IQNLTIKLQLQALQQNGSSVLSEDKSK--RLNTILNTMSTIYSTGKVCNPNNPQECLLLEPGLNEIMAN-SLDYSERLWAWESWRSEVGKQLRPLYEEYVVLKNEMARAN-----YYEDYGDYWRGDYEVNG----VDGYDYSRGQLIEDVEHTFEEIKPLYEHLHAYVRAKLINAYP-SYISPIGCLPAHLLGDMWGRFWTNLYSLTVPFGQKPNIDVTDAMVDQAWDAQRIFKEAEKFFVSVGLPNMTQGFWENSMLTDPGNVQ-KVVCHPTAWDLGKG-DFRILMCTKV-------TMDDFLTAHHEMGHIQYDMAY------------------AA-------QPF---LLRNGANEGFHEAVGEIMSLSAATPKHLKSIGLLSPDFQEDNET-----EINFLLKQALTIVGTLPFTYMLEKWRW-MVFKGEIPKD--------------QWMKKWWEMKREIVGVVEPVPHDETYCDPASLFHVSNDYSFIRYYTRTLYQFQFQEALCQAAKHEGPLHKCDISNSTEAGQKLL---------------NMLRL----------GKSEPWT-----LALENVVGAKNMNVRPLLNYFEPLFTWLKDQN--KNSFVGWSTD-----------------WSP------------Y------------------------------A</t>
  </si>
  <si>
    <t xml:space="preserve">&gt;notechis_scutatus</t>
  </si>
  <si>
    <t xml:space="preserve">D----------ETQK-AAEFLKQFDIRAVDLYYNASIASWNYNTNLTEENAKIMHEKDS--IFSRFYDEASRNASMFN------VNQ--ISNETIKLQIRLLQNGPTDSSTKDQ-----LDTVLRKMSTLYSTGTVCKQDDPFNCLPLEPGLDHIMAN-NWNYSERLWAWESWRADVGKKMRPLYETYVELKNKYARLR-----GYDDYGDYWRANYEVDL----PGKFQYQRAQLITDVENTFKQILPLYEQLHAYVRRHLYKRYGPELINPKGAIPAHLLGDMWGRFWTNLYPLMVPYPNKTSIDVSSAMVEKKWTVDSIFKAAEHFFISIGLFNMTESFWKNSMLEEPKDGR-KVVCHPTAWDMGKE-DYRIKMCTKI-------NMEDFLTAHHEMGHIEYDMAY------------------AD-------QPF---LLRNGANEGFHEAVGEIMSLSAATPKYLQSLGLLESTFQEDAET-----DINFLLRQALTIVGTMPFTYMLEKWRW-MVFAEQIPKD--------------QWMKKWWEMKREIVGVVEPLPHNEEYCDPAALFHVANDYSFIRYYTRTIYQFQFQEALCKAAGHTEELYKCDISNSTNAGRILK---------------DMLAL----------GSSQPWT-----KALESITGSQKMDAKPFCQYFDPLLKWLEKAN--SNENVGWNVN-----------------WTP------------Y------------------------------S</t>
  </si>
  <si>
    <t xml:space="preserve">&gt;nothobranchius_furzeri</t>
  </si>
  <si>
    <t xml:space="preserve">AQ--------VDVESQAKDFLQRFDQNATAEMYQYSLASWAYNTDISKENSDKLAEQSQ--IWGNIYSQMSEESEKYP------INQ--IKDPEVKFQLISLQDKGSGVLSPDKAS--HLSNVMSEMSTIYSTATVCLLDDPFNCQTLEPGLEHVMAS-STNYSERLHVWEGWRREVGKRMRPLYEDYVDLKNEAAKLN-----GFEDYGAYWRYNYETIED---DPQFKYDRNQLMDDVRAIYKQILPLYKELHAYVRAKLMKVYP-GRIDPEGPLPAHLLGDMWGRFWTDLYPVSVPYPDKPNIDVSQTMVDQGWDELRLFKEAEKFFMSVGLYKMFDNFWTNSMLVKPNDGR-KVVCHPTAWDMGNREDFRIKMCTKV-------NMDDFLTVHHEMGHNQYQMAY------------------RN-------LSY---LLRDGANEGFHEAVGEIMSLSAATPKHLKSLGLLPADFVYDNET-----EINFLLKQALTIVATLPFTYMLEEWRW-QVFAGNIPKD--------------EWMKRWWEMKRELVGVVEPVPRDETYCDPPALFHVSGDYSFIRYFTRTIYQFQFQKALCDAAGHTGRLSSCDITGSTEAGTKLR---------------NMLEL----------GRSQSWT-----RALKTISGDVQMDAGPLLDYFRTLYDWLKEENKKEKRAVGWRTT-----------------VDP------------Y------------------------------S</t>
  </si>
  <si>
    <t xml:space="preserve">&gt;nothoprocta_perdicaria</t>
  </si>
  <si>
    <t xml:space="preserve">D----------ITQE-AQVFLDEFNIKAEDISYESSLASWNYNTNITEETSIKMNEASA--KWSAFYNEASRNASKFP------LSD--IKNDLIKLQIQSLQDRGSSVLSPEKYS--RLSTILNTMSTIYSTGTVCKPSDPSNCLVLEPGLDVIMAE-STDYHERLWAWEGWRAGVGRMMRPLYEEYADLKNEAAKLN-----GYSDYGDYWRANYEADN----PAEYKYTRDQLIEDVEKTFEQIKPLYEQLHAYVRHRLEQVYGPELISSTGCLPAHLLGDMWGRFWTNLYPLTVPYPAKPNIDVTSAMVQNNWDAIKIFEAAEAFFTSVGLYNMTEGFWNNSMLTEPTDNR-KVVCHPTAWDMGKK-DYRIKMCTKV-------TMDDFLTAHHEMGHIEYDMAY------------------AH-------LPY---LLRNGANEGFHEAVGEIMSLSAATPQHLKSLGLLEPTFQEDTET-----EINFLLKQALTIVGTMPFTYMLEKWRW-MVFNGNITKQ--------------EWMKRWWEMKREIVGVVEPVLHDETYCDPAALFHVANDYSFIRYYTRTIYQFQFQEALCKAAKHTGPLHTCDITNSTAAGQNLR---------------QMLEL----------GRSKPWT-----EALESITGEKYMNATPLLNYFEPLFKWLQRNN--SGRSVGWKTD-----------------WTP------------Y------------------------------S</t>
  </si>
  <si>
    <t xml:space="preserve">&gt;notothenia_coriiceps</t>
  </si>
  <si>
    <t xml:space="preserve">T----------ALENQAKEFLQKFDEEATQRMYQYSLASWAYNTNINKENSDKLSEAGQ--VWGKFYANMSEESRKYP------ITE--ITDATIQLQLISLQDRGSGALSPDKAA--HLSKVMSEMNTIYSTATVCLKDDPLNCQTLEPGLEHVMAN-SRDYSERLHVWEGWRREVGKRMRPMYEDYVDLKNEASKLN-----GFQDYGSYWRYNYETIEE---DPKYKYTRDQLMGDVRSVYKEIMPLYKELHAYVRSRLMEVYP-GHIEAEGPLPAHLLGDMWGRFWTNLYVLSTPYPHKEDIDVSDTMVKEGWTEIRQFKEAEKFFMSVGLYEMFPSFWNKSMLLKPTDGT-KVVCHPTAWDMGNREDFRIKMCSKI-------NMDDFLTVHHEMGHNQYQMAY------------------RN-------LSY---LLRDGANEGFHEAVGEIMSLSAATPKHLMGLHLLPANFTYDNET-----EINFLLKQALTIVATLPFTYMLEEWRW-QVFAGNITKD--------------NWMKRFWEMKRELVGVVEPVPRDETYCDPPALFHVSGDYSFIRYFTRTIYQFQFQKALCQEAGHTGPLSTCDITDSKVAGTKLR---------------NMLEL----------GRSKSWT-----RALDTISGDAKMDVRPLLDYFQPLHDWLKVENKKTNRNVGWKTL-----------------IDP------------Y------------------------------S</t>
  </si>
  <si>
    <t xml:space="preserve">&gt;numida_meleagris</t>
  </si>
  <si>
    <t xml:space="preserve">D----------VTQE-AQIFLAEFNVRAEDISYENSLASWNYNTNITEETARKMSEAGA--KWAAFYEEASRNASRFP------LAD--IQDAVTRLQIQSLQDRGSSVLSPEKYS--RLSSVMNSMSTIYSTGIVCKATEPFDCLVLEPGLDDIMAK-STDYHERLWAWEGWRADIGRMMRPLYEEYVELKNEAAKLN-----NYSDYGDYWRANYETDY----PEEYKYSRDQLVQDVEKTFEQIKPLYQQLHAYVRHRLEQVYGSELISPTGCLPAHLLGDMWGRFWTNLYNLTVPYPDKPNIDVTSAMVQKNWDAMKIFKTAEAFFVSIGLYNMTEGFWTNSMLTEPTDNR-KVVCHPTAWDMGKN-DYRIKMCTKV-------TMDDFLTAHHEMGHIEYDMAY------------------SV-------QPF---LLRDGANEGFHEAVGEIMSLSAATPQHLKSLDLLEPTFQEDEET-----EINFLLKQALTIVGTMPFTYMLEKWRW-MVFNGEITKQ--------------EWTKRWWEMKREIVGVVEPVPHDETYCDPAALFHVANDYSFIRYYTRTIYQFQFQEALCKAANHAGPLHKCDITNSTAAGGNLR---------------KLLEL----------GKSKPWT-----QALESATGEKYMNATPLLHYFEPLFNWLQKNN--SGRSVGWNTD-----------------WSP------------Y------------------------------S</t>
  </si>
  <si>
    <t xml:space="preserve">&gt;nyctereutes_procyonoides</t>
  </si>
  <si>
    <t xml:space="preserve">S-----------TEDLVNTFLEKFNYEAEELSYQSSLASWNYNTNITDENLQKMNNAGA--KWSAFYEEQSKLAKTYP------LEE--IQDSTVKRQLRALQHSGSSVLSADKNQ--RLNTILNSMSTIYSTGKACNPSNPQECLLLEPGLDDIMEN-SKDYNERLWAWEGWRSEVGKQLRPLYEEYVALKNEMARAN-----NYEDYGDYWRGDYEEEW----ENGYNYSRNQLIDDVEHTFTQIMPLYQHLHAYVRTKLMDTYP-SYISPTGCLPAHLLGDMWGRFWTNLYPLTVPFGQKPNIDVTNAMVNQSWDARKIFKEAEKFFVSVGLPNMTQGFWENSMLTEPSDSW-KVVCHPTAWDLGRG-DFRIKMCTKV-------TMDDFLTAHHEMGHIQYDMAY------------------AA-------QPF---LLRNGANEGFHEAVGEIMSLSAATPNHLKNIGLLPPSFFEDSET-----EINFLLKQALTIVGTLPFTYMLEKWRW-MVFKGEIPKD--------------QWMKTWWEMKRNIVGVVEPVPHDETYCDPASLFHVANDYSFIRYYTRTIYQFQFQEALCQIAKHEGPLHKCDISNSSEAGQKLL---------------EMLKL----------GKSKPWT-----YALEIVVGAKNMDVRPLLNYFEPLFTWLKEQN--RNSFVGWNTD-----------------WSP------------Y------------------------------A</t>
  </si>
  <si>
    <t xml:space="preserve">&gt;ochotona_princeps</t>
  </si>
  <si>
    <t xml:space="preserve">S----------TVEELAVTFLDKFNQEAEDLSYQSALAAWDYNTNITEENAQKMNDAEA--KWAAFYEEQSKLAKTYP------LQE--IQNLTTKRQLQALQQSGSAALSAEKIN--KLNEILSTMSTIYSTGQVCNPSNSQECLLLEPGLDEIMAK-STDYNERLWVWEGWRSVVGKQLRPLYEEYVVLKNEMARAN-----NYEDYGDYWRGDYEAEG----ADGYDYSRNQLIEDVERTFSEIKPLYEHLHAYVRTKLMEKYD-SQMSATGCLPAHLLGDMWGRFWTNLYSLTVPFGQKPNIDVTDTMVNQGWDAERIFKEAEKFFVSVGLPSMTQGFWENSMLTEPGDGR-KVVCHPTAWDLGKD-DFRIKMCTKV-------TMDNYLTAHHEMGHIQYDMAY------------------AI-------QPF---LLRNGANEGFHEAVGEIMSLSAATPEHLKSIGLLPYDFHEDNET-----EINFLLKQALTIVGTLPFTYMLEKWRW-MVFKGEIPKD--------------QWMKKWWEMKREIVGVVEPLPHDEAYCDPASLFHVANDYSFIRYYTRTIYQFQFQEALCQAAQHEGPLYKCDISNSTQAGQKLL---------------NMLRL----------GKSEPWT-----LALENVVGAKNMDVRPLLNYFDPLLTWLKDQN--RNSFVGWNTD-----------------WTP------------Y------------------------------A</t>
  </si>
  <si>
    <t xml:space="preserve">&gt;octodon_degus</t>
  </si>
  <si>
    <t xml:space="preserve">F----------TIEEQAKTFLDNFNQKAEDLSYQSSLASWDYNTNITDENVQKMNEAGA--VWSTFYEEQSNLAKAYP------LQE--IQNLTVKRQLQALQHSGSSALSADKNK--RLNTILNTMSTIYSTGKVCNPNNPQECLLLEPGLDDIMSK-STDYSERLWAWEGWRSEVGKQLRPLYEEYVALKNEMARAN-----NYEDYGDYWRGDYEAEG----VDGYDYSRNQLIEDVERTFAEIKPLYEHLHAYVRAKLMDAYP-SRISPVGCLPAHLLGDMWGRFWTNLYSLAIPFRQKPNIDVTEAMVSQSWDADRIFKEAEKFFVSVGLPHMTQGFWQNSMLTEPGDGR-KVVCHPTAWDLGKN-DFRIKMCTKV-------TMDHFLTAHHEMGHIQYDMAY------------------AI-------QPF---LLRNGANEGFHEAVGEIMSLSAATPEHLKSIGLLPPDFREDNET-----EINFLLKQALTIVGTLPFTYMLEKWRW-MVFRGEIPKE--------------QWMKKWWEMKREIVGVVEPVPHDETYCDPASLFHVSNDYSFIRYYTRTIYQFQFQEALCQAAKHVGPLHKCDISNSTEAGQKLL---------------NMLRL----------GASEPWT-----LALENVVGAKNMDVRPLLNYFEPLFTWLKEQN--RNSFVGWRTE-----------------WSP------------Y------------------------------S</t>
  </si>
  <si>
    <t xml:space="preserve">&gt;odocoileus_virginianus_texanus</t>
  </si>
  <si>
    <t xml:space="preserve">S----------TTEEQAKTFLEKFNHEAEDLSYQSSLASWNYNTNITDENVQKMNEARA--KWSAFYEEQSRMAKTYS------LEE--IQNLTLKRQLKALQQSGTSVLSAEKSK--RLNTILNTMSTIYSTGKVLDPNT-QECLALEPGLDDIMEN-SRDYNRRLWAWEGWRAEVGKQLRPLYEEYVVLENEMARAN-----NYEDYGDYWRGDYEVTE----AGDYDYSRDQLMKDVENTFAEIKPLYEQLHAYVRAKLMDTYP-SYISPTGCLPAHLLGDMWGRFWTNLYSLTVPFKHKPSIDVTEKMKNQSWDAERIFKEAEKFFVSISLPHMTQGFWDNSMLTEPGDGR-KVVCHPTAWDLGKG-DFRIKMCTKV-------TMDDFLTAHHEMGHIQYDMAY------------------AA-------QPY---LLRDGANEGFHEAVGEIMSLSAATPHYLKALGLLEPDFYEDNET-----EINFLLKQALTIVGTLPFTYMLEKWRW-MVFKGEIPKE--------------QWMEKWWEMKREIVGVVEPLPHDETYCDPACLFHVAEDYSFIRYYTRTIYQFQFHEALCKTANHEGALFKCDISNSTEAGQRLL---------------QMLSL----------GKSEPWT-----LALESIVGIKTMDVKPLLNYFEPLFTWLKEQN--RNSFVGWSTE-----------------WTP------------Y------------------------------S</t>
  </si>
  <si>
    <t xml:space="preserve">&gt;oncorhynchus_mykiss</t>
  </si>
  <si>
    <t xml:space="preserve">S----------DLERRAQEFLDQFDGNATHLMYQYSLASWAYNTDISQENLDKLGVQST--IWGEYYSTVSKESEKFP------IDQ--ISDPLIRLQLISLQDKGSGALSADKAA--HLNKVMNEMSSIYSTGTVCKREDPLDCQTLEPGLESVMANMDSDYYERLHVWEGWRVEVGKKMRPLYEDYVDLKNEAAKLN-----DYEDYGDYWRSNYETID----DSPYNYARGQLMTDVRRIYKEILPLYKELHAYVRSKLQAKHP-EHIHPEGGLPAHLLGDMWGRFWTGLYPISTPFPEKTDIDVTEAMIAQKWPKDRLFQEAEKFFMSVGLYKMFDNFWKDSMLEKPTDGR-KVVCHPTAWDMGNREDFRIKMCTEV-------NMDHFLTAHHEMGHNQYQMAY------------------RN-------LSY---LLRDGANEGFHEAVGEIMSLSAATPKHLKALGLLPGDFVEDKET-----EINFLMKQALTIVATLPFTYMLEEWRW-QVFLGTIPKD--------------QWMQRWWEMKRDMVGVVEPLPRDETYCDPPALFHVSGDYSFIRYFTRTVYQFQFQKALCEAAGHSGPLFKCDITNSTAAGDKLR---------------TMLEF----------GRSKSWT-----RALETISGNAKMDSAPLLDYFKDLHVWLIEENRKNNRKPGWRAA-----------------EDP------------F------------------------------S</t>
  </si>
  <si>
    <t xml:space="preserve">&gt;opisthocomus_hoazin</t>
  </si>
  <si>
    <t xml:space="preserve">D----------VTQQ-AQLFLEEFNRRAEDISYEMSIASWNYNTNITEETARKMNEASA--KWSTFYDEASRNASSFP------LAS--IQDALTRLQIQALQDRGSSVLSPEKYS--RLSTVLNTMSTIYSTGTVCKITEPSECLVLEPGLDTIMAN-STDYNERLWAWEGWRAGVGRTMRPLYEEYVELKNEVAKLN-----NYSDYGDYWRANYEADY----PEEYIYSRDQVIEDVEKTFEQIKPLYQQLHAYVRHRLEQVYGPELISDTGCLPAHLLGDMWGRFWTNLYSLAVPYPAKPNIDVTSAMVQKKWDAVKIFKAAEAFFTSVGLYEMTEGFWNNSMLTEPTDGR-SVVCHPTAWDLGKN-DYRIKMCTKV-------TMDDFLTAHHEMGHIEYDMAY------------------SV-------QPY---LLRDGANEGFHEAVGEIMSLSAATPEHLKSLDLLEPTFQEDEEN-----EINFLLKQALTIVGTMPFTYMLEKWRQSVVFAQDVPDPRINIAVPVVVYAPGHLCSLNTAFPRQIVGVVEPVPHDETYCDPAVLFHVANDYSFIRYYTRTIYQFQFQEALCKAANHTGPLHTCDITNSTAAGDNLR---------------QLLEL----------GRSEPWT-----QALERLTGEKYMNAAPLLRYFEPLYNWLQINN--SGRYIGWRTD-----------------WAP------------Y------------------------------Y</t>
  </si>
  <si>
    <t xml:space="preserve">&gt;orcinus_orca</t>
  </si>
  <si>
    <t xml:space="preserve">S----------ATEERAKTFLQKFDREAEDLSYQSSLASWNYNTNITDENVQKMNAAGA--KWSAFYEEQSRIAKTYP------LEE--IRNLTLKRQLQVLQQSGTSVLSADKSK--RLNAILSTMSTIYSSGKVLDPNT-QECLVLEPGLDDIMEN-SKDYSRRLWAWEGWRAEVGKQLRPLYEEYVVLENEMARAN-----NYEDYGDYWRGDYEVTG----AGDYDYSRDQLIRDVERTFAEIKPLYEQLHAFVRAKLMDAYP-SRISPTGCLPAHLLGDMWGRFWTNLYPLTVPFGERPSIDVTKEMQNQSWDAKRIFKEAEKFFVSIGLPNMTQGFWDNSMLTEPGDGR-KVVCHPTAWDLGKG-DFRIKMCTKV-------TMDDFLTAHHEMGHIQYDMAY------------------AT-------QPY---LFRNGANEGFHEAVGEIMSLSAATPHYLKALGLLPPDFYEDSAT-----EINFLLKQALTIVGTLPFTYMLEKWRW-MVFKGEIPKE--------------QWMQKWWEMKREIVGVVEPLPHDETYCDPACLFHVAEDYSFIRYYTRTIYQFQFHEALCQTAKHEGPLYKCDISNSTEAGQRLL---------------QMLHL----------GKSEPWT-----SALERIVGVKTMDVKPLLNYFEPLLTWLKEQN--RNSFVGWRTD-----------------WTP------------Y------------------------------S</t>
  </si>
  <si>
    <t xml:space="preserve">&gt;oreochromis_aureus</t>
  </si>
  <si>
    <t xml:space="preserve">S----------DVENQAREFLDRFDKEASDLMYQYSLASWAYNTDITQENADKEAEQLA--IWGTFYNRMSEESQKYP------IDQ--INDLEIKLQLISLQDKGSGALSADKAA--HLNKVMSEMSTIYSTAKVCMLDDPLNCLTLEPGLDEIMAT-SQNYDERLHVWEGWRKEVGKRMRPLYEDYVDLKNEAAKLN-----GFEDYGAYWRYNYETLED---DVMYHYTGNELMEDVRVIYKQILPLYKELHAYVRAKLMEVYP-GHIDSDGFLPAHLLGDMWGRFWTNLYSLSVPYPDKPDIDVSQSMVDKGWTKIQLFQEAEKFFMSVGLYKMFDNFWTDSMFEHPNDGR-SVVCHPTAWDMGNRKDFRIKMCTQV-------NMDNYLTAHHEMGHNQYQMAY------------------RN-------LSY---LLRDGANEGFHEAVGEIMSLSAATPKHLQSLNLLPADFIYDQDT-----EINFLLKQALTIVATLPFTYMLEEWRW-QVFAGNITKD--------------EWMQRWWQMKREMVGVMEPVPRDETYCDPPALFHVSGDYSFIRYFTRTIYQFQFQKALCDAAGHTGDLSACDITNSMEAGTKLR---------------NMLEL----------GRSKSWT-----RALQAISGDTKMDAQPLLDYFHKLYEWLQADNKKHNRVVGWSEDPWLQADNKKHNRVVGWSEDP------------Y------------------------------P</t>
  </si>
  <si>
    <t xml:space="preserve">&gt;oreochromis_niloticus</t>
  </si>
  <si>
    <t xml:space="preserve">S----------DVENQAREFLDRFDKEASDLMYQYSLASWAYNTDITQENADKEAEQLA--IWGTFYNRMSEESQKYP------IDQ--INDLEIKLQLISLQDKGSGALSADKAA--HLNKVMSEMSTIYSTAKVCMLDDPLNCLTLEPGLDEIMAT-SQNYDERLHVWEGWRKEVGKRMRPLYEDYVDLKNEAAKLN-----GFEDYGAYWRYNYETLED---DVMYHYTGNELMEDVRVIYKQILPLYKELHAYVRAKLMEVYP-GHIDSDGFLPAHLLGDMWGRFWTNLYSLSVPYPDKPDIDVSQSMVDKGWTKIQLFQEAEKFFMSVGLYKMFDNFWTNSMFEHPDDGR-SVVCHPTAWDMGNRKDFRIKMCTQV-------NMDNYLTAHHEMGHNQYQMAY------------------RN-------LSY---LLRDGANEGFHEAVGEIMSLSAATPKHLQSLNLLPADFIYDQDT-----EINFLLKQALTIVATLPFTYMLEEWRW-QVFAGNITKD--------------EWMQRWWQMKREMVGVMEPVPRDETYCDPPALFHVSGDYSFIRYFTRTIYQFQFQKALCDAAGHTGDLSECDITNSMEAGTKLR---------------NMLEL----------GRSKSWT-----RALQAISGDTKMDAQPLLDYFHKLYEWLQADNKKHNRVVGWSEDPWLQADNKKHNRVVGWREDP------------Y------------------------------P</t>
  </si>
  <si>
    <t xml:space="preserve">&gt;ornithorhynchus_anatinus</t>
  </si>
  <si>
    <t xml:space="preserve">K-----------PEEEARQFLTQFNKQAEDLSYQSSLASWEYNTNISAENAQKMAEAGA--KWSAFYEEAVRNASKFN------LSQ--ISDRSLKLQLESFQNRGSSVLSEEKQK--KLSDALNSMSTLYSTGTVCKPGKPDECLLLEPGLDDIMAH-STDYDERLWAWEGWRAGVGKQMRPFYETYVELKNEVARGN-----NYQDYGDYWRADYETK-----EEGYEYSRDQLIADVERTFKEIKPLYQHLHTYVRSKLVQKYGENRVSPTGCLPAHLLGDMWGRFWTNLYPITVPYPNQPNIDVTDEMVKQKWTEMRIFKEAEKFFSSVHLPNMTEGFWNNSMLTEPKDGR-KVVCHPTAWDLGKN-DFRIKMCTKV-------SMDDFLTAHHEMGHIQYDMAY------------------AS-------QPY---LLRSGANEGFHEAVGEIMSLSAATPKHLKSLGLLAPDFQELQET-----EINFLLKQALTIVGTLPFTYMLEKWRW-MVFKEDIPKE--------------QWMKKWWEMKREIVGVVESLPHDETYCDPAALFHVSSDYSFIRYYTRTIYQFQFQEALCKLAQHKGDLHKCDITNSIQAGEKLL---------------EMLKL----------GKSRSWT-----YALQSVTQTKTMDARPLLKYFEPLTKWLIDKN--KNFYVGWNSA-----------------CLP------------L-------------------------TGDLGN</t>
  </si>
  <si>
    <t xml:space="preserve">&gt;orycteropus_afer_afer</t>
  </si>
  <si>
    <t xml:space="preserve">A----------TTEDLAGTFLEKFNQEAENLSYQSSLASWDYNTNITDENAQKMNDAGA--RWSSFYEEQSNIAKSFS------LEE--ISNSTIKLQLQVLQQSGSSVLPEDKSK--RLDTILNAMSKIYSTGKACNP-NTQECLLLEPGLDRIMEN-STDYDERLWAWEGWRSEVGRQLRPLYEEYVDLKNEMARGN-----GFEDYGDYWRGDYETY---------DYGRNQLIEDVERTFAQIKPLYEQLHAYVRAKLIDVYP-NRISPTGYLPAHLLGDMWGRFWTNLYSLTVPFGHKPNIDVTKEMVQQGWNATRIFKEAEKFFVSVGLPPMTQGFWEKSMLTEPTDGR-KVVCHPTAWDLGKG-DFRIKMCTKV-------TMDDFLTAHHEMGHIQYDMAY------------------AI-------QPY---LQRNGANEGFHEAVGEIMSLSAATPEHLKAIGLLPLDFQEDLET-----ELNFLLKQALTIVGTLPFTYMLEKWRW-MVFKGEIPKE--------------QWTKKWWEMKREIVGVMEPVPHNESYCDAATLFHVANDYSFIRYYTRTIYQFQFQEALCQVAKHEGPLYKCDISNSTEAGNKLL---------------NMLRL----------GKSQPWT-----TALESVVGTKNMDVRPLLNYFEPLFIWLKEQN--RNSPVGWNTS-----------------QTQ------------S------------------------------G</t>
  </si>
  <si>
    <t xml:space="preserve">&gt;oryctolagus_cuniculus</t>
  </si>
  <si>
    <t xml:space="preserve">S----------TIEELAKTFLEKFNQEAEDLSYQSALASWDYNTNITEENVQKMNDAEA--KWSAFYEEQSKLAKTYP------SQE--VQNLTVKRQLQALQQSGSSALSADKSK--QLNTILSTMSTIYSTGKVCNQSNPQECFLLEPGLDEIMAK-STDYNERLWAWEGWRSVVGKQLRPLYEEYVVLKNEMARAN-----NYEDYGDYWRADYEAEG----ADGYDYSRSQLIDDVERTFSEIKPLYEQLHAFVRTKLMDAYP-SRISPTGCLPAHLLGDMWGRFWTNLYSLTVPFGQKPNIDVTDTMVNQGWDAERIFKEAEKFFVSVGLPSMTQGFWENSMLTEPGDGR-KVVCHPTAWDLGKG-DFRIKMCTKV-------TMDNFLTAHHEMGHIQYDMAY------------------AT-------QPF---LLRNGANEGFHEAVGEIMSLSAATPEHLKSIGLLPYDFHEDNET-----EINFLLKQALTIVGTLPFTYMLEKWRW-MVFKGEIPKE--------------QWMQKWWEMKREIVGVVEPMPHDETYCDPAALFHVANDYSFIRYYTRTIYQFQFQEALCQAAQHEGPLHKCDISNSTEAGQKLL---------------NMLRL----------GRSEPWT-----LALENVVGAKNMDVRPLLNYFEPLFTWLKEQN--RNSFVGWSTE-----------------WTP------------Y------------------------------A</t>
  </si>
  <si>
    <t xml:space="preserve">&gt;oryzias_melastigma</t>
  </si>
  <si>
    <t xml:space="preserve">L----------DVEAQALEFLKGFDEQATELMYQYSLASWAYNTNITEENSNKVTEQGE--IWSNFYSLKSEESLKYP------IDQ--IKDPEIKLQLISLQDKGSGALSSDKAS--RLNKILGDMSTLYSTSAVCLPDEPTNCQTLEPGLEQIMAS-SKDYFLRLHVWEGWRKEVGKKMRPLYEEYVDLKNEASQLN-----GFADYGAYWRYNYETIED---EEEFKYTRDQLMQDVRLIYKQILPLYKELHAYVRAKLMETYP-GHIDAEGYLPAHLLGDMWGRFWTNLYEVSVPYPAKPNIDVSSTMVEKGWTERQFFEAAEDFFMSVGLYEMFENFWSNSMFVKPDDGR-QVVCHPTAWDMGNREDFRIKMCTKI-------TMDDFLTVHHEMGHNQYQMAY------------------RN-------LSY---PLRDGANEGFHEAVGEIMSLSAATPKHLQSLDLLPSDFIYDSET-----EINFLLKQALTIVATLPFTYMLEEWRW-QVFAGNISQD--------------EWMKQWWQMKRDLVGVMEPVPRDETYCDPPALFHVSGDYSFIRYFTRTIYQFQFQKALCTAAGHTGSLSTCDITGSKAAGTKLR---------------NMLEL----------GRSQSWT-----RALFTISGDKRMDATALLDYFQNLYDWLKEDNLKNKRYVGWKTAGTPEV------------ENP------------Q------------------------------L</t>
  </si>
  <si>
    <t xml:space="preserve">&gt;otolemur_garnettii</t>
  </si>
  <si>
    <t xml:space="preserve">S----------TTEEQAKTFLDNFNREVEELSHQAALASWDYNTNITEENAQKMNDAEA--KRSAFYEEQSKISQTYP------LEE--IQNRTVKRQLKALQQRGSSALPADKNK--RLSTILNTMSTIYSTGKVCNSNNPQECLLLEPGLEAIMAN-SRDYNERLWAWEGWRAEVGKQLRPLYEEYVDLKNEMARAN-----NYEDYGDYWRADYDAEG----EDGYGYNRSQLIEDVEHIFTQVKPLYEQLHAYVRTKLMNAYP-SRVSPTGCLPAHLLGDMWGRFWTNLYSLAVPFEQKPNIDVTDAMVNQGWDAQRIFKEAEDFFVTVSLPEMTQGFWQNSMLVEPEDGR-RVVCHPTAWDLGKD-DFRIKMCTKV-------TMDDFLTAHHEMGHIQYDMAY------------------AK-------QPF---LLRSGANEGFHEAVGEIMSLSVATPKHLQSIGLLPRDFQEDNET-----EINFLLKQALTIVGTLPFTYMLEKWRW-MVFKGEIPKD--------------QWMKKWWEMKREIVGVVEPLPHDETYCDPASLFHVSNDYSFIRYYTRTIYQFQFQEALCQAAQHQGPLHKCDISRSTEAGQKLL---------------NMMSL----------GKSEPWT-----LALENVVGARNMDVSPLLTYFEPLFTWLKEQN--RNSFVGWDTN-----------------WSP------------Y------------------------------A</t>
  </si>
  <si>
    <t xml:space="preserve">&gt;ovis_aries</t>
  </si>
  <si>
    <t xml:space="preserve">S----------TTEGQAKTFLEKFNHEAEDLSYQSSLASWNYNTNITDENVQKMNEARA--KWSAFYEEQSRMARTYS------LEE--IQNLTLKRQLKALQHSGTSVLSAEKSK--RLNTILNKMSTIYSTGKVLDPNT-QECLALEPGLDDIMEN-SRDYNRRLWAWEGWRAEVGKQLRPLYEEYVVLENEMARAN-----NYEDYGDYWRGDYEVTG----AGDYDYSRDQLMKDVERTFEEIKPLYEQLHAYVRAKLMDTYP-SYISPTGCLPAHLLGDMWGRFWTNLYSLTVPFEHKPSIDVTEKMKNQSWDAERIFKEAEKFFVSIGLPYMTQGFWDNSMLTEPGDGR-KVVCHPTAWDLGKG-DFRIKMCTKV-------TMDDFLTAHHEMGHIQYDMAY------------------AT-------QPY---LLRNGANEGFHEAVGEIMSLSAATPHYLKALGLLAPDFYEDNET-----EINFLLKQALTIVGTLPFTYMLEKWRW-MVFKGEIPKQ--------------QWMEKWWEMKREIVGVVEPLPHDETYCDPACLFHVAEDYSFIRYYTRTIYQFQFHEALCKTAKHEGALFKCDISNSTEAGQRLL---------------QMLRL----------GKSEPWT-----LALENIVGIKTMDVKPLLNYFEPLFTWLKEQN--RNSFVGWSTE-----------------WTP------------Y------------------------------S</t>
  </si>
  <si>
    <t xml:space="preserve">&gt;paguma_larvata</t>
  </si>
  <si>
    <t xml:space="preserve">S----------TTEELAKTFLETFNYEAQELSYQSSVASWNYNTNITDENAKNMNEAGA--KWSAYYEEQSKLAQTYP------LAE--IQDAKIKRQLQALQQSGSSVLSADKSQ--RLNTILNAMSTIYSTGKACNPNNPQECLLLEPGLDNIMEN-SKDYNERLWAWEGWRAEVGKQLRPLYEEYVALKNEMARAN-----NYEDYGDYWRGDYEEEW----TGGYNYSRNQLIQDVEDTFEQIKPLYQHLHAYVRAKLMDTYP-SRISRTGCLPAHLLGDMWGRFWTNLYPLTVPFGQKPNIDVTDAMVNQNWDARRIFKEAEKFFVSVGLPNMTQGFWENSMLTEPGDGR-KVVCHPTAWDLGKG-DFRIKMCTKV-------TMDDFLTAHHEMGHIQYDMAY------------------AA-------QPF---LLRNGANEGFHEAVGEIMSLSAATPNHLKTIGLLSPAFSEDNET-----EINFLLKQALTIVGTLPFTYMLEKWRW-MVFKGAIPKE--------------QWMQKWWEMKRNIVGVVEPVPHDETYCDPASLFHVANDYSFIRYYTRTIYQFQFQEALCQIAKHEGPLHKCDISNSTEAGKKLL---------------EMLSL----------GRSEPWT-----LALERVVGAKNMNVTPLLNYFEPLFTWLKEQN--RNSFVGWDTD-----------------WRP------------Y------------------------------S</t>
  </si>
  <si>
    <t xml:space="preserve">&gt;pan_paniscus</t>
  </si>
  <si>
    <t xml:space="preserve">S----------TIEEQAKTFLDKFNHEAEDLFYQSSLASWNYNTNITEENVQNMNNAGD--KWSAFLKEQSTLAQMYP------LQE--IQNLTVKLQLQALQQNGSSVLSEDKSK--RLNTILNTMSAIYSTGKVCNPNNPQECLLLEPGLNEIMAN-SLDYNERLWAWESWRSEVGKQLRPLYEEYVVLKNEMARAN-----HYEDYGDYWRGNYEVNG----VDGYDYSRGQLIEDVEHTFEEIKPLYEHLHAYVRAKLMNAYP-SYISPIGCLPAHLLGDMWGRFWTNLYSLTVPFGQKPNIDVTDAMVDQAWDAQRIFKEAEKFFVSVGLPNMTQGFWENSMLTDPGNVQ-KAVCHPTAWDLGKG-DFRILMCTKV-------TMDDFLTAHHEMGHIQYDMAY------------------AA-------QPF---LLRNGANEGFHEAVGEIMSLSAATPKHLKSIGLLSPDFQEDNET-----EINFLLKQALTIVGTLPFTYMLEKWRW-MVFKGEIPKD--------------QWMKKWWEMKREIVGVVEPVPHDETYCDPASLFHVSNDYSFIRYYTRTLYQFQFQEALCQAAKHEGPLHKCDISNSTEAGQKLF---------------NMLRL----------GKSEPWT-----LALENVVGAKNMNVRPLLNYFEPLFTWLKDQN--KNSFVGWSTD-----------------WSP------------Y------------------------------A</t>
  </si>
  <si>
    <t xml:space="preserve">&gt;pan_troglodytes</t>
  </si>
  <si>
    <t xml:space="preserve">S----------TIEEQAKTFLDKFNHEAEDLFYQSSLASWNYNTNITEENVQNMNNAGD--KWSAFLKEQSTLAQMYP------LQE--IQNLTVKLQLQALQQNGSSVLSEDKSK--RLNTILNTMSAIYSTGKVCNPNNPQECLLLEPGLNEIMAN-SLDYNERLWAWESWRSEVGKQLRPLYEEYVVLKNEMARAN-----HYEDYGDYWRGDYEVNG----VDGYDYSRGQLIEDVEHTFEEIKPLYEHLHAYVRAKLMNAYP-SYISPIGCLPAHLLGDMWGRFWTNLYSLTVPFGQKPNIDVTDAMVDQAWDAQRIFKEAEKFFVSVGLPNMTQGFWENSMLTDPGNVQ-KAVCHPTAWDLGKG-DFRILMCTKV-------TMDDFLTAHHEMGHIQYDMAY------------------AA-------QPF---LLRNGANEGFHEAVGEIMSLSAATPKHLKSIGLLSPDFQEDNET-----EINFLLKQALTIVGTLPFTYMLEKWRW-MVFKGEIPED--------------QWMKKWWEMKREIVGVVEPVPHDETYCDPASLFHVSNDYSFIRYYTRTLYQFQFQEALCQAAKHEGPLHKCDISNSTEAGQKLF---------------NMLRL----------GKSEPWT-----LALENVVGAKNMNVRPLLNYFEPLFTWLKDQN--KNSFVGWSTD-----------------WSP------------Y------------------------------A</t>
  </si>
  <si>
    <t xml:space="preserve">&gt;pangasianodon_hypophthalmus</t>
  </si>
  <si>
    <t xml:space="preserve">Q----------TVEDRAREFLQKFDEDASRLMYQYSLASWEYNTNITAENSDKLAAQGA--IWSEYYSKASEQSNAFP------IDQ--ISDQEIKLQLRSLQDKGEGALSPDKAS--YLSKVMNEMSTIYSTGTVCKIDDPFNCETLEPGLEAIMAN-SRDYYERLHVWEGWRVQVGKKMRRLYEDYVDLKNEAAKLN-----NYKDHGDYWRANYETFD----EPKYSYTRDELMTDVRRIYNEILPLYKELHAYVRAKLQDTYP-GHIASNGGLPAHLLGDMWGRFWTSLYSLCVPYPDKPDIDVTSAMIAQGWKELRLFQEAEKFFVSVNMSAMFDNFWTNSMLTKPSDGR-KVVCHPTAWDMGNREDYRIKMCSSV-------NMDHFLTAHHEMGHNQYQMAY------------------RH-------LPY---LLRDGANEGFHEAVGEIMSLSAATPSHLQSLGLLPSDFIEDTET-----DINFLLKQALTIVATMPFTYMLEEWRW-QVFQGTIPKD--------------QWMLRWWEMKRELVGVVEPLPRDETYCDPPALFHVSGDYSFIRYFTRTVYQFQFQAALCQEAGHTGPLYKCDITNSTNAGNKLR---------------HMLEL----------GRSKSWT-----RALEDISGDTRMDSKPLLNYFSTLYEWLKVENQKNNREPGWDAS-----------------VDP------------Y------------------------------S</t>
  </si>
  <si>
    <t xml:space="preserve">&gt;panthera_pardus</t>
  </si>
  <si>
    <t xml:space="preserve">S----------TTEELAKTFLEKFNHEAEELSYQSSLASWNYNTNITDENVQKMNEAGA--KWSAFYEEQSKLAETYP------LAE--IHNTTVKRQLQALQQSGSSVLSADKSQ--RLNTILNAMSTIYSTGKACNPNNPQECLLLEPGLDDIMEN-SKDYNERLWAWEGWRAEVGKQLRPLYEEYVALKNEMARAN-----NYEDYGDYWRGDYEEEW----TDGYNYSRSQLIKDVEHTFTQIKPLYQHLHAYVRAKLMDSYP-SRISPTGCLPAHLLGDMWGRFWTNLYPLTVPFGQKPNIDVTDAMVNQSWDARRIFKEAEKFFVSVGLPNMTQGFWENSMLTEPGDSQ-KVVCHPTAWDLGKG-DFRIKMCTKV-------TMDDFLTAHHEMGHIQYDMAY------------------AV-------QPF---LLRNGANEGFHEAVGEIMSLSAATPNHLKTIGLLPPGFSEDSET-----EINFLLKQALTIVGTLPFTYMLEKWRW-MVFKGEIPKE--------------QWMQKWWEMKREIVGVVEPVPHDETYCDPASLFHVANDYSFIRYYTRTIYQFQFQEALCRIAKHEGPLHKCDISNSSEAGKKLL---------------QMLTL----------GKSKPWT-----LALEHVVGEKNMNVTPLLKYFEPLFTWLKEQN--RNSFVGWNTD-----------------WRP------------Y------------------------------A</t>
  </si>
  <si>
    <t xml:space="preserve">&gt;panthera_tigris_altaica</t>
  </si>
  <si>
    <t xml:space="preserve">S----------TTEELAKTFLEKFNHEAEELSYQSSLASWNYNTNITDENVQKMNEAGA--KWSAFYEEQSKLAETYP------LAE--IHNTTVKRQLQALQQSGSSVLSADKSQ--RLNTILNAMSTIYSTGKACNPNNPQECLLLEPGLDDIMEN-SKDYNERLWAWEGWRAEVGKQLRPLYEEYVALKNEMARAN-----NYEDYGDYWRGDYEEEW----TDGYNYSRSQLIKDVEHTFTQIKPLYQHLHAYVRAKLMDSYP-SRISPTGCLPAHLLGDMWGRFWTNLYPLTVPFGQKPNIDVTDAMVNQSWDARRIFKEAEKFFVSVGLPNMTQGFWENSMLTEPGNSQ-KVVCHPTAWDLGKG-DFRIKMCTKV-------TMDDFLTAHHEMGHIQYDMAY------------------AV-------QPF---LLRNGANEGFHEAVGEIMSLSAATPNHLKTIGLLPPGFSEDSET-----EINFLLKQALTIVGTLPFTYMLEKWRW-MVFKGEIPKE--------------QWMQKWWEMKREIVGVVEPVPHDETYCDPASLFHVANDYSFIRYYTRTIYQFQFQEALCRIAKHEGPLHKCDISNSSEAGKKLL---------------QMLTL----------GKSKPWT-----LALEHVVGEKNMNVTPLLKYFEPLFTWLKEQN--RNSFVGWNTD-----------------WRP------------Y------------------------------A</t>
  </si>
  <si>
    <t xml:space="preserve">&gt;papio_anubis</t>
  </si>
  <si>
    <t xml:space="preserve">S----------TIEEQAKTFLDKFNHEAEDLFYQSSLASWNYNTNITEENVQNMNNAGE--KWSAFLKEQSALAQMYP------LQE--IQNLTVKLQLQALQQNGSSVLSEDKSK--RLNTILNTMSTIYSTGKVCNPSNPQECLLLDPGLNEIMEK-SLDYNERLWAWEGWRSEVGKQLRPLYEEYVVLKNEMARAN-----HYKDYGDYWRGDYEVNG----VDGYDYNRDQLIEDVERTFEEIKPLYEHLHAYVRAKLMNAYP-SYISPTGCLPAHLLGDMWGRFWTNLYSLTVPFGQKPNIDVTDAMVNQAWNAQRIFKEAEKFFVSVGLPNMTQGFWENSMLTDPGNVQ-KVVCHPTAWDLGKG-DFRIIMCTKV-------TMDDFLTAHHEMGHIQYDMAY------------------AA-------QPF---LLRNGANEGFHEAVGEIMSLSAATPKHLKSIGLLSPDFQEDNET-----EINFLLKQALTIVGTLPFTYMLEKWRW-MVFKGEIPKD--------------QWMKKWWEMKREIVGVVEPVPHDETYCDPASLFHVSNDYSFIRYYTRTLYQFQFQEALCQAAKHEGPLHKCDISNSTEAGQKLL---------------NMLKL----------GKSEPWT-----LALENVVGAKNMNVRPLLNYFEPLFTWLKDQN--KNSFVGWSTD-----------------WSP------------Y------------------------------A</t>
  </si>
  <si>
    <t xml:space="preserve">&gt;paralichthys_olivaceus</t>
  </si>
  <si>
    <t xml:space="preserve">NMEVSTLLSRQDVENKAREFLLRFDQEATQRMYNYSLASWAYNTNITKENSDKLSEQGQ--IWGSFYTQMSEKSLEFP------IDQ--IKDAKIKLQLISLQDKGAGALSQDKAA--HLSKIMSEMSTIYSTATVCLKDDPLTCETLEPGLEYVMFN-SRDYAERLHVWEGWRREVGKRMRPLYEDYVDLKNEAAKLN-----GFEDYGSYWRYNYETIED---EAQYKYTRDQLMGDVRSIYEEILPLYKELHAYVRARVMEVYP-GHIDARGPLPAHLLGDMWGRFWTNLYPLCVPYPDKPDIDVSKTMVEQGWSKIRLFKEAEKFFMSVGLYEMFENFWNNSMLVKPEDGR-NVVCHPTAWDMGNKEDFRIKMCTEV-------NMDNFLTVHHEMGHNQYQMAY------------------RH-------LSY---LLRDGANEGFHEAVGEIMSLSAATPKHLLSLDLLPADFIYDEET-----EINFLLKQALTIVATLPFTYMLEEWRW-QVFAGNISKD--------------EWMQRWWEMKREMVGVVEPVPRDETYCDPPALFHVSGDYSFIRYFTRTIYQFQFQKALCDAAGHTGPLSSCDITSSTAAGTKLR---------------NMLEL----------GRSQSWT-----RALHTISGDVKMDAKPLLDYFTKLHDWLKADNQKHNRTVGWEPA-----------------IDP------------F------------------------------M</t>
  </si>
  <si>
    <t xml:space="preserve">&gt;parambassis_ranga</t>
  </si>
  <si>
    <t xml:space="preserve">S----------QVEKDASKFLQNFDKEATERMYQYSLASWAYNTNITKENSDKLAVQGQ--IWGDFYSKMSEESLKFP------IDQ--ITDPEIKLQLISLQDKGSGALSEDKAS--YLSKVMSEMSTIYSTATVCLIDDPLNCQTLEPGLEHVMAN-SRNYSERLHVWEGWRKEVGKRMRPLYEDYVDLKNEAAKLN-----GFEDYGSYWRYNYETIEE---DIMYKYTRNELMEDVRKIYKQILPLYKDLHAYVRSRLIEVYP-GYIDPEGPLPAHLLGDMWGRFWTNLYPLSIPYPEKPDIDVSKTMVEKGWSERQLFEEAEKFFKSVGLYQMFDNFWNNSMLVKPEDGR-KVVCHPTAWDMGNREDFRIKMCTKV-------NMDDFLTVHHEMGHNQYQMAY------------------RN-------LSY---LLRDGANEGFHEAVGEIMSLSAATPKHLQSLDLLPANFIYDNET-----EINFLLKQALTIVATLPFTYMLEEWRW-QVFAGNITKD--------------EWMKRWWEMKRELVGVVEPVPRDETYCDPPALFHVSGDYSFIRYFTRTIYQFQFQKALCNAADHTGALSSCDITNSTAAGTKLR---------------DMLEL----------GRSKSWT-----RALKTISGDARMDAGPLLDYFQKLHDFLKTQNAMNNRRVGWNAA-----------------IDP------------Y------------------------------S</t>
  </si>
  <si>
    <t xml:space="preserve">&gt;paramormyrops_kingsleyae</t>
  </si>
  <si>
    <t xml:space="preserve">S----------DVEQRAVEFLKRFDENATQLMYQHSLASWAYNTNITSENADKLSQQGE--IWGSYYSQASEESLTFP------LNE--ITDPTIKVQLMALQDKGSGALTKDKLD--RLNKVMNEMSTIYSTGTVCKLDNPFDCQTLEPGLESVMAQ-STDYYQRLHVWEGWRVEVGKKMRPLYEDYVELKDEAAKLN-----GYADYGDYWRGNYETTD----DGKYSYTRDELMSDVRRIYQEIMPLYKELHAYVRSKLHLTYP-GHISEAGGLPAHLLGDMWGRFWTNLYPLSVPYPDKPDIDVTSAMISQAWTVDRLFKEAEKFFMSVNLYQMLPNFWENSMFVKPDDGR-MVVCHPTAWDMGNREDFRLKHCIVIMPXRYQGNM---------CRYNRYVHIYEMFXIYENINERLVIEGSRT-------FRY---LWRQMPSQ-YHXHYXYNLLISAET-------------------------EINFLMKQALTIVATLPFTYMLEEWRW-EVFQGTIPKD--------------QWMQRWWEMKRDMVGVVEPLPRDETYCDPAALFHVANDYSFIRYFTRTIYQFQFQASLCETAGHTGPLFKCDITNSKPAGEKLR---------------AMLEL----------GKSKSWT-----RALEQVSGVTRMDSKPLLEYFRDLHIWLQEENRKNNRFPGWNVA-----------------ADP------------Y------------------------------S</t>
  </si>
  <si>
    <t xml:space="preserve">&gt;parus_major</t>
  </si>
  <si>
    <t xml:space="preserve">N----------VTQE-AQEFLEEFNMRAENISYENSIASWNYNTNITEENANKMSQAGA--KWSAFYEEASRNASNFP------VDS--ITDDLTKLQIQTLQERGSSVLSPEKYN--RLSTVLNTMSTIYSTGTVCKTNNSSECLVLEPGLDAIMAE-STDYNERLWAWEGWRAGVGRMMRPLYEEYVELENEVARLN-----GYSDYGDYWRANYEAKS----PENYKYSRDQLIEDVEKTFEQIKPLYEQLHAYVRHKLGQAYGPELISSTGGLPAHLLGDMWGRFWTNLYALTVPYPAKPNIDVTSAMVEKKWDAIKIFKSAEAFFVSIGLDPMTEGFWKNSMLTEPTDNR-KVVCHPTAWDLGKN-DYRIKMCTKV-------TMDDFLTAHHEMGHIEYDMAY------------------AE-------QPY---LLRSGANEGFHEAVGEIMSLSAATPQHLKSLGLLEPTFQDDEET-----EINFLLKQALTIVGTMPFTYMLEKWRW-MVFRGEITKQ--------------EWTKRWWEMKRDIVGVVEPVPHDETYCDPATLFHVANDYSFIRYYTRTIYQFQFQEALCKAANHIGPLHKCDITNSTAAGQKLR---------------KLLAL----------GRSKPWT-----QALESVTGEKYMNATPLLHYFEPLYEWLKRNN--SGRFIGWKTD-----------------WAP------------Y------------------------------Y</t>
  </si>
  <si>
    <t xml:space="preserve">&gt;pelecanus_crispus</t>
  </si>
  <si>
    <t xml:space="preserve">N----------VTQQ-AQMFLEEFNRRAEDISYESSLASWNYNTNITEATARKMNEADA--KWSAFYDEASRNASSFP------LAS--IQDDLTRLQIQALQDRGSSVLPLEKYN--RLSTVLNKMSTIYSTGSVCKTTEPSECLVLEPGLDTIMAN-STDYHERLWAWEGWRADVGRMMRPLYEEYVELKNEVAKLN-----NYSDYGDYWRANYEADY----PEEYKYSRDQLIKDVEKTFEQIKPLYQQLHAYVRHRLEQVYGPEFISSTGCLPAHLLGDMWGRFWTNLYALTVPYPAKPNIDVTSTMVQQKWDAVKIFKAAEAFFTSVGLYKMTEGFWNNSMLTEPTDSR-KVVCHPTAWDLGKN-DYRIKMCTKV-------TMDDFLTAHHEMGHIEYDMAY------------------SA-------QPY---LLRGGANEGFHEAVGEIMSLSAATPQHLKSLGLLEPTFQDDEET-----EINFLLKQALTIVGTMPFTYMLEKWRW-MVFRGEITKQ--------------XWMKRWWEMKREIVGVVEPVPHDETYCDPAVLFHVANDYSFIRYYTRTIYQFQFQEALCKTAKHTGPLHTCDITNSTAAGHNLR---------------QLLAL----------GRSKPWT-----QALENVTREKYLNAAPLLHYFEPLYKWLQKNN--SGRYIGWKTD-----------------WAP------------Y------------------------------S</t>
  </si>
  <si>
    <t xml:space="preserve">&gt;pelodiscus_sinensis</t>
  </si>
  <si>
    <t xml:space="preserve">D----------ITQE-AINFLSEFNVQAEDLSYASSLASWNYNTNITDENAKKMNEAGA--KWSVFYDEASTNASKYA------IDK--ITNHTVKLQLQSLQGKGTSVLSGEKYN--ELNKILSTMSTFYSTGTVCKPDNPDICLPLEPGLDAIMAS-STDYFERLWAWEGWRADVGKKMRELYERYVELENEAARLN-----KYSDYGDYWRGNYEVND----PTEYAYSRNQLMEDVEATFEQIKPLYRELHAYVRYRLEKFYGSDHISSTGCLPAHLLGDMWGRFWTNLYALTVPYPDKPNIDVTSEMVKKNWNATKIFKAAEDFFMSVGLYKMTEGFWKNSMITEPNDGR-KVVCHPTAWDMGKK-DYRIKMCTKV-------SMDDFLTVHHEMGHIEYDMAY------------------SN-------LSY---LLRSGANEGFHEAVGEIMSLSAATPKHLKSLDLLEPTFQEDNET-----DINFLLKQALTIVGTMPFTYMLEKWRW-MVFKGDIPKD--------------EWMKKWWEMKRAIVGVVEPVPHDETYCDPAALFHVANDYSFIRYYTRTIYQFQFQEALCKAANHGGLLHTCDITNSMAAGQKLR---------------DMLAL----------GRSQPWT-----KALESITGEKKMNATPLLHYFEPLYQWLIKNN--SGRAVGWNTF-----------------WSP------------Y------------------------------S</t>
  </si>
  <si>
    <t xml:space="preserve">&gt;perca_flavescens</t>
  </si>
  <si>
    <t xml:space="preserve">S----------DVENKANEFLQKFDEEATRRMYQYSLASWAYNTDISKENSDKLTQQGE--IWGKFYTQMSEESLKFP------INQ--IKDPEIKLQLILLQDKGSGALSPDKAA--HLSKVMSEMSTIYSTATVCLNDDPFNCQTLEPGLEHVMAN-STDYSERLHVWEGWRRVVGKRMRPLYEDYVDLKNEAAKLN-----GFEDYGAYWRYNYETIED---EVQYKYTRDELMEDVRSIYKEILPLYKELHAYVRARLMEVYP-GHIDSEGPLPAHLLGDMWGRFWTNLYPLSIPYPNKEDIDVSNAMVDQGWSEERLFKEAEKFFMSVGLYEMFPNFWNNSMLVKPDDGR-KVVCHPTAWDMGNREDFRIKMCTKV-------NMDDFLTVHHEMGHNQYQMAY------------------RN-------LSY---LLRDGANEGFHEAVGEIMSLSAATPKHLQSLNLLAPDFNYDRET-----EINFLMKQALTIVATLPFTYMLEEWRW-QVFAGNITKD--------------NWMKRWWEMKRELVGVVEPVPRDETYCDPPALFHVSGDYSFIRYFTRTIYQFQFQKALCDAANHPGALSTCDITNSTVAGTKLR---------------NMLEL----------GRSKSWT-----RALHTISGDFKMEARPLLDYFQPLHDWLKAENKKHNRTVGWKTG-----------------IDPCKYKSYDVIDSEN------------------------------S</t>
  </si>
  <si>
    <t xml:space="preserve">&gt;peromyscus_leucopus</t>
  </si>
  <si>
    <t xml:space="preserve">S----------IIEEQAKIFLDKFNQEAEDLSYQSALASWNYNTNITEENAQKMNEASA--KWSAFYEEQSKLAKNYS------LQE--IPNLIIKRQLQALQQSGSSALSADKTK--QLNTILNAMSTIYSTGKVCKPKNPQECLLLEPGLDVIMAT-STDYNERLWAWEGWRAEVGKQLRPLYEEYVVLKNEMARAN-----NYRDYGDYWRGDYEAEG----AEGYNYNRNQLIEDVERIFQEIKPLYEHLHAYVRTKLMDTYP-SYINPTGCLPAHLLGDMWGRFWTNLYPLTVPFGQKPNIDVTDAMLKQGWDAERIFKEAEKFFVSIGLPPMTQGFWENSMLVDPGDDR-KVVCHPTAWDLGKG-DFRIKMCTTV-------TMDNFLTAHHEMGHIQYDMAY------------------AT-------QPF---LLRNGANEGFHEAVGEIMSLSAATPEHLKSIGLLPSDFREDSET-----EINFLLKQALTIVGTLPFTYMLEKWRW-MVFTGEIPKE--------------QWMQKWWEMKREIVGVVEPLPHDETYCDPAALFHVSNDYSFIRYYTRTIYQFQFQEALCQAAKHDGPLHKCDISNSTEAGQKLL---------------NMLRL----------GNSEPWT-----LALENVVGARNMDVRPLLNYFEPLFAWLKEQN--KNSLVGWNTD-----------------WSP------------Y------------------------------A</t>
  </si>
  <si>
    <t xml:space="preserve">&gt;peromyscus_maniculatus_bairdii</t>
  </si>
  <si>
    <t xml:space="preserve">S----------IIEEQAKIFLDKFNQEAEDLSYQSALASWNYNTNITEENAQKMNEASA--KWSAFYEEQSKLAKNYS------LQE--IQNLIIKRQLQALQQSGSSALSADKNK--QLNTILNAMSTIYSTGKVCKPKNPQECLLLEPGLDVIMAT-STDYNERLWAWEGWRAEVGKQLRPLYEEYVVLKNEMARAN-----NYRDYGDYWRGDYEAEG----AEGYNYNRNQLIEDVERTFQEIKPLYEHLHAYVRTKLMDTYP-SYINPTGCLPAHLLGDMWGRFWTNLYPLTVPFGQKPNIDVTDAMLKQGWDAERIFKEAEKFFVSIGLPHMTQGFWRNSMLVDPGDDR-KVVCHPTAWDLGKG-DFRIKMCTTV-------TMDNFLTAHHEMGHIQYDMAY------------------AT-------QPF---LLRNGANEGFHEAVGEIMSLSAATPEHLKSIGLLPSDFHEDSET-----EINFLLKQALTIVGTLPFTYMLEKWRW-MVFTGEIPKE--------------QWMQKWWEMKREIVGVVEPVPHDETYCDPAALFHVSNDYSFIRYYTRTIYQFQFQEALCQAAKHDGPLHKCDISNSTEAGQKLL---------------NMLRL----------GNSEPWT-----LALENVVGARNMDVRPLLNYFEPLFAWLKEQN--KNSLVGWNTD-----------------WSP------------Y------------------------------A</t>
  </si>
  <si>
    <t xml:space="preserve">&gt;petromyzon_marinus</t>
  </si>
  <si>
    <t xml:space="preserve">----------------RRVLWEEICGSAPHRATRVRVSQ---------------NVKAA--EWSEFYGKKSAEARQFD------LSK--ITDRTLKQQLEILREEGSGALSPDKYA--QLNAVMGNMSNIYSTSRICYPDDPSKCLRLDPELEALMAS-SLDYDERLWAWEGWHRQVGLLMRPLYEQYVELKNEVATLN-----GYMDYGDYWRGNYEVKEEFAGGPGYAYSRRQLMEEVQTLYNTVEPLYKELHAYVRRKLRNQYG-SKVSLTGGLPAHLLGDMWGRFWTNLNSLATPFPDKPSVDVTPQMVAKGWQVKTMFESADHFFQSIGLQPMGASFWNHSMLVRPEDGR-EVVCHPTAWDMGNGRDFRIKMCGKV-------NMDDFLTAHHEMGHLQYDMEY------------------AP-------LPW---LLRDGANEGFHEAVGEIMSLSAATPAHLGKLGLLPPGFTDDEET-----DMNFLLKQALTIVATLPFTLSLEQWRW-KVFSGDIPRN--------------EWMKTWWQMKREMVGVVEPILHNEDYCDPAALFHVANDYSFIRYYTRTILQFQFQVALCAAAGHKGPVYKCDINGSKEAGEKLI---------------NMLKL----------GKSEAWT-----KALEQVASTTAMDSTALIDYFEPLYRWLQEDNHRHGQTVGWDPD-----------------WAP------------Y------------------------------M</t>
  </si>
  <si>
    <t xml:space="preserve">&gt;phaethon_lepturus</t>
  </si>
  <si>
    <t xml:space="preserve">D----------VTQQ-AQMFLEEFNRRAEDISYETSLASWNYNTNITEETARKMNEANA--KWSAFYGEASRNASSFP------LAS--IQDALTRLQIHALQDRGSTVLLPEKYN--RLSTVLNTMSTIYGTGTVCKITEPSECLVLEPGLDAIMAN-STDYHERLWAWEGWRADVGRMMRPLYEEYVELKNEVAKLN-----SYSDYGDYWRANYEADY----PEEYKYSRDQLVKDVEKTFEQIKPLYQQLHAYVRHRLEQVYGPELISSTGCLPAHLLGDMWGRFWTNLYALTVPYPSKPNIDVTSAMVEKKWDAVKIFKTAEAFFTSIGLDKMTEGFWNNSMLTEPTDNR-KVVCHPTAWDLGKN-DYRIRMCTKV-------TMDDFLTAHHEMGHIEYDMAY------------------SV-------QPY---LLRDGANEGFHEAVGEIMSLSAATPQHLKSLDLLEPTFQEDEET-----EINFLLKQALTIVGTMPFTYMLEKWRW-MVFGGEITKR--------------EWTKRWWEMKREIVGVVEPIPHDETYCDPAVLFHVCNDYSFIRYYTRTIYQFQFQEALCKAANHTGPLHTCDITNSRAAGQNLR---------------RMLEL----------GRSKPWT-----QALESVTGEKYMNAAPLLHYFEPLYKWLQRNN--SGRYVGWKTD-----------------WAP------------Y------------------------------S</t>
  </si>
  <si>
    <t xml:space="preserve">&gt;phalacrocorax_carbo</t>
  </si>
  <si>
    <t xml:space="preserve">D----------VTQQ-AQTFLEEFNRRAENISYESSLASWNYNTNITEETARKMNEADA--KWSAFYSEASRNSSRFP------LSS--IQDALTRLQIQSLQDRGSSVLSQDKYD--RLNTVLNTMSTIYSTGTVCKITEPSECLVLEPGLDTIMAN-STDYHERLWAWEGWRADVGRMMRPLYEEYVELKNEVAKLN-----GYSDYGDYWRANYEADY----PENYKYSRDQLVKDVEKTFEQIKPLYQQLHAYVRHRLEQVYGPELISSTGCLPAHLLGDMWGRFWTNLYALTVPYPAKPNIDVTSAMVEKKWDAVKIFKAAEAFFFSIGLEKMTEGFWNNSMLTEPTDNR-KVVCHPTAWDLGKK-DYRIKMCTKV-------TMDDFLTAHHEMGHIEYDMAY------------------SE-------QPF---LLRGGANEGFHEAVGEIMSLSAATPQHLKSLDLLEPTFQEDKET-----EINFLLKQALTIVGTMPFTYMLEKWRW-MVFRGEITKX-----------XXXXXXGRWWKVKREIVGVVEPVPHDETYCDPAMLFHVANDYSFIRYYTRTIYQFQFQEALCKAANHTGPLHTCDITNSKAAGQKLR---------------QLLEL----------GRSKPWT-----QALESVTGEKYMNAMPLLHYFEPLYKWLQRNN--SGRYIGWKTD-----------------WAP------------Y------------------------------S</t>
  </si>
  <si>
    <t xml:space="preserve">&gt;phascolarctos_cinereus</t>
  </si>
  <si>
    <t xml:space="preserve">F----------STEERAKEFLETFNKEAEEISYQSSLASWDYNTNITDENVQKMNEAAA--RWSAFYNSQSNISRTFP------LNE--ISDPQIKLQLKSLQEKGTAVLSAEKST--RLNTVLNTMSTLYSTGTICNPKTAQECLLLEPGLDKIMXR-SKDYYERLWAWEGWRSKVGKEMRPLYEEYVELKNEVAKGN-----DYEDYGDYWRADYEIEG----ASDTNYSRSQLIEDVEQIFLQIKPLYEHLHAYVRRRMMTTYG-PLISETGGLPAHLLGDMWGRFWTNLYSLTVPYSEKPNIDVTQAMKDQNWNAQRIFEEAENFFVSVGLYNMTEGFWKNSMLTEPNDGR-KVVCHPTAWDLGKG-DFRIKMCTEV-------MMDDFLTAHHEMGHIQYYMAY------------------AS-------QPF---LLRNGANEGFHEAVGEIMSLSAATPTHLQALGLLPPTFQEDPDT-----EINFLFKQALTIVATMPFTYMLEKWRW-LVFSGEISKE--------------EWIKKWWEMKREIVGVVEPLPHDETYCDPATLFHVANDYSFIRYYTRTIYQFQFHEALCRIAQPSAALHKCDITNSTAAGTKLL---------------DMLKL----------GKSEPWT-----VALENTVGNKMMNATPLLEYFEPLFTWLKEQN--KDEFVGWNTD-----------------WSP------------Y------------------------------N</t>
  </si>
  <si>
    <t xml:space="preserve">&gt;phasianus_colchicus</t>
  </si>
  <si>
    <t xml:space="preserve">D----------VTQE-AQTFLAEFNARAEDISYENSLASWDYNTNITEETARKMSEAGT--KWAAFYEEASRNASRFS------LAD--IQDAATRLQIQSLQDRGSSVLSPEKYS--RLNSVMNSMSTIYSTGIVCKATEPFDCLVLEPGLDDIMAN-SIDYHERLWAWEGWRADIGRMMRPLYEEYVELKNEAARLN-----NYSDYGDYWRANYETDY----PEEYKYSRDQLVQDVEKTFEQIKPLYQQLHAYVRHRLEQVYGSELINPTGCLPAHLLGDMWGRFWTNLYNLTVPYPDKPNIDVTSAMVQKNWDALKIFKTAEAFFVSIGLYNMTAGFWTNSMLTEPTDNR-KVVCHPTAWDMGKN-DYRIKMCTKV-------TMDDFLTAHHEMGHIEYDMAY------------------SV-------QPF---LLRDGANEGFHEAVGEIMSLSAATPQHLKSLDLLEPTFQEDEET-----EINFLLKQALTIVGTMPFTYMLEKWRW-MVFNGEITKQ--------------EWTKRWWEMKREIVGVVEPVPHDETYCDPAALFHVANDYSFIRYYTRTIYQFQFQEALCKAANHTGPLHKCDITNSTAAGGNLR---------------QLLEL----------GKSKPWT-----QALESATGEKYMNATPLLHYFEPLFNWLQKNN--SGRSIGWNTD-----------------WTP------------Y------------------------------S</t>
  </si>
  <si>
    <t xml:space="preserve">&gt;phodopus_campbelli</t>
  </si>
  <si>
    <t xml:space="preserve">S----------IIEEQAKTFLDKFNQEAEDLSYQSSLASWNYNTNITEENAQKMNEAAA--KWSAFYEEQSKLAKNYP------LQD--VQNLTIKRQLQALQQSGSSALSADKNK--QLNTILNTMSTIYSTGKVCNPKNPQECLLLEPGLDDIMAT-STDYNERLWAWEGWRAEVGKQLRPLYEEYVVLKNEMARAN-----NYKDYGDYWRGDYEAEG----ENGYNYNGNQLIEDVERTFKEIKPLYEQLHAYVRTKLVNTYP-SYISPTGCLPAHLLGDMWGRFWTNLYPLTVPFGQKPNIDVTDAMVKQGWGAERIFKEAEKFFVSVGLPHMTKGFWQNSMLTDPGDDR-KVVCHPTAWDLGKE-DFRIKMCTKV-------TMDNFLTAHHEMGHIQYDMAY------------------AT-------QPF---LLRNGANEGFHEAVGEIMSLSAATPEHLKSIGLLPSNFQEDSET-----EINFLLKQALTIIGTLPFTYMLEKWRW-MVFKGDIPKE--------------QWMEKWWEMKREIVGVVEPLPHDETYCDPAALFHVSNDFSFIRYYTRTIYQFQFQEALCKAAKHDGPLHKCDISNSTEAGQKLV---------------NMLRL----------GKSGPWT-----LALEKVVGARNMDVRPLLNYFEPLSVWLKEQN--KNSFVGWNTD-----------------WSP------------Y------------------------------A</t>
  </si>
  <si>
    <t xml:space="preserve">&gt;phyllostomus_discolor</t>
  </si>
  <si>
    <t xml:space="preserve">T----------PTEEDARKFLENFNNEAEELYYQSSLAAWNYNTNITDENVQKMNEADK--RWSTFYEEQSRLAKNYP------LAT--ITDVTVKHQLQALQQNG---LLDDKDK--RLNTILNTMSTIYSTGKVCKPNNPQECLLLATGLEDIMHN-SKDYNERLWAWEGWRSEVGKRLRPLYEEYVVLKNEMAREK-----NYEDYGDYWRGDYETEG----TSDYGYSRNQLIKDVESTFEEIKPLYENLHAYVRAKLMDAYP-SRISPTGCLPAHLLGDMWGRFWTNLYDLTAPFPEKPTIDVTSAMVAQSWDAQRIFKEAEKFFVSVGLFNMTQGFWDNSMLTKPDDGR-EVVCHPTAWDLGKK-DFRIKMCTKV-------TMDDFLTAHHEMGHIQYDMAY------------------AD-------QPF---LLRNGANEGFHEAVGEIMSLSAATPKHLKVLGLLPSDFREDNET-----DINFLLKQALNIVGTLPFTYMLEKWRW-MVFKGEIPKE--------------QWMKKWWEMKREIVGVVEPVPHNETYCDPAALFHVANDYSFIRYYTRTIFQFQFQEALCRIAQHEGPLHKCDISNSTAAGQKLL---------------EMLKL----------GKSEPWT-----RALETFVGKKQMDVKPLLNYFEPLFTWLKDQN--RNSFVGWRTT-----------------WSP------------Y-------------------------A---AA</t>
  </si>
  <si>
    <t xml:space="preserve">&gt;physeter_catodon</t>
  </si>
  <si>
    <t xml:space="preserve">S----------TTEEQAKTFLQKFDHEAEDLSYQSSLASWNYNTNITDENVQKMNAARA--KWSAFYEEQSRTAKTYP------LEE--IQNLTLKRQLQALQQSGTSVLSADKSK--RLNTILNTMSTIYSSGKVLDPNT-QECLVLEPGLDDIMEN-SEDYSRRLWAWEAWRAEVGKQLRPLYEEYVVLENEMARAN-----NYEDYGDYWRGDYEVTG----AGDYDYSRDQLITDVERTFAEIKPLYEQLHAYVRAKLMDAYP-SRISPTGCLPAHLLGDMWGRFWTNLYPLTVPFGEKSSIDVTKEMRNQSWDAKRIFKEAEKFFVSIGLPNMTQEFWDNSMLTEPGDGR-KVVCHPTAWDLGKG-DFRIKMCTKV-------TMDDFLTARHEMGHIQYDMAY------------------AT-------QPY---LLRNGANEGFHEAVGEIMSLSAATPHYLKALGLLPPDFYEDSAT-----EINFLLKQALKIVGTLPFTYMLEKWRW-MVFKGEIPKE--------------QWMQKWWEMKREIVGVVEPLPHDETYCDPACLFHVAEDYSFIRYYTRTIYQFQFHEALCQAAKHEGPLYKCDISNSTEAGQRLL---------------QMLHL----------GKSEPWT-----SALENIVGVKTMDVKPLLNYFEPLLTWLKDQN--RNSFVGWSTD-----------------WTP------------Y------------------------------S</t>
  </si>
  <si>
    <t xml:space="preserve">&gt;piliocolobus_tephrosceles</t>
  </si>
  <si>
    <t xml:space="preserve">S----------TIEEQAKTFLDKFNHEAEDLFYQSSLASWNYNTNITEENAQNMNNAGE--KWSAFLKEQSTLAQMYP------LQE--IQNLTVKLQLQALQQNGSSVLSEDKSK--RLNTILNTMSTIYSTGKVCNPNNPQECLLLDPGLNEIMEK-SLDYNERLWAWEGWRSEVGKQLRPLYEEYVVLKNEMARAN-----HYKDYGDYWRGDYEANG----VDGYDYNRDQLIEDVEHTFEEIKPLYEHLHAYVRAKLMNAYP-SYISPTGCLPAHLLGDMWGRFWTNLYSLTVPFGQKPNIDVTDAMVNQAWNAQRIFKEAEKFFVSVGLPNMTQGFWENSMLTDPGDVQ-KVVCHPTAWDLGKG-DFRILMCTKV-------TMDDFLTAHHEMGHIQYDMAY------------------AA-------QPF---LLRSGANEGFHEAVGEIMSLSAATPKHLKSIGLLSPDFQEDNET-----EINFLLKQALTIVGTLPFTYMLEKWRW-MVFEGEIPKD--------------QWMKKWWEMKREIVGVVEPVPHDETYCDPASLFHVSNDYSFIRYYTRTLYQFQFQEALCQAAKHEGPLHKCDISNSTEAGQKLL---------------NMLKL----------GKSEPWT-----LALENVVGAKNMNVRPLLNYFEPLFTWLKDQN--KNSFVGWSTD-----------------WSP------------Y------------------------------A</t>
  </si>
  <si>
    <t xml:space="preserve">&gt;pipistrellus_abramus</t>
  </si>
  <si>
    <t xml:space="preserve">Y----------TTEEEARRFLVKFNHEAENLSHESALASWDYNTNITDENAKKMNEADN--KWSDFYKEQSKIAQGFP------LQE--IKDPIIKLQLQILQQNGSSVLTAEKRK--RLSTILTTMSTIYSTGKVCNPNNPQQCFTLS-GLEDIMEK-SKDYHERLWVWEGWRSEVGKQLRPLYEEYVELKNEMARGN-----NYKDYGDYWRGDYETEG----EKGYNYSRNYLMEDVDRIFLEIKPLYEQLHAYVRAKLMKAYP-SHISPTGCLPAHLLGDMWGRFWTNLYNLTVPLEKEPNIDVTDTMKKQSWDAEKIFKEAEKFYSSVGLPNMTPGFWRDSMLTEPSDGR-QVVCHPTAWDLGKN-DFRIKMCTKV-------TMDDFLTAHHEMGHIQYDMAY------------------AN-------QSY---LLRNGANEGFHEAVGEVMSLSVATPKHLKGMGLLPSDFSENNET-----EINFLLKQALTIVGTLPFTYMLEKWRW-MVFEGKIPKE--------------QWMEKWWEMKREIVGVVEPLPHDETYCDPASLFHVANDYSFIRYFTRTILEFQFQEALCRTAKHQGPLHKCDISNSTEAGKKLN---------------DMLKL----------GKSTPWT-----YALEKIAETKEMDAKPLLNYFNPLFRWLKEQN--GNS-VGWSVD-----------------SSP------------Y------------------------------S</t>
  </si>
  <si>
    <t xml:space="preserve">&gt;pipra_filicauda</t>
  </si>
  <si>
    <t xml:space="preserve">N----------VNQQ-AQNFLEQFNRMAENISYESSIASWNYNTNITEENAKKMNEASA--KWSAFYDEASQNASSFP------VDS--IDDNLIKLQIQILQDRGSSVLSPEKYN--RLGTVLSTMSTIYSTGTVCKISDPSECLVLEPGLDAIMAD-STDYHERLWAWEGWRADVGRMMRPLYEEYVELENEVAKLN-----NYSDYGDYWRANYEAKF----PKDYEYSRDQLIEDVEKTFEQIKPLYQQLHAYVRHHLERVYGPKLISSTGCLPAHLLGDMWGRFWTNLYALTVPYPAKPNIDVTDAMVQKGWNANKIFQAAEAFFTSVGLYNMTEGFWTNSMLTEPTDGR-KVVCHPTAWDLGNN-DYRIKMCTKV-------TMDDFLTAHHEMGHIEYDMAY------------------SA-------QPY---LLRSGANEGFHEAVGEIMSLSAATPQHLKSLDLLEPTFQEDEET-----EINFLLKQALTIVGTMPFTYMLEKWRW-MVFRGDITKE--------------EWTKRWWEMKRQIVGVVEPVPHDETYCDPAALFHVANDYSFIRYYTRTIYQFQFQEALCKAANHTGPLHKCDITNSTAAGEKLR---------------QLLSL----------GRSKPWT-----EALESVTGEKYMNATPLLHYFEPLYEWLQKNN--SGRFIGWKTD-----------------WAP------------Y------------------------------S</t>
  </si>
  <si>
    <t xml:space="preserve">&gt;poecilia_formosa</t>
  </si>
  <si>
    <t xml:space="preserve">TA---------DVESEARAFLERFDENASDKMYKYSLASWAYNTDITQENSDKVSEQGQ--IWSTFYTQMSEESRNYP------IDQ--INDPVIKLQLISLQDKGAGALSADKAA--HLSKVMGEMSTIYSTATVCLKDDPLNCQTLEPGLEHVMSN-SRDYEERLHVWEGWRREVGKRMRPLYEDYVDLKNEAAKLN-----GFQDYGAYWRYNYETLDE---DVPYKYTRDQLMEDVRSIYKEIMPLYKELHAYVRSRLMEVYP-GYIDSQGPLPAHLLGDMWGRFWTNLYPLSVPYPDKPDIDVSNTMVQQGWDEMRFFKEAEKFFMSVGLYEMFDNFWTNSMLVKPNDGR-NVVCHPTAWDMGNREDFRIKMCTKV-------NMDDFLTVHHEMGHNQYQMAY------------------RN-------LSY---ILRDGANEGFHEAVGEIMSLSAATPKHLQSLGLLPSDFVYDSET-----EINFLLKQALTIVATLPFTYMLEEWRW-QVFAGNISKD--------------EWMKRWWEMKRELVGVVEPVPRDETYCDPPALFHVSGDYSFIRYFTRTIYQFQFQKALCDAAGHTGDLSSCDITGSKEAGTKLR---------------NMLEL----------GRSESWT-----RALETIAGDVRMDAGPLLDYFKKLYDWLKENNQKHSRAVGWKTT-----------------VDP------------Y------------------------------S</t>
  </si>
  <si>
    <t xml:space="preserve">&gt;poecilia_latipinna</t>
  </si>
  <si>
    <t xml:space="preserve">&gt;poecilia_mexicana</t>
  </si>
  <si>
    <t xml:space="preserve">TA---------DVESEARAFLERFDENASDKMYKYSLASWAYNTDITQENSDKVSEQGQ--IWSTFYTQMSEESRNYP------IDQ--INDPVIKLQLISLQDKGAGALSADKAA--HLSKVMGEMSTIYSTATVCLKDDPLNCQTLEPGLEHVMSN-SRDYEERLHVWEGWRREVGKRMRPLYEDYVDLKNEAAKLN-----GFQDYGAYWRYNYETLDE---DVPYKYTRDQLMEDVRSIYKEIMPLYKELHAYVRSRLMEVYP-GYIDSQGPLPAHLLGDMWGRFWTNLYPLSVPYPDKPDIDVSNTMVEQGWDEMRFFKEAEKFFMSVGLYEMFDNFWTNSMLVKPNDGR-NVVCHPTAWDMGNREDFRIKMCTKV-------NMDDFLTVHHEMGHNQYQMAY------------------RN-------LSY---ILRDGANEGFHEAVGEIMSLSAATPKHLQSLGLLPSDFVYDSET-----EINFLLKQALTIVATLPFTYMLEEWRW-QVFAGNISKD--------------EWMKRWWEMKRELVGVVEPVPRDETYCDPPALFHVSGDYSFIRYFTRTIYQFQFQKALCDAAGHTGDLSSCDITGSKEAGTKLR---------------NMLEL----------GRSESWT-----RALETIAGDVRMDAGPLLDYFKKLYDWLKENNQKHSRAVGWKTT-----------------VDP------------Y------------------------------S</t>
  </si>
  <si>
    <t xml:space="preserve">&gt;poecilia_reticulata</t>
  </si>
  <si>
    <t xml:space="preserve">TA---------DVESEARAFLERFDENASDKMYKYSLASWAYNTDITQENLDKESEQGQ--IWSTFYTQMSEESRNYP------IDQ--ISDPVIKMQLISLQDKGAGALSADKAS--HLNKVMGEMSTIYSTATVCLKDDPLNCQTLEPGLEHVMSN-SRNYEERLHVWEGWRKEVGKRMRPLYEDYVDLKNEAAKLN-----GFQDYGAYWRYDYETLDE---DVPYKYTRDQLMEDVRSIYKEIMPLYKELHAYVRSRLMEVYP-GYIDSQGPLPAHLLGDMWGRFWTNLYPLSVPYPDKPDIDVSSAMVQQGWDETRFFKEAEKFFMSVGLYKMFDNFWTNSMLVKPNDGR-NMVCHPTAWDMGNREDFRIKMCTKV-------NMDDFLTVHHEMGHNQYQMAY------------------RN-------LSY---ILRDGANEGFHEGVGEIMSLSAATPKHLQSLGLLPSDFVYDSET-----EINFLLKQALTIVATLPFTYMLEEWRW-QVFAGNISKD--------------EWMKRWWEMKRELVGVVEPVPRDETYCDPPALFHVSGDYSFIRYFTRTIYQFQFQKALCDAAGHTGDLSSCDITGSKEAGTKLR---------------NMLEL----------GRSESWT-----RALETITGDVRMNAGPLLDYFKKLYDWLKENNQKHGRTVGWKTT-----------------VDP------------Y------------------------------S</t>
  </si>
  <si>
    <t xml:space="preserve">&gt;pogona_vitticeps</t>
  </si>
  <si>
    <t xml:space="preserve">D----------VTQQ-AAQFLMEFNAQAENLSYENSLASWNYNTNITEENAKNMNKAGA--AWSEFYDAAVKTASEFD------INS--ISNETIKLQLLFLQNRGSSVLPIEKRN--QLNTILNQMSTMYSTGTVCTVADPFTCLPLEPGLDEIMAN-STDYFERLWAWQGWRADVGKRMRPLYEGYVELNNEAARAN-----DYSDYGDYWRGNYEVDF----PEEYQYWRPQLIIDVENTFQQIKPLYQQLHAYVRHNLQKVYGSELINSEGGLPAHLLGDMWGRFWTNLYPLMIPYPDKPNIDVSSAMEEKNWNVTAIFKAAENFFVSVGLYEMTEGFWNNSMLVEPNDGR-KVVCHPTAWDMGKN-DYRIKMCTKV-------TMDDFLTAHHEMGHIEYDMAY------------------SH-------LPL---LLRGGANEGFHEAVGEIMSLSAATPKHLKSLGLLEPTFQEDNET-----DINFLLKQALTIVGTLPFTYMLEKWRW-MVFSGEIPKD--------------QWMKKWWEMKREIVGVVEPLPHDETYCDPAALFHVANDYSFIRYYTRTIYQFQFQEALCKAAGYTDELYKCDITNSTAAGHTLR---------------DMLML----------GRSQPWT-----KALESVTGEKSMNASALLHYFQPLYLWLKKNN--TNRLIGWDTT-----------------WSP------------Y------------------------------L</t>
  </si>
  <si>
    <t xml:space="preserve">&gt;pongo_abelii</t>
  </si>
  <si>
    <t xml:space="preserve">S----------TIEEQAKTFLDKFNHEAEDLFYQSSLASWNYNTNITEENVQNMNNAGD--KWSAFLKEQSTLAQMYP------LQE--IQNLTVKLQLQALQQNGSSVLSEDKSK--RLNTILNTMSTIYSTGKVCNPNNPQECLLLEPGLNEIMAN-SLDYNERLWAWESWRSEVGKQLRPLYEEYVVLKNEMARAN-----HYEDYGDYWRGDYEVNG----VDSYDYSRGQLIEDVEHTFEEIKPLYEHLHAYVRAKLINAYP-SYISPIGCLPAHLLGDMWGRFWTNLYSLTVPFGQKPNIDVTDAMVDQAWDAQRIFKEAEKFFVSVGLPNMTQRFWENSMLTDPGNVQ-KVVCHPTAWDLGKG-DFRILMCTKV-------TMDDFLTAHHEMGHIQYDMAY------------------AA-------QPF---LLRNGANEGFHEAVGEIMSLSAATPKHLKSIGLLSPDFQEDNET-----EINFLLKQALTIVGTLPFTYMLEKWRW-MVFKGEIPKD--------------QWMKKWWEMKREIVGVVEPVPHDETYCDPASLFHVSNDYSFIRYYTRTLYQFQFQEALCQAAKHEGPLHKCDISNSTEAGQKLL---------------NMLRL----------GKSEPWT-----LALENVVGAKNMNVRPLLNYFEPLFTWLKDQN--KNSFVGWSTD-----------------WSP------------Y------------------------------A</t>
  </si>
  <si>
    <t xml:space="preserve">&gt;procyon_lotor</t>
  </si>
  <si>
    <t xml:space="preserve">S----------TTEDLANTFLENFNNETEELSYQNSLASWNYNTNITDENIQKMNDAAA--KWSAFYDEQSKQAKTYP------LEE--IQDPTNKRQLQALQHSGSSVLSADKRE--RLNTILNAMSTIYSTGKTCNPNNPQECLLLEPGLDDIMEN-SKDYNERLWAWEGWRSEVGKQLRPLYEEYVTLKNEMARAN-----NYEDYGDYWRGDYEEEW----ADGYNYSRSQLIDDVEHTFKQIKPLYEHLHAYVRAKLMDTYP-SHMSPTGCLPAHLLGDMWGRFWTNLYPLTVPFGQKPNIDVTDAMVNQSWDARRIFEEAEKFFVSVGLPNMTQGFWENSMLTEPGDNR-KVVCHPTAWDLGKG-DFRIKMCTKV-------TMDDFLTAHHEMGHIQYDMAY------------------AA-------QPF---LLRNGANEGFHEAVGEIMSLSAATPSHLKNIGLLPPGFSEDNET-----DINFLLKQALTIVGTLPFTYMLEKWRW-MVFKGEIPKE--------------QWMKKWWEMKREIVGVVEPLPHDETYCDPAALFHVANDYSFIRYYTRTIYQFQFQEALCQIAKHEGPLYKCDISNSREAGQKLL---------------EMLRL----------GRSKPWT-----LALETVVGAKTMDVRPLLNYFEPLFTWLQERN--RNSFVGWNTD-----------------WSP------------Y------------------------------A</t>
  </si>
  <si>
    <t xml:space="preserve">&gt;propithecus_coquereli</t>
  </si>
  <si>
    <t xml:space="preserve">S----------TTEEQAKTFLDKFNHEAEDLSYQSALASWDYNTNITEENAQKMNDYGD--KLSAFYEEQSKLAQTYP------LEE--IQNVTVKRQLQALQQSGSSGLSADKSK--QLNTILSTMSTMYSTGTVCNPNNPQECLLLEPGLDTIMAN-SRDYSERLWAWEGWRSEVGKQLRPLYEEYVVLKNEMARAN-----NYEDYGDYWRADYEAEG----ENGYNYNRSQLIEDVESTFAQIKPLYEHLHAYVRAKLMNAYP-SHISPTGCLPAHLLGDMWGRFWTNLYSLTVPFEQKPNIDVTDAMVNQAWDAKRIFKEAENFFVSVGLPNMTQGFWENSMLTEPEDGR-KVICHPTAWDLGKG-DFRIKMCTKV-------TMDDFLTAHHEMGHIQYDMAY------------------AI-------QPF---LLRDGANEGFHEAVGEIMSLSAATPKHLKSIGLLPPDFEEDNET-----EINFLLKQALTIVGTLPFTYMLEKWRW-MVFKGEIPKD--------------QWMKKWWEMKREIVGVVEPLPHDETYCDPASLFHVSNDYSFIRYYTRTIYQFQFQEALCQVAKHEGPLHRCDISNSTEAGQKLL---------------NMLSL----------GKSEPWT-----LALENVVGARNMDVTPLLNYFEPLFTWLKDQN--RNSFVGWNTN-----------------WSP------------Y------------------------------A</t>
  </si>
  <si>
    <t xml:space="preserve">&gt;protobothrops_mucrosquamatus</t>
  </si>
  <si>
    <t xml:space="preserve">D----------VTQQ-AAEFLKQFDARADDLYYNASIASWNYNTNITEENAKIMHEKDN--IFSKFYEEASRNASMFD------VNQ--ITNETIRRQISLLQNGPTDSFTKDQ-----LDTVLRKMSTMYSTGTVCKQDDHYNCLPLEPGLDHIMEN-NWNYSERLWAWEGWRADVGKKMRPLYESYVELKNKYARLM-----GYADYGDYWRANYEVDL----PQEYQYQRAKLITDVENTFMQIKPLYKHLHAYVRRHLYKRYGPELINPKGAIPAHLLGDMWGRFWTNLYPLMVPYPNKTSIEVSSAMEEKKWTVNSIFKAAEHFFISIGLFNMTENFWKNSMLEEPKDGR-KVVCHPTAWDMGKK-DYRIKMCTKI-------NMENFLTAHHEMGHIEYDMAY------------------SD-------QPF---LLRNGANEGFHEAVGEIMSLSAATPKYLKSLGLLEPTFQGDTET-----DINFLFKQALTIVGTMPFTYMLEKWRW-MVFAGQIPKE--------------QWMKKWWEMKREIVGVVEPLPHNEEYCDPAALFHVANDYSFIRYYTRTIYQFQFQEALCKAAGHTGELYKCDISNSTAAGRILR---------------EMLAL----------GSSQPWT-----KALESITGSQKMDATPFLHYFDPLLKWLEKNN--SNENVAWNVN-----------------WTP------------Y------------------------------S</t>
  </si>
  <si>
    <t xml:space="preserve">&gt;pseudonaja_textilis</t>
  </si>
  <si>
    <t xml:space="preserve">D----------ETKM-AAEFLKQFDIRAVDLYYNASIASWNYNTNLTEENAKIMHEKDS--IFSKFYDEASRNAYIFD------LNR--IANETIKLQIRLLQNGPTDSSTKDQ-----LDTVLRKMSTFYSTGTVCKQDDPFNCLPLEPGLDHIMAN-NWNYSERLWAWESWRANVGKKMRPLYETYVELKNKYARLR-----GYDDYGDYWRANYEVDL----PGKFQYQRAQLITDVENTFKQILPLYKQLHAYVRRHLYKRYGPELINPKGAIPAHLLGDMWGRFWTNLYPLMVPYPNKTSIDVTSAMEEKKWTVDSIFKAAEHFFISIGLFNMTEGFWKNSMLEEPKNGR-KVVCHPTAWDMGKE-DYRIKMCTKI-------NMEDFLTAHHEMGHIEYDMAY------------------AN-------QPF---LLRNGANEGFHEAVGEIMSLSAATPKYLQSLGLLEPTFQEDAET-----DINFLLRQALTIVGTMPFTYMLEKWRW-MVFAEQIPKD--------------QWMKKWWEMKREIVGVVEPLPHNEEYCDPAALFHVANDYSFIRYYTRTIYQFQFQEALCKAAGHTEELYKCDISNSKNAGRILK---------------DMLAL----------GSSQPWT-----KALESITGTRTMDAKPFCQYFDPLLKWLEKAN--SNENVGWNVN-----------------WTP------------Y------------------------------S</t>
  </si>
  <si>
    <t xml:space="preserve">&gt;pseudopodoces_humilis</t>
  </si>
  <si>
    <t xml:space="preserve">N----------VTQE-AQEFLEEFNRRAENISYENSIASWNYNTNITEENANKMSQAGA--KWSAFYEEASRNASNFP------VDS--ITDDLTKLQIQTLQERGSSVLSSEKYN--RLSTVLNTMSTIYSTGTVCKTNNPSECLVLEPGLDAIMAE-STDYNERLWAWEGWRAGVGRMMRPLYEEYVELENEVARLN-----GYSDYGDYWRANYEAKS----PEKYKYSRDQLIEDVEKTFEQIKPLYEQLHAYVRHKLGQVYGPELISTTGGLPAHLLGDMWGRFWTNLYALTVPYPAKPNIDVTSAMVEKKWDAIKIFKSAEAFFVSIGLDPMTEGFWENSMLTEPTDNR-KVVCHPTAWDLGKN-DYRIKMCTKV-------TMDDFLTAHHEMGHIEYDMAY------------------AE-------QPY---LLRSGANEGFHEAVGEIMSLSAATPQHLKSLGLLEPTFQDDEET-----EINFLLKQALTIVGTMPFTYMLEKWRW-MVFRGEITKQ--------------EWTKRWWEMKRDIVGVVEPVPHDETYCDPATLFHVANDYSFIRYYTRTIYQFQFQEALCRAANHIGPLHKCDITNSTAAGQKLR---------------QLLAV----------GRSNPWT-----QALESVTGEKYMNVAPLLHYFEPLYEWLKRNN--SGRFIGWKTD-----------------WAP------------Y------------------------------Y</t>
  </si>
  <si>
    <t xml:space="preserve">&gt;pterocles_gutturalis</t>
  </si>
  <si>
    <t xml:space="preserve">D----------VTQQ-AQMFLEDFNRRAEDISYESSLASWNYNTNITEETASKMVSGGPHFRWSAFYDEASRNASRFP------LAS--IQDVLTRLQIQTLQDRGSSVLSPEKYS--RLSTVLNTMSTIYSTGTVCKITEPSECLVLEPGLDTIMAN-STDYHERLWAWEGWRAGVGRMMRPLYEEYVELKNEVAKLN-----NYSDYGDYWRANYEADY----PEEYKYSRDQLIVDVEKTFEQIKPLYQQLHAYVRHRLEQVYGPELISSTGCLPAHLLGDMWGRFWTNLYSLTVPYPEKPNIDVTSAMVQKKWDAIRIFKSAEAFFTSIGLYEMTEGFWNNSMLTEPTDNR-KVVCHPTAWDMGKN-DYRIKMCTKV-------TMDDFLTAHHEMGHIEYDMAY------------------SV-------QPY---LLRDGANEGFHEAVGEIMSLSAATPQHLKSLDLLEPTFQEDEET-----EINFLLKQALTIVGTMPFTYMLEKWRW-MVFRG-----------------VXEWTKRWWEMKREIVGVVEPVPHDETYCDPAVLFHVANDYSFIRYYTRTIYQFQFQEALCKAAGHTGPLHTCDITNSTAAGQNLR---------------QLLEL----------GRSKPWT-----QALESITGEKYMNAAPLLHYFEPLYQWLQKNN--SGRYIGWKTS-----------------WAP------------Y------------------------------F</t>
  </si>
  <si>
    <t xml:space="preserve">&gt;pteropus_alecto</t>
  </si>
  <si>
    <t xml:space="preserve">S----------TPEELAKTFLEKFNTEVEDLFYQSSLASWDYNTNITDENVQKMNEARA--KWSAFYEEQSKLAKAYQ------LDE--IQDPILKLQLRILQQSGSSVLSADKTK--RLNTILNTMSIIYSTGKVCKPDNPQECLLLEPGLDDIMES-SKDYDQRLWAWEGWRSEVGKQLRPFYEEYVVLKNEMARGE-----NYEDYGDYWRGDYETEG----INGSAYNRDQLIEDVDRTFAEIKPLYEQLHAYVRAKLMDVYP-SHISPTGCLPAHLLGDMWGRFWINLYQLTVPFEQKPNIDVTDEMVNQNWDEKRIFKEAEKFFVSLGLPNMTEKFWEKSMLTEPGNDQ-KVACHPTAWDLGKG-DFRIIMCTKV-------KMEDFLTAHHEMGHIQYDMAY------------------AT-------QPY---LLKNGANEGFHEAVGEVISLSVATPNHLKNMGLLPPDFYEDNET-----EINFLLKQALNVIGTLPFTYMLEKWRW-MVFKGEIPKE--------------QWMKKWWEMKRELVGVVEPLPHDETYCDPASLFHVANDYSFIRYYTRTIFEFQFQEALCRIAQHEGPLYKCDISNSTEAGKKLH---------------EMLSF----------GKSKPWT-----LALESIVGTKNMDVRPLLNYFEPLFTWLKDQN--RNSFVGWRTD-----------------WSP------------Y------------------------------A</t>
  </si>
  <si>
    <t xml:space="preserve">&gt;pteropus_vampyrus</t>
  </si>
  <si>
    <t xml:space="preserve">S----------TPEELAKTFLEKFNTEVEDLFYQSSLASWDYNTNITDENVQKMNEARA--KWSAFYEEQSKLAKAYQ------LDE--IQDPILKLQLRILQQSGSSVLSADKTK--RLNTILNTMSIIYSTGKVCKPDNPQECLLLEPGLDDIMES-SKDYDQRLWAWEGWRSEVGKQLRPFYEEYVVLKNEMARGE-----NYEDYGDYWRGDYETEG----TNGSAYNPSLGLKLSSWAF-QIKPLYEQLHAYVRAKLMDAYP-SHISPTGCLPAHLLGDMWGRFWINLYQLTVPFEQKPNIDVTDEMVNQNWDEKRIFKEAEKFFVSLGLPNMTEKFWEKSMLTEPGNDQ-KVACHPTAWDLGKG-DFRIIMCTKV-------KMEDFLTAHHEMGHIQYDMAY------------------AT-------QPY---LLKNGANEGFHEAVGEVISLSVATPNHLKNMGLLPPDFYEDNET-----EINFLLKQALNVIGTLPFTYMLEKWRW-MVFKGEIPKE--------------QWMKKWWEMKRELVGVVEPLPHDETYCDPASLFHVANDYSFIRYYTRTIFEFQFQEALCRIAQHEGPLYKCDISNSTEAGKKLH---------------EMLSF----------GKSKPWT-----LALESIVGTKNMDVRPLLNYFEPLFTWLKDQN--RNSFVGWRTD-----------------WSP------------Y------------------------------A</t>
  </si>
  <si>
    <t xml:space="preserve">&gt;puma_concolor</t>
  </si>
  <si>
    <t xml:space="preserve">S----------TTEELAKTFLEKFNHEAEELSYQSSLASWNYNTNITDENVQKMNEAGA--KWSAFYEEQSKLAKTYP------LAE--IHNTTVKRQLQALQQSGSSVLSADKSQ--RLNTILNAMSTIYSTGKACNPNNPQECLLLEPGLDDIMEN-SKDYNERLWAWEGWRAEVGKQLRPLYEEYVALKNEMARAN-----NYEDYGDYWRGDYEEEW----TDGYNYSRSQLIKDVEHTFTQIKPLYQHLHAYVRAKLMDTYP-SRISPTGCLPAHLLGDMWGRFWTNLYPLTVPFGQKPNIDVTDAMVNQSWDARRIFKEAEKFFVSVGLPNMTQGFWENSMLTEPGDSQ-KVVCHPTAWDLGKG-DFRIKMCTKV-------TMDDFLTAHHEMGHIQYDMAY------------------AV-------QPF---LLRNGANEGFHEAVGEIMSLSAATPNHLKTIGLLSPGFSEDSET-----EINFLLKQALTIVGTLPFTYMLEKWRW-MVFKGEIPKE--------------QWMQKWWEMKREIVGVVEPVPHDETYCDPASLFHVANDYSFIRYYTRTIYQFQFQEALCRIAKHEGPLHKCDISNSIEAGKKLL---------------QMLTL----------GKSKPWT-----LALEHVVGEKNMNVTPLLKYFEPLFTWLKEQN--RNSFVGWNTD-----------------WRP------------Y------------------------------A</t>
  </si>
  <si>
    <t xml:space="preserve">&gt;pundamilia_nyererei</t>
  </si>
  <si>
    <t xml:space="preserve">S----------DVESQAREFLDRFDKEASDLMYQYSLASWAYNTNITQENADKEAEQGA--IWGTFYNRMSEESQKYP------IDQ--VNDLEIKLQLISLQDKGSGALSADKAA--HLNKVMSEMSTIYSTATVCMLDNPLNCLTLEPGLDEIMAT-SRNYDERLHVWEGWRKEVGKRMRPLYEDYVDLKNEAAKLN-----GFEDYGAYWRYNYETLED---DIMYHYTGDELMEDVRVIYKQILPLYKELHAYVRAKLMEVYP-GHIDSDGFLPAHLLGDMWGRFWTNLYSLTVPYPDKPDIDVSQSMVDKGWTELQLFQEAEKFFMSVGLYKMFDNFWTDSMFVHPDDGR-NVVCHPTAWDMGNRKDFRIKMCTQV-------NMDNYLTAHHEMGHNQYQMAY------------------RN-------LSY---LLRDGANEGFHEAVGEIMSLSAATPKHLQSLNLLPADFVYDQDT-----EINFLLKQALTIVATLPFTYMLEEWRW-QVFAGNITKD--------------EWMQRWWQMKREMVGVMEPVPRDETYCDPPALFHVSGDYSFIRYFTRTIYQFQFQKALCDAAGHTGDLSACDITNSMEAGTKLR---------------NMLEL----------GRSKSWT-----RALQAISGDTKMDAQPLLDYFHKLYEWLQADNKKHNRVVGWS-------------------EAQ------------Y------------------------------P</t>
  </si>
  <si>
    <t xml:space="preserve">&gt;pygocentrus_nattereri</t>
  </si>
  <si>
    <t xml:space="preserve">Q----------TLEERAREFLQKMDEDASRLMYQYSLASWEYNTNITAENSAKLSEQSA--IWSEYYNKVSEESNAFP------IDQ--ISDPLIQLQLRSLQDKGSGALSPDKAS--HLAKVMNEMNTIYSTGTVCKIDDPFDCQTLEPGLEQIMAN-SRDYYERLHVWEGWRVQVGKKMRWLYEDYVDLKNEAAKLN-----NYKDYGDYWRANYETID----EPIYSYTRDELMTDVRSIYHEIMPLYKELHAYVRAKLQETYP-GHIASNGGLPAHLLGDMWGRFWTNLYSLSVPYPDKPDIDVSSAMVAQGWKERQLFEEAEKFFVSVNMSAMFPNFWNNSMFVKP-EGR-NVVCHPTAWDMGNREDFRIKMCTKV-------NMDDFLTAHHEMGHNQYQMAY------------------RH-------LPY---LLRDGANEGFHEAVGEIMSLSAATPSHLQSLGLLPADFKEDIET-----DINFLLKQALTIVATLPFTYMLEEWRW-QVFQGTIPKE--------------QWMLRWWEMKRELVGVVEPLPRDETYCDPPALFHVSGDYSFIRYFTRTVYQFQFQDALCKEAGHTGPLYKCDITNSTKAGNKLR---------------QMLEL----------GRSKSWT-----RALEEVSGQTKMDAQPLLSYFSTLYTWLKDENQKNNRQPGWSVA-----------------VDP------------Y------------------------------S</t>
  </si>
  <si>
    <t xml:space="preserve">&gt;pygoscelis_adeliae</t>
  </si>
  <si>
    <t xml:space="preserve">D----------VTQQ-AQMFLEEFNKRAENISYESSLASWNYNTNITEETARKMNEAGA--EWSAFYDEASRNASSFP------LAS--IQDTLTRLQIQALLDRGSSVLSLEKYS--RLGTVLNTMSTIYSSGTVCKITEPSECLVLEPGLDAIMAN-SMDYHERLWAWEGWRADVGRMMRPLYEEYVELKNEVAKLN-----SYSDYGDYWRANYEADY----PEEHKYSRDQLVEDVEKTFEQIKPLYQQLHAYVRHRLEQVYGPKLINSTGCLPAHLLGDMWGRFWTNLYALTVPYPAKPNIDVTSVMVQKKWDAMKIFKTAEAFFTSIGLNKMTEGFWNNSMLTEPPDNR-KVVCHPTAWDLGKN-DYRIMMCTKV-------TMDDFLTAHHEMGHIEYDMAY------------------SA-------QPY---LLRGGANEGFHEAVGEIMSLSAATPEHLKSLGLLEPTFQEDEET-----EINFLLKQALTIVGTMPFTYMLEKWRW-MVFRG-------------------------WEMKREIVGVVEPIPHDETYCDPAVLFHVANDYSFIRYYTRTIYQFQFQEALCKAANHTGPLHKCDIANSRAAGQKLR---------------KLLEL----------GRSKPWT-----QALECVTGEKYMNATPLLHYFEPLYKWLQKNN--SGRYIGWKTD-----------------WAP------------Y------------------------------S</t>
  </si>
  <si>
    <t xml:space="preserve">&gt;python_bivittatus</t>
  </si>
  <si>
    <t xml:space="preserve">D----------VTQE-AAEFLMQFDVRADDLYYDASIASWNYNTNITEENAIKMHEADA--VFSDFYEEASRNASKFN------VNH--ITDETIRLQINLLQNGPTESSTKDQ-----LNTVLRKMSTIYSTGTVCKQDYPFDCLPLEPGLDDIMAN-NWDYSERLWAWEGWRADVGKKMRPLYESYVELKNKYARLR-----GYADYGDYWRANYEVDS----PPEYQYKRAELMTDVENTFQEIKPLYEHLHAYVRRHLYKRYGPGLINPKGSLPAHLLGDMWGRFWTNLYPLMVPYPNKPNIDVTSAMVEKKWTVDSIFKAAEHFFVSIDLFNMTEGFWKNSMLEEPKDGR-KVVCHPTAWDMGKK-DYRIKMCTKI-------NMDDFLTAHHEMGHIEYDMAY------------------SD-------QPF---LLRNGANEGFHEAVGEIMSLSAATPKYLKSLGLLEPTFQEDSET-----DINFLLKQALTIVGTMPFTYMLEKWRW-MVFAEEIPKD--------------QWMKKWWELKQEMVGVVEPLPHNEEYCDPAALFHVANDYSFIRYYTRTIYQFQFQEALCKAAGHTGELYKCDISNSKAAGQILR---------------KMLAL----------GSSQPWT-----KALQSITGSQKLDAAPFLHYFDPLLKWLEKNN--SDESVGWNTN-----------------WTP------------Y------------------------------S</t>
  </si>
  <si>
    <t xml:space="preserve">&gt;rattus_norvegicus</t>
  </si>
  <si>
    <t xml:space="preserve">S----------LIEEKAESFLNKFNQEAEDLSYQSSLASWNYNTNITEENAQKMNEAAA--KWSAFYEEQSKIAQNFS------LQE--IQNATIKRQLKALQQSGSSALSPDKNK--QLNTILNTMSTIYSTGKVCNSMNPQECFLLEPGLDEIMAT-STDYNRRLWAWEGWRAEVGKQLRPLYEEYVVLKNEMARAN-----NYEDYGDYWRGDYEAEG----VEGYNYNRNQLIEDVENTFKEIKPLYEQLHAYVRTKLMEVYP-SYISPTGCLPAHLLGDMWGRFWTNLYPLTTPFLQKPNIDVTDAMVNQSWDAERIFKEAEKFFVSVGLPQMTPGFWTNSMLTEPGDDR-KVVCHPTAWDLGHG-DFRIKMCTKV-------TMDNFLTAHHEMGHIQYDMAY------------------AK-------QPF---LLRNGANEGFHEAVGEIMSLSAATPKHLKSIGLLPSNFQEDNET-----EINFLLKQALTIVGTLPFTYMLEKWRW-MVFQDKIPRE--------------QWTKKWWEMKREIVGVVEPLPHDETYCDPASLFHVSNDYSFIRYYTRTIYQFQFQEALCQAAKHDGPLHKCDISNSTEAGQKLL---------------NMLSL----------GNSGPWT-----LALENVVGSRNMDVKPLLNYFQPLFVWLKEQN--RNSTVGWSTD-----------------WSP------------Y------------------------------A</t>
  </si>
  <si>
    <t xml:space="preserve">&gt;rhinatrema_bivittatum</t>
  </si>
  <si>
    <t xml:space="preserve">D----------VTSQ-AKEFLRQFNQQAEDLSHESSLASWAYNTNITEENANKMNEAGA--RWTSFYKEASDNSSRYP------DNE--ITEPEIQLQLHFLGEKGSAVLPTDKYN--RLNQILSGMSTLYSTGTVCDPEDPFKCLQLEPGLDDIMSK-STKYYERLWAWEGWRSGVGRKMRPLYEEYVDLENEAARAN-----GYLDYGDYWRGNYETQD----KGNYAYSREDLKRDVERTFKEIQPLYRELHAYVRDRLYDVYGPRYINKTGCLPANLLGDMWGRFWTNLYPLSIPYPEKESIDVTPAMVNKNWTVEAMFKAAEDFFYSIGLFRLYPNFWTNSMLTEPSDGR-KVVCHPTAWDLGKN-DFRIKMCTKV-------NMEDFLTVHHELGHIQYDMAY------------------SN-------LSY---LLRSGANEGFHEAVGEIMSLSAATPKHLKSLDLLEPTFQEDNET-----NINFLFRQALTIVATLPFTYMLEEWRW-KIFSGEIPKE--------------QWTKKWWDMKRDIVGVLEPLPHDETYCDPAALFHVANDYSFIRYYTRTIYQFQFQESLCKAANHSGPLYTCDITNSTEAGSKLR---------------AMLEL----------GRSKPWP-----EALEIITGGTRMDSKPLLNYFEPLYQWLIKNNTANKRQTFWNTE-----------------WSP------------Y------------------------------S</t>
  </si>
  <si>
    <t xml:space="preserve">&gt;rhinolophus_alcyone</t>
  </si>
  <si>
    <t xml:space="preserve">S----------TPEDLAKIFLDNFNSEAENLSHQSSLASWEYNTNISDENIQKMDEAGA--KWSDFYETQSKHAKNFS------LEE--IHNDTVKLQLQILQQSGSPVLSEDKSK--RLNSILNAMSTIYSTGKVCRPNNPQECLLLEPGLDNIMGT-SKDYNERLWAWEGWRAEVGKQLRPLYEEYVVLKNEMARGY-----HYEDYGDYWRRDYETEG----SPDLEYSRDQLTKDVERIFAEIKPLYEQLHAYVRTKLMDTYP-FHISPTGCLPAHLLGDMWGRFWTNLYPLTVPFAQKPNIDVTDAMLNQTWDAKRIFKEAEKFFVSIGLPHMTEGFWNNSMLTDPGDGR-KVVCHPTAWDLGKG-DFRIKMCTKV-------TMEDFLTAHHEMGHIQYDMAY------------------AS-------QPY---LLRNGANEGFHEAVGEVMSLSVATPKHLKTMGLLSPDFLEDNET-----EINFLFKQALTIVGTLPFTYMLEKWRW-MVFKGEIPKE--------------EWMTKWWEMKRKIVGVVEPVPHDETYCDPASLFHVANDYSFIRYYTRTIFEFQFHEALCRIAKHDGPLHKCDISNSTDAGKKLH---------------QMLSV----------GKSQPWT-----SVLKDFVDSKDMDVGPLLRYFEPLYTWLKEQN--RNSFVGWNTD-----------------WSP------------Y------------------------------A</t>
  </si>
  <si>
    <t xml:space="preserve">&gt;rhinolophus_ferrumequinum</t>
  </si>
  <si>
    <t xml:space="preserve">S----------TTEDLAKKFLDDFNSEAENLSHQSSLASWEYNTNISDENVQKMDEAGA--KWSDFYEKQSKLAKNFS------LEE--IHNDTVKLQLQILQQSGSPVLSEDKSK--RLNSILNAMSTIYSTGKVCKPNNPQECLLLEPGLDNIMGT-SKDYNERLWAWEGWRAEVGKQLRPLYEEYVVLKNEMARGY-----HYEDYGDYWRRDYETEG----SPDLEYSRDQLIKDVERIFAEIKPLYEQLHAYVRTKLMDTYP-FHISPTGCLPAHLLGDMWGRFWTNLYPLTVPFGQKPNIDVTDAMLNQNWDAKRIFKEAEKFFVSIGLPNMTEGFWNNSMLTDPGDGR-KVVCHPTAWDLGKG-DFRIKMCTKV-------TMEDFLTAHHEMGHIQYDMAY------------------AS-------QPY---LLRNGANEGFHEAVGEVMSLSVATPKHLKTMGLLSSDFLEDNET-----EINFLFKQALNIVGTLPFTYMLEKWRW-MVFKGEIPKE--------------EWMKKWWEMKRKIVGVVEPVPHDETYCDPASLFHVANDYSFIRYYTRTIFEFQFHEALCRIAKHDGPLHKCDISNSTDAGEKLH---------------QMLSV----------GKSQPWT-----SVLKDFVGSKNMDVGPLLRYFEPLYTWLTEQN--RKSFVGWNTD-----------------WSP------------Y------------------------------A</t>
  </si>
  <si>
    <t xml:space="preserve">&gt;rhinolophus_landeri</t>
  </si>
  <si>
    <t xml:space="preserve">S----------TPEDLAKTFLDDFNSAAENLSYQSSLASWEYNTNISDENIQKMDEAGA--KWSDFYETQSKHAKNFS------LEE--IHNDTVKLQLQILQQSGSPVLSEDKSK--RLNSILNAMSTIYSTGKVCRPNNPQECLLLEPGLDNIMGT-SKDYNERLWAWEGWRAEVGKQLRPLYEEYVVLKNEMARGY-----HYEDYGDYWRRDYETEG----SPDLEYSRDQLTKDVERIFAEIKPLYEQLHAYVRAKLMDTYP-FHISPTGCLPAHLLGDMWGRFWTNLYPLTVPFGQKPNIDVTDAMLNQTWDAKRIFKEAEKFFVSIGLPHMTEGFWNNSMLTDPGDGR-KVVCHPTAWDLGKG-DFRIKMCTKV-------TMEDFLTAHHEMGHIQYDMAY------------------AS-------QPY---LLRNGANEGFHEAVGEVMSLSVATPKHLKTMGLLSPDFLEDNET-----EINFLFKQALTIVGTLPFTYMLEKWRW-MVFKGEIPKE--------------EWMTKWWEMKRKIVGVVEPVPHDETYCDPASLFHVANDYSFIRYYTRTIFEFQFHEALCRIAKHDGPLHKCDISNSTDAGKKLH---------------QMLSV----------GKSQPWT-----SVLKDFVDSKDMDVGPLLRYFEPLYTWLKEQN--RNSFVGWNTD-----------------WSP------------H------------------------------A</t>
  </si>
  <si>
    <t xml:space="preserve">&gt;rhinolophus_macrotis</t>
  </si>
  <si>
    <t xml:space="preserve">S----------TTEDEAKKFLDKFNSKAEDLSYESSLASWDYNTNISDENVQKMDEAGA--KWSAFYEEQSKLAKNYP------LEE--IQNDTVKRQLQILQQSGSPVLSEDKSK--RLNSILNAMSTIYSTGKVCKPNNPQECLLLEPGLDNIMGT-SKDYNERLWAWEGWRAEVGKQLRPLYEEYVVLKNEMARGY-----HYEDYGDYWRRDYETEE----SSGPGYSRDQLMKDVDRIFTEIKPLYEHLHAYVRAKLMDTYP-LHISPTGCLPAHLLGDMWGRFWTNLYPLTVPFGQKPNIDVTDAMLNQGWDANRIFKEAEKFFVSVSLPKMTEGFWNKSMLTEPGDGR-KVVCHPTAWDLGKG-DFRIKMCTKV-------TMEDFLTAHHEMGHIQYDMAY------------------AS-------QPY---LLRNGANEGFHEAVGEVMSLSVATPKHLKTMGLLSPDFREDDET-----EINFLLKQALNIVGTLPFTYMLEKWRW-MVFKGEIPKE--------------EWMKKWWEMKREIVGVVEPVPHDETYCDPASLFHVANDYSFIRYYTRTIFEFQFHEALCRIAQHNGPLHKCDISNSTDAGKKLH---------------QMLSV----------GKSQAWT-----KTLEDIVDSRNMDVGPLLRYFKPLYTWLQEQN--RKSYVGWNTD-----------------WSP------------Y------------------------------A</t>
  </si>
  <si>
    <t xml:space="preserve">&gt;rhinolophus_pearsonii</t>
  </si>
  <si>
    <t xml:space="preserve">S----------TTEDRAKTFLDKFNHEAEDLSHESSLASWEYNTNISDENVQKMDEAGA--RWSAFYEEQSKLAKDYP------LEE--IQNSTVKLQLQILQQSGSPVLSEDKSK--RLNSVLNAMSTIYSTGKVCRPNNPQECLLLEPGLDNIMGT-SKDYSERLWAWEGWRAEVGKQLRPLYEEYVVLKNEMARGY-----HYEDYGDYWRRDYETEE----SPGPGYSRDQLMNDVERILTEIKPLYEHLHAYVRTKLMDTYP-FHISPTGCLPAHLLGDMWGRFWTNLYPLTVPFGQKPNIDVTDAMVNQGWDANRIFKEAEKFFVSVGLPNMTEGFWNNSMLTEPGDGR-KVVCHPTAWDLGKD-DFRIKMCTKV-------TMEDFLTAHHEMGHIQYDMAY------------------AS-------QPY---LLRNGANEGFHEAVGEVMSLSVATPKHLKTMGLLSPDFREDNET-----EINFLLKQALNIVGTLPFTYMLEKWRW-MVFKGEIPKE--------------EWMKKWWEMKRDIVGVVEPVPHDETYCDPASLFHVANDYSFIRYYTRTILEFQFHEALCRIAQHDGPLHKCDISNSTEAGKKLH---------------QMLRV----------GKSKPWT-----VTLKDIVDSRNMDVGPLLRYFEPLYTWLQEQN--RKSHVGWNTD-----------------WSP------------Y------------------------------A</t>
  </si>
  <si>
    <t xml:space="preserve">&gt;rhinolophus_pusillus</t>
  </si>
  <si>
    <t xml:space="preserve">S----------ITEDKAKKFLNDFNSEAEDLSYQSSLASWDYNTNISDENVQKMDEAGA--KWSAFYEEQSKIAKNYP------LEE--IQTDIVKRQLQILQQSGSPVLSEDKSK--RLNSILNAMSTIYSTGKVCKPNNPQECLLLEPGLDNIMGT-SKDYHERLWAWEGWRAEVGKQLRPLYEEYVVLKNEMARGY-----HYEDYGDYWRRDYETEE----SSGPGYSRDQLMKDVDRIFTEIKPLYEHLHAYVRAKLMDTYP-LHISPTGCLPAHLLGDMWGRFWTNLYPLTVPFGQKPNIDVTDEMVKQGWDANRIFKEAEKFFVSVGLPNMTEGFWNNSMLTEPGDGR-KVVCHPTAWDLGKG-DFRIKMCTKV-------TMEDFLTAHHEMGHIQYDMAY------------------AS-------QPY---LLRNGANEGFHEAVGEVMSLSVATPKHLKTMGLLSPDFREDDET-----EINFLLKQALNIVGTLPFTYMLEKWRW-MVFKGEIPKE--------------EWMKKWWEMKREIVGVVEPVPHDETYCDPASLFHVANDYSFIRYYTRTIFEFQFHEALCRIAQHNGPLHKCDISNSTDAGKKLH---------------QMLSV----------GKSQAWT-----KTLEDIVGSRNMDVGPLLRYFKPLYTWLQEQS--RKSYVGWNTD-----------------WSP------------Y------------------------------S</t>
  </si>
  <si>
    <t xml:space="preserve">&gt;rhinolophus_sinicus</t>
  </si>
  <si>
    <t xml:space="preserve">S----------TTEDRAKTFLDEFNSEAENLSYQSSLASWDYNTNINDENVQKMDEAGA--KWSAFYEEQSKLAKNYP------LEQ--IQNVTVKLQLQILQQSGSPVLSEDKSK--RLNSILNAMSTIYSTGKVCKPNKPHECLLLEPGLDNIMGT-SKDYNERLWAWEGWRAEVGKQLRPLYEEYVVLKNEMARGY-----HYEDYGDYWRRDYETEE----SPGPGYSRDQLMKDVERIFTEIKPLYEHLHAYVRAKLMDTYP-FHISPTGCLPAHLLGDMWGRFWTNLYPLTVPFGQKPNIDVTDEMLKQGWDADRIFKEAEKFFVSVGLPNMTEGFWNNSMLTEPGDGR-KVVCHPTAWDLGKG-DFRIKMCTKV-------TMEDFLTAHHEMGHIQYDMVY------------------AS-------QPY---LLRNGANEGFHEAVGEVMSLSVATPKHLKTMGLLSPDFHEDNET-----EINFLLKQALNIVGTLPFTYMLEKWRW-MVFKGEIPKE--------------EWMKKWWEMKRKIVGVVEPVPHDETYCDPASLFHVANDYSFIRYYTRTIFEFQFHEALCRIAQHDGPLHKCDISNSTDAGKKLH---------------QMLSV----------GKSQAWT-----KTLEDIVDSRNMDVGPLLRYFEPLYTWLQEQN--RKSYVGWNTD-----------------WSP------------Y------------------------------S</t>
  </si>
  <si>
    <t xml:space="preserve">&gt;rhinopithecus_roxellana</t>
  </si>
  <si>
    <t xml:space="preserve">S----------TIEEQAKTFLDKFNHEAEDLFYQSSLASWNYNTNITEENVQNMNNAGD--KWSAFLKEQSTLAQMYP------LQE--IQNLTVKLQLQALQQNGSSVLSEDKSK--RLNTILNTMSTIYSTGKVCNPNNSQECLLLDPGLNEIMEK-SLDYNERLWAWEGWRSEVGKQLRPLYEEYVVLKNEMARAN-----HYKDYGDYWRGDYEVNG----VDGYDYNRDQLIEDVEHTFEEIKPLYEHLHAYVRAKLMNAYP-SYISPTGCLPAHLLGDMWGRFWTNLYSLTVPFGQKPNIDVTDAMVNQAWNAQRIFKEAEKFFVSIGLPNMTRGFWENSMLTDPGNVQ-KVVCHPTAWDLGKG-DFRIIMCTKV-------TMDDFLTAHHEMGHIQYDMAY------------------AA-------QPF---LLRNGANEGFHEAVGEIMSLSAATPKHLKSIGLLSPDFQEDNET-----EINFLLKQALTIVGTLPFTYMLEKWRW-MVFKGEIPKD--------------QWMKKWWEMKREIVGVVEPVPHDETYCDPASLFHVSNDYSFIRYYTRTLYQFQFHEALCQAAKHEGPLHKCDISNSTEAGQKLL---------------NMLKL----------GKSEPWT-----LALENVVGAKNMNVRPLLNYFEPLFTWLKDQN--KNSFVGWSTD-----------------WSP------------Y------------------------------A</t>
  </si>
  <si>
    <t xml:space="preserve">&gt;rousettus_aegyptiacus</t>
  </si>
  <si>
    <t xml:space="preserve">S----------TPEELAKTFLEKFNTEAEDLFYQSSLASWDFNTNIIDENVQKMSKARA--TWSAFYEEQSKLAKTYQ------LDE--IQDPELKLQLRILQQSGSSTLSADKTK--RLNDILNTMSTIYSTGKICQPNNSQECLLLEPGLDDIMES-SKDYSQRLWAWESWRSQVGKQLRPYYEEYVVLKNEMARGE-----NYEDYGDYWRGDYETEG----INGSAYTRDQLIEDVDRIFTEIKPLYEQLHAYVRTKLMDAYP-SHISPTGCLPAHLLGDMWGRFWINLYPLTVPFEQKPNIDVTDEMVNQNWNAKRIFKEAEKFFVSLGLPNMTETFWEKSVLTEPDNDQ-KVACHPTAWDLGKG-DFRIIMCTKV-------KMEDFLTAHHEMGHIQYYMAY------------------AT-------QPY---LLRDGANEGFHEAVGEVISLSVATPNHLKNMGLLPPDFYEDNET-----EINFLLKQALNVVGTLPFTYMLEKWRW-MVFKGEIPKE--------------QWMEKWWEMKRELVGVVEPLPHDETYCDPASLFHVANDYSFIRYYTRTIFEFQFLEALCRIAQHEGPLYKCDIANSTEAGKKLH---------------QMLSL----------GKSKPWT-----LALESIAGTKNMDVRPLLNYFEPLFTWLKEKN--RNSFVGWSTD-----------------WSP------------Y------------------------------S</t>
  </si>
  <si>
    <t xml:space="preserve">&gt;rousettus_leschenaultii</t>
  </si>
  <si>
    <t xml:space="preserve">S----------TPEELAKTFLEKFNTEAEDLFYQSSLASWDFNTNIIDENVQKMSKARA--TWSAFYEEQSKLAKTYQ------LDE--IQDPELKLQLRILQQSGSSTLSADKTK--RLNDILNTMSTIYSTGKICQPNNSQECLLLEPGLDDIMES-SKDYSQRLWAWESWRSEVGKQLRPYYEEYVVLKNEMARGE-----NYEDYGDYWRGDYETEG----INGSAYTRDQLIEDVDRIFTEIKPLYEQLHAYVRTKLMDAYP-SHISPTGCLPAHLLGDMWGRFWINLYPLTVPFEQKPNIDVTDEMVNQNWNAKRIFKEAEKFFVSLGLPNMTETFWEKSVLTEPDNDQ-KVACHPTAWDLGKG-DFRIIMCTKV-------KMEDFLTAHHEMGHIQYYMAY------------------AT-------QPY---LLRDGANEGFHEAVGEVISLSVATPNHLKNMGLLPPDFYEDNET-----EINFLLKQALNVVGTLPFTYMLEKWRW-MVFKGEIPKE--------------QWMEKWWEMKRELVGVVEPLPHDETYCDPASLFHVANDYSFIRYYTRTIFEFQFLEALCRIAQHEGPLYKCDIANSTEAGKKLH---------------QMLSL----------GKSKPWT-----LALESIAGTKNMDVRPLLNYFEPLFTWLKEKN--RNSFVGWSTD-----------------WSP------------Y------------------------------S</t>
  </si>
  <si>
    <t xml:space="preserve">&gt;saimiri_boliviensis_boliviensis</t>
  </si>
  <si>
    <t xml:space="preserve">S----------TIEEQAKTFLDKFNHEAEDLFHENSLASWNYNTNITEENVQNMNVAGE--KWSAFFKEQSKLAQTYP------LQE--IQNLTVKLQLQALQQNGSSVLSEDKSK--RLNIIINAMSTIYSTGKVCNPNHPQECLLLEPGLNEIMAK-STDYNERLWAWEGWRSEVGKQLRPLYEEYVVLKNEMARAN-----HYEDYGDYWRGDYEVNG----VDGYDYHRNQLIEDVERTFEEIKPLYEHLHAYVRAKLMNAYP-SYISPIGCLPAHLLGDMWGRFWTNLYSLTVPYGQKPNIDVTDEMVNQAWDARRIFKEAEKFFASVGLPNMTQGFWENSMLTEPGDGQ-KVVCHPTAWDLGKQ-DFRILMCTKT-------TMDDFLTAHHEMGHIQYDMAY------------------AA-------QPF---LLRNGANEGFHEAVGEIMSLSAATPKHLKSIGLLSPDFQEDSET-----EINFLLKQALTIVGTLPFTYMLEKWRW-MVFMGEIPKE--------------QWMKKWWEMKREIVGVVEPVPHDETYCDPASLFHVSNDYSFIRYYTRTLYQFQFQEALCQAAKHEGPLHKCDISSSTEAGQKLL---------------NMLRL----------GKSEPWT-----LALENVVGAKNMDVRPLLNYFEPLFTWLKDQN--KNSFVGWITN-----------------WSP------------Y------------------------------T</t>
  </si>
  <si>
    <t xml:space="preserve">&gt;salarias_fasciatus</t>
  </si>
  <si>
    <t xml:space="preserve">S----------DVENRAREFLDQFDASAGDLVYQYSLASWAYNTNITKENADNVTEQGN--IWGAFYAKASAESQSFP------IDQ--ISDPEIKLQLISLQDKGSGALTADKSA--HLSKVMSEMSTIYSTATVCMIDDPLNCQTLEPGLESVMAN-SRNYSERLHVWEGWRREVGKRMRPLYEDYVDLKNEAAKLN-----GFEDYGAYWRYNYETIEE---DPKYKYTRDQLMGDSRSIYQQILPLYKELHAYVRAKLMEVYP--HIDAEGPLPAHLLGDMWGRFWTNLYPLTVPYPAKPDIDVSKTMVEQGWTEERLFKEAEKFFESVGLYTMFDNFWTNSMLTRPTDGR-SVVCHPTAWDMGNRKDFRIKMCTKV-------NMDDFLTVHHEMGHNQYQMAY------------------RN-------LSY---LLRDGANEGFHEAVGEIMSLSAATPKHMQSLDLLPANFTYDEET-----EINFLLKQALTIVATLPFTYMLEEWRW-QVFAGNIHKD--------------EWMQRWWEMKRELVGVVEPVPRDETYCDPPALFHVSGDYSFIRYFTRTVYQFQFQKALCNASGHTGALSSCDITGSIPAGTKLR---------------NMLEL----------GRSQSWT-----RALETIAGDIRMDAVPLLDYFQKLYDWLVADNKKHNRHVGWKTT-----------------VDPCECTSSFCT---D------------------------------S</t>
  </si>
  <si>
    <t xml:space="preserve">&gt;salvelinus_alpinus</t>
  </si>
  <si>
    <t xml:space="preserve">V----------GLREKAQEFLDQFDGNATHLMYQYSLASWAYNTDIXQENLDKLGVQSA--IWGEYYSKVSKESGNFPMTXSVIIDQ--I-------QLTSLQDKGSGVLSADKAA--HLNKVMNEMSSIYSTGTVCKREXPFDCQTLEPGLESVMANMDSDYYERLHVWEGWRVEVGKKMRPLYEDYVDLKNEAAKLN-----GYEDYGDYWRSNYELHD----DSPYNYARA-----------NIFPLYKELHAYVRAKLQAKHP-EHIHPXGGLPAHLLGDMWGRFWTGLYXISTPFPEKTDIDVTDAMIAQKWPKDRLFQEAEKFFMSVGLYKMFEYFWKDSMLEKPTMXR-KVVCHPTAWDMGNREDFRIKMCTEV-------NMDHFLTAHHEMGHNQYQMAY------------------RN-------LSY---LLRDGANEGFHEAVGEIMSLSAATPKHLKALGLLPDDFVEDKET-----EINFLMKQXLTMVATLPFTYMLEEWRW-QVFLGTIPKD--------------QWMQRWWEMKRDMVGVVEPLPRDETYCDPPALFHVSGDYSFIRYFTRTIYQFQFQKALCEAAGHSGPLFKCDITNSTVAGDKLR---------------TMLEF----------GRSKSWT-----RALETISGNAKMDSAPLLDYFKDLHVWLIEENRKNNRKPGWRAA-----------------EDP------------F------------------------------S</t>
  </si>
  <si>
    <t xml:space="preserve">&gt;sander_lucioperca</t>
  </si>
  <si>
    <t xml:space="preserve">S----------DVENKAKEFLQKFDEEATRGMYQYSLASWAYNTNISKENSDKLTEQGE--IWGKFYTQMSEESLKFP------LDH--IKDPEIKLQLIFLQDKGSGALSPDKAA--HLSKVMSEMNTIYSTATVCLNDDPFNCQTLEPGLEHVMAN-SRDYYERLHVWEGWRRVVGKRMRPLYEDYVDLKNEAAKLN-----GFEDYGAYWRYNYETIEE---EVQYQYTRDDLMKDVRSIYSEILPLYKELHAYVRARLIEVYP-GHIDSEGPLPAHLLGDMWGRFWTNLYPLSIPYPNKEDIDVSNAMVAQGWSEGRLFKEAEKFFMSVGLYEMFPNFWNNSMLVKPDDGR-KVVCHPTAWDMGNREDFRIKMCTKV-------NMDDFLTVHHEMGHNQYQMAY------------------RN-------LSY---LLRDGANEGFHEAVGEIMSLSAATPKHLQSLNLLAPDFIYDSET-----EINFLLKQALTIVATLPFTYMLEEWRW-QVFAGNISKD--------------IWMKRWWEMKRELVGVVEPVPRDETYCDPPALFHVSGDYSFIRYFTRTIYQFQFQKALCDAANHPGALSTCDITNSTVAGTKLR---------------NMLEL----------GRSKSWT-----RALHTISGDFKMDARPLLDYFQPLHDWLKAENKKHNRTVGWKTA-----------------IDP------------Y------------------------------S</t>
  </si>
  <si>
    <t xml:space="preserve">&gt;sapajus_apella</t>
  </si>
  <si>
    <t xml:space="preserve">S----------TVEEQAKTFLDKFNHEAEDLFHENSLASWNYNTNITEENVQNMNVAGE--KWSAFFKEQSKLAQTYP------LKE--IQNLTVKLQLQALQQNGSSVLSEDKSK--RLNTIINTMSTIYSTGKVCNPNYPQECLLLEPGLNEIMAK-STDYNERLWAWEGWRSEVGKQLRPLYEEYVVLKNEMARAN-----HYEDYGDYWRGDYEVNG----VDGYDYYRNQLIEDVERTFEEIKPLYEHLHAYVRAKLMNVYP-SYISPTGCLPAHLLGDMWGRFWTNLYSLTVPFGQKPNIDVTDEMVKQAWDAQRIFKEAEKFFASVGLPNMTQGFWENSMLTEPGDGQ-KVVCHPTAWDLGKQ-DFRILMCTKT-------TMDDFLTAHHEMGHIQYDMAY------------------AA-------QPF---LLRNGANEGFHEAVGEIMSLSAATPKHLKSIGLLSPDFQEDSET-----EINFLLKQALTIVGTLPFTYMLEKWRW-MVFKGEIPKE--------------QWMKKWWDMKREIVGVVEPVPHDETYCDPASLFHVSNDYSFIRYYTRTLYQFQFQEALCQAAKHEGPLHKCDISSSTEAGQKLL---------------NMLRL----------GKSEPWT-----LALENVVGAKNMDVRPLLNYFEPLFTWLKDQN--KNSFVGWSTN-----------------WSP------------Y------------------------------T</t>
  </si>
  <si>
    <t xml:space="preserve">&gt;sarcophilus_harrisii</t>
  </si>
  <si>
    <t xml:space="preserve">L----------STEDMAKGFLENFTKAAEDVSYQSSLASWNYNTNITDENVQKMNEAAA--NWSAFYTVQSNLSRAYP------LNE--ISAYPIRLQLKSLQEKGAAVLSAEKNA--RLNTILNTMSTLYSTGTVCNPKNPQQCLLLEPGLDKIMEE-SRDYYERLWVWEGWRSKVGKEMRPLYEEYVDLKNELAKGN-----DYEDYGDYWRGDYEVEE----SVEFDYSRSQLKQDVEKTFSQIKELYDQLHAYVRKRMMTIYG-PLISETGGLPAHLLGDMWGRFWTNLYPLTVPYSEKPNIDVTQAMKDQNWNAKRIFEEAEKFFVSVGLFNMTKGFWENSMLTEPNDGR-KVVCHPTAWDLGKG-DFRIKMCTKV-------TMDDFLTAHHEMGHIQYDMAY------------------AS-------QPF---LLRNGANEGFHEAVGEIMSLSAATPTHLQALGLLPPTFQEDFET-----EINFLFKQALTIVGTMPFTYMLEKWRW-MVFKGEIPKE--------------KWMKKWWEMKREIVGVVEPLPHDETYCDPAALFHVANDYSFIRYYTRTIYQFQFHEALCRIAQPSALLHKCDITNSTEAGNKLL---------------TMLSM----------GKAEPWT-----KALESVVGKKMMDAGPLLTYFNPLLTWLKEQN--RDTSVGWNPA-----------------WSP------------Y------------------------------Y</t>
  </si>
  <si>
    <t xml:space="preserve">&gt;scleropages_formosus</t>
  </si>
  <si>
    <t xml:space="preserve">S----------SVEQKAAEFLQSFDENATTLMYQYSLASWEYNTNITSENSDKLAQQGE--IWSSYYSQVSEESQSFP------LNE--ITDPTVKIQLIALQDKGSGVLSKDKLN--QLSRVMSEMSTLYSTGTVCDIDEPFDCQTLEPGLESIMAE-SRDYYKRLHVWEGWRVNVGKEMRPLYEVYVDLKNEAARLN-----GYADYGDYWRANYETID----EGNYSYTRDDLMADVRRIYKEIMPLYKELHAYVRSKLQETYP-GHISATGGLPAHLLGDMWGRFWTNLYPLSIPYPNKEDIDVTSAMISQGWTVNQMFKEAEKFFMSVNLYKMFDSFWSNSMFTKPEDGQ-KVVCHPTAWDMGNREDFRIKMCTKV-------NMDDFLTVHHEMGHNQYQMAY------------------RN-------LSY---LLRDGANEGFHEAVGEIMSLSAATPKHLKALGLLPADFKEDNET-----DINFLLKQALTIVATLPFTYMLEEWRW-QVFQGTIPKD--------------EWMQRWWEMKRDMVGVVEPLPRDETYCDPAALYHVSNDYSFIRYFTRTIYQFQFQASLCEVAGHTGPLFKCDITNSTAAGNKLR---------------AMLEL----------GKSKSWT-----RAMEEISGVTRMDSKPLLEYFSELYSWLQEDNRKNNRQPGWKTT-----------------EDP------------Y------------------------------A</t>
  </si>
  <si>
    <t xml:space="preserve">&gt;serinus_canaria</t>
  </si>
  <si>
    <t xml:space="preserve">D----------VTQQ-AQKFLDEFNRRAEDISYENSIASWNYNTNITEENANKMSEAGA--RWSVFYEEASRNASKFP------ADS--IKDDLTKLQIQILQERGSSVLSAEKYN--RLSTVLNTMSTIYSTGTVCKINNPSECLVLEPGLDAIMAD-STDYNERLWAWEGWRADVGRMMRPLYEEYVELENEVARLN-----GYSDYGDYWRANYEAKS----PENYKYSRDQLIEDVEKTFEQIKPLYEQLHAYVRHKLGQVYGPQLISSTGGLPAHLLGDMWGRFWTSLYALTVPYPAKPNIDVTSAMVEKKWDAIKIFKSAEAFFASVGLFNMTEGFWNNSMLTEPTDGR-KVVCHPTAWDLGKN-DYRIKMCTKV-------SMDDLLTAHHEMGHIEYDMAY------------------AG-------QPY---LLRNGANEGFHEAVGEIMSLSAATPLHLKSLGLLEPTFQDDEET-----EINFLLKQALTIVGTMPFTYMLEKWRW-MVFRGEITKQ--------------EWTKRWWEMKRAIVGVVEPVPHDETYCDPAALFHVANDYSFIRYYTRTIYQFQFQEALCKAANHTGPLHKCDITNSTEAGQKLR---------------QLLEL----------GRSKPWT-----QALESATGEKYMNASPLLHYFEPLYEWLKKNN--SGRFVGWKTD-----------------WTP------------Y------------------------------S</t>
  </si>
  <si>
    <t xml:space="preserve">&gt;seriola_dumerili</t>
  </si>
  <si>
    <t xml:space="preserve">S----------DVELKAKEFLQRFDEEATARMYQYSLASWAYNTNITKENSDKLSEQGQ--IWGNFYTQMSEESLKFP------VDQ--IKNPEIKLQLISLQDKGSGALSQDKAA--HLSKIMSEMSTIYSTATVCLIDDPLNCQTLEPGLEHVMFN-SRNYSERLHVWEGWRREVGKRMRPLYEDYVDLKNEAAKLN-----GFEDYGAYWRYNYETLED---DIRYKYTRDELMDDVRSVYKEILPLYKELHAYVRARLIEVYP-GHIDSKGPLPAHLLGDMWGRFWTNLYSLSVPYPDKPDIDVSKTMVAKGWTERRLFEEAEKFFMSVGLYKMFDNFWNDSMLVKPEDGR-KVVCHPTAWDMGNREDFRIKMCTKV-------NMDDFLTVHHEMGHNQYQMAY------------------RN-------LSY---LLRDGANEGFHEGVGEIMSLSAATPKHLKSLDLLPADFLYDNET-----EINFLLKQALTIVATLPFTYMLDEWRW-QVFAGNISKD--------------EWMKRWWEMKRELVGVVEPVPRDETYCDPPALFHVSGDYSFIRYFTRTIYQFQFQKALCKASGHTDALSTCDITGSTAAGTKLR---------------NMLEL----------GRSQSWT-----RALETISGDTKMDARPLLDYFQKLHDWLKVENKKHNRVVGWETA-----------------IDP------------Y------------------------------S</t>
  </si>
  <si>
    <t xml:space="preserve">&gt;seriola_lalandi_dorsalis</t>
  </si>
  <si>
    <t xml:space="preserve">S----------DLELKAKEFLQRFDEEATARMYQYSLASWAYNTNITKENSDKLSEQGQ--IWGNFYTQMSEESLKFP------IDQ--IKNPEIKLQLISLQDKGSGALSQDKAA--HLSKIMSEMSTIYSTATVCLIDDPLNCQTLEPGLEHVMFN-SRNYSERLHVWEGWRREVGKRMRPLYEDYVDLKNEAAKLN-----GFEDYGAYWRYNYETLED---DIRYKYTRDQLMDDVRSVYKEILPLYKELHAYVRARLIEVYP-GHIDPKGPLPAHLLGDMWGRFWTNLYSLSVPYPDKPDIDVSKTMVTEGWTERRLFEEAEKFFMSVGLYKMFDNFWNDSMLVKPEDGR-KVVCHPTAWDMGNREDFRIKMCTKV-------NMEDFLTVHHEMGHNQYQMAY------------------RN-------LSY---LLRDGANEGFHEGVGEIMSLSAATPKHLKSLDLLPADFFYDNET-----EINFLLKQALTIVATLPFTYMLDEWRW-QVFAGNISKD--------------EWMKRWWEMKRELVGVVEPVPRDETYCDPPALFHVSGDYSFIRYFTRTIYQFQFQKALCKASGHTDALSTCDITGSTAAGTKLR---------------NMLEL----------GRSQSWT-----RALDTISGDTKMDARPLLDYFQKLHDWLKVENKKHNRMVGWETA-----------------IDP------------Y------------------------------S</t>
  </si>
  <si>
    <t xml:space="preserve">&gt;sinocyclocheilus_anshuiensis</t>
  </si>
  <si>
    <t xml:space="preserve">Q----------TVEESAREFLKKFDEEATNLVYQYSLASWAYNTDISQENADKEAEAYA--IWREYYSKMSEESSAYP------SDQ--ISDPLIKIQLQKLQDKGSGALSSDKAS--ELRNIMSEMSTIYNTATVCKIDDPTDCQTLEPGLESIMAN-SRDYDERLHVWEGWRVAAGMKMRPLYEKYVDLKNEAAKLN-----NYEDHGDYWRGDYETID----EPKYSYSRDQVMEDARRIYQEILPLYKELHAYVRAKLQDVYP-GHIASDACLPVHLLGDMWGRFWTNLYPLMIPYPEKPDIDVSSEMVAQGWDEIRLFKEAEKFFMFVNMSAMFDNFWTNSMFIKP-EGR-DVVCHPTAWDMGNREDFRIKMCTKV-------NMDDFLTVHHEMGHNQYQMAY------------------RH-------HSY---LLRDGANEGFHEAVGEIMSLSAATPSHLQSLGLLPPDFKQDYET-----DINFLLKQALTIVATLPFTYMLEEWRW-QVFKETIPKD--------------EWMLRWWQMKRELVGVAEAVPRDESYCDPPALFHVSGDFSFIRYFTRTIYQFQFQEALCEAAGHTGPLYKCDITNSTKAGNKLG---------------HMLEL----------GRSLSWT-----HALEDVAGTTRMDSQPLLHYFSTLMDWLKEENQNNNRVPGWDVN-----------------INP---TSSVNKD---------------------------------D</t>
  </si>
  <si>
    <t xml:space="preserve">&gt;sinocyclocheilus_rhinocerous</t>
  </si>
  <si>
    <t xml:space="preserve">Q----------TVEESAREFLKKFDEEATNLVYQYSLASWAYNTDISQENADKEAEAYA--IWREYYSKMSEESSAYP------SDQ--ISDPLIKIQLQKLQDKGSGALSPDKAS--ELRNIMSEMSTIYNTATVCKIDDPTDCQTLEPGLESIMAN-SRDYDERLHVWEGWRVAAGMKMRPLYEKYVDLKNEAAKLN-----NYEDHGDYWRGDYETID----EPEYSYSRDQVMEDARRIYQEILPLYKELHAYVRAKLQDVYP-GHIASDACLPVHLLGDMWGRFWTNLYPLMIPYPEKPDIDVSSEMVAQGWDEIRLFKEAEQFFMSVNMSAMFDNFWTNSMFIKP-EGR-DVVCHPTAWVMGNREDFRIKMCTKV-------NMDDFLTVHHEMGHNQYQMVY------------------RH-------HSY---LLRDGANEGFHEAVGEIMSLSAATPSHLQSLGLLPPDFKQDYET-----DINFLLKQALTIVATLPFTYMLEEWRW-QVFKETIPKD--------------EWMLRWWQMKRELVGVAEAVPRDESYCDPPALFHVSGDFSFIRYFTRTIYQFQFQEALCEAAGHTGPLYKCDITNSTKAGNKLG---------------HMLEL----------GRSLSWT-----HALEDVAGTTRMDSQPLLHYFSTLMDWLKEENQKNNREPGWDVN-----------------INP---TSSVNKD---------------------------------D</t>
  </si>
  <si>
    <t xml:space="preserve">&gt;sorex_araneus</t>
  </si>
  <si>
    <t xml:space="preserve">S-----------VQENATKFLENFNKDVEDLSYNSSLASWDYNTNITDENVQKMNEAGS--KLSAFYEEQSKIAKTFP------LQD--ITDPKVKLQLQALQQSGSSALSEEKLK--LLNTILNNMSTIYSTGKVCRPNNTNDCLLLEPGLDGIMAD-SNDYNERLWAWEGWRSVVGKQMRPLYQEYVDLKNEMARAN-----NYMDYGDYWRADYEAEG----ATGIEYSRDKLIEDVERTFTEIKPLYEHLHAYVRAKLAKTYP--QINPTGCLPAHMLGDMWGRFWTNLYRFTVPYGHKPNIDVTDAMVNQGWDADRIFKEAEKFFVSVGLPNMTDGFWKNSMLTEPNDGR-KVVCHPTAWDMGKN-DYRIKMCTKV-------TMDDFLTAHHEMGHIQYDMAY------------------SI-------QPF---LLRNGANEGFHEAVGEIMSLSAATPSHLKAIGLLPQDFVEDQET-----EINFLLKQALTIVGTLPFTFMLEQWRW-KVFRGEIPKD--------------QWTKKWWEMKREIVGVFEPVPHDETYCDPASLFHVANDYSFIRYYTRTIYQFQFQEALCKLANHSGPLHKCDISNSIAAGNKLL---------------DMLQL----------GKSEPWT-----EALKRVVGSTTMDVKPLLNYFQPLLTWLEQQN--KNSSVGWNTD-----------------CSP------------R------------------------------D</t>
  </si>
  <si>
    <t xml:space="preserve">&gt;sparus_aurata</t>
  </si>
  <si>
    <t xml:space="preserve">S----------DLENRAREFLQRFDEEATKLMYQYSLASWAYNTDITQENSDKLTQEGQ--IWGNFYSKMSEEAQAFP------IDQ--IKDRELKLQLISLQDKGSGALSPEKAA--HLSKAMSEMSTIYSTATVCLKDDPSNCQTLEPGLEHVMAN-SEDYSERLHVWEGWRRETGKKMRPLYEDYVDLKNEASKLN-----GFKDYGAYWRYNYETIDE---DPLYRYTGDELMADVRTVYKQIMPLYKELHAYVRARLMEVYK-GDIDAEGPLPAHLLGDMWGRFWTNLYRLSIPYPDKPDIDVSKTMVDKGWTELQFFEEAEKFFMSVGLYEMFPNFWNNSMLTKPTDGR-NVVCHPTAWDMGNREDFRIKMCTKV-------TMDDFLTVHHEMGHNQYQMAY------------------RN-------LTY---LLRDGANEGFHEAVGEIMSLSAATPKHLQSLGLLAPDFAYDEQT-----EINFLLKQALTIVATLPFTYMLEEWRW-QVFEGNIPKD--------------EWMKQWWEMKRELVGVAEPYPRDETYCDPPALFHVSGDYSFIRYFTRTIYQFQFQKALCDAANHTGALSTCDITNSKEAGTKLR---------------EMLEL----------GRSQSWT-----KALHTISGDTRMDARPLLDYFQKLHDWLKADNAKHNRMVGWNPE-----------------ISP------------Y------------------------------L</t>
  </si>
  <si>
    <t xml:space="preserve">&gt;stegastes_partitus</t>
  </si>
  <si>
    <t xml:space="preserve">S----------DMESQAREFLQKFDIDATARMYQYSLASWAYNTNITKENSDKLSAEGQ--VWGEFYSKMSEESQRFN------VDQ--IKDPEIKLQLISLQDKGSGALSADKAA--HLSKIMSEMNTIYSTATVCLKDDPLNCQTLEPGLEDVMAN-SQNYAERLHVWEGWRREVGKRMRPLYEDYVDLKNEAAKLN-----GFKDYGAYWRYNYETIED---EILYKYNGDQLMDDVRSIYNEIMPLYKDLHAYVRAKLIDVYP-GHIDAQGPLPAHLLGDMWGRFWSNLYPLTVPYPDKPDIDVSNTMVAKGWTVNRMFEEAEKFFMSVGLYEMFENFWTNSMLTKPTDGR-SVVCHPTAWDMGNRNDFRIKMCTLV-------HMDHFLTVHHEMGHNQYQMAY------------------RN-------LSY---LLRDGANEGFHEAVGEIMSLSAATPKHLQSVDLLPADFVYDEET-----EINFLLKQALTIVGTLPFTYMLEEWRW-QVFAGNISKD--------------EWMARWWEMKRELVGVVEPVPRDESYCDPPALFHVSGDYSFIRYFTRTIYQFQFQKALCDAAGHTGALSSCDITNSTAAGTKLR---------------NMLEL----------GRSQSWT-----RALQTISGDVKMNARPLLDYFQKLHDWLKVENQKHNRIVGWRTD-----------------IDP------------F------------------------------S</t>
  </si>
  <si>
    <t xml:space="preserve">&gt;strigops_habroptila</t>
  </si>
  <si>
    <t xml:space="preserve">D----------VTPQ-AQMFLEEFNRRAENISYESSLASWNYNTNITEDTARKMNEADA--KWSTFYEEASRNASTFP------LSS--IEDALTRLQIQTLQDRGSSVLSPEKYS--RLSTVLSTMSTIYSTGTVCKITEPFECLVLEPGLDTIMAN-STDYHERLWAWEGWRAGVGRMMRPLYKEYVELKNEVAKLN-----NYSDYGDYWRANYEADY----PEEYKYSRDQLVRDVEKTFEQIKPLYQQLHAYVRYQLEQVYGPELISSTGCLPAHLLGDMWGRFWTNLYALTVPYPAKPNIDVTPTMVEKQWDATRIFKAAEAFFTSIGLDEMTEGFWNNSMLTEPADNR-KVVCHPTAWDLGKN-DYRIKMCTKV-------TMDDFLTAHHEMGHIEYDMAY------------------SL-------QPY---LLRDGANEGFHEAVGEIMSLSAATPQHLKSLDLLEPTFEEDEET-----EINFLLKQALTIVGTMPFTYMLEKWRW-MVFSGQITKQ--------------EWTKQWWEMKREIVGVVEPVLHDETYCDPAVLFHVANDYSFIRYYTRTIYQFQFQEALCKAANHTGPLHTCDITNSRAAGRKLR---------------QLLEL----------GRSKPWT-----QALESITGEKYMNAEPLLQYFEPLYNWLQKNN--SGRYIGWKTD-----------------WAP------------Y------------------------------S</t>
  </si>
  <si>
    <t xml:space="preserve">&gt;struthio_camelus_australis</t>
  </si>
  <si>
    <t xml:space="preserve">D----------VTQQ-AQMFLTEFNVKAEDISYESSLASWNYNTNITEETAMKMNEAGA--KWSAFYDEASRNASNFP------LAN--INDDLIRLQIQSLQDRGSSVLSPEKYT--RLSTALNTMSTIYSTGTVCKLSDPFNCLVLEPGLDVIMAD-SIDYHERLWAWEGWRAGVGKMMRPLYEEYVDLKNEAAKLN-----GYSDYGDYWRANYEADY----PEKYKYSRDQLIEDVEKTFEQIKPLYEQLHAYVRYRLEQVYGPELISSTGCLPAHLLGDMWGRFWTNLYALTVPYPAKPNIDVTSAMVKNKWDAMKIFKAAEAFFSSIGLYNMTKDFWNNSMLTEPTDNR-KVVCHPTAWDMGKK-DYRIKMCTKV-------TMDDFLTAHHEMGHIEYYMAY------------------SP-------LPY---LLRSGANEGFHEAVGEIMSLSAATPQHLKSLGLLEPTFQEDAET-----EINFLLKQALTIVGTMPFTYMLEKWRW-MVFNGNITKQ--------------EWMKRWWEMKREIVGVVEPVPHDETYCDPAALFHVANDYSFIRYYTRTIYQFQFQEALCKAAKHTGPLHTCDITNSTAAGQNLR---------------QMLEL----------GRSKPWT-----QALESITGEKYMNATPLLHYFEPLFNWLQKNN--SGRAIGWNTA-----------------WTP------------Y------------------------------Y</t>
  </si>
  <si>
    <t xml:space="preserve">&gt;sturnus_vulgaris</t>
  </si>
  <si>
    <t xml:space="preserve">D----------VTRE-AQIFLEEFNRRAEDISYENSIASWNYNTNITEENANKMSEAGA--RWSAFYEEASRNASSFP------ADS--ITDDLIKLQIQTLQERGSSVLSPEKYN--RLGTVLNTMSTIYSTGTVCKINNPSECLVLEPGLDAIMAD-STDYYERLWAWEGWRADVGRMMRPLYEEYVELENEVARLN-----GYSDYGDYWRANYEAES----PEEYKYSRDQLIEDVEKTFEQIKPLYEQLHAYVRYRLGQHYGPELISSTGGLPAHLLGDMWGRFWTNLYALTVPYPDKPNIDVTSAMIEKQWDAIKIFRSAEAFFISIGLFNMTEGFWKNSMLVEPTDNR-KVVCHPTAWDLGKN-DYRIKMCTKV-------TMDDFLTAHHEMGHIEYDMAY------------------AE-------QPY---LLRSGANEGFHEAVGEIMSLSAATPQHLKSLDLLEPTFQDDEET-----EINFLLKQALTIVGTMPFTYMLEKWRW-MVFRGEITKQ--------------EWTKRWWEMKRAIVGVVEPVPHDETYCDPASLFHVANDYSFIRYYTRTIYQFQFQEALCKEAKHTGPLHKCDITNSTAAGEKLS---------------NLLAL----------GRSKPWT-----QALENVTGEKYMNAAPLLHYFEPLYEWLKKNN--SGRFIGWRTD-----------------WSP------------Y------------------------------Y</t>
  </si>
  <si>
    <t xml:space="preserve">&gt;suricata_suricatta</t>
  </si>
  <si>
    <t xml:space="preserve">S----------TTEELAKTFLEQFNHEAQELSYLSSVASWNYNTNITDENVKQMNEAGA--KWSAFYEEQSKRAKAYP------LAE--IQNTTVKRQLQALQQSGSSVLSPEKGQ--RLNTILNAMSTIYSTGKACNPNNPQECLFLEPGLDNIMEN-SRDYNERLWAWEGWRAEVGKQLRPLYEEYVALKNEMARAN-----NYEDYGDYWRGDYEEEG----ADGYNYSRSQLIKDVERTFTQIKPLYVHLHAYVRRKLMATYP-SHISPTGCLPAHLLGDMWGRFWTNLYPLTVPFGDKPNIDVTDAMVNQGWDARRIFREAEKFFVSVGLPSMTQGFWDNSMLTEPGDGR-KVVCHPTAWDLGKG-DFRIKMCTKV-------TMDDFLTAHHEMGHIQYDMAY------------------NA-------QPF---LLRNGANEGFHEAVGEIMSLSAATPNHLKTIGLLSPAFSEDSET-----EINFLLKQALTIVGTLPFTYMLEKWRW-MVFKGEIPKE--------------QWMQKWWEMKRDIVGVVEPVPHDETYCDPASLFHVANDYSFIRYYTRTIYQFQFQEALCRIAKHQGPLHKCDISNSTEAGKKLL---------------QMLSL----------GKSKPWT-----YALEQVVGAKNMDERPLLNYFEPLFTWLKEQN--RNSFVGWNTE-----------------WFP------------H------------------------------A</t>
  </si>
  <si>
    <t xml:space="preserve">&gt;sus_scrofa</t>
  </si>
  <si>
    <t xml:space="preserve">S----------TTEELAKTFLEKFNLEAEDLAYQSSLASWNYNTNITDENIQKMNDARA--KWSAFYEEQSRIAKTYP------LDE--IQTLILKRQLQALQQSGTSGLSADKSK--RLNTILNTMSTIYSSGKVLDPNNPQECLVLEPGLDEIMEN-SKDYSRRLWAWESWRAEVGKQLRPLYEEYVVLENEMARAN-----NYEDYGDYWRGDYEVTG----TGDYDYSRNQLMEDVERTFAEIKPLYEHLHAYVRAKLMDAYP-SRISPTGCLPAHLLGDMWGRFWTNLYPLTVPFGEKPSIDVTEAMVNQSWDAIRIFEEAEKFFVSIGLPNMTQGFWNNSMLTEPGDGR-KVVCHPTAWDLGKG-DFRIKMCTKV-------TMDDFLTAHHEMGHIQYDMAY------------------AI-------QPY---LLRNGANEGFHEAVGEIMSLSAATPHYLKALGLLPPDFYEDSET-----EINFLLKQALTIVGTLPFTYMLEKWRW-MVFKGEIPKE--------------QWMQKWWEMKREIVGVVEPLPHDETYCDPACLFHVAEDYSFIRYYTRTIYQFQFHEALCRTAKHEGPLYKCDISNSTEAGQKLL---------------QMLSL----------GKSEPWT-----LALENIVGVKTMDVKPLLSYFEPLLTWLKAQN--GNSSVGWNTD-----------------WTP------------Y------------------------------A</t>
  </si>
  <si>
    <t xml:space="preserve">&gt;tachysurus_fulvidraco</t>
  </si>
  <si>
    <t xml:space="preserve">Q----------TVEDRAKEFLKKFDEDASRIMYQHSLASWNYNTNITTENSDKLAAQGA--IWGEFYSKASEESNAFP------IDQ--ISDPETKLQLRSLQDKGSGALSPDKAS--HLGKVMNEMSTIYGTGTVCKIDDPFDCETLEPGLEAIMAD-SRDYYERLHVWEGWRVQVGKKMRRLYEDYVDLKNEAARLN-----NYKDHGDYWRANYETID----EPKYSYTRDELMTDVRRIYNEILPLYNELHAYVRAKLQDTYP-GHVTSNGGLPAHLLGDMWGRFWTNLYSLCVPYQDKPDIDVTSAMIEQGWQERRLFWEAEKFFESVNMSTMFPNFWNNSMFVKPDDGR-KVVCHATAWDMGNREDYRIKMCTTV-------SMDHFLTAHHEMGHNQYQMAY------------------RN-------LSY---LLRDGANEGFHEAVGEIMSLSAATPSHLQSLGLLPSDFIEDTET-----DINFLLKQALTIVATLPFTYMLEEWRW-QVFQGTIPKE--------------QWMLRWWEMKRELVGVVEPLPRDETYCDPLALFHVSGDYSFIRYFTRTIYQFQFQAALCKEAGHSGPLYKCDITNSTNAGNKLR---------------QMLEL----------GRSKSWT-----RALEDISGNTRMDSKPLLNYFSTLYEWLKVQNQMNNRQPGWDAA-----------------IDP------------Y------------------------------S</t>
  </si>
  <si>
    <t xml:space="preserve">&gt;taeniopygia_guttata</t>
  </si>
  <si>
    <t xml:space="preserve">D----------VTQQ-AQIFLEEFNRRAENISYENSIASWNYNTNITEENANKMSEADA--RWSAFYEEASRNASTFQ------VDS--IADDPTKLQIQILQERGSSVLSPEKYN--RLGTVLNTMSTIYSTGTVCKINNPSECLVLEPGLDAIMSG-STDYYERLWAWEGWRADVGRMMRPLYEEYVELENEVARLN-----GYSDYGDYWRANYEAKS----PENYKYSRDQLIKDVEKTFEQIKPLYEQLHAYVRHKLGQVYGPKLISSTGGLPAHLLGDMWGRFWTNLYALTVPYPAKPNIDVTSAMVEKKWDEIKIFKSAEAFFVSIGLNNMTDGFWENSMLTEPTDNR-KVVCHPTAWDLGKN-DYRIKMCTKV-------TMDDFLAAHHEMGHIEYDMAY------------------AG-------QPY---LLRSGANEGFHEAVGEIMSLSVATPQHLKSLNLLEPTFQDDEET-----EINFLLKQALTIVGTMPFTYMLEKWRW-MVFKGEITQQ--------------EWTKRWWEMKRAIVGVVEPVPHDETYCDAATLFHVASDYSFIRYYTRTIYQFQFQEALCKAANHTGPLHKCDISNSTEAGQKLR---------------QMLEL----------GRSKPWT-----QALESVTGEKYMNAAPLLHYFEPLYEWLKRNN--SGRFVGWKTD-----------------WTP------------Y------------------------------S</t>
  </si>
  <si>
    <t xml:space="preserve">&gt;takifugu_rubripes</t>
  </si>
  <si>
    <t xml:space="preserve">S----------DMENQTAQFLKEFDEKATERMYNYSLASWAYNTNITKENSRKLAEEGQ--IWSEFYTLMSNESQKFN------IDQ--IKNAEIKLQLIFLQDKGSGALSPDKAQ--HLSKVMSEMNTIYSTATVCLLDDPYNCQTLEPGLENVMAN-SRNYSERLHVWEGWRRAVGKKMRPLYEDYVDLKNEASKLN-----GFEDYGAYWRYNYETIEE---DSQYRYTRDELMHDVRSVYNQILPLYKELHAYVRARLMEVYP-GHIDSDGPLPAHLLGDMWGRFWTNLYSLATPYPDKTDIDVSKTMVAKGWNETDIFRSAEDFFVSVGLYEMFPNFWTNSMLTKPTDGR-QVVCHPTAWDMGNREDFRIKMCTKV-------TMDDFLTAHHEMGHNQYQMAY------------------RN-------LPY---LLRDGANEGFHEAVGEIMSLSAATPGHLQSLKLLPDNFTYDKET-----EINFLLKQALTIVATLPFTYMLEEWRW-QVFAGNITKD--------------EWMKQWWEMKREMVGVMEGVPRDETYCDPPALFHVSGDYSFIRYFTRTIYQFQFQKALCDAANHTGDLSSCDITGSKEAGTKLR---------------NMLEL----------GRSQSWT-----RALETISGDRRMDARPLLDYFKKLHEWLIEENQKYNRTVGWKTE-----------------TEP------------Y------------------------------S</t>
  </si>
  <si>
    <t xml:space="preserve">&gt;tauraco_erythrolophus</t>
  </si>
  <si>
    <t xml:space="preserve">N----------VTQQ-AQMFLEEFNQRAEDISYESSLASWNYNTNITEETARKMNEANA--KWSAFYDEASRNASNFP------LAS--IQDALIRLQMQTLQDRGSSVLSSEKYS--RLSTVLSTMSTIYSTGTVCRIDNPSECLVLEPGLDTIMAN-STDYHERLWAWEGWRAAVGKMMRPLYEEYVELKNEVAKLN-----NYSDYGDYWRANYEADY----PEEYKYSRDQLIEDVEKTFEQIKPLYQQLHAYVRYQLEQVYGSKLISSTGCLPAHLLGDMWGRFWTNLYALTVPYPAKPNIDVTSAMVQKNWDAIRIFKAAEAFFTSIGLYEMTEGFWNNSMLTEPTDNR-KVVCHPTAWDLGKN-DYRIKMCTEV-------TMDDFLTAHHEMGHIEYDMAY------------------SE-------QPY---LLRDGANEGFHEAVGEIMSLSAATPQHLKSLDLLESTFQDDEET-----EINFLLKQALTIVATMPFTYMLEKWRW-MMFNGEITKQ--------------GWTQRGRXSKREIVGVVEPVPHDETYCDPATLFHVANDYSFIRYYTRTIYQFQFQEALCKAANHTGPLHTCDITNSTAAGENLR---------------QLLEL----------GRSKPWT-----QALESITGEKYMNATPLLHYFEPLYEWLQNNN--SGRYIGWNTD-----------------WTP------------Y------------------------------S</t>
  </si>
  <si>
    <t xml:space="preserve">&gt;thamnophis_elegans</t>
  </si>
  <si>
    <t xml:space="preserve">D----------VTQQ-AAEFLKQFDARADDLYYAASIASWNYNTNLTEENAKIMHEKDN--IFSKFYEEASKNASMYN------VNQ--ITNETIRLQLHLLQNVPTNSSTKDQ-----LDTVLRKMSTMYSTGTVCKQDDPFNCLPLEPGLDDIMEN-NWSYSERLWAWEGWRADVGKKMRPLYESYVELKNKYARLR-----GYADYGDYWRANYEVDL----PKEYQYQRAQLITDVENTLQQIMPLYKHLHAYVRRHLYKHYGPEFINLEGAIPAHLLGDMWGRFWTNLYPLMVPFPNKTSIDVTSAMVTKKWTVNSIFKAAEQFFTSIGLFPMTDNFWNNSMLEEPKDGR-KVVCHPTAWDMGKK-DYRIKMCTKI-------NMEDFLTAHHEMGHIEYDMAY------------------SD-------QPF---LLRNGANEGFHEAVGEIMSLSAATPKYLKSLGLLEHTFQEDTET-----DINFLLKQALTIVGTMPFTYMLEKWRW-MVFAEQIPKD--------------QWMKKWWEMKREIVGVVEPLPHNEEYCDPAALFHVANDYSFIRYYTRTIYQFQFQEALCQAAGHTGELYKCEISHSTDAGHILK---------------DMLAL----------GSSQPWT-----KALESITKSQKMDATPFRHYFDPLLKWLEKQN--SNENVGWNVN-----------------WTP------------Y------------------------------S</t>
  </si>
  <si>
    <t xml:space="preserve">&gt;theropithecus_gelada</t>
  </si>
  <si>
    <t xml:space="preserve">S----------TIEEQAKTFLDKFNHEAEDLFYQSSLASWNYNTNITEENVQNMNNAGE--KWSAFLKEQSALAQMYP------LQE--IQNLTVKLQLQALQQNGSSVLSEDKSK--RLNTILNTMSTIYSTGKVCNPNNPQECLLLDPGLNEIMEK-SLDYNERLWAWEGWRSEVGKQLRPLYEEYVVLKNEMARAN-----HYKDYGDYWRGDYEVNG----VDGYDYNRDQLIEDVERTFEEIKPLYEHLHAYVRAKLMNAYP-SYISPTGCLPAHLLGDMWGRFWTNLYSLTVPFGQKPNIDVTDAMVNQAWNAQRIFKEAEKFFVSVGLPNMTQGFWENSMLTDPGNVQ-KVVCHPTAWDLGKG-DFRIIMCTKV-------TMDDFLTAHHEMGHIQYDMAY------------------AA-------QPF---LLRNGANEGFHEAVGEIMSLSAATPKHLKSIGLLSPDFQEDNET-----EINFLLKQALTIVGTLPFTYMLEKWRW-MVFKGEIPKD--------------QWMKKWWEMKREIVGVVEPVPHDETYCDPASLFHVSNDYSFIRYYTRTLYQFQFQEALCQAAKHEGPLHKCDISNSTEAGQKLL---------------NMLKL----------GKSEPWT-----LALENVVGAKNMNVRPLLNYFEPLFTWLKDQN--KNSFVGWSTD-----------------WSP------------Y------------------------------A</t>
  </si>
  <si>
    <t xml:space="preserve">&gt;tinamus_guttatus</t>
  </si>
  <si>
    <t xml:space="preserve">D----------VTQE-AQMFLDEFNVKAEDISYESSLASWNYNTNITEETSIKMSEADA--KWSAFYDEASRNASKFP------LTD--IKDDLIKLQIQSLQDRGSSVLSAEKYS--RLSTVLNTMSTIYSTGTVCKPSDPSNCLVLEPGLDAIMAE-STDYHERLWAWEGWRAGVGRMMRPLYEEYADLKNEAAKLN-----GYSDYGDYWRANYEADN----PAEYEYSRDQLIEDVEKTFDQIKPLYEQLHAYVRHRLEQVYGPELISSTGCLPAHLLGDMWGRFWTNLYALTVPYPDKPNIDVTSAMVQNNWDAIKIFEAAEAFFTSVGLYNMTEGFWKNSMLTEPTDNR-KVVCHPTAWDMGKK-DYRIKMCTKV-------TMDDFLTAHHEMGHIEYDMAY------------------AH-------LPY---LLRSGANEGFHEAVGEIMSLSAATPQHLKSLGLLEPTFQEDTET-----EINFLLKQALTIVGTMPFTYMLEKWRW-MVFNGDITKH--------------EWXKRWWEMKREIVGVVEPVPHDETYCDPAALFHVANDYSFIRYYTRTIYQFQFQEALCKAANHTGPLHTCDITNSTAAGENLR---------------QMLEL----------GRSKPWT-----EALESITGEKYMNATPLLNYFEPLFNWLQTNN--SGRSVGWNTD-----------------WTP------------Y------------------------------S</t>
  </si>
  <si>
    <t xml:space="preserve">&gt;trichechus_manatus_latirostris</t>
  </si>
  <si>
    <t xml:space="preserve">S----------TTEDLARTFLDTFNQEAEDLSYQSSLASWDYNTNITDENVQKMDDAAA--RWSSFYEAQSTLAKNFP------LEE--ISSSVIKLQLQALQQSGSSVLSLGKSK--RLGTILNAMSTIYSTGKACNPNSPQECLLLEPGLDQIMEN-STDYDQRLWAWEGWRSEVGRQLRPLYEEYVDLKNEMARGN-----GYEDYGDYWRGDYEAD---------DYHRSQLVEDVERTFAQIKPLYEHLHAYVRRKLMDTYP-HRINQTGCLPAHLLGDMWGRFWTNLYPLTVPFGNKPNIDVTEAMVKQGWNATRIFKEAENFFMSIDLPSMTQGFWENSMLTEPGDGR-KVVCHPTAWDLGKG-DFRIKMCTKV-------TMDDFLTAHHEMGHIQYDMAY------------------AK-------QPY---LLRNGANEGFHEAVGEIMSLSAATPEHLKAIGLLPPDFQEDTET-----ELNFLLKQALTIVGTLPFTYMLEKWRW-MVFKGEIPKE--------------QWTKKWWEMKREIVGVVEPVPHDESYCDPAALFHVANDYSFIRYYTRTIYQFQFQEALCQVAKHEGPLHKCDISNSTEAGKKLL---------------GMLSL----------GKSKSWT-----SALENVVGAKNMNVTPLLNYFEPLFTWLKEQN--SNSSVGWSTD-----------------WTP------------Y------------------------------N</t>
  </si>
  <si>
    <t xml:space="preserve">&gt;tupaia_chinensis</t>
  </si>
  <si>
    <t xml:space="preserve">T----------TIEEEAKVFLNKFNIEAEELSHQSSLASWDYNTNITEENIQKMNEAGA--KWTAFYEEQSNQSKRYP------LQE--IQDTTEKLQLKALQQTGSSVLSEDKRK--QLNTILNTMSTIYSTGEVCNPNNPLECLLLEPGLDDIMTK-STDYNERLWAWEGWRSQVGKQLRPLYEEYVVLKNEMARAN-----NYEDYGDYWRADYEVEG----EGNYDYNRTQLIEDVESIFAEIKPLYEQLHAYVRAKLMNAYP-SKINPTGCLPAHLLGDMWGRFWTNLYPLTVPFGQKPNIDVTNAMISQSWDAKRIFQEAEKFFVSVGLFNMTQEFWDKSMLTEPGDGR-KVVCHPTAWDLGKN-DFRIKMCTKV-------TMSDFLTAHHEMGHIQYDMAY------------------AT-------QPF---LLRNGANEGFHEAVGEIMSLSAATPTHLKSIGLLPPDFLEDSET-----EINFLFKQALTIVGTLPFTYMLEKWRW-MVFKGEIPKE--------------QWMEKWWEMKREIVGVVEPIPHDETYCDPASLFHVANDYSFIRYYTRTIYQFQFQEALCQAAKYEGPLHKCDISNSTAAGQKLL---------------DMLRL----------GKSSPWT-----FALEKVVQTRKMDAKPLLRYFEPLLTWLEDQN--RNSFVGWRTD-----------------WRP------------N------------------------------T</t>
  </si>
  <si>
    <t xml:space="preserve">&gt;tursiops_truncatus</t>
  </si>
  <si>
    <t xml:space="preserve">S----------ATEERAKTFLQKFDREAEDLSYQSSLASWNYNTNITDENVQKMNAAGA--KWSAFYEEQSRIAKTYP------LEE--IRNLTLKRQLQVLQQSGTSVLSADKSK--RLNAILSTMSTIYSSGKVLDPNT-QESLVLEPGLDDIMEN-SKDYNRRLWAWEGWRAEVGKQLRPLYEEYVVLENEMARAN-----NYEDYGDYWRGDYEVTG----AGDYDYSRDQLIRDVERTFAEIKPLYEQLHAYVRAKLMDAYP-SRISPTGCLPAHLLGDMWGRFWTNLYPLTVPFGERPSIDVTKEMQNQSWDAKRIFKEAEKFFVSIGLPNMTQGFWDNSMLTEPGDGR-KVVCHPTAWDLGKG-DFRIKMCTKV-------TMDDFLTAHHEMGHIQYDMAY------------------AT-------QPY---LFRNGANEGFHEAVGEIMSLSAATPHYLKALGLLPPDFYEDSAT-----EINFLLKQALTIVGTLPFTYMLEKWRW-MVFKGEIPKE--------------QWMQKWWEMKREIVGVVEPLPHDETYCDPACLFHVAEDYSFIRYYTRTIYQFQFHEALCQTAKHEGPLYKCDISNSTEAGQRLL---------------QMLHL----------GKSEPWT-----SALERIVGVKTMDVKPLLNYFEPLLTWLKGQN--RNSFVGWRTD-----------------WTP------------Y------------------------------S</t>
  </si>
  <si>
    <t xml:space="preserve">&gt;tyto_alba_alba</t>
  </si>
  <si>
    <t xml:space="preserve">D----------VTQQ-AQMFLEEFNRRAEDVSYESSLASWNYNTNITEETARKMNEASA--KWSSFYDEASRNASRFP------LAS--IQDALTRLQIQALQDRGSSVLSPEKYS--RLSTVLNTMSTIYSTGTVCKINEPSECLVLEPGLDAIMAN-SMDYHERLWAWEGWRVDVGRMMRPLYEEYVELKNEVAKLN-----SYSDYGDYWRANYEAKN----PEEYKYSRDKLVEDVEKTFEQIKPLYQQLHAYVRHRLEQVYGPELISSTGCLPAHLLGDMWGRFWTNLYALTVPYPAKPNIDVTSSMVQKKWDAIKIFKAAEAFFTSIGLDKMTEGFWNNSMLTEPTDNR-KVACHPTAWDLGKN-DYRIRMCTKV-------TMDDFLTAHHEMGHIEYDMAY------------------SV-------QPF---LLRDGANEGFHEAVGEIMSLSAATPQHLKSLDLLEPTFQEDEET-----EINFLLKQALTIVGTMPFTYMLEKWRW-MVFKGEITKQ--------------EWTKRWWEMKRAIVGVVEPVPHDETYCDPAVLFHVANDYSFIRYYTRTIYQFQFQEALCKAANHTGPLHTCDITNSRAAGQNLR---------------QLLEL----------GRSKPWT-----QALESVTGEKYMNAAPLLHYFEPLYKWLQKNN--SGRYVGWKTD-----------------WAP------------Y------------------------------S</t>
  </si>
  <si>
    <t xml:space="preserve">&gt;urocitellus_parryii</t>
  </si>
  <si>
    <t xml:space="preserve">S----------TIEELAKTFLDKFNQEAEDLDHQRSLAAWNYNTNITKENTEKMNEAEA--KWSAFYEEQSKLAKDYP------LQE--IQNFTLKRQLQALQQSGSSALSANKRE--QLNTILNTMSTIYSTGKVCNPKKPQECLLLEPGLDEIMAN-STDYSERLWVWEGWRSEVGKQLRPLYEEYVVLKNEMARAN-----NYEDYGDYWRGDYEAEG----ADGYGYNRNQLIEDVERTFAEIKPLYEHLHAYVRAKLMNTYP-SYISPTGCLPAHLLGDMWGRFWTNLYSLTVPFPEKPNIDVTDAMINQNWNAVRIFKEAEKFFVSVGLPNMTQGFWENSMLTEPTDGR-KVVCHPTAWDLQKG-DFRIKMCTKV-------TMDNFLTAHHEMGHIQYDMAY------------------AM-------QPY---LLRNGANEGFHEAVGEIMSLSASTPKHLKSIGLLPSDFREDNET-----EINFLLKQALTIVGTLPFTYMLEKWRW-MVFKGEIPKD--------------QWMKKWWEMKREIVGVMEPVPHDETYCDPAALYHVSNDFSFIRYYTRTIYQFQFQEALCQAAKHEGPLHKCDISNSTEAGQKLL---------------NMLRL----------GKSKPWT-----LALENVVGARNMDVRPLLNYFEPLFGWLKDQN--RNSFVGWNTD-----------------WSP------------Y------------------------------T</t>
  </si>
  <si>
    <t xml:space="preserve">&gt;ursus_arctos_horribilis</t>
  </si>
  <si>
    <t xml:space="preserve">S----------TTEDLAETFLEKFNYEAEDLYYQSSLASWNYNTNITNENIQKMNDAGA--KWSAFYEEQSKHAKTYP------LEE--IHNSTVKRQLQALQHSGSSVLSADKSQ--RLNTILNAMSTIYSTGKACNPNNPQECLLLEPGLDDIMEN-SKDYNERLWAWEGWRSEVGKQLRPLYEEYVALKNEMARAN-----NYEDYGDYWRGDYEEEW----TDGYNYSRNQLIEDVEHTFTQIKPLYEHLHAYVRAKLMDTYP-SRISPTGCLPAHLLGDMWGRFWTNLYPLTIPFGQKPNIDVTDAMVNQNWDARRIFEEAEKFFVSVGLPNMTQEFWENSMLTEPGDGQ-KVVCHPTAWDLGKG-DFRIKMCTKV-------TMDDFLTAHHEMGHIQYDMAY------------------AE-------QPF---LLRNGANEGFHEAVGEIMSLSAATPNHLKNIGLLPPGFSEDNET-----EINFLLKQALTIVGTLPFTYMLEKWRW-MVFQGKIPKE--------------QWMKKWWEMKRDIVGVVEPLPHDETYCDPASLFHVANDYSFIRYYTRTIYQFQFQEALCQIAKHEGPLHKCDISNSSEAGKTLL---------------QMLRL----------GRSKPWT-----LALEHVVGAKNMDVRPLLNYFEPLFTWLKEQN--RNSFVGWNTD-----------------WSP------------Y------------------------------A</t>
  </si>
  <si>
    <t xml:space="preserve">&gt;ursus_maritimus</t>
  </si>
  <si>
    <t xml:space="preserve">S----------TTEDLAETFLEKFNYEAEDLYYQSSLASWNYNTNITNENIQKMNDAGA--KWSAFYEEQSKHAKTYP------LEE--IHNSTVKRQLQALQHSGSSVLSADKSQ--RLNTILNAMSTIYSTGKACNPNNPQECLLLEPGLDDIMEN-SKDYNERLWAWEGWRSEVGKQLRPLYEEYVALKNEMARAN-----NYEDYGDYWRGDYEEEW----TDGYNYSRNQLIEDVEHTFTQIKALYEHLHAYVRAKLMDTYP-SRISPTGCLPAHLLGDMWGRFWTNLYPLTIPFGQKPNIDVTDAMVNQNWDARRIFEEAEKFFVSVGLPNMTQEFWENSMLTEPGDGQ-KVVCHPTAWDLGKG-DFRIKMCTKV-------TMDDFLTAHHEMGHIQYDMAY------------------AE-------QPF---LLRNGANEGFHEAVGEIMSLSAATPNHLKNIGLLPPGFSEDNET-----EINFLLKQALTIVGTLPFTYMLEKWRW-MVFQGKIPKE--------------QWMKKWWEMKRDIVGVVEPLPHDETYCDPASLFHVANDYSFIRYYTRTIYQFQFQEALCQIAKHEGPLHKCDISNSSEAGKTLL---------------QMLRL----------GRSKPWT-----LALEHVVGAKNMDVRPLLNYFEPLFTWLKEQN--RNSFVGWNTD-----------------WSP------------Y------------------------------A</t>
  </si>
  <si>
    <t xml:space="preserve">&gt;vicugna_pacos</t>
  </si>
  <si>
    <t xml:space="preserve">S----------TTEELAKTFLKEFNHEAEDRSYQSSLASWNYNTNITDENVQKMNDARA--KWSTFYEEKSKAAKIYP------LEE--IENVTLKRQLQALQQSGASALSADKSK--RLTTILNTMSTIYSSGEVCDPNNPQECLVLEPGLDDIMEN-SKDYNQRLWAWEGWRAEVGKQLRPLYEEYVVLKNEMARAN-----NYEDYGDYWRGDYEVMW----AGDYDYSRDQLMGDVEHTFAEIKPLYEHLHAYVRAKLMDAYP-SRISPTGCLPAHLLGDMWGRFWTNLYSLTVPFGQKPNIDVTEAMENQSWDAKRIFKEAEKFFVSIGLPNMTQGFWDNSMLTEPGDGR-KVVCHPTAWDLGKG-DFRIKMCTKV-------TMDDFLTAHHEMGHIQYDMAY------------------AI-------QPF---LLRNGANEGFHEAVGEIMSLSAATPHYLKALGLLPADFYEDSET-----EINFLLKQALTIVGTLPFTYMLEKWRW-MVFKGEIPKE--------------QWMQKWWEMKREIVGVVEPLPHDETYCDPACLFHVAEDYSFIRYYTRTIYQFQFHEALCQIAKHEGPLYKCDISNSTEAGQKLL---------------QMLSL----------GKSEPWT-----LALEALVGVKTMDVKPLLNYFEPLLTWLKDQN--RNSFVGWSTD-----------------WTP------------Y------------------------------T</t>
  </si>
  <si>
    <t xml:space="preserve">&gt;vombatus_ursinus</t>
  </si>
  <si>
    <t xml:space="preserve">F----------STEERAKEFLETFNKEAEEISYQSSLASWDYNTNINDENVQKMNEAAA--RWSAFYKSQSNISRTFP------LNE--ISDPQIKLQLKSLQEKGAAVLSAEKSA--RLNTVLNTMSTLYSTATICNPKTTQECLLLEPGLDKIMEE-SKDYYERLWAWEGWRSKVGKEMRPLYEEYVELKNEVAKGN-----DYEDYGDYWRADYEIEG----SSESHYSRSQLIEDVEQIFLQIKPLYEHLHAYVRRRMMATYG-PLISETGGLPAHLLGDMWGRFWTNLYSLTVPYSGKPNIDVTQAMKDQNWNAQRIFEEAENFFVSVGLYNMTEGFWKNSMLTEPNDGR-KVVCHPTAWDLGKG-DFRIKMCTKV-------TMDDFLTAHHEMGHIQYDMAY------------------AS-------QPY---LLRNGANEGFHEAVGEIMSLSAATPTHLKALGLLPPTFQEDSDT-----DINFLFKQALTIVGTMPFTYMLEKWRW-LVFKGEIPKE--------------EWMKKWWEMKRDIVGVVEPLPHDETYCDPATLFHVANDYSFIRYYTRTVYQFQFHEALCRIAQPSAALHKCDITNSTAAGTKLL---------------DMLKL----------GKSEPWT-----VALENMVGNKRMNATPLLEYFEPLFTWLKEQN--KNAYVGWNTD-----------------WSP------------Y------------------------------N</t>
  </si>
  <si>
    <t xml:space="preserve">&gt;vulpes_vulpes</t>
  </si>
  <si>
    <t xml:space="preserve">S-----------TEDLVNTFLEKFNYEAEELSYQSSLASWDYNTNISDENVQKMNNAGA--KWSAFYEEQSKLAKTYP------LEE--IQDSTVKRQLRALQHSGSSVLSADKNQ--RLNTILNSMSTIYSTGKACNPSNPQECLLLEPGLDDIMEN-SKDYNERLWAWEGWRSEVGKQLRPLYEEYVALKNEMARAN-----NYEDYGDYWRGDYEEEW----ENGYNYSRNQLIDDVEHTFTQIMPLYQHLHAYVRTKLMDTYP-SYISPTGCLPAHLLGDMWGRFWTNLYPLTVPFGQKPNIDVTNAMVNQSWDARKIFKEAEKFFVSVGLPNMTQGFWENSMLTEPSDSR-KVVCHPTAWDLGKG-DFRIKMCTKV-------TMDDFLTAHHEMGHIQYDMAY------------------AA-------QPF---LLRNGANEGFHEAVGEIMSLSAATPNHLKNIGLLPPSFFEDSET-----EINFLLKQALTIVGTLPFTYMLEKWRW-MVFKGEIPKD--------------QWMKTWWEMKRNIVGVVEPVPHDETYCDPASLFHVANDYSFIRYYTRTIYQFQFQEALCQIAKHEGPLHKCDISNSSEAGQKLL---------------EMLKL----------GKSKPWT-----YALEIVVGAKNMDVRPLLNYFEPLFTWLKEQN--RNSFVGWNTD-----------------WSP------------Y------------------------------A</t>
  </si>
  <si>
    <t xml:space="preserve">&gt;xenopus_tropicalis</t>
  </si>
  <si>
    <t xml:space="preserve">S----------VTDQ-ARDFLKRFEQEAEVLYHQSALAQWEYNTNITDENAQKMSEAGA--KWSAFYTNASKNSEAFN------KDY--ITDPSIELQLIFLSEKGSAILPAEKYT--RLNQVLNEMSTIYSTHAVCKPDGSKECLPLEPGLDKIMAE-SIDYEERLWAWEGWRAGAGKKMRSLYEEYVDLENEAARLN-----GYNDYGDYWRGNYETLA----TDMYAYSRDDLIKDVERTYQEILPLYKELHAFVRGNLQQVYGSRYISDSGCLPAHLLGDMWGRFWTNLYPLMVPYPNKESIDVTPTMVAQGWTIERMFKEAEIFFKSVDLFALNENFWNNSMLEEPKDGR-QVVCHPTAWDLGMN-DFRIKMCTKV-------NMEDFLTVHHELGHIQYDMAY------------------AK-------QPF---MLRDGANEGFHEAVGEIMSLSAATPKHLKHLKLLDANFVEDQET-----EINFLFRQALAIVGTLPFTYMLEQWRW-KVFRGEIPKD--------------QWMKTWWQMKRELVGVVEPVPHDETYCDPPALFHVSNDYSFIRYYTRTIYQFQFQDALCKAAGHVGPLHTCDITNSKEAGAKLR---------------AMLEL----------GKAKSWT-----EALQSITGGVKMDSQPLLKYFEPLFVWLQKNNEENRRQSTWNTA-----------------WSP------------FS-----------------------------E</t>
  </si>
  <si>
    <t xml:space="preserve">&gt;xiphophorus_couchianus</t>
  </si>
  <si>
    <t xml:space="preserve">TA---------DVESEARAFLERFDQNASEKMYKYSLASWAYNTDITQENLDKESELGQ--IWSTFYTQISEESRNYP------IDQ--INDPVIKLQLISLQDKGSGALSADKAS--HLNKVMGEMSTIYSTATVCLKDDPLNCQTLEPGLEYVMSN-SRDYEERLHVWEGWRREVGKRMRPLYEDYVDLKNEAAKLN-----GFEDYGAYWRYNYETLDE---DVPYKYTRKQLMEDVRSIYKEIMPLYTELHTYVRSRLMEVYP-GYIDSQGPLPAHLLGDMWGRFWTNLYPLSVPYPEKPDIDVSSTMVQQGWDEMRFFKEAEKFFMSVGLYKMFDNFWTNSMLVKPDDGR-KVVCHPTAWDMGNREDFRIKMCTKV-------NMDDFLTVHHEMGHNQYQMAY------------------RN-------LSY---LLRDGANEGFHEAVGEIMSLSAATPKHLQSLGLLPSDFIYDSET-----EINFLLKQALTIVATLPFTYMLEEWRW-QVFAGNISKD--------------EWMKRWWEMKRELVGVVEPVPRDETYCDPPALFHVSGDYSFIRYFTRTIYQFQFQKALCDAAGHTGDLSSCDITGSKEAGTKLR---------------NMLEL----------GSSESWT-----RALETIAGNARMDAGPLLDYFKKLYDWLKENNQKHNRAVGWKTT-----------------VDP------------Y------------------------------S</t>
  </si>
  <si>
    <t xml:space="preserve">&gt;xiphophorus_hellerii</t>
  </si>
  <si>
    <t xml:space="preserve">TA---------DVESEARAFLERFDQNASEKMYKYSLASWAYNTDITQENLDKESELGQ--IWSTFYTQISEESRNYP------IDQ--INDPVIKLQLISLQDKGSGALSADKAS--HLNKVMGEMSTIYSTATVCLKDDPLNCQTLEPGLEYVMSN-SRDYEERLHVWEGWRREVGKRMRPLYEDYVDLKNEAAKLN-----GFEDYGAYWRYNYETLDE---DVSYKYTRKQLMEDVRSIYKEIMPLYTELHTYVRSRLMEVYP-GYIDSQGPLPAHLLGDMWGRFWTNLYPLSVPYPEKPDIDVSSTMVQQGWDEMRFFKEAEKFFMSVGLYKMFDNFWTNSMLVKPNDGR-KVVCHPTAWDMGNREDFRIKMCTKV-------NMDDFLTVHHEMGHNQYQMAY------------------RN-------LSY---LLRDGANEGFHEAVGEIMSLSAATPKHLQSLGLLPSDFIYDSET-----EINFLLKQALTIVATLPFTYMLEEWRW-QVFAGNISKD--------------EWMKRWWEMKRELVGVVEPVPRDETYCDPPALFHVSGDYSFIRYFTRTIYQFQFQKALCDAAGHTGDLSSCDITGSKEAGTKLR---------------NMLEL----------GSSESWT-----RALETIAGNARMDAGPLLDYFKKLYDWLKENNQKHNRAVGWKTT-----------------VDP------------Y------------------------------S</t>
  </si>
  <si>
    <t xml:space="preserve">&gt;xiphophorus_maculatus</t>
  </si>
  <si>
    <t xml:space="preserve">TA---------DVESEARAFLERFDQNASEKMYKYSLASWAYNTDITQENLDKESELGQ--IWSTFYTQISEESRNYP------IDQ--INDPVIKLQLISLQDKGSGALSADKAS--HLNKVMGEMSTIYSTATVCLKDDPLNCQTLEPGLEYVMSN-SRDYEERLHVWEGWRREVGKRMRPLYEDYVDLKNEAAKLN-----GFEDYGAYWRYNYETLDE---DVPYKYTRKQLMEDVRSIYKEIMPLYTELHTYVRSRLMEVYP-GYIDSQGPLPAHLLGDMWGRFWTNLYPLSIPYPEKPDIDVSSTMVQQGWDEMRFFKEAEKFFMSVGLYKMFDNFWTNSMLVKPDDGR-KVVCHPTAWDMGNREDFRIKMCTKV-------NMDDFLTVHHEMGHNQYQMAY------------------RN-------LSY---LLRDGANEGFHEAVGEIMSLSAATPKHLQSLGLLPSDFIYDSET-----EINFLLKQALTIVATLPFTYMLEEWRW-QVFAGNISKD--------------EWMKRWWEMKRELVGVVEPVPRDETYCDPPALFHVSGDYSFIRYFTRTIYQFQFQKALCDAAGHTGDLSSCDITGSKEAGTKLR---------------NMLEL----------GSSESWT-----RALETIAGNARMDAGPLLDYFKKLYDWLKENNQKHNRAVGWKTT-----------------VDP------------Y------------------------------S</t>
  </si>
  <si>
    <t xml:space="preserve">&gt;zalophus_californianus</t>
  </si>
  <si>
    <t xml:space="preserve">S----------TTEDLVKTFLEKFNSEAEELSYQSSLASWNYNTNITDENVQKMNDAGA--KWSAFYEEQSKQAKTYP------LEE--IQDSTVKRQLQALQHSGSSVLSADKSQ--RLNTILNAMSTIYSTGKACNPNNPQECLLLEPGLDDIMAN-SRDYNERLWAWEGWRSEVGKQLRPLYEEYVALKNEMARAN-----NYEDYGDYWRGDYEEEW----TNGYNYSRDQLIKDVEQTFTQIQPLYEHLHAYVRAKLMDTYP-SHISPTGCLPAHLLGDMWGRFWTNLYPLTVPFGQKPNIDVTDTMVNQSWDARRIFEEAEKFFVSVGLPNMTQGFWDNSMLTEPGDSR-KVVCHPTAWDLGKH-DFRIKMCTKV-------TMDDFLTAHHEMGHIQYDMAY------------------AT-------QPF---LLRNGANEGFHEAVGEIMSLSAATPKHLKTIGLLPPGFSEDNET-----DINFLFKQALTIVGTLPFTYMLEKWRW-MVFKGEIPKE--------------QWMKKWWEMKRDLVGVVEPLPHDETYCDPASLFHVANDYSFIRYYTRTIYQFQFQEALCQIAKHEGPLHKCDISNSSEAGQTLL---------------QMLKL----------GRSKPWT-----LALYRVVGAKNMDVRPLLNYFDPLFTWLKEQN--RNSFVGWNTD-----------------WSP------------Y------------------------------A</t>
  </si>
  <si>
    <t xml:space="preserve">&gt;zonotrichia_albicollis</t>
  </si>
  <si>
    <t xml:space="preserve">D----------VTQQ-AQMFLVEFNRRAEDISYENSIASWNYNTNITEENANKMSEAGA--RWAAFYDEASRNASKFP------VDS--ITDELTKLQIQILQDKGSSVLSPEKYN--RLGTVLNTMSTIYSTGTVCKINNPSECLVLEPGLDAIMAD-STDYNERLWAWEGWRADVGKMMRPLYEEYVELENEVARLN-----GYSDYGDYWRANYEATS----PENYKYSRDQLIDDVEKTFEQIKPLYEQLHAYVRHKLGQVYGPEHISSTGGLPAHLLGDMWGRFWTNLYALTVPYPAKPNIDVTSAMVEKKWNAIKIFKSAEAFFVSIGLHSMTEGFWNNSMLTEPTDGR-KVVCHPTAWDMGKN-DYRIKMCAKV-------SMDDFLTAHHEMGHIEYDMSY------------------AV-------QPY---LLRSGANEGFHEAVGEIMSLSAATPQHLKSLDLLEPTYQDDEET-----EINFLLKQALTIVGTMPFTYMLEKWRW-MVFRGEITKQ--------------EWTKQWWEMKRAIVGVVEPVPHDETYCDPAALFHVANDYSFIRYYTRTIYQFQFQEALCKAANHVGPLHKCDITNSTAAGQKLR---------------ELLEL----------GRSKPWT-----EALKNITGEKYMNAAPLLHYFEPLYEWLKKNN--SGRFIGWKTD-----------------WTP------------Y------------------------------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</si>
</sst>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_ "/>
  </numFmts>
  <fonts count="5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fil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312"/>
  <sheetViews>
    <sheetView showFormulas="false" showGridLines="true" showRowColHeaders="true" showZeros="true" rightToLeft="false" tabSelected="true" showOutlineSymbols="true" defaultGridColor="true" view="normal" topLeftCell="A282" colorId="64" zoomScale="100" zoomScaleNormal="100" zoomScalePageLayoutView="100" workbookViewId="0">
      <selection pane="topLeft" activeCell="J309" activeCellId="0" sqref="J309"/>
    </sheetView>
  </sheetViews>
  <sheetFormatPr defaultColWidth="8.9921875" defaultRowHeight="13.8" zeroHeight="false" outlineLevelRow="0" outlineLevelCol="0"/>
  <cols>
    <col collapsed="false" customWidth="true" hidden="false" outlineLevel="0" max="3" min="1" style="1" width="5.13"/>
    <col collapsed="false" customWidth="true" hidden="false" outlineLevel="0" max="4" min="4" style="1" width="8.74"/>
    <col collapsed="false" customWidth="true" hidden="false" outlineLevel="0" max="5" min="5" style="1" width="27.6"/>
    <col collapsed="false" customWidth="true" hidden="false" outlineLevel="0" max="6" min="6" style="1" width="16.13"/>
    <col collapsed="false" customWidth="true" hidden="false" outlineLevel="0" max="7" min="7" style="1" width="35.46"/>
    <col collapsed="false" customWidth="true" hidden="false" outlineLevel="0" max="8" min="8" style="1" width="15.87"/>
    <col collapsed="false" customWidth="false" hidden="false" outlineLevel="0" max="1005" min="9" style="1" width="9"/>
    <col collapsed="false" customWidth="true" hidden="false" outlineLevel="0" max="1024" min="1006" style="0" width="10.5"/>
  </cols>
  <sheetData>
    <row r="2" customFormat="false" ht="13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customFormat="false" ht="13.8" hidden="false" customHeight="false" outlineLevel="0" collapsed="false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n">
        <v>44</v>
      </c>
      <c r="H3" s="1" t="s">
        <v>14</v>
      </c>
    </row>
    <row r="4" customFormat="false" ht="13.8" hidden="false" customHeight="false" outlineLevel="0" collapsed="false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n">
        <v>44</v>
      </c>
      <c r="H4" s="1" t="s">
        <v>14</v>
      </c>
    </row>
    <row r="5" customFormat="false" ht="13.8" hidden="false" customHeight="false" outlineLevel="0" collapsed="false">
      <c r="A5" s="1" t="s">
        <v>21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26</v>
      </c>
      <c r="G5" s="1" t="n">
        <v>44</v>
      </c>
      <c r="H5" s="1" t="s">
        <v>27</v>
      </c>
    </row>
    <row r="6" customFormat="false" ht="13.8" hidden="false" customHeight="false" outlineLevel="0" collapsed="false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n">
        <v>44</v>
      </c>
      <c r="H6" s="1" t="s">
        <v>14</v>
      </c>
    </row>
    <row r="7" customFormat="false" ht="13.8" hidden="false" customHeight="false" outlineLevel="0" collapsed="false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13</v>
      </c>
      <c r="G7" s="1" t="n">
        <v>45</v>
      </c>
      <c r="H7" s="1" t="s">
        <v>14</v>
      </c>
    </row>
    <row r="8" customFormat="false" ht="13.8" hidden="false" customHeight="false" outlineLevel="0" collapsed="false">
      <c r="A8" s="1" t="s">
        <v>39</v>
      </c>
      <c r="B8" s="1" t="s">
        <v>40</v>
      </c>
      <c r="C8" s="1" t="s">
        <v>41</v>
      </c>
      <c r="D8" s="1" t="s">
        <v>42</v>
      </c>
      <c r="E8" s="1" t="s">
        <v>43</v>
      </c>
      <c r="F8" s="1" t="s">
        <v>13</v>
      </c>
      <c r="G8" s="1" t="n">
        <v>45</v>
      </c>
      <c r="H8" s="1" t="s">
        <v>14</v>
      </c>
    </row>
    <row r="9" customFormat="false" ht="13.8" hidden="false" customHeight="false" outlineLevel="0" collapsed="false">
      <c r="A9" s="1" t="s">
        <v>44</v>
      </c>
      <c r="B9" s="1" t="s">
        <v>45</v>
      </c>
      <c r="C9" s="1" t="s">
        <v>46</v>
      </c>
      <c r="D9" s="1" t="s">
        <v>47</v>
      </c>
      <c r="E9" s="1" t="s">
        <v>48</v>
      </c>
      <c r="F9" s="1" t="s">
        <v>49</v>
      </c>
      <c r="G9" s="1" t="n">
        <v>45</v>
      </c>
      <c r="H9" s="1" t="s">
        <v>14</v>
      </c>
    </row>
    <row r="10" customFormat="false" ht="13.8" hidden="false" customHeight="false" outlineLevel="0" collapsed="false">
      <c r="A10" s="1" t="s">
        <v>50</v>
      </c>
      <c r="B10" s="1" t="s">
        <v>51</v>
      </c>
      <c r="C10" s="1" t="s">
        <v>52</v>
      </c>
      <c r="D10" s="1" t="s">
        <v>53</v>
      </c>
      <c r="E10" s="2" t="s">
        <v>54</v>
      </c>
      <c r="F10" s="1" t="s">
        <v>13</v>
      </c>
      <c r="G10" s="1" t="n">
        <v>45</v>
      </c>
      <c r="H10" s="1" t="s">
        <v>14</v>
      </c>
    </row>
    <row r="11" customFormat="false" ht="13.8" hidden="false" customHeight="false" outlineLevel="0" collapsed="false">
      <c r="A11" s="1" t="s">
        <v>55</v>
      </c>
      <c r="B11" s="1" t="s">
        <v>56</v>
      </c>
      <c r="C11" s="1" t="s">
        <v>57</v>
      </c>
      <c r="D11" s="1" t="s">
        <v>58</v>
      </c>
      <c r="E11" s="1" t="s">
        <v>59</v>
      </c>
      <c r="F11" s="1" t="s">
        <v>13</v>
      </c>
      <c r="G11" s="1" t="n">
        <v>45</v>
      </c>
      <c r="H11" s="1" t="s">
        <v>14</v>
      </c>
    </row>
    <row r="12" customFormat="false" ht="13.8" hidden="false" customHeight="false" outlineLevel="0" collapsed="false">
      <c r="A12" s="1" t="s">
        <v>60</v>
      </c>
      <c r="B12" s="1" t="s">
        <v>61</v>
      </c>
      <c r="C12" s="1" t="s">
        <v>62</v>
      </c>
      <c r="D12" s="1" t="s">
        <v>63</v>
      </c>
      <c r="E12" s="1" t="s">
        <v>64</v>
      </c>
      <c r="F12" s="1" t="s">
        <v>65</v>
      </c>
      <c r="G12" s="1" t="n">
        <v>45</v>
      </c>
      <c r="H12" s="1" t="s">
        <v>14</v>
      </c>
    </row>
    <row r="13" customFormat="false" ht="13.8" hidden="false" customHeight="false" outlineLevel="0" collapsed="false">
      <c r="A13" s="1" t="s">
        <v>66</v>
      </c>
      <c r="B13" s="1" t="s">
        <v>67</v>
      </c>
      <c r="C13" s="1" t="s">
        <v>68</v>
      </c>
      <c r="D13" s="1" t="s">
        <v>69</v>
      </c>
      <c r="E13" s="1" t="s">
        <v>70</v>
      </c>
      <c r="F13" s="1" t="s">
        <v>71</v>
      </c>
      <c r="G13" s="1" t="n">
        <v>45</v>
      </c>
      <c r="H13" s="1" t="s">
        <v>72</v>
      </c>
    </row>
    <row r="14" customFormat="false" ht="13.8" hidden="false" customHeight="false" outlineLevel="0" collapsed="false">
      <c r="A14" s="1" t="s">
        <v>73</v>
      </c>
      <c r="B14" s="1" t="s">
        <v>74</v>
      </c>
      <c r="C14" s="1" t="s">
        <v>75</v>
      </c>
      <c r="D14" s="1" t="s">
        <v>76</v>
      </c>
      <c r="E14" s="1" t="s">
        <v>77</v>
      </c>
      <c r="F14" s="1" t="s">
        <v>13</v>
      </c>
      <c r="G14" s="1" t="n">
        <v>46</v>
      </c>
      <c r="H14" s="1" t="s">
        <v>14</v>
      </c>
    </row>
    <row r="15" customFormat="false" ht="13.8" hidden="false" customHeight="false" outlineLevel="0" collapsed="false">
      <c r="A15" s="1" t="s">
        <v>78</v>
      </c>
      <c r="B15" s="1" t="s">
        <v>79</v>
      </c>
      <c r="C15" s="1" t="s">
        <v>80</v>
      </c>
      <c r="D15" s="1" t="s">
        <v>81</v>
      </c>
      <c r="E15" s="1" t="s">
        <v>82</v>
      </c>
      <c r="F15" s="1" t="s">
        <v>13</v>
      </c>
      <c r="G15" s="1" t="n">
        <v>46</v>
      </c>
      <c r="H15" s="1" t="s">
        <v>14</v>
      </c>
    </row>
    <row r="16" customFormat="false" ht="13.8" hidden="false" customHeight="false" outlineLevel="0" collapsed="false">
      <c r="A16" s="1" t="s">
        <v>83</v>
      </c>
      <c r="B16" s="1" t="s">
        <v>84</v>
      </c>
      <c r="C16" s="1" t="s">
        <v>85</v>
      </c>
      <c r="D16" s="1" t="s">
        <v>86</v>
      </c>
      <c r="E16" s="1" t="s">
        <v>87</v>
      </c>
      <c r="F16" s="1" t="s">
        <v>13</v>
      </c>
      <c r="G16" s="1" t="n">
        <v>46</v>
      </c>
      <c r="H16" s="1" t="s">
        <v>14</v>
      </c>
    </row>
    <row r="17" customFormat="false" ht="13.8" hidden="false" customHeight="false" outlineLevel="0" collapsed="false">
      <c r="A17" s="1" t="s">
        <v>88</v>
      </c>
      <c r="B17" s="1" t="s">
        <v>89</v>
      </c>
      <c r="C17" s="1" t="s">
        <v>90</v>
      </c>
      <c r="D17" s="1" t="s">
        <v>91</v>
      </c>
      <c r="E17" s="1" t="s">
        <v>92</v>
      </c>
      <c r="F17" s="1" t="s">
        <v>93</v>
      </c>
      <c r="G17" s="1" t="n">
        <v>46</v>
      </c>
      <c r="H17" s="1" t="s">
        <v>14</v>
      </c>
    </row>
    <row r="18" customFormat="false" ht="13.8" hidden="false" customHeight="false" outlineLevel="0" collapsed="false">
      <c r="A18" s="1" t="s">
        <v>94</v>
      </c>
      <c r="B18" s="1" t="s">
        <v>95</v>
      </c>
      <c r="C18" s="1" t="s">
        <v>96</v>
      </c>
      <c r="D18" s="1" t="s">
        <v>97</v>
      </c>
      <c r="E18" s="2" t="s">
        <v>98</v>
      </c>
      <c r="F18" s="1" t="s">
        <v>99</v>
      </c>
      <c r="G18" s="1" t="n">
        <v>46</v>
      </c>
      <c r="H18" s="1" t="s">
        <v>14</v>
      </c>
    </row>
    <row r="19" customFormat="false" ht="13.8" hidden="false" customHeight="false" outlineLevel="0" collapsed="false">
      <c r="A19" s="1" t="s">
        <v>100</v>
      </c>
      <c r="B19" s="1" t="s">
        <v>101</v>
      </c>
      <c r="C19" s="1" t="s">
        <v>102</v>
      </c>
      <c r="D19" s="1" t="s">
        <v>103</v>
      </c>
      <c r="E19" s="1" t="s">
        <v>104</v>
      </c>
      <c r="F19" s="1" t="s">
        <v>13</v>
      </c>
      <c r="G19" s="1" t="n">
        <v>46</v>
      </c>
      <c r="H19" s="1" t="s">
        <v>14</v>
      </c>
    </row>
    <row r="20" customFormat="false" ht="13.8" hidden="false" customHeight="false" outlineLevel="0" collapsed="false">
      <c r="A20" s="1" t="s">
        <v>105</v>
      </c>
      <c r="B20" s="1" t="s">
        <v>106</v>
      </c>
      <c r="C20" s="1" t="s">
        <v>107</v>
      </c>
      <c r="D20" s="1" t="s">
        <v>108</v>
      </c>
      <c r="E20" s="1" t="s">
        <v>109</v>
      </c>
      <c r="F20" s="1" t="s">
        <v>13</v>
      </c>
      <c r="G20" s="1" t="n">
        <v>46</v>
      </c>
      <c r="H20" s="1" t="s">
        <v>14</v>
      </c>
    </row>
    <row r="21" customFormat="false" ht="13.8" hidden="false" customHeight="false" outlineLevel="0" collapsed="false">
      <c r="A21" s="1" t="s">
        <v>110</v>
      </c>
      <c r="B21" s="1" t="s">
        <v>111</v>
      </c>
      <c r="C21" s="1" t="s">
        <v>112</v>
      </c>
      <c r="D21" s="1" t="s">
        <v>113</v>
      </c>
      <c r="E21" s="1" t="s">
        <v>114</v>
      </c>
      <c r="F21" s="1" t="s">
        <v>115</v>
      </c>
      <c r="G21" s="1" t="n">
        <v>46</v>
      </c>
      <c r="H21" s="1" t="s">
        <v>14</v>
      </c>
    </row>
    <row r="22" customFormat="false" ht="13.8" hidden="false" customHeight="false" outlineLevel="0" collapsed="false">
      <c r="A22" s="1" t="s">
        <v>116</v>
      </c>
      <c r="B22" s="1" t="s">
        <v>117</v>
      </c>
      <c r="C22" s="1" t="s">
        <v>118</v>
      </c>
      <c r="D22" s="1" t="s">
        <v>119</v>
      </c>
      <c r="E22" s="1" t="s">
        <v>120</v>
      </c>
      <c r="F22" s="1" t="s">
        <v>121</v>
      </c>
      <c r="G22" s="1" t="n">
        <v>46</v>
      </c>
      <c r="H22" s="1" t="s">
        <v>14</v>
      </c>
    </row>
    <row r="23" customFormat="false" ht="13.8" hidden="false" customHeight="false" outlineLevel="0" collapsed="false">
      <c r="A23" s="1" t="s">
        <v>122</v>
      </c>
      <c r="B23" s="1" t="s">
        <v>123</v>
      </c>
      <c r="C23" s="1" t="s">
        <v>124</v>
      </c>
      <c r="D23" s="1" t="s">
        <v>125</v>
      </c>
      <c r="E23" s="1" t="s">
        <v>126</v>
      </c>
      <c r="F23" s="1" t="s">
        <v>127</v>
      </c>
      <c r="G23" s="1" t="n">
        <v>46</v>
      </c>
      <c r="H23" s="1" t="s">
        <v>14</v>
      </c>
    </row>
    <row r="24" customFormat="false" ht="13.8" hidden="false" customHeight="false" outlineLevel="0" collapsed="false">
      <c r="A24" s="1" t="s">
        <v>128</v>
      </c>
      <c r="B24" s="1" t="s">
        <v>129</v>
      </c>
      <c r="C24" s="1" t="s">
        <v>130</v>
      </c>
      <c r="D24" s="1" t="s">
        <v>131</v>
      </c>
      <c r="E24" s="1" t="s">
        <v>132</v>
      </c>
      <c r="F24" s="1" t="s">
        <v>13</v>
      </c>
      <c r="G24" s="1" t="n">
        <v>46</v>
      </c>
      <c r="H24" s="1" t="s">
        <v>14</v>
      </c>
    </row>
    <row r="25" customFormat="false" ht="13.8" hidden="false" customHeight="false" outlineLevel="0" collapsed="false">
      <c r="A25" s="1" t="s">
        <v>133</v>
      </c>
      <c r="B25" s="1" t="s">
        <v>134</v>
      </c>
      <c r="C25" s="1" t="s">
        <v>135</v>
      </c>
      <c r="D25" s="1" t="s">
        <v>136</v>
      </c>
      <c r="E25" s="1" t="s">
        <v>137</v>
      </c>
      <c r="F25" s="1" t="s">
        <v>33</v>
      </c>
      <c r="G25" s="1" t="n">
        <v>46</v>
      </c>
      <c r="H25" s="1" t="s">
        <v>14</v>
      </c>
    </row>
    <row r="26" customFormat="false" ht="13.8" hidden="false" customHeight="false" outlineLevel="0" collapsed="false">
      <c r="A26" s="1" t="s">
        <v>138</v>
      </c>
      <c r="B26" s="1" t="s">
        <v>139</v>
      </c>
      <c r="C26" s="1" t="s">
        <v>140</v>
      </c>
      <c r="D26" s="1" t="s">
        <v>141</v>
      </c>
      <c r="E26" s="1" t="s">
        <v>142</v>
      </c>
      <c r="F26" s="1" t="s">
        <v>143</v>
      </c>
      <c r="G26" s="1" t="n">
        <v>46</v>
      </c>
      <c r="H26" s="1" t="s">
        <v>14</v>
      </c>
    </row>
    <row r="27" customFormat="false" ht="13.8" hidden="false" customHeight="false" outlineLevel="0" collapsed="false">
      <c r="A27" s="1" t="s">
        <v>144</v>
      </c>
      <c r="B27" s="1" t="s">
        <v>145</v>
      </c>
      <c r="C27" s="1" t="s">
        <v>146</v>
      </c>
      <c r="D27" s="1" t="s">
        <v>147</v>
      </c>
      <c r="E27" s="1" t="s">
        <v>148</v>
      </c>
      <c r="F27" s="1" t="s">
        <v>13</v>
      </c>
      <c r="G27" s="1" t="n">
        <v>46</v>
      </c>
      <c r="H27" s="1" t="s">
        <v>14</v>
      </c>
    </row>
    <row r="28" customFormat="false" ht="13.8" hidden="false" customHeight="false" outlineLevel="0" collapsed="false">
      <c r="A28" s="1" t="s">
        <v>149</v>
      </c>
      <c r="B28" s="1" t="s">
        <v>150</v>
      </c>
      <c r="C28" s="1" t="s">
        <v>151</v>
      </c>
      <c r="D28" s="1" t="s">
        <v>152</v>
      </c>
      <c r="E28" s="1" t="s">
        <v>153</v>
      </c>
      <c r="F28" s="1" t="s">
        <v>13</v>
      </c>
      <c r="G28" s="1" t="n">
        <v>46</v>
      </c>
      <c r="H28" s="1" t="s">
        <v>14</v>
      </c>
    </row>
    <row r="29" customFormat="false" ht="13.8" hidden="false" customHeight="false" outlineLevel="0" collapsed="false">
      <c r="A29" s="1" t="s">
        <v>154</v>
      </c>
      <c r="B29" s="1" t="s">
        <v>155</v>
      </c>
      <c r="C29" s="1" t="s">
        <v>156</v>
      </c>
      <c r="D29" s="1" t="s">
        <v>157</v>
      </c>
      <c r="E29" s="1" t="s">
        <v>158</v>
      </c>
      <c r="F29" s="1" t="s">
        <v>159</v>
      </c>
      <c r="G29" s="1" t="n">
        <v>46</v>
      </c>
      <c r="H29" s="1" t="s">
        <v>14</v>
      </c>
    </row>
    <row r="30" customFormat="false" ht="13.8" hidden="false" customHeight="false" outlineLevel="0" collapsed="false">
      <c r="A30" s="1" t="s">
        <v>160</v>
      </c>
      <c r="B30" s="1" t="s">
        <v>161</v>
      </c>
      <c r="C30" s="1" t="s">
        <v>162</v>
      </c>
      <c r="D30" s="1" t="s">
        <v>163</v>
      </c>
      <c r="E30" s="1" t="s">
        <v>164</v>
      </c>
      <c r="F30" s="1" t="s">
        <v>159</v>
      </c>
      <c r="G30" s="1" t="n">
        <v>46</v>
      </c>
      <c r="H30" s="1" t="s">
        <v>14</v>
      </c>
    </row>
    <row r="31" customFormat="false" ht="13.8" hidden="false" customHeight="false" outlineLevel="0" collapsed="false">
      <c r="A31" s="1" t="s">
        <v>165</v>
      </c>
      <c r="B31" s="1" t="s">
        <v>166</v>
      </c>
      <c r="C31" s="1" t="s">
        <v>167</v>
      </c>
      <c r="D31" s="1" t="s">
        <v>168</v>
      </c>
      <c r="E31" s="1" t="s">
        <v>169</v>
      </c>
      <c r="F31" s="1" t="s">
        <v>159</v>
      </c>
      <c r="G31" s="1" t="n">
        <v>46</v>
      </c>
      <c r="H31" s="1" t="s">
        <v>14</v>
      </c>
    </row>
    <row r="32" customFormat="false" ht="13.8" hidden="false" customHeight="false" outlineLevel="0" collapsed="false">
      <c r="A32" s="1" t="s">
        <v>170</v>
      </c>
      <c r="B32" s="1" t="s">
        <v>171</v>
      </c>
      <c r="C32" s="1" t="s">
        <v>172</v>
      </c>
      <c r="D32" s="1" t="s">
        <v>173</v>
      </c>
      <c r="E32" s="1" t="s">
        <v>174</v>
      </c>
      <c r="F32" s="1" t="s">
        <v>159</v>
      </c>
      <c r="G32" s="1" t="n">
        <v>46</v>
      </c>
      <c r="H32" s="1" t="s">
        <v>14</v>
      </c>
    </row>
    <row r="33" customFormat="false" ht="13.8" hidden="false" customHeight="false" outlineLevel="0" collapsed="false">
      <c r="A33" s="1" t="s">
        <v>175</v>
      </c>
      <c r="B33" s="1" t="s">
        <v>176</v>
      </c>
      <c r="C33" s="1" t="s">
        <v>177</v>
      </c>
      <c r="D33" s="1" t="s">
        <v>178</v>
      </c>
      <c r="E33" s="1" t="s">
        <v>179</v>
      </c>
      <c r="F33" s="1" t="s">
        <v>13</v>
      </c>
      <c r="G33" s="1" t="n">
        <v>46</v>
      </c>
      <c r="H33" s="1" t="s">
        <v>14</v>
      </c>
    </row>
    <row r="34" customFormat="false" ht="13.8" hidden="false" customHeight="false" outlineLevel="0" collapsed="false">
      <c r="A34" s="1" t="s">
        <v>180</v>
      </c>
      <c r="B34" s="1" t="s">
        <v>181</v>
      </c>
      <c r="C34" s="1" t="s">
        <v>182</v>
      </c>
      <c r="D34" s="1" t="s">
        <v>183</v>
      </c>
      <c r="E34" s="1" t="s">
        <v>184</v>
      </c>
      <c r="F34" s="1" t="s">
        <v>13</v>
      </c>
      <c r="G34" s="1" t="n">
        <v>46</v>
      </c>
      <c r="H34" s="1" t="s">
        <v>14</v>
      </c>
    </row>
    <row r="35" customFormat="false" ht="13.8" hidden="false" customHeight="false" outlineLevel="0" collapsed="false">
      <c r="A35" s="1" t="s">
        <v>185</v>
      </c>
      <c r="B35" s="1" t="s">
        <v>186</v>
      </c>
      <c r="C35" s="1" t="s">
        <v>187</v>
      </c>
      <c r="D35" s="1" t="s">
        <v>188</v>
      </c>
      <c r="E35" s="1" t="s">
        <v>189</v>
      </c>
      <c r="F35" s="1" t="s">
        <v>13</v>
      </c>
      <c r="G35" s="1" t="n">
        <v>46</v>
      </c>
      <c r="H35" s="1" t="s">
        <v>14</v>
      </c>
    </row>
    <row r="36" customFormat="false" ht="13.8" hidden="false" customHeight="false" outlineLevel="0" collapsed="false">
      <c r="A36" s="1" t="s">
        <v>190</v>
      </c>
      <c r="B36" s="1" t="s">
        <v>191</v>
      </c>
      <c r="C36" s="1" t="s">
        <v>192</v>
      </c>
      <c r="D36" s="1" t="s">
        <v>193</v>
      </c>
      <c r="E36" s="1" t="s">
        <v>194</v>
      </c>
      <c r="F36" s="1" t="s">
        <v>143</v>
      </c>
      <c r="G36" s="1" t="n">
        <v>46</v>
      </c>
      <c r="H36" s="1" t="s">
        <v>14</v>
      </c>
    </row>
    <row r="37" customFormat="false" ht="13.8" hidden="false" customHeight="false" outlineLevel="0" collapsed="false">
      <c r="A37" s="1" t="s">
        <v>195</v>
      </c>
      <c r="B37" s="1" t="s">
        <v>196</v>
      </c>
      <c r="C37" s="1" t="s">
        <v>197</v>
      </c>
      <c r="D37" s="1" t="s">
        <v>198</v>
      </c>
      <c r="E37" s="1" t="s">
        <v>199</v>
      </c>
      <c r="F37" s="1" t="s">
        <v>200</v>
      </c>
      <c r="G37" s="1" t="n">
        <v>47</v>
      </c>
      <c r="H37" s="1" t="s">
        <v>14</v>
      </c>
    </row>
    <row r="38" customFormat="false" ht="13.8" hidden="false" customHeight="false" outlineLevel="0" collapsed="false">
      <c r="A38" s="1" t="s">
        <v>201</v>
      </c>
      <c r="B38" s="1" t="s">
        <v>202</v>
      </c>
      <c r="C38" s="1" t="s">
        <v>203</v>
      </c>
      <c r="D38" s="1" t="s">
        <v>204</v>
      </c>
      <c r="E38" s="1" t="s">
        <v>205</v>
      </c>
      <c r="F38" s="1" t="s">
        <v>206</v>
      </c>
      <c r="G38" s="1" t="n">
        <v>47</v>
      </c>
      <c r="H38" s="1" t="s">
        <v>14</v>
      </c>
    </row>
    <row r="39" customFormat="false" ht="13.8" hidden="false" customHeight="false" outlineLevel="0" collapsed="false">
      <c r="A39" s="1" t="s">
        <v>207</v>
      </c>
      <c r="B39" s="1" t="s">
        <v>208</v>
      </c>
      <c r="C39" s="1" t="s">
        <v>209</v>
      </c>
      <c r="D39" s="1" t="s">
        <v>210</v>
      </c>
      <c r="E39" s="1" t="s">
        <v>211</v>
      </c>
      <c r="F39" s="1" t="s">
        <v>212</v>
      </c>
      <c r="G39" s="1" t="n">
        <v>47</v>
      </c>
      <c r="H39" s="1" t="s">
        <v>14</v>
      </c>
    </row>
    <row r="40" customFormat="false" ht="13.8" hidden="false" customHeight="false" outlineLevel="0" collapsed="false">
      <c r="A40" s="1" t="s">
        <v>213</v>
      </c>
      <c r="B40" s="1" t="s">
        <v>214</v>
      </c>
      <c r="C40" s="1" t="s">
        <v>215</v>
      </c>
      <c r="D40" s="1" t="s">
        <v>216</v>
      </c>
      <c r="E40" s="1" t="s">
        <v>217</v>
      </c>
      <c r="F40" s="1" t="s">
        <v>159</v>
      </c>
      <c r="G40" s="1" t="n">
        <v>47</v>
      </c>
      <c r="H40" s="1" t="s">
        <v>14</v>
      </c>
    </row>
    <row r="41" customFormat="false" ht="13.8" hidden="false" customHeight="false" outlineLevel="0" collapsed="false">
      <c r="A41" s="1" t="s">
        <v>218</v>
      </c>
      <c r="B41" s="1" t="s">
        <v>219</v>
      </c>
      <c r="C41" s="1" t="s">
        <v>220</v>
      </c>
      <c r="D41" s="1" t="s">
        <v>221</v>
      </c>
      <c r="E41" s="1" t="s">
        <v>222</v>
      </c>
      <c r="F41" s="1" t="s">
        <v>26</v>
      </c>
      <c r="G41" s="1" t="n">
        <v>47</v>
      </c>
      <c r="H41" s="1" t="s">
        <v>27</v>
      </c>
    </row>
    <row r="42" customFormat="false" ht="13.8" hidden="false" customHeight="false" outlineLevel="0" collapsed="false">
      <c r="A42" s="1" t="s">
        <v>223</v>
      </c>
      <c r="B42" s="1" t="s">
        <v>224</v>
      </c>
      <c r="C42" s="1" t="s">
        <v>225</v>
      </c>
      <c r="D42" s="1" t="s">
        <v>226</v>
      </c>
      <c r="E42" s="1" t="s">
        <v>227</v>
      </c>
      <c r="F42" s="1" t="s">
        <v>228</v>
      </c>
      <c r="G42" s="1" t="n">
        <v>47</v>
      </c>
      <c r="H42" s="1" t="s">
        <v>14</v>
      </c>
    </row>
    <row r="43" customFormat="false" ht="13.8" hidden="false" customHeight="false" outlineLevel="0" collapsed="false">
      <c r="A43" s="1" t="s">
        <v>229</v>
      </c>
      <c r="B43" s="1" t="s">
        <v>230</v>
      </c>
      <c r="C43" s="1" t="s">
        <v>231</v>
      </c>
      <c r="D43" s="1" t="s">
        <v>232</v>
      </c>
      <c r="E43" s="1" t="s">
        <v>233</v>
      </c>
      <c r="F43" s="1" t="s">
        <v>13</v>
      </c>
      <c r="G43" s="1" t="n">
        <v>47</v>
      </c>
      <c r="H43" s="1" t="s">
        <v>14</v>
      </c>
    </row>
    <row r="44" customFormat="false" ht="13.8" hidden="false" customHeight="false" outlineLevel="0" collapsed="false">
      <c r="A44" s="1" t="s">
        <v>234</v>
      </c>
      <c r="B44" s="1" t="s">
        <v>235</v>
      </c>
      <c r="C44" s="1" t="s">
        <v>236</v>
      </c>
      <c r="D44" s="1" t="s">
        <v>237</v>
      </c>
      <c r="E44" s="1" t="s">
        <v>238</v>
      </c>
      <c r="F44" s="1" t="s">
        <v>239</v>
      </c>
      <c r="G44" s="1" t="n">
        <v>47</v>
      </c>
      <c r="H44" s="1" t="s">
        <v>14</v>
      </c>
    </row>
    <row r="45" customFormat="false" ht="13.8" hidden="false" customHeight="false" outlineLevel="0" collapsed="false">
      <c r="A45" s="1" t="s">
        <v>240</v>
      </c>
      <c r="B45" s="1" t="s">
        <v>241</v>
      </c>
      <c r="C45" s="1" t="s">
        <v>242</v>
      </c>
      <c r="D45" s="1" t="s">
        <v>243</v>
      </c>
      <c r="E45" s="1" t="s">
        <v>244</v>
      </c>
      <c r="F45" s="1" t="s">
        <v>26</v>
      </c>
      <c r="G45" s="1" t="n">
        <v>47</v>
      </c>
      <c r="H45" s="1" t="s">
        <v>27</v>
      </c>
    </row>
    <row r="46" customFormat="false" ht="13.8" hidden="false" customHeight="false" outlineLevel="0" collapsed="false">
      <c r="A46" s="1" t="s">
        <v>245</v>
      </c>
      <c r="B46" s="1" t="s">
        <v>246</v>
      </c>
      <c r="C46" s="1" t="s">
        <v>247</v>
      </c>
      <c r="D46" s="1" t="s">
        <v>248</v>
      </c>
      <c r="E46" s="1" t="s">
        <v>249</v>
      </c>
      <c r="F46" s="1" t="s">
        <v>159</v>
      </c>
      <c r="G46" s="1" t="n">
        <v>47</v>
      </c>
      <c r="H46" s="1" t="s">
        <v>14</v>
      </c>
    </row>
    <row r="47" customFormat="false" ht="13.8" hidden="false" customHeight="false" outlineLevel="0" collapsed="false">
      <c r="A47" s="1" t="s">
        <v>250</v>
      </c>
      <c r="B47" s="1" t="s">
        <v>251</v>
      </c>
      <c r="C47" s="1" t="s">
        <v>252</v>
      </c>
      <c r="D47" s="1" t="s">
        <v>253</v>
      </c>
      <c r="E47" s="1" t="s">
        <v>254</v>
      </c>
      <c r="F47" s="1" t="s">
        <v>159</v>
      </c>
      <c r="G47" s="1" t="n">
        <v>47</v>
      </c>
      <c r="H47" s="1" t="s">
        <v>14</v>
      </c>
    </row>
    <row r="48" customFormat="false" ht="13.8" hidden="false" customHeight="false" outlineLevel="0" collapsed="false">
      <c r="A48" s="1" t="s">
        <v>255</v>
      </c>
      <c r="B48" s="1" t="s">
        <v>256</v>
      </c>
      <c r="C48" s="1" t="s">
        <v>257</v>
      </c>
      <c r="D48" s="1" t="s">
        <v>258</v>
      </c>
      <c r="E48" s="1" t="s">
        <v>259</v>
      </c>
      <c r="F48" s="1" t="s">
        <v>159</v>
      </c>
      <c r="G48" s="1" t="n">
        <v>47</v>
      </c>
      <c r="H48" s="1" t="s">
        <v>14</v>
      </c>
    </row>
    <row r="49" customFormat="false" ht="13.8" hidden="false" customHeight="false" outlineLevel="0" collapsed="false">
      <c r="A49" s="1" t="s">
        <v>260</v>
      </c>
      <c r="B49" s="1" t="s">
        <v>261</v>
      </c>
      <c r="C49" s="1" t="s">
        <v>262</v>
      </c>
      <c r="D49" s="1" t="s">
        <v>263</v>
      </c>
      <c r="E49" s="1" t="s">
        <v>264</v>
      </c>
      <c r="F49" s="1" t="s">
        <v>228</v>
      </c>
      <c r="G49" s="1" t="n">
        <v>48</v>
      </c>
      <c r="H49" s="1" t="s">
        <v>14</v>
      </c>
    </row>
    <row r="50" customFormat="false" ht="13.8" hidden="false" customHeight="false" outlineLevel="0" collapsed="false">
      <c r="A50" s="1" t="s">
        <v>265</v>
      </c>
      <c r="B50" s="1" t="s">
        <v>266</v>
      </c>
      <c r="C50" s="1" t="s">
        <v>267</v>
      </c>
      <c r="D50" s="1" t="s">
        <v>268</v>
      </c>
      <c r="E50" s="1" t="s">
        <v>269</v>
      </c>
      <c r="F50" s="1" t="s">
        <v>49</v>
      </c>
      <c r="G50" s="1" t="n">
        <v>48</v>
      </c>
      <c r="H50" s="1" t="s">
        <v>14</v>
      </c>
    </row>
    <row r="51" customFormat="false" ht="13.8" hidden="false" customHeight="false" outlineLevel="0" collapsed="false">
      <c r="A51" s="1" t="s">
        <v>270</v>
      </c>
      <c r="B51" s="1" t="s">
        <v>271</v>
      </c>
      <c r="C51" s="1" t="s">
        <v>272</v>
      </c>
      <c r="D51" s="1" t="s">
        <v>273</v>
      </c>
      <c r="E51" s="1" t="s">
        <v>274</v>
      </c>
      <c r="F51" s="1" t="s">
        <v>275</v>
      </c>
      <c r="G51" s="1" t="n">
        <v>49</v>
      </c>
      <c r="H51" s="1" t="s">
        <v>276</v>
      </c>
    </row>
    <row r="52" customFormat="false" ht="13.8" hidden="false" customHeight="false" outlineLevel="0" collapsed="false">
      <c r="A52" s="1" t="s">
        <v>277</v>
      </c>
      <c r="B52" s="1" t="s">
        <v>278</v>
      </c>
      <c r="C52" s="1" t="s">
        <v>279</v>
      </c>
      <c r="D52" s="1" t="s">
        <v>280</v>
      </c>
      <c r="E52" s="3" t="s">
        <v>281</v>
      </c>
      <c r="F52" s="1" t="s">
        <v>282</v>
      </c>
      <c r="G52" s="1" t="n">
        <v>49</v>
      </c>
      <c r="H52" s="1" t="s">
        <v>283</v>
      </c>
    </row>
    <row r="53" customFormat="false" ht="13.8" hidden="false" customHeight="false" outlineLevel="0" collapsed="false">
      <c r="A53" s="1" t="s">
        <v>284</v>
      </c>
      <c r="B53" s="1" t="s">
        <v>285</v>
      </c>
      <c r="C53" s="1" t="s">
        <v>286</v>
      </c>
      <c r="D53" s="1" t="s">
        <v>287</v>
      </c>
      <c r="E53" s="1" t="s">
        <v>288</v>
      </c>
      <c r="F53" s="1" t="s">
        <v>289</v>
      </c>
      <c r="G53" s="1" t="n">
        <v>49</v>
      </c>
      <c r="H53" s="1" t="s">
        <v>72</v>
      </c>
    </row>
    <row r="54" customFormat="false" ht="13.8" hidden="false" customHeight="false" outlineLevel="0" collapsed="false">
      <c r="A54" s="1" t="s">
        <v>290</v>
      </c>
      <c r="B54" s="1" t="s">
        <v>291</v>
      </c>
      <c r="C54" s="1" t="s">
        <v>292</v>
      </c>
      <c r="D54" s="1" t="s">
        <v>293</v>
      </c>
      <c r="E54" s="1" t="s">
        <v>294</v>
      </c>
      <c r="F54" s="1" t="s">
        <v>295</v>
      </c>
      <c r="G54" s="1" t="n">
        <v>50</v>
      </c>
      <c r="H54" s="1" t="s">
        <v>283</v>
      </c>
    </row>
    <row r="55" customFormat="false" ht="13.8" hidden="false" customHeight="false" outlineLevel="0" collapsed="false">
      <c r="A55" s="1" t="s">
        <v>296</v>
      </c>
      <c r="B55" s="1" t="s">
        <v>297</v>
      </c>
      <c r="C55" s="1" t="s">
        <v>298</v>
      </c>
      <c r="D55" s="1" t="s">
        <v>299</v>
      </c>
      <c r="E55" s="1" t="s">
        <v>300</v>
      </c>
      <c r="F55" s="1" t="s">
        <v>289</v>
      </c>
      <c r="G55" s="1" t="n">
        <v>50</v>
      </c>
      <c r="H55" s="1" t="s">
        <v>72</v>
      </c>
    </row>
    <row r="56" customFormat="false" ht="13.8" hidden="false" customHeight="false" outlineLevel="0" collapsed="false">
      <c r="A56" s="1" t="s">
        <v>301</v>
      </c>
      <c r="B56" s="1" t="s">
        <v>302</v>
      </c>
      <c r="C56" s="1" t="s">
        <v>303</v>
      </c>
      <c r="D56" s="1" t="s">
        <v>304</v>
      </c>
      <c r="E56" s="1" t="s">
        <v>305</v>
      </c>
      <c r="F56" s="1" t="s">
        <v>306</v>
      </c>
      <c r="G56" s="1" t="n">
        <v>50</v>
      </c>
      <c r="H56" s="1" t="s">
        <v>283</v>
      </c>
    </row>
    <row r="57" customFormat="false" ht="13.8" hidden="false" customHeight="false" outlineLevel="0" collapsed="false">
      <c r="A57" s="1" t="s">
        <v>307</v>
      </c>
      <c r="B57" s="1" t="s">
        <v>308</v>
      </c>
      <c r="C57" s="1" t="s">
        <v>309</v>
      </c>
      <c r="D57" s="1" t="s">
        <v>310</v>
      </c>
      <c r="E57" s="1" t="s">
        <v>311</v>
      </c>
      <c r="F57" s="1" t="s">
        <v>26</v>
      </c>
      <c r="G57" s="1" t="n">
        <v>51</v>
      </c>
      <c r="H57" s="1" t="s">
        <v>27</v>
      </c>
    </row>
    <row r="58" customFormat="false" ht="13.8" hidden="false" customHeight="false" outlineLevel="0" collapsed="false">
      <c r="A58" s="1" t="s">
        <v>312</v>
      </c>
      <c r="B58" s="1" t="s">
        <v>313</v>
      </c>
      <c r="C58" s="1" t="s">
        <v>314</v>
      </c>
      <c r="D58" s="1" t="s">
        <v>315</v>
      </c>
      <c r="E58" s="1" t="s">
        <v>316</v>
      </c>
      <c r="F58" s="1" t="s">
        <v>317</v>
      </c>
      <c r="G58" s="1" t="n">
        <v>51</v>
      </c>
      <c r="H58" s="1" t="s">
        <v>283</v>
      </c>
    </row>
    <row r="59" customFormat="false" ht="13.8" hidden="false" customHeight="false" outlineLevel="0" collapsed="false">
      <c r="A59" s="1" t="s">
        <v>318</v>
      </c>
      <c r="B59" s="1" t="s">
        <v>319</v>
      </c>
      <c r="C59" s="1" t="s">
        <v>320</v>
      </c>
      <c r="D59" s="1" t="s">
        <v>321</v>
      </c>
      <c r="E59" s="1" t="s">
        <v>322</v>
      </c>
      <c r="F59" s="1" t="s">
        <v>323</v>
      </c>
      <c r="G59" s="1" t="n">
        <v>51</v>
      </c>
      <c r="H59" s="1" t="s">
        <v>283</v>
      </c>
    </row>
    <row r="60" customFormat="false" ht="13.8" hidden="false" customHeight="false" outlineLevel="0" collapsed="false">
      <c r="A60" s="1" t="s">
        <v>324</v>
      </c>
      <c r="B60" s="1" t="s">
        <v>325</v>
      </c>
      <c r="C60" s="1" t="s">
        <v>326</v>
      </c>
      <c r="D60" s="1" t="s">
        <v>327</v>
      </c>
      <c r="E60" s="1" t="s">
        <v>328</v>
      </c>
      <c r="F60" s="1" t="s">
        <v>295</v>
      </c>
      <c r="G60" s="1" t="n">
        <v>51</v>
      </c>
      <c r="H60" s="1" t="s">
        <v>283</v>
      </c>
    </row>
    <row r="61" customFormat="false" ht="13.8" hidden="false" customHeight="false" outlineLevel="0" collapsed="false">
      <c r="A61" s="1" t="s">
        <v>329</v>
      </c>
      <c r="B61" s="1" t="s">
        <v>330</v>
      </c>
      <c r="C61" s="1" t="s">
        <v>331</v>
      </c>
      <c r="D61" s="1" t="s">
        <v>332</v>
      </c>
      <c r="E61" s="1" t="s">
        <v>333</v>
      </c>
      <c r="F61" s="1" t="s">
        <v>26</v>
      </c>
      <c r="G61" s="1" t="n">
        <v>51</v>
      </c>
      <c r="H61" s="1" t="s">
        <v>27</v>
      </c>
    </row>
    <row r="62" customFormat="false" ht="13.8" hidden="false" customHeight="false" outlineLevel="0" collapsed="false">
      <c r="A62" s="1" t="s">
        <v>334</v>
      </c>
      <c r="B62" s="1" t="s">
        <v>335</v>
      </c>
      <c r="C62" s="1" t="s">
        <v>336</v>
      </c>
      <c r="D62" s="1" t="s">
        <v>337</v>
      </c>
      <c r="E62" s="1" t="s">
        <v>338</v>
      </c>
      <c r="F62" s="1" t="s">
        <v>99</v>
      </c>
      <c r="G62" s="1" t="n">
        <v>51</v>
      </c>
      <c r="H62" s="1" t="s">
        <v>14</v>
      </c>
    </row>
    <row r="63" customFormat="false" ht="13.8" hidden="false" customHeight="false" outlineLevel="0" collapsed="false">
      <c r="A63" s="1" t="s">
        <v>339</v>
      </c>
      <c r="B63" s="1" t="s">
        <v>340</v>
      </c>
      <c r="C63" s="1" t="s">
        <v>341</v>
      </c>
      <c r="D63" s="1" t="s">
        <v>342</v>
      </c>
      <c r="E63" s="1" t="s">
        <v>343</v>
      </c>
      <c r="F63" s="1" t="s">
        <v>26</v>
      </c>
      <c r="G63" s="1" t="n">
        <v>51</v>
      </c>
      <c r="H63" s="1" t="s">
        <v>27</v>
      </c>
    </row>
    <row r="64" customFormat="false" ht="13.8" hidden="false" customHeight="false" outlineLevel="0" collapsed="false">
      <c r="A64" s="1" t="s">
        <v>344</v>
      </c>
      <c r="B64" s="1" t="s">
        <v>345</v>
      </c>
      <c r="C64" s="1" t="s">
        <v>346</v>
      </c>
      <c r="D64" s="1" t="s">
        <v>347</v>
      </c>
      <c r="E64" s="1" t="s">
        <v>348</v>
      </c>
      <c r="F64" s="1" t="s">
        <v>349</v>
      </c>
      <c r="G64" s="1" t="n">
        <v>51</v>
      </c>
      <c r="H64" s="1" t="s">
        <v>283</v>
      </c>
    </row>
    <row r="65" customFormat="false" ht="13.8" hidden="false" customHeight="false" outlineLevel="0" collapsed="false">
      <c r="A65" s="1" t="s">
        <v>350</v>
      </c>
      <c r="B65" s="1" t="s">
        <v>351</v>
      </c>
      <c r="C65" s="1" t="s">
        <v>352</v>
      </c>
      <c r="D65" s="1" t="s">
        <v>353</v>
      </c>
      <c r="E65" s="1" t="s">
        <v>354</v>
      </c>
      <c r="F65" s="1" t="s">
        <v>355</v>
      </c>
      <c r="G65" s="1" t="n">
        <v>52</v>
      </c>
      <c r="H65" s="1" t="s">
        <v>27</v>
      </c>
    </row>
    <row r="66" customFormat="false" ht="13.8" hidden="false" customHeight="false" outlineLevel="0" collapsed="false">
      <c r="A66" s="1" t="s">
        <v>356</v>
      </c>
      <c r="B66" s="1" t="s">
        <v>357</v>
      </c>
      <c r="C66" s="1" t="s">
        <v>358</v>
      </c>
      <c r="D66" s="1" t="s">
        <v>359</v>
      </c>
      <c r="E66" s="1" t="s">
        <v>360</v>
      </c>
      <c r="F66" s="1" t="s">
        <v>355</v>
      </c>
      <c r="G66" s="1" t="n">
        <v>52</v>
      </c>
      <c r="H66" s="1" t="s">
        <v>27</v>
      </c>
    </row>
    <row r="67" customFormat="false" ht="13.8" hidden="false" customHeight="false" outlineLevel="0" collapsed="false">
      <c r="A67" s="1" t="s">
        <v>361</v>
      </c>
      <c r="B67" s="1" t="s">
        <v>362</v>
      </c>
      <c r="C67" s="1" t="s">
        <v>363</v>
      </c>
      <c r="D67" s="1" t="s">
        <v>364</v>
      </c>
      <c r="E67" s="1" t="s">
        <v>365</v>
      </c>
      <c r="F67" s="1" t="s">
        <v>366</v>
      </c>
      <c r="G67" s="1" t="n">
        <v>52</v>
      </c>
      <c r="H67" s="1" t="s">
        <v>283</v>
      </c>
    </row>
    <row r="68" customFormat="false" ht="13.8" hidden="false" customHeight="false" outlineLevel="0" collapsed="false">
      <c r="A68" s="1" t="s">
        <v>367</v>
      </c>
      <c r="B68" s="1" t="s">
        <v>368</v>
      </c>
      <c r="C68" s="1" t="s">
        <v>369</v>
      </c>
      <c r="D68" s="1" t="s">
        <v>370</v>
      </c>
      <c r="E68" s="1" t="s">
        <v>371</v>
      </c>
      <c r="F68" s="1" t="s">
        <v>372</v>
      </c>
      <c r="G68" s="1" t="n">
        <v>52</v>
      </c>
      <c r="H68" s="1" t="s">
        <v>283</v>
      </c>
    </row>
    <row r="69" customFormat="false" ht="13.8" hidden="false" customHeight="false" outlineLevel="0" collapsed="false">
      <c r="A69" s="1" t="s">
        <v>373</v>
      </c>
      <c r="B69" s="1" t="s">
        <v>374</v>
      </c>
      <c r="C69" s="1" t="s">
        <v>375</v>
      </c>
      <c r="D69" s="1" t="s">
        <v>376</v>
      </c>
      <c r="E69" s="1" t="s">
        <v>377</v>
      </c>
      <c r="F69" s="1" t="s">
        <v>378</v>
      </c>
      <c r="G69" s="1" t="n">
        <v>52</v>
      </c>
      <c r="H69" s="1" t="s">
        <v>283</v>
      </c>
    </row>
    <row r="70" customFormat="false" ht="13.8" hidden="false" customHeight="false" outlineLevel="0" collapsed="false">
      <c r="A70" s="1" t="s">
        <v>379</v>
      </c>
      <c r="B70" s="1" t="s">
        <v>380</v>
      </c>
      <c r="C70" s="1" t="s">
        <v>381</v>
      </c>
      <c r="D70" s="1" t="s">
        <v>382</v>
      </c>
      <c r="E70" s="1" t="s">
        <v>383</v>
      </c>
      <c r="F70" s="1" t="s">
        <v>384</v>
      </c>
      <c r="G70" s="1" t="n">
        <v>52</v>
      </c>
      <c r="H70" s="1" t="s">
        <v>283</v>
      </c>
    </row>
    <row r="71" customFormat="false" ht="13.8" hidden="false" customHeight="false" outlineLevel="0" collapsed="false">
      <c r="A71" s="1" t="s">
        <v>385</v>
      </c>
      <c r="B71" s="1" t="s">
        <v>386</v>
      </c>
      <c r="C71" s="1" t="s">
        <v>387</v>
      </c>
      <c r="D71" s="1" t="s">
        <v>388</v>
      </c>
      <c r="E71" s="1" t="s">
        <v>389</v>
      </c>
      <c r="F71" s="1" t="s">
        <v>390</v>
      </c>
      <c r="G71" s="1" t="n">
        <v>52</v>
      </c>
      <c r="H71" s="1" t="s">
        <v>283</v>
      </c>
    </row>
    <row r="72" customFormat="false" ht="13.8" hidden="false" customHeight="false" outlineLevel="0" collapsed="false">
      <c r="A72" s="1" t="s">
        <v>391</v>
      </c>
      <c r="B72" s="1" t="s">
        <v>392</v>
      </c>
      <c r="C72" s="1" t="s">
        <v>393</v>
      </c>
      <c r="D72" s="1" t="s">
        <v>394</v>
      </c>
      <c r="E72" s="1" t="s">
        <v>395</v>
      </c>
      <c r="F72" s="1" t="s">
        <v>282</v>
      </c>
      <c r="G72" s="1" t="n">
        <v>52</v>
      </c>
      <c r="H72" s="1" t="s">
        <v>283</v>
      </c>
    </row>
    <row r="73" customFormat="false" ht="13.8" hidden="false" customHeight="false" outlineLevel="0" collapsed="false">
      <c r="A73" s="1" t="s">
        <v>396</v>
      </c>
      <c r="B73" s="1" t="s">
        <v>397</v>
      </c>
      <c r="C73" s="1" t="s">
        <v>398</v>
      </c>
      <c r="D73" s="1" t="s">
        <v>399</v>
      </c>
      <c r="E73" s="1" t="s">
        <v>400</v>
      </c>
      <c r="F73" s="1" t="s">
        <v>282</v>
      </c>
      <c r="G73" s="1" t="n">
        <v>52</v>
      </c>
      <c r="H73" s="1" t="s">
        <v>283</v>
      </c>
    </row>
    <row r="74" customFormat="false" ht="13.8" hidden="false" customHeight="false" outlineLevel="0" collapsed="false">
      <c r="A74" s="1" t="s">
        <v>401</v>
      </c>
      <c r="B74" s="1" t="s">
        <v>402</v>
      </c>
      <c r="C74" s="1" t="s">
        <v>403</v>
      </c>
      <c r="D74" s="1" t="s">
        <v>404</v>
      </c>
      <c r="E74" s="1" t="s">
        <v>405</v>
      </c>
      <c r="F74" s="1" t="s">
        <v>355</v>
      </c>
      <c r="G74" s="1" t="n">
        <v>52</v>
      </c>
      <c r="H74" s="1" t="s">
        <v>27</v>
      </c>
    </row>
    <row r="75" customFormat="false" ht="13.8" hidden="false" customHeight="false" outlineLevel="0" collapsed="false">
      <c r="A75" s="1" t="s">
        <v>406</v>
      </c>
      <c r="B75" s="1" t="s">
        <v>407</v>
      </c>
      <c r="C75" s="1" t="s">
        <v>408</v>
      </c>
      <c r="D75" s="1" t="s">
        <v>409</v>
      </c>
      <c r="E75" s="1" t="s">
        <v>410</v>
      </c>
      <c r="F75" s="1" t="s">
        <v>411</v>
      </c>
      <c r="G75" s="1" t="n">
        <v>52</v>
      </c>
      <c r="H75" s="1" t="s">
        <v>283</v>
      </c>
    </row>
    <row r="76" customFormat="false" ht="13.8" hidden="false" customHeight="false" outlineLevel="0" collapsed="false">
      <c r="A76" s="1" t="s">
        <v>412</v>
      </c>
      <c r="B76" s="1" t="s">
        <v>413</v>
      </c>
      <c r="C76" s="1" t="s">
        <v>414</v>
      </c>
      <c r="D76" s="1" t="s">
        <v>415</v>
      </c>
      <c r="E76" s="1" t="s">
        <v>416</v>
      </c>
      <c r="F76" s="1" t="s">
        <v>417</v>
      </c>
      <c r="G76" s="1" t="n">
        <v>52</v>
      </c>
      <c r="H76" s="1" t="s">
        <v>283</v>
      </c>
    </row>
    <row r="77" customFormat="false" ht="13.8" hidden="false" customHeight="false" outlineLevel="0" collapsed="false">
      <c r="A77" s="1" t="s">
        <v>418</v>
      </c>
      <c r="B77" s="1" t="s">
        <v>419</v>
      </c>
      <c r="C77" s="1" t="s">
        <v>420</v>
      </c>
      <c r="D77" s="1" t="s">
        <v>421</v>
      </c>
      <c r="E77" s="1" t="s">
        <v>422</v>
      </c>
      <c r="F77" s="1" t="s">
        <v>423</v>
      </c>
      <c r="G77" s="1" t="n">
        <v>52</v>
      </c>
      <c r="H77" s="1" t="s">
        <v>283</v>
      </c>
    </row>
    <row r="78" customFormat="false" ht="13.8" hidden="false" customHeight="false" outlineLevel="0" collapsed="false">
      <c r="A78" s="1" t="s">
        <v>424</v>
      </c>
      <c r="B78" s="1" t="s">
        <v>425</v>
      </c>
      <c r="C78" s="1" t="s">
        <v>426</v>
      </c>
      <c r="D78" s="1" t="s">
        <v>427</v>
      </c>
      <c r="E78" s="1" t="s">
        <v>428</v>
      </c>
      <c r="F78" s="1" t="s">
        <v>355</v>
      </c>
      <c r="G78" s="1" t="n">
        <v>52</v>
      </c>
      <c r="H78" s="1" t="s">
        <v>27</v>
      </c>
    </row>
    <row r="79" customFormat="false" ht="13.8" hidden="false" customHeight="false" outlineLevel="0" collapsed="false">
      <c r="A79" s="1" t="s">
        <v>429</v>
      </c>
      <c r="B79" s="1" t="s">
        <v>430</v>
      </c>
      <c r="C79" s="1" t="s">
        <v>431</v>
      </c>
      <c r="D79" s="1" t="s">
        <v>432</v>
      </c>
      <c r="E79" s="1" t="s">
        <v>433</v>
      </c>
      <c r="F79" s="1" t="s">
        <v>434</v>
      </c>
      <c r="G79" s="1" t="n">
        <v>52</v>
      </c>
      <c r="H79" s="1" t="s">
        <v>27</v>
      </c>
    </row>
    <row r="80" customFormat="false" ht="13.8" hidden="false" customHeight="false" outlineLevel="0" collapsed="false">
      <c r="A80" s="1" t="s">
        <v>435</v>
      </c>
      <c r="B80" s="1" t="s">
        <v>436</v>
      </c>
      <c r="C80" s="1" t="s">
        <v>437</v>
      </c>
      <c r="D80" s="1" t="s">
        <v>438</v>
      </c>
      <c r="E80" s="1" t="s">
        <v>439</v>
      </c>
      <c r="F80" s="1" t="s">
        <v>282</v>
      </c>
      <c r="G80" s="1" t="n">
        <v>52</v>
      </c>
      <c r="H80" s="1" t="s">
        <v>283</v>
      </c>
    </row>
    <row r="81" customFormat="false" ht="13.8" hidden="false" customHeight="false" outlineLevel="0" collapsed="false">
      <c r="A81" s="1" t="s">
        <v>440</v>
      </c>
      <c r="B81" s="1" t="s">
        <v>441</v>
      </c>
      <c r="C81" s="1" t="s">
        <v>442</v>
      </c>
      <c r="D81" s="1" t="s">
        <v>443</v>
      </c>
      <c r="E81" s="1" t="s">
        <v>444</v>
      </c>
      <c r="F81" s="1" t="s">
        <v>282</v>
      </c>
      <c r="G81" s="1" t="n">
        <v>52</v>
      </c>
      <c r="H81" s="1" t="s">
        <v>283</v>
      </c>
    </row>
    <row r="82" customFormat="false" ht="13.8" hidden="false" customHeight="false" outlineLevel="0" collapsed="false">
      <c r="A82" s="1" t="s">
        <v>445</v>
      </c>
      <c r="B82" s="1" t="s">
        <v>446</v>
      </c>
      <c r="C82" s="1" t="s">
        <v>447</v>
      </c>
      <c r="D82" s="1" t="s">
        <v>448</v>
      </c>
      <c r="E82" s="1" t="s">
        <v>449</v>
      </c>
      <c r="F82" s="1" t="s">
        <v>282</v>
      </c>
      <c r="G82" s="1" t="n">
        <v>52</v>
      </c>
      <c r="H82" s="1" t="s">
        <v>283</v>
      </c>
    </row>
    <row r="83" customFormat="false" ht="13.8" hidden="false" customHeight="false" outlineLevel="0" collapsed="false">
      <c r="A83" s="1" t="s">
        <v>450</v>
      </c>
      <c r="B83" s="1" t="s">
        <v>451</v>
      </c>
      <c r="C83" s="1" t="s">
        <v>452</v>
      </c>
      <c r="D83" s="1" t="s">
        <v>453</v>
      </c>
      <c r="E83" s="1" t="s">
        <v>454</v>
      </c>
      <c r="F83" s="1" t="s">
        <v>455</v>
      </c>
      <c r="G83" s="1" t="n">
        <v>52</v>
      </c>
      <c r="H83" s="1" t="s">
        <v>283</v>
      </c>
    </row>
    <row r="84" customFormat="false" ht="13.8" hidden="false" customHeight="false" outlineLevel="0" collapsed="false">
      <c r="A84" s="1" t="s">
        <v>456</v>
      </c>
      <c r="B84" s="1" t="s">
        <v>457</v>
      </c>
      <c r="C84" s="1" t="s">
        <v>458</v>
      </c>
      <c r="D84" s="1" t="s">
        <v>459</v>
      </c>
      <c r="E84" s="1" t="s">
        <v>460</v>
      </c>
      <c r="F84" s="1" t="s">
        <v>461</v>
      </c>
      <c r="G84" s="1" t="n">
        <v>52</v>
      </c>
      <c r="H84" s="1" t="s">
        <v>283</v>
      </c>
    </row>
    <row r="85" customFormat="false" ht="13.8" hidden="false" customHeight="false" outlineLevel="0" collapsed="false">
      <c r="A85" s="1" t="s">
        <v>462</v>
      </c>
      <c r="B85" s="1" t="s">
        <v>463</v>
      </c>
      <c r="C85" s="1" t="s">
        <v>464</v>
      </c>
      <c r="D85" s="1" t="s">
        <v>465</v>
      </c>
      <c r="E85" s="1" t="s">
        <v>466</v>
      </c>
      <c r="F85" s="1" t="s">
        <v>282</v>
      </c>
      <c r="G85" s="1" t="n">
        <v>52</v>
      </c>
      <c r="H85" s="1" t="s">
        <v>283</v>
      </c>
    </row>
    <row r="86" customFormat="false" ht="13.8" hidden="false" customHeight="false" outlineLevel="0" collapsed="false">
      <c r="A86" s="1" t="s">
        <v>467</v>
      </c>
      <c r="B86" s="1" t="s">
        <v>468</v>
      </c>
      <c r="C86" s="1" t="s">
        <v>469</v>
      </c>
      <c r="D86" s="1" t="s">
        <v>470</v>
      </c>
      <c r="E86" s="1" t="s">
        <v>471</v>
      </c>
      <c r="F86" s="1" t="s">
        <v>239</v>
      </c>
      <c r="G86" s="1" t="n">
        <v>52</v>
      </c>
      <c r="H86" s="1" t="s">
        <v>14</v>
      </c>
    </row>
    <row r="87" customFormat="false" ht="13.8" hidden="false" customHeight="false" outlineLevel="0" collapsed="false">
      <c r="A87" s="1" t="s">
        <v>472</v>
      </c>
      <c r="B87" s="1" t="s">
        <v>473</v>
      </c>
      <c r="C87" s="1" t="s">
        <v>474</v>
      </c>
      <c r="D87" s="1" t="s">
        <v>475</v>
      </c>
      <c r="E87" s="1" t="s">
        <v>476</v>
      </c>
      <c r="F87" s="1" t="s">
        <v>477</v>
      </c>
      <c r="G87" s="1" t="n">
        <v>52</v>
      </c>
      <c r="H87" s="1" t="s">
        <v>283</v>
      </c>
    </row>
    <row r="88" customFormat="false" ht="13.8" hidden="false" customHeight="false" outlineLevel="0" collapsed="false">
      <c r="A88" s="1" t="s">
        <v>478</v>
      </c>
      <c r="B88" s="1" t="s">
        <v>479</v>
      </c>
      <c r="C88" s="1" t="s">
        <v>480</v>
      </c>
      <c r="D88" s="1" t="s">
        <v>481</v>
      </c>
      <c r="E88" s="1" t="s">
        <v>482</v>
      </c>
      <c r="F88" s="1" t="s">
        <v>483</v>
      </c>
      <c r="G88" s="1" t="n">
        <v>52</v>
      </c>
      <c r="H88" s="1" t="s">
        <v>283</v>
      </c>
    </row>
    <row r="89" customFormat="false" ht="13.8" hidden="false" customHeight="false" outlineLevel="0" collapsed="false">
      <c r="A89" s="1" t="s">
        <v>484</v>
      </c>
      <c r="B89" s="1" t="s">
        <v>485</v>
      </c>
      <c r="C89" s="1" t="s">
        <v>486</v>
      </c>
      <c r="D89" s="1" t="s">
        <v>487</v>
      </c>
      <c r="E89" s="1" t="s">
        <v>488</v>
      </c>
      <c r="F89" s="1" t="s">
        <v>282</v>
      </c>
      <c r="G89" s="1" t="n">
        <v>52</v>
      </c>
      <c r="H89" s="1" t="s">
        <v>283</v>
      </c>
    </row>
    <row r="90" customFormat="false" ht="13.8" hidden="false" customHeight="false" outlineLevel="0" collapsed="false">
      <c r="A90" s="1" t="s">
        <v>489</v>
      </c>
      <c r="B90" s="1" t="s">
        <v>490</v>
      </c>
      <c r="C90" s="1" t="s">
        <v>491</v>
      </c>
      <c r="D90" s="1" t="s">
        <v>492</v>
      </c>
      <c r="E90" s="1" t="s">
        <v>493</v>
      </c>
      <c r="F90" s="1" t="s">
        <v>494</v>
      </c>
      <c r="G90" s="1" t="n">
        <v>52</v>
      </c>
      <c r="H90" s="1" t="s">
        <v>283</v>
      </c>
    </row>
    <row r="91" customFormat="false" ht="13.8" hidden="false" customHeight="false" outlineLevel="0" collapsed="false">
      <c r="A91" s="1" t="s">
        <v>495</v>
      </c>
      <c r="B91" s="1" t="s">
        <v>496</v>
      </c>
      <c r="C91" s="1" t="s">
        <v>497</v>
      </c>
      <c r="D91" s="1" t="s">
        <v>498</v>
      </c>
      <c r="E91" s="1" t="s">
        <v>499</v>
      </c>
      <c r="F91" s="1" t="s">
        <v>282</v>
      </c>
      <c r="G91" s="1" t="n">
        <v>52</v>
      </c>
      <c r="H91" s="1" t="s">
        <v>283</v>
      </c>
    </row>
    <row r="92" customFormat="false" ht="13.8" hidden="false" customHeight="false" outlineLevel="0" collapsed="false">
      <c r="A92" s="1" t="s">
        <v>500</v>
      </c>
      <c r="B92" s="1" t="s">
        <v>501</v>
      </c>
      <c r="C92" s="1" t="s">
        <v>502</v>
      </c>
      <c r="D92" s="1" t="s">
        <v>503</v>
      </c>
      <c r="E92" s="1" t="s">
        <v>504</v>
      </c>
      <c r="F92" s="1" t="s">
        <v>366</v>
      </c>
      <c r="G92" s="1" t="n">
        <v>53</v>
      </c>
      <c r="H92" s="1" t="s">
        <v>283</v>
      </c>
    </row>
    <row r="93" customFormat="false" ht="13.8" hidden="false" customHeight="false" outlineLevel="0" collapsed="false">
      <c r="A93" s="1" t="s">
        <v>505</v>
      </c>
      <c r="B93" s="1" t="s">
        <v>506</v>
      </c>
      <c r="C93" s="1" t="s">
        <v>507</v>
      </c>
      <c r="D93" s="1" t="s">
        <v>508</v>
      </c>
      <c r="E93" s="1" t="s">
        <v>509</v>
      </c>
      <c r="F93" s="1" t="s">
        <v>494</v>
      </c>
      <c r="G93" s="1" t="n">
        <v>53</v>
      </c>
      <c r="H93" s="1" t="s">
        <v>283</v>
      </c>
    </row>
    <row r="94" customFormat="false" ht="13.8" hidden="false" customHeight="false" outlineLevel="0" collapsed="false">
      <c r="A94" s="1" t="s">
        <v>510</v>
      </c>
      <c r="B94" s="1" t="s">
        <v>511</v>
      </c>
      <c r="C94" s="1" t="s">
        <v>512</v>
      </c>
      <c r="D94" s="1" t="s">
        <v>513</v>
      </c>
      <c r="E94" s="1" t="s">
        <v>514</v>
      </c>
      <c r="F94" s="1" t="s">
        <v>515</v>
      </c>
      <c r="G94" s="1" t="n">
        <v>53</v>
      </c>
      <c r="H94" s="1" t="s">
        <v>283</v>
      </c>
    </row>
    <row r="95" customFormat="false" ht="13.8" hidden="false" customHeight="false" outlineLevel="0" collapsed="false">
      <c r="A95" s="1" t="s">
        <v>516</v>
      </c>
      <c r="B95" s="1" t="s">
        <v>517</v>
      </c>
      <c r="C95" s="1" t="s">
        <v>518</v>
      </c>
      <c r="D95" s="1" t="s">
        <v>519</v>
      </c>
      <c r="E95" s="1" t="s">
        <v>520</v>
      </c>
      <c r="F95" s="1" t="s">
        <v>521</v>
      </c>
      <c r="G95" s="1" t="n">
        <v>53</v>
      </c>
      <c r="H95" s="1" t="s">
        <v>283</v>
      </c>
    </row>
    <row r="96" customFormat="false" ht="13.8" hidden="false" customHeight="false" outlineLevel="0" collapsed="false">
      <c r="A96" s="1" t="s">
        <v>522</v>
      </c>
      <c r="B96" s="1" t="s">
        <v>523</v>
      </c>
      <c r="C96" s="1" t="s">
        <v>524</v>
      </c>
      <c r="D96" s="1" t="s">
        <v>525</v>
      </c>
      <c r="E96" s="1" t="s">
        <v>526</v>
      </c>
      <c r="F96" s="1" t="s">
        <v>366</v>
      </c>
      <c r="G96" s="1" t="n">
        <v>53</v>
      </c>
      <c r="H96" s="1" t="s">
        <v>283</v>
      </c>
    </row>
    <row r="97" customFormat="false" ht="13.8" hidden="false" customHeight="false" outlineLevel="0" collapsed="false">
      <c r="A97" s="1" t="s">
        <v>527</v>
      </c>
      <c r="B97" s="1" t="s">
        <v>528</v>
      </c>
      <c r="C97" s="1" t="s">
        <v>529</v>
      </c>
      <c r="D97" s="0"/>
      <c r="E97" s="1" t="s">
        <v>530</v>
      </c>
      <c r="F97" s="1" t="s">
        <v>390</v>
      </c>
      <c r="G97" s="1" t="n">
        <v>53</v>
      </c>
      <c r="H97" s="1" t="s">
        <v>283</v>
      </c>
    </row>
    <row r="98" customFormat="false" ht="13.8" hidden="false" customHeight="false" outlineLevel="0" collapsed="false">
      <c r="A98" s="1" t="s">
        <v>531</v>
      </c>
      <c r="B98" s="1" t="s">
        <v>532</v>
      </c>
      <c r="C98" s="1" t="s">
        <v>533</v>
      </c>
      <c r="D98" s="1" t="s">
        <v>534</v>
      </c>
      <c r="E98" s="1" t="s">
        <v>535</v>
      </c>
      <c r="F98" s="1" t="s">
        <v>536</v>
      </c>
      <c r="G98" s="1" t="n">
        <v>53</v>
      </c>
      <c r="H98" s="1" t="s">
        <v>283</v>
      </c>
    </row>
    <row r="99" customFormat="false" ht="13.8" hidden="false" customHeight="false" outlineLevel="0" collapsed="false">
      <c r="A99" s="1" t="s">
        <v>537</v>
      </c>
      <c r="B99" s="1" t="s">
        <v>538</v>
      </c>
      <c r="C99" s="1" t="s">
        <v>539</v>
      </c>
      <c r="D99" s="1" t="s">
        <v>540</v>
      </c>
      <c r="E99" s="1" t="s">
        <v>541</v>
      </c>
      <c r="F99" s="1" t="s">
        <v>434</v>
      </c>
      <c r="G99" s="1" t="n">
        <v>53</v>
      </c>
      <c r="H99" s="1" t="s">
        <v>27</v>
      </c>
    </row>
    <row r="100" customFormat="false" ht="13.8" hidden="false" customHeight="false" outlineLevel="0" collapsed="false">
      <c r="A100" s="1" t="s">
        <v>542</v>
      </c>
      <c r="B100" s="1" t="s">
        <v>543</v>
      </c>
      <c r="C100" s="1" t="s">
        <v>544</v>
      </c>
      <c r="D100" s="1" t="s">
        <v>545</v>
      </c>
      <c r="E100" s="1" t="s">
        <v>546</v>
      </c>
      <c r="F100" s="1" t="s">
        <v>434</v>
      </c>
      <c r="G100" s="1" t="n">
        <v>53</v>
      </c>
      <c r="H100" s="1" t="s">
        <v>27</v>
      </c>
    </row>
    <row r="101" customFormat="false" ht="13.8" hidden="false" customHeight="false" outlineLevel="0" collapsed="false">
      <c r="A101" s="1" t="s">
        <v>547</v>
      </c>
      <c r="B101" s="1" t="s">
        <v>548</v>
      </c>
      <c r="C101" s="1" t="s">
        <v>549</v>
      </c>
      <c r="D101" s="1" t="s">
        <v>550</v>
      </c>
      <c r="E101" s="1" t="s">
        <v>551</v>
      </c>
      <c r="F101" s="1" t="s">
        <v>282</v>
      </c>
      <c r="G101" s="1" t="n">
        <v>53</v>
      </c>
      <c r="H101" s="1" t="s">
        <v>283</v>
      </c>
    </row>
    <row r="102" customFormat="false" ht="13.8" hidden="false" customHeight="false" outlineLevel="0" collapsed="false">
      <c r="A102" s="1" t="s">
        <v>552</v>
      </c>
      <c r="B102" s="1" t="s">
        <v>553</v>
      </c>
      <c r="C102" s="1" t="s">
        <v>554</v>
      </c>
      <c r="D102" s="1" t="s">
        <v>555</v>
      </c>
      <c r="E102" s="1" t="s">
        <v>556</v>
      </c>
      <c r="F102" s="1" t="s">
        <v>557</v>
      </c>
      <c r="G102" s="1" t="n">
        <v>53</v>
      </c>
      <c r="H102" s="1" t="s">
        <v>283</v>
      </c>
    </row>
    <row r="103" customFormat="false" ht="13.8" hidden="false" customHeight="false" outlineLevel="0" collapsed="false">
      <c r="A103" s="1" t="s">
        <v>558</v>
      </c>
      <c r="B103" s="1" t="s">
        <v>559</v>
      </c>
      <c r="C103" s="1" t="s">
        <v>560</v>
      </c>
      <c r="D103" s="1" t="s">
        <v>561</v>
      </c>
      <c r="E103" s="1" t="s">
        <v>562</v>
      </c>
      <c r="F103" s="1" t="s">
        <v>282</v>
      </c>
      <c r="G103" s="1" t="n">
        <v>53</v>
      </c>
      <c r="H103" s="1" t="s">
        <v>283</v>
      </c>
    </row>
    <row r="104" customFormat="false" ht="13.8" hidden="false" customHeight="false" outlineLevel="0" collapsed="false">
      <c r="A104" s="1" t="s">
        <v>563</v>
      </c>
      <c r="B104" s="1" t="s">
        <v>564</v>
      </c>
      <c r="C104" s="1" t="s">
        <v>565</v>
      </c>
      <c r="D104" s="1" t="s">
        <v>566</v>
      </c>
      <c r="E104" s="1" t="s">
        <v>567</v>
      </c>
      <c r="F104" s="1" t="s">
        <v>568</v>
      </c>
      <c r="G104" s="1" t="n">
        <v>53</v>
      </c>
      <c r="H104" s="1" t="s">
        <v>283</v>
      </c>
    </row>
    <row r="105" customFormat="false" ht="13.8" hidden="false" customHeight="false" outlineLevel="0" collapsed="false">
      <c r="A105" s="1" t="s">
        <v>569</v>
      </c>
      <c r="B105" s="1" t="s">
        <v>570</v>
      </c>
      <c r="C105" s="1" t="s">
        <v>571</v>
      </c>
      <c r="D105" s="1" t="s">
        <v>572</v>
      </c>
      <c r="E105" s="1" t="s">
        <v>573</v>
      </c>
      <c r="F105" s="1" t="s">
        <v>282</v>
      </c>
      <c r="G105" s="1" t="n">
        <v>53</v>
      </c>
      <c r="H105" s="1" t="s">
        <v>283</v>
      </c>
    </row>
    <row r="106" customFormat="false" ht="13.8" hidden="false" customHeight="false" outlineLevel="0" collapsed="false">
      <c r="A106" s="1" t="s">
        <v>574</v>
      </c>
      <c r="B106" s="1" t="s">
        <v>575</v>
      </c>
      <c r="C106" s="1" t="s">
        <v>576</v>
      </c>
      <c r="D106" s="1" t="s">
        <v>577</v>
      </c>
      <c r="E106" s="1" t="s">
        <v>578</v>
      </c>
      <c r="F106" s="1" t="s">
        <v>282</v>
      </c>
      <c r="G106" s="1" t="n">
        <v>53</v>
      </c>
      <c r="H106" s="1" t="s">
        <v>283</v>
      </c>
    </row>
    <row r="107" customFormat="false" ht="13.8" hidden="false" customHeight="false" outlineLevel="0" collapsed="false">
      <c r="A107" s="1" t="s">
        <v>579</v>
      </c>
      <c r="B107" s="1" t="s">
        <v>580</v>
      </c>
      <c r="C107" s="1" t="s">
        <v>581</v>
      </c>
      <c r="D107" s="1" t="s">
        <v>582</v>
      </c>
      <c r="E107" s="1" t="s">
        <v>583</v>
      </c>
      <c r="F107" s="1" t="s">
        <v>557</v>
      </c>
      <c r="G107" s="1" t="n">
        <v>53</v>
      </c>
      <c r="H107" s="1" t="s">
        <v>283</v>
      </c>
    </row>
    <row r="108" customFormat="false" ht="13.8" hidden="false" customHeight="false" outlineLevel="0" collapsed="false">
      <c r="A108" s="1" t="s">
        <v>584</v>
      </c>
      <c r="B108" s="1" t="s">
        <v>585</v>
      </c>
      <c r="C108" s="1" t="s">
        <v>586</v>
      </c>
      <c r="D108" s="1" t="s">
        <v>587</v>
      </c>
      <c r="E108" s="1" t="s">
        <v>588</v>
      </c>
      <c r="F108" s="1" t="s">
        <v>589</v>
      </c>
      <c r="G108" s="1" t="n">
        <v>53</v>
      </c>
      <c r="H108" s="1" t="s">
        <v>283</v>
      </c>
    </row>
    <row r="109" customFormat="false" ht="13.8" hidden="false" customHeight="false" outlineLevel="0" collapsed="false">
      <c r="A109" s="1" t="s">
        <v>590</v>
      </c>
      <c r="B109" s="1" t="s">
        <v>591</v>
      </c>
      <c r="C109" s="1" t="s">
        <v>592</v>
      </c>
      <c r="D109" s="1" t="s">
        <v>593</v>
      </c>
      <c r="E109" s="1" t="s">
        <v>594</v>
      </c>
      <c r="F109" s="1" t="s">
        <v>282</v>
      </c>
      <c r="G109" s="1" t="n">
        <v>53</v>
      </c>
      <c r="H109" s="1" t="s">
        <v>283</v>
      </c>
    </row>
    <row r="110" customFormat="false" ht="13.8" hidden="false" customHeight="false" outlineLevel="0" collapsed="false">
      <c r="A110" s="1" t="s">
        <v>595</v>
      </c>
      <c r="B110" s="1" t="s">
        <v>596</v>
      </c>
      <c r="C110" s="1" t="s">
        <v>597</v>
      </c>
      <c r="D110" s="1" t="s">
        <v>598</v>
      </c>
      <c r="E110" s="1" t="s">
        <v>599</v>
      </c>
      <c r="F110" s="1" t="s">
        <v>600</v>
      </c>
      <c r="G110" s="1" t="n">
        <v>53</v>
      </c>
      <c r="H110" s="1" t="s">
        <v>283</v>
      </c>
    </row>
    <row r="111" customFormat="false" ht="13.8" hidden="false" customHeight="false" outlineLevel="0" collapsed="false">
      <c r="A111" s="1" t="s">
        <v>601</v>
      </c>
      <c r="B111" s="1" t="s">
        <v>602</v>
      </c>
      <c r="C111" s="1" t="s">
        <v>603</v>
      </c>
      <c r="D111" s="1" t="s">
        <v>604</v>
      </c>
      <c r="E111" s="1" t="s">
        <v>605</v>
      </c>
      <c r="F111" s="1" t="s">
        <v>349</v>
      </c>
      <c r="G111" s="1" t="n">
        <v>53</v>
      </c>
      <c r="H111" s="1" t="s">
        <v>283</v>
      </c>
    </row>
    <row r="112" customFormat="false" ht="13.8" hidden="false" customHeight="false" outlineLevel="0" collapsed="false">
      <c r="A112" s="1" t="s">
        <v>606</v>
      </c>
      <c r="B112" s="1" t="s">
        <v>607</v>
      </c>
      <c r="C112" s="1" t="s">
        <v>608</v>
      </c>
      <c r="D112" s="1" t="s">
        <v>609</v>
      </c>
      <c r="E112" s="1" t="s">
        <v>610</v>
      </c>
      <c r="F112" s="1" t="s">
        <v>417</v>
      </c>
      <c r="G112" s="1" t="n">
        <v>53</v>
      </c>
      <c r="H112" s="1" t="s">
        <v>283</v>
      </c>
    </row>
    <row r="113" customFormat="false" ht="13.8" hidden="false" customHeight="false" outlineLevel="0" collapsed="false">
      <c r="A113" s="1" t="s">
        <v>611</v>
      </c>
      <c r="B113" s="1" t="s">
        <v>612</v>
      </c>
      <c r="C113" s="1" t="s">
        <v>613</v>
      </c>
      <c r="D113" s="1" t="s">
        <v>614</v>
      </c>
      <c r="E113" s="1" t="s">
        <v>615</v>
      </c>
      <c r="F113" s="1" t="s">
        <v>557</v>
      </c>
      <c r="G113" s="1" t="n">
        <v>53</v>
      </c>
      <c r="H113" s="1" t="s">
        <v>283</v>
      </c>
    </row>
    <row r="114" customFormat="false" ht="13.8" hidden="false" customHeight="false" outlineLevel="0" collapsed="false">
      <c r="A114" s="1" t="s">
        <v>616</v>
      </c>
      <c r="B114" s="1" t="s">
        <v>617</v>
      </c>
      <c r="C114" s="1" t="s">
        <v>618</v>
      </c>
      <c r="D114" s="1" t="s">
        <v>619</v>
      </c>
      <c r="E114" s="1" t="s">
        <v>620</v>
      </c>
      <c r="F114" s="1" t="s">
        <v>282</v>
      </c>
      <c r="G114" s="1" t="n">
        <v>53</v>
      </c>
      <c r="H114" s="1" t="s">
        <v>283</v>
      </c>
    </row>
    <row r="115" customFormat="false" ht="13.8" hidden="false" customHeight="false" outlineLevel="0" collapsed="false">
      <c r="A115" s="1" t="s">
        <v>621</v>
      </c>
      <c r="B115" s="1" t="s">
        <v>622</v>
      </c>
      <c r="C115" s="1" t="s">
        <v>623</v>
      </c>
      <c r="D115" s="1" t="s">
        <v>624</v>
      </c>
      <c r="E115" s="1" t="s">
        <v>625</v>
      </c>
      <c r="F115" s="1" t="s">
        <v>417</v>
      </c>
      <c r="G115" s="1" t="n">
        <v>53</v>
      </c>
      <c r="H115" s="1" t="s">
        <v>283</v>
      </c>
    </row>
    <row r="116" customFormat="false" ht="13.8" hidden="false" customHeight="false" outlineLevel="0" collapsed="false">
      <c r="A116" s="1" t="s">
        <v>626</v>
      </c>
      <c r="B116" s="1" t="s">
        <v>627</v>
      </c>
      <c r="C116" s="1" t="s">
        <v>628</v>
      </c>
      <c r="D116" s="1" t="s">
        <v>629</v>
      </c>
      <c r="E116" s="1" t="s">
        <v>630</v>
      </c>
      <c r="F116" s="1" t="s">
        <v>434</v>
      </c>
      <c r="G116" s="1" t="n">
        <v>53</v>
      </c>
      <c r="H116" s="1" t="s">
        <v>27</v>
      </c>
    </row>
    <row r="117" customFormat="false" ht="13.8" hidden="false" customHeight="false" outlineLevel="0" collapsed="false">
      <c r="A117" s="1" t="s">
        <v>631</v>
      </c>
      <c r="B117" s="1" t="s">
        <v>632</v>
      </c>
      <c r="C117" s="1" t="s">
        <v>633</v>
      </c>
      <c r="D117" s="1" t="s">
        <v>634</v>
      </c>
      <c r="E117" s="1" t="s">
        <v>635</v>
      </c>
      <c r="F117" s="1" t="s">
        <v>557</v>
      </c>
      <c r="G117" s="1" t="n">
        <v>53</v>
      </c>
      <c r="H117" s="1" t="s">
        <v>283</v>
      </c>
    </row>
    <row r="118" customFormat="false" ht="13.8" hidden="false" customHeight="false" outlineLevel="0" collapsed="false">
      <c r="A118" s="1" t="s">
        <v>636</v>
      </c>
      <c r="B118" s="1" t="s">
        <v>637</v>
      </c>
      <c r="C118" s="1" t="s">
        <v>638</v>
      </c>
      <c r="D118" s="1" t="s">
        <v>639</v>
      </c>
      <c r="E118" s="1" t="s">
        <v>640</v>
      </c>
      <c r="F118" s="1" t="s">
        <v>641</v>
      </c>
      <c r="G118" s="1" t="n">
        <v>53</v>
      </c>
      <c r="H118" s="1" t="s">
        <v>283</v>
      </c>
    </row>
    <row r="119" customFormat="false" ht="13.8" hidden="false" customHeight="false" outlineLevel="0" collapsed="false">
      <c r="A119" s="1" t="s">
        <v>642</v>
      </c>
      <c r="B119" s="1" t="s">
        <v>643</v>
      </c>
      <c r="C119" s="1" t="s">
        <v>644</v>
      </c>
      <c r="D119" s="1" t="s">
        <v>645</v>
      </c>
      <c r="E119" s="1" t="s">
        <v>646</v>
      </c>
      <c r="F119" s="1" t="s">
        <v>282</v>
      </c>
      <c r="G119" s="1" t="n">
        <v>53</v>
      </c>
      <c r="H119" s="1" t="s">
        <v>283</v>
      </c>
    </row>
    <row r="120" customFormat="false" ht="13.8" hidden="false" customHeight="false" outlineLevel="0" collapsed="false">
      <c r="A120" s="1" t="s">
        <v>647</v>
      </c>
      <c r="B120" s="1" t="s">
        <v>648</v>
      </c>
      <c r="C120" s="1" t="s">
        <v>649</v>
      </c>
      <c r="D120" s="1" t="s">
        <v>650</v>
      </c>
      <c r="E120" s="1" t="s">
        <v>651</v>
      </c>
      <c r="F120" s="1" t="s">
        <v>282</v>
      </c>
      <c r="G120" s="1" t="n">
        <v>53</v>
      </c>
      <c r="H120" s="1" t="s">
        <v>283</v>
      </c>
    </row>
    <row r="121" customFormat="false" ht="13.8" hidden="false" customHeight="false" outlineLevel="0" collapsed="false">
      <c r="A121" s="1" t="s">
        <v>652</v>
      </c>
      <c r="B121" s="1" t="s">
        <v>653</v>
      </c>
      <c r="C121" s="1" t="s">
        <v>654</v>
      </c>
      <c r="D121" s="1" t="s">
        <v>655</v>
      </c>
      <c r="E121" s="1" t="s">
        <v>656</v>
      </c>
      <c r="F121" s="1" t="s">
        <v>657</v>
      </c>
      <c r="G121" s="1" t="n">
        <v>53</v>
      </c>
      <c r="H121" s="1" t="s">
        <v>283</v>
      </c>
    </row>
    <row r="122" customFormat="false" ht="13.8" hidden="false" customHeight="false" outlineLevel="0" collapsed="false">
      <c r="A122" s="1" t="s">
        <v>658</v>
      </c>
      <c r="B122" s="1" t="s">
        <v>659</v>
      </c>
      <c r="C122" s="1" t="s">
        <v>660</v>
      </c>
      <c r="D122" s="1" t="s">
        <v>661</v>
      </c>
      <c r="E122" s="1" t="s">
        <v>662</v>
      </c>
      <c r="F122" s="1" t="s">
        <v>282</v>
      </c>
      <c r="G122" s="1" t="n">
        <v>54</v>
      </c>
      <c r="H122" s="1" t="s">
        <v>283</v>
      </c>
    </row>
    <row r="123" customFormat="false" ht="13.8" hidden="false" customHeight="false" outlineLevel="0" collapsed="false">
      <c r="A123" s="1" t="s">
        <v>663</v>
      </c>
      <c r="B123" s="1" t="s">
        <v>664</v>
      </c>
      <c r="C123" s="1" t="s">
        <v>665</v>
      </c>
      <c r="D123" s="1" t="s">
        <v>666</v>
      </c>
      <c r="E123" s="2" t="s">
        <v>667</v>
      </c>
      <c r="F123" s="1" t="s">
        <v>282</v>
      </c>
      <c r="G123" s="1" t="n">
        <v>54</v>
      </c>
      <c r="H123" s="1" t="s">
        <v>283</v>
      </c>
    </row>
    <row r="124" customFormat="false" ht="13.8" hidden="false" customHeight="false" outlineLevel="0" collapsed="false">
      <c r="A124" s="1" t="s">
        <v>668</v>
      </c>
      <c r="B124" s="1" t="s">
        <v>669</v>
      </c>
      <c r="C124" s="1" t="s">
        <v>670</v>
      </c>
      <c r="D124" s="1" t="s">
        <v>671</v>
      </c>
      <c r="E124" s="1" t="s">
        <v>672</v>
      </c>
      <c r="F124" s="1" t="s">
        <v>521</v>
      </c>
      <c r="G124" s="1" t="n">
        <v>54</v>
      </c>
      <c r="H124" s="1" t="s">
        <v>283</v>
      </c>
    </row>
    <row r="125" customFormat="false" ht="13.8" hidden="false" customHeight="false" outlineLevel="0" collapsed="false">
      <c r="A125" s="1" t="s">
        <v>673</v>
      </c>
      <c r="B125" s="1" t="s">
        <v>674</v>
      </c>
      <c r="C125" s="1" t="s">
        <v>675</v>
      </c>
      <c r="D125" s="1" t="s">
        <v>676</v>
      </c>
      <c r="E125" s="1" t="s">
        <v>677</v>
      </c>
      <c r="F125" s="1" t="s">
        <v>657</v>
      </c>
      <c r="G125" s="1" t="n">
        <v>54</v>
      </c>
      <c r="H125" s="1" t="s">
        <v>283</v>
      </c>
    </row>
    <row r="126" customFormat="false" ht="13.8" hidden="false" customHeight="false" outlineLevel="0" collapsed="false">
      <c r="A126" s="1" t="s">
        <v>678</v>
      </c>
      <c r="B126" s="1" t="s">
        <v>679</v>
      </c>
      <c r="C126" s="1" t="s">
        <v>680</v>
      </c>
      <c r="D126" s="1" t="s">
        <v>681</v>
      </c>
      <c r="E126" s="1" t="s">
        <v>682</v>
      </c>
      <c r="F126" s="1" t="s">
        <v>282</v>
      </c>
      <c r="G126" s="1" t="n">
        <v>54</v>
      </c>
      <c r="H126" s="1" t="s">
        <v>283</v>
      </c>
    </row>
    <row r="127" customFormat="false" ht="13.8" hidden="false" customHeight="false" outlineLevel="0" collapsed="false">
      <c r="A127" s="1" t="s">
        <v>683</v>
      </c>
      <c r="B127" s="1" t="s">
        <v>684</v>
      </c>
      <c r="C127" s="1" t="s">
        <v>685</v>
      </c>
      <c r="D127" s="1" t="s">
        <v>686</v>
      </c>
      <c r="E127" s="2" t="s">
        <v>687</v>
      </c>
      <c r="F127" s="1" t="s">
        <v>688</v>
      </c>
      <c r="G127" s="1" t="n">
        <v>54</v>
      </c>
      <c r="H127" s="1" t="s">
        <v>283</v>
      </c>
    </row>
    <row r="128" customFormat="false" ht="13.8" hidden="false" customHeight="false" outlineLevel="0" collapsed="false">
      <c r="A128" s="1" t="s">
        <v>689</v>
      </c>
      <c r="B128" s="1" t="s">
        <v>690</v>
      </c>
      <c r="C128" s="1" t="s">
        <v>691</v>
      </c>
      <c r="D128" s="1" t="s">
        <v>692</v>
      </c>
      <c r="E128" s="1" t="s">
        <v>693</v>
      </c>
      <c r="F128" s="1" t="s">
        <v>282</v>
      </c>
      <c r="G128" s="1" t="n">
        <v>54</v>
      </c>
      <c r="H128" s="1" t="s">
        <v>283</v>
      </c>
    </row>
    <row r="129" customFormat="false" ht="13.8" hidden="false" customHeight="false" outlineLevel="0" collapsed="false">
      <c r="A129" s="1" t="s">
        <v>694</v>
      </c>
      <c r="B129" s="1" t="s">
        <v>695</v>
      </c>
      <c r="C129" s="1" t="s">
        <v>696</v>
      </c>
      <c r="D129" s="1" t="s">
        <v>697</v>
      </c>
      <c r="E129" s="1" t="s">
        <v>698</v>
      </c>
      <c r="F129" s="1" t="s">
        <v>521</v>
      </c>
      <c r="G129" s="1" t="n">
        <v>55</v>
      </c>
    </row>
    <row r="130" customFormat="false" ht="13.8" hidden="false" customHeight="false" outlineLevel="0" collapsed="false">
      <c r="A130" s="1" t="s">
        <v>699</v>
      </c>
      <c r="B130" s="1" t="s">
        <v>700</v>
      </c>
      <c r="C130" s="1" t="s">
        <v>701</v>
      </c>
      <c r="D130" s="1" t="s">
        <v>702</v>
      </c>
      <c r="E130" s="1" t="s">
        <v>703</v>
      </c>
      <c r="F130" s="1" t="s">
        <v>127</v>
      </c>
      <c r="G130" s="1" t="n">
        <v>55</v>
      </c>
      <c r="H130" s="1" t="s">
        <v>14</v>
      </c>
    </row>
    <row r="131" customFormat="false" ht="13.8" hidden="false" customHeight="false" outlineLevel="0" collapsed="false">
      <c r="A131" s="1" t="s">
        <v>704</v>
      </c>
      <c r="B131" s="1" t="s">
        <v>705</v>
      </c>
      <c r="C131" s="1" t="s">
        <v>706</v>
      </c>
      <c r="D131" s="1" t="s">
        <v>707</v>
      </c>
      <c r="E131" s="1" t="s">
        <v>708</v>
      </c>
      <c r="F131" s="1" t="s">
        <v>93</v>
      </c>
      <c r="G131" s="1" t="n">
        <v>55</v>
      </c>
      <c r="H131" s="1" t="s">
        <v>14</v>
      </c>
    </row>
    <row r="132" customFormat="false" ht="13.8" hidden="false" customHeight="false" outlineLevel="0" collapsed="false">
      <c r="A132" s="1" t="s">
        <v>709</v>
      </c>
      <c r="B132" s="1" t="s">
        <v>710</v>
      </c>
      <c r="C132" s="1" t="s">
        <v>711</v>
      </c>
      <c r="D132" s="1" t="s">
        <v>712</v>
      </c>
      <c r="E132" s="3" t="s">
        <v>713</v>
      </c>
      <c r="F132" s="1" t="s">
        <v>159</v>
      </c>
      <c r="G132" s="1" t="n">
        <v>56</v>
      </c>
      <c r="H132" s="1" t="s">
        <v>14</v>
      </c>
    </row>
    <row r="133" customFormat="false" ht="13.8" hidden="false" customHeight="false" outlineLevel="0" collapsed="false">
      <c r="A133" s="1" t="s">
        <v>714</v>
      </c>
      <c r="B133" s="1" t="s">
        <v>715</v>
      </c>
      <c r="C133" s="1" t="s">
        <v>716</v>
      </c>
      <c r="D133" s="1" t="s">
        <v>717</v>
      </c>
      <c r="E133" s="1" t="s">
        <v>718</v>
      </c>
      <c r="F133" s="1" t="s">
        <v>719</v>
      </c>
      <c r="G133" s="1" t="n">
        <v>56</v>
      </c>
      <c r="H133" s="1" t="s">
        <v>720</v>
      </c>
    </row>
    <row r="134" customFormat="false" ht="13.8" hidden="false" customHeight="false" outlineLevel="0" collapsed="false">
      <c r="A134" s="1" t="s">
        <v>721</v>
      </c>
      <c r="B134" s="1" t="s">
        <v>722</v>
      </c>
      <c r="C134" s="1" t="s">
        <v>723</v>
      </c>
      <c r="D134" s="1" t="s">
        <v>724</v>
      </c>
      <c r="E134" s="1" t="s">
        <v>725</v>
      </c>
      <c r="F134" s="1" t="s">
        <v>726</v>
      </c>
      <c r="G134" s="1" t="n">
        <v>56</v>
      </c>
      <c r="H134" s="1" t="s">
        <v>720</v>
      </c>
    </row>
    <row r="135" customFormat="false" ht="13.8" hidden="false" customHeight="false" outlineLevel="0" collapsed="false">
      <c r="A135" s="1" t="s">
        <v>727</v>
      </c>
      <c r="B135" s="1" t="s">
        <v>728</v>
      </c>
      <c r="C135" s="1" t="s">
        <v>729</v>
      </c>
      <c r="D135" s="1" t="s">
        <v>730</v>
      </c>
      <c r="E135" s="1" t="s">
        <v>731</v>
      </c>
      <c r="F135" s="1" t="s">
        <v>726</v>
      </c>
      <c r="G135" s="1" t="n">
        <v>56</v>
      </c>
      <c r="H135" s="1" t="s">
        <v>720</v>
      </c>
    </row>
    <row r="136" customFormat="false" ht="13.8" hidden="false" customHeight="false" outlineLevel="0" collapsed="false">
      <c r="A136" s="1" t="s">
        <v>732</v>
      </c>
      <c r="B136" s="1" t="s">
        <v>733</v>
      </c>
      <c r="C136" s="1" t="s">
        <v>734</v>
      </c>
      <c r="D136" s="1" t="s">
        <v>735</v>
      </c>
      <c r="E136" s="1" t="s">
        <v>736</v>
      </c>
      <c r="F136" s="1" t="s">
        <v>93</v>
      </c>
      <c r="G136" s="1" t="n">
        <v>57</v>
      </c>
      <c r="H136" s="1" t="s">
        <v>14</v>
      </c>
    </row>
    <row r="137" customFormat="false" ht="13.8" hidden="false" customHeight="false" outlineLevel="0" collapsed="false">
      <c r="A137" s="1" t="s">
        <v>737</v>
      </c>
      <c r="B137" s="1" t="s">
        <v>738</v>
      </c>
      <c r="C137" s="1" t="s">
        <v>739</v>
      </c>
      <c r="D137" s="1" t="s">
        <v>740</v>
      </c>
      <c r="E137" s="1" t="s">
        <v>741</v>
      </c>
      <c r="F137" s="1" t="s">
        <v>742</v>
      </c>
      <c r="G137" s="1" t="n">
        <v>57</v>
      </c>
      <c r="H137" s="1" t="s">
        <v>14</v>
      </c>
    </row>
    <row r="138" customFormat="false" ht="13.8" hidden="false" customHeight="false" outlineLevel="0" collapsed="false">
      <c r="A138" s="1" t="s">
        <v>743</v>
      </c>
      <c r="B138" s="1" t="s">
        <v>744</v>
      </c>
      <c r="C138" s="1" t="s">
        <v>745</v>
      </c>
      <c r="D138" s="1" t="s">
        <v>746</v>
      </c>
      <c r="E138" s="1" t="s">
        <v>747</v>
      </c>
      <c r="F138" s="1" t="s">
        <v>143</v>
      </c>
      <c r="G138" s="1" t="n">
        <v>57</v>
      </c>
      <c r="H138" s="1" t="s">
        <v>14</v>
      </c>
    </row>
    <row r="139" customFormat="false" ht="13.8" hidden="false" customHeight="false" outlineLevel="0" collapsed="false">
      <c r="A139" s="1" t="s">
        <v>748</v>
      </c>
      <c r="B139" s="1" t="s">
        <v>749</v>
      </c>
      <c r="C139" s="1" t="s">
        <v>750</v>
      </c>
      <c r="D139" s="1" t="s">
        <v>751</v>
      </c>
      <c r="E139" s="1" t="s">
        <v>752</v>
      </c>
      <c r="F139" s="1" t="s">
        <v>13</v>
      </c>
      <c r="G139" s="1" t="n">
        <v>57</v>
      </c>
      <c r="H139" s="1" t="s">
        <v>14</v>
      </c>
    </row>
    <row r="140" customFormat="false" ht="13.8" hidden="false" customHeight="false" outlineLevel="0" collapsed="false">
      <c r="A140" s="1" t="s">
        <v>753</v>
      </c>
      <c r="B140" s="1" t="s">
        <v>754</v>
      </c>
      <c r="C140" s="1" t="s">
        <v>755</v>
      </c>
      <c r="D140" s="1" t="s">
        <v>756</v>
      </c>
      <c r="E140" s="2" t="s">
        <v>757</v>
      </c>
      <c r="F140" s="1" t="s">
        <v>13</v>
      </c>
      <c r="G140" s="1" t="n">
        <v>57</v>
      </c>
      <c r="H140" s="1" t="s">
        <v>14</v>
      </c>
    </row>
    <row r="141" customFormat="false" ht="13.8" hidden="false" customHeight="false" outlineLevel="0" collapsed="false">
      <c r="A141" s="1" t="s">
        <v>758</v>
      </c>
      <c r="B141" s="1" t="s">
        <v>759</v>
      </c>
      <c r="C141" s="1" t="s">
        <v>760</v>
      </c>
      <c r="D141" s="1" t="s">
        <v>761</v>
      </c>
      <c r="E141" s="2" t="s">
        <v>762</v>
      </c>
      <c r="F141" s="1" t="s">
        <v>13</v>
      </c>
      <c r="G141" s="1" t="n">
        <v>57</v>
      </c>
      <c r="H141" s="1" t="s">
        <v>14</v>
      </c>
    </row>
    <row r="142" customFormat="false" ht="13.8" hidden="false" customHeight="false" outlineLevel="0" collapsed="false">
      <c r="A142" s="1" t="s">
        <v>763</v>
      </c>
      <c r="B142" s="1" t="s">
        <v>764</v>
      </c>
      <c r="C142" s="1" t="s">
        <v>765</v>
      </c>
      <c r="D142" s="1" t="s">
        <v>766</v>
      </c>
      <c r="E142" s="1" t="s">
        <v>767</v>
      </c>
      <c r="F142" s="1" t="s">
        <v>768</v>
      </c>
      <c r="G142" s="1" t="n">
        <v>57</v>
      </c>
      <c r="H142" s="1" t="s">
        <v>14</v>
      </c>
    </row>
    <row r="143" customFormat="false" ht="13.8" hidden="false" customHeight="false" outlineLevel="0" collapsed="false">
      <c r="A143" s="1" t="s">
        <v>769</v>
      </c>
      <c r="B143" s="1" t="s">
        <v>770</v>
      </c>
      <c r="C143" s="1" t="s">
        <v>771</v>
      </c>
      <c r="D143" s="1" t="s">
        <v>772</v>
      </c>
      <c r="E143" s="1" t="s">
        <v>773</v>
      </c>
      <c r="F143" s="1" t="s">
        <v>93</v>
      </c>
      <c r="G143" s="1" t="n">
        <v>57</v>
      </c>
      <c r="H143" s="1" t="s">
        <v>14</v>
      </c>
    </row>
    <row r="144" customFormat="false" ht="13.8" hidden="false" customHeight="false" outlineLevel="0" collapsed="false">
      <c r="A144" s="1" t="s">
        <v>774</v>
      </c>
      <c r="B144" s="1" t="s">
        <v>775</v>
      </c>
      <c r="C144" s="1" t="s">
        <v>776</v>
      </c>
      <c r="D144" s="1" t="s">
        <v>777</v>
      </c>
      <c r="E144" s="2" t="s">
        <v>778</v>
      </c>
      <c r="F144" s="1" t="s">
        <v>13</v>
      </c>
      <c r="G144" s="1" t="n">
        <v>58</v>
      </c>
      <c r="H144" s="1" t="s">
        <v>14</v>
      </c>
    </row>
    <row r="145" customFormat="false" ht="13.8" hidden="false" customHeight="false" outlineLevel="0" collapsed="false">
      <c r="A145" s="1" t="s">
        <v>779</v>
      </c>
      <c r="B145" s="1" t="s">
        <v>780</v>
      </c>
      <c r="C145" s="1" t="s">
        <v>781</v>
      </c>
      <c r="D145" s="1" t="s">
        <v>782</v>
      </c>
      <c r="E145" s="2" t="s">
        <v>783</v>
      </c>
      <c r="F145" s="1" t="s">
        <v>13</v>
      </c>
      <c r="G145" s="1" t="n">
        <v>58</v>
      </c>
      <c r="H145" s="1" t="s">
        <v>14</v>
      </c>
    </row>
    <row r="146" customFormat="false" ht="13.8" hidden="false" customHeight="false" outlineLevel="0" collapsed="false">
      <c r="A146" s="1" t="s">
        <v>784</v>
      </c>
      <c r="B146" s="1" t="s">
        <v>785</v>
      </c>
      <c r="C146" s="1" t="s">
        <v>786</v>
      </c>
      <c r="D146" s="1" t="s">
        <v>787</v>
      </c>
      <c r="E146" s="1" t="s">
        <v>788</v>
      </c>
      <c r="F146" s="1" t="s">
        <v>789</v>
      </c>
      <c r="G146" s="1" t="n">
        <v>58</v>
      </c>
      <c r="H146" s="1" t="s">
        <v>790</v>
      </c>
    </row>
    <row r="147" customFormat="false" ht="13.8" hidden="false" customHeight="false" outlineLevel="0" collapsed="false">
      <c r="A147" s="1" t="s">
        <v>791</v>
      </c>
      <c r="B147" s="1" t="s">
        <v>792</v>
      </c>
      <c r="C147" s="1" t="s">
        <v>793</v>
      </c>
      <c r="D147" s="1" t="s">
        <v>794</v>
      </c>
      <c r="E147" s="2" t="s">
        <v>795</v>
      </c>
      <c r="F147" s="1" t="s">
        <v>159</v>
      </c>
      <c r="G147" s="1" t="n">
        <v>58</v>
      </c>
      <c r="H147" s="1" t="s">
        <v>14</v>
      </c>
    </row>
    <row r="148" customFormat="false" ht="13.8" hidden="false" customHeight="false" outlineLevel="0" collapsed="false">
      <c r="A148" s="1" t="s">
        <v>796</v>
      </c>
      <c r="B148" s="1" t="s">
        <v>797</v>
      </c>
      <c r="C148" s="1" t="s">
        <v>798</v>
      </c>
      <c r="D148" s="1" t="s">
        <v>799</v>
      </c>
      <c r="E148" s="1" t="s">
        <v>800</v>
      </c>
      <c r="F148" s="1" t="s">
        <v>159</v>
      </c>
      <c r="G148" s="1" t="n">
        <v>58</v>
      </c>
      <c r="H148" s="1" t="s">
        <v>14</v>
      </c>
    </row>
    <row r="149" customFormat="false" ht="13.8" hidden="false" customHeight="false" outlineLevel="0" collapsed="false">
      <c r="A149" s="1" t="s">
        <v>801</v>
      </c>
      <c r="B149" s="1" t="s">
        <v>802</v>
      </c>
      <c r="C149" s="1" t="s">
        <v>803</v>
      </c>
      <c r="D149" s="1" t="s">
        <v>804</v>
      </c>
      <c r="E149" s="1" t="s">
        <v>805</v>
      </c>
      <c r="F149" s="1" t="s">
        <v>13</v>
      </c>
      <c r="G149" s="1" t="n">
        <v>58</v>
      </c>
      <c r="H149" s="1" t="s">
        <v>14</v>
      </c>
    </row>
    <row r="150" customFormat="false" ht="13.8" hidden="false" customHeight="false" outlineLevel="0" collapsed="false">
      <c r="A150" s="1" t="s">
        <v>806</v>
      </c>
      <c r="B150" s="1" t="s">
        <v>807</v>
      </c>
      <c r="C150" s="1" t="s">
        <v>808</v>
      </c>
      <c r="D150" s="1" t="s">
        <v>809</v>
      </c>
      <c r="E150" s="1" t="s">
        <v>810</v>
      </c>
      <c r="F150" s="1" t="s">
        <v>159</v>
      </c>
      <c r="G150" s="1" t="n">
        <v>58</v>
      </c>
      <c r="H150" s="1" t="s">
        <v>14</v>
      </c>
    </row>
    <row r="151" customFormat="false" ht="13.8" hidden="false" customHeight="false" outlineLevel="0" collapsed="false">
      <c r="A151" s="1" t="s">
        <v>811</v>
      </c>
      <c r="B151" s="1" t="s">
        <v>812</v>
      </c>
      <c r="C151" s="1" t="s">
        <v>813</v>
      </c>
      <c r="D151" s="1" t="s">
        <v>814</v>
      </c>
      <c r="E151" s="1" t="s">
        <v>815</v>
      </c>
      <c r="F151" s="1" t="s">
        <v>816</v>
      </c>
      <c r="G151" s="1" t="n">
        <v>58</v>
      </c>
      <c r="H151" s="1" t="s">
        <v>817</v>
      </c>
    </row>
    <row r="152" customFormat="false" ht="13.8" hidden="false" customHeight="false" outlineLevel="0" collapsed="false">
      <c r="A152" s="1" t="s">
        <v>818</v>
      </c>
      <c r="B152" s="1" t="s">
        <v>819</v>
      </c>
      <c r="C152" s="1" t="s">
        <v>820</v>
      </c>
      <c r="D152" s="1" t="s">
        <v>821</v>
      </c>
      <c r="E152" s="1" t="s">
        <v>822</v>
      </c>
      <c r="F152" s="1" t="s">
        <v>13</v>
      </c>
      <c r="G152" s="1" t="n">
        <v>58</v>
      </c>
      <c r="H152" s="1" t="s">
        <v>14</v>
      </c>
    </row>
    <row r="153" customFormat="false" ht="13.8" hidden="false" customHeight="false" outlineLevel="0" collapsed="false">
      <c r="A153" s="1" t="s">
        <v>823</v>
      </c>
      <c r="B153" s="1" t="s">
        <v>824</v>
      </c>
      <c r="C153" s="1" t="s">
        <v>825</v>
      </c>
      <c r="D153" s="1" t="s">
        <v>826</v>
      </c>
      <c r="E153" s="1" t="s">
        <v>827</v>
      </c>
      <c r="F153" s="1" t="s">
        <v>71</v>
      </c>
      <c r="G153" s="1" t="n">
        <v>58</v>
      </c>
      <c r="H153" s="1" t="s">
        <v>72</v>
      </c>
    </row>
    <row r="154" customFormat="false" ht="13.8" hidden="false" customHeight="false" outlineLevel="0" collapsed="false">
      <c r="A154" s="1" t="s">
        <v>828</v>
      </c>
      <c r="B154" s="1" t="s">
        <v>829</v>
      </c>
      <c r="C154" s="1" t="s">
        <v>830</v>
      </c>
      <c r="D154" s="1" t="s">
        <v>831</v>
      </c>
      <c r="E154" s="1" t="s">
        <v>832</v>
      </c>
      <c r="F154" s="1" t="s">
        <v>13</v>
      </c>
      <c r="G154" s="1" t="n">
        <v>58</v>
      </c>
      <c r="H154" s="1" t="s">
        <v>14</v>
      </c>
    </row>
    <row r="155" customFormat="false" ht="13.8" hidden="false" customHeight="false" outlineLevel="0" collapsed="false">
      <c r="A155" s="1" t="s">
        <v>833</v>
      </c>
      <c r="B155" s="1" t="s">
        <v>834</v>
      </c>
      <c r="C155" s="1" t="s">
        <v>835</v>
      </c>
      <c r="D155" s="1" t="s">
        <v>836</v>
      </c>
      <c r="E155" s="1" t="s">
        <v>837</v>
      </c>
      <c r="F155" s="1" t="s">
        <v>26</v>
      </c>
      <c r="G155" s="1" t="n">
        <v>58</v>
      </c>
      <c r="H155" s="1" t="s">
        <v>27</v>
      </c>
    </row>
    <row r="156" customFormat="false" ht="13.8" hidden="false" customHeight="false" outlineLevel="0" collapsed="false">
      <c r="A156" s="1" t="s">
        <v>838</v>
      </c>
      <c r="B156" s="1" t="s">
        <v>839</v>
      </c>
      <c r="C156" s="1" t="s">
        <v>840</v>
      </c>
      <c r="D156" s="1" t="s">
        <v>841</v>
      </c>
      <c r="E156" s="1" t="s">
        <v>842</v>
      </c>
      <c r="F156" s="1" t="s">
        <v>843</v>
      </c>
      <c r="G156" s="1" t="n">
        <v>58</v>
      </c>
      <c r="H156" s="1" t="s">
        <v>720</v>
      </c>
    </row>
    <row r="157" customFormat="false" ht="13.8" hidden="false" customHeight="false" outlineLevel="0" collapsed="false">
      <c r="A157" s="1" t="s">
        <v>844</v>
      </c>
      <c r="B157" s="1" t="s">
        <v>845</v>
      </c>
      <c r="C157" s="1" t="s">
        <v>846</v>
      </c>
      <c r="D157" s="1" t="s">
        <v>847</v>
      </c>
      <c r="E157" s="2" t="s">
        <v>848</v>
      </c>
      <c r="F157" s="1" t="s">
        <v>13</v>
      </c>
      <c r="G157" s="1" t="n">
        <v>58</v>
      </c>
      <c r="H157" s="1" t="s">
        <v>14</v>
      </c>
    </row>
    <row r="158" customFormat="false" ht="13.8" hidden="false" customHeight="false" outlineLevel="0" collapsed="false">
      <c r="A158" s="1" t="s">
        <v>849</v>
      </c>
      <c r="B158" s="1" t="s">
        <v>850</v>
      </c>
      <c r="C158" s="1" t="s">
        <v>851</v>
      </c>
      <c r="D158" s="1" t="s">
        <v>852</v>
      </c>
      <c r="E158" s="1" t="s">
        <v>853</v>
      </c>
      <c r="F158" s="1" t="s">
        <v>13</v>
      </c>
      <c r="G158" s="1" t="n">
        <v>58</v>
      </c>
      <c r="H158" s="1" t="s">
        <v>14</v>
      </c>
    </row>
    <row r="159" customFormat="false" ht="13.8" hidden="false" customHeight="false" outlineLevel="0" collapsed="false">
      <c r="A159" s="1" t="s">
        <v>854</v>
      </c>
      <c r="B159" s="1" t="s">
        <v>855</v>
      </c>
      <c r="C159" s="1" t="s">
        <v>856</v>
      </c>
      <c r="D159" s="1" t="s">
        <v>857</v>
      </c>
      <c r="E159" s="1" t="s">
        <v>858</v>
      </c>
      <c r="F159" s="1" t="s">
        <v>13</v>
      </c>
      <c r="G159" s="1" t="n">
        <v>59</v>
      </c>
      <c r="H159" s="1" t="s">
        <v>14</v>
      </c>
    </row>
    <row r="160" customFormat="false" ht="13.8" hidden="false" customHeight="false" outlineLevel="0" collapsed="false">
      <c r="A160" s="1" t="s">
        <v>859</v>
      </c>
      <c r="B160" s="1" t="s">
        <v>860</v>
      </c>
      <c r="C160" s="1" t="s">
        <v>861</v>
      </c>
      <c r="D160" s="1" t="s">
        <v>862</v>
      </c>
      <c r="E160" s="1" t="s">
        <v>863</v>
      </c>
      <c r="F160" s="1" t="s">
        <v>13</v>
      </c>
      <c r="G160" s="1" t="n">
        <v>59</v>
      </c>
      <c r="H160" s="1" t="s">
        <v>14</v>
      </c>
    </row>
    <row r="161" customFormat="false" ht="13.8" hidden="false" customHeight="false" outlineLevel="0" collapsed="false">
      <c r="A161" s="1" t="s">
        <v>864</v>
      </c>
      <c r="B161" s="1" t="s">
        <v>865</v>
      </c>
      <c r="C161" s="1" t="s">
        <v>866</v>
      </c>
      <c r="D161" s="1" t="s">
        <v>867</v>
      </c>
      <c r="E161" s="1" t="s">
        <v>868</v>
      </c>
      <c r="F161" s="1" t="s">
        <v>869</v>
      </c>
      <c r="G161" s="1" t="n">
        <v>59</v>
      </c>
      <c r="H161" s="1" t="s">
        <v>14</v>
      </c>
    </row>
    <row r="162" customFormat="false" ht="13.8" hidden="false" customHeight="false" outlineLevel="0" collapsed="false">
      <c r="A162" s="1" t="s">
        <v>870</v>
      </c>
      <c r="B162" s="1" t="s">
        <v>871</v>
      </c>
      <c r="C162" s="1" t="s">
        <v>872</v>
      </c>
      <c r="D162" s="1" t="s">
        <v>873</v>
      </c>
      <c r="E162" s="1" t="s">
        <v>874</v>
      </c>
      <c r="F162" s="1" t="s">
        <v>875</v>
      </c>
      <c r="G162" s="1" t="n">
        <v>60</v>
      </c>
      <c r="H162" s="1" t="s">
        <v>720</v>
      </c>
    </row>
    <row r="163" customFormat="false" ht="13.8" hidden="false" customHeight="false" outlineLevel="0" collapsed="false">
      <c r="A163" s="1" t="s">
        <v>876</v>
      </c>
      <c r="B163" s="1" t="s">
        <v>877</v>
      </c>
      <c r="C163" s="1" t="s">
        <v>878</v>
      </c>
      <c r="D163" s="1" t="s">
        <v>879</v>
      </c>
      <c r="E163" s="1" t="s">
        <v>880</v>
      </c>
      <c r="F163" s="1" t="s">
        <v>26</v>
      </c>
      <c r="G163" s="1" t="n">
        <v>60</v>
      </c>
      <c r="H163" s="1" t="s">
        <v>27</v>
      </c>
    </row>
    <row r="164" customFormat="false" ht="13.8" hidden="false" customHeight="false" outlineLevel="0" collapsed="false">
      <c r="A164" s="1" t="s">
        <v>881</v>
      </c>
      <c r="B164" s="1" t="s">
        <v>882</v>
      </c>
      <c r="C164" s="1" t="s">
        <v>883</v>
      </c>
      <c r="D164" s="1" t="s">
        <v>884</v>
      </c>
      <c r="E164" s="1" t="s">
        <v>885</v>
      </c>
      <c r="F164" s="1" t="s">
        <v>843</v>
      </c>
      <c r="G164" s="1" t="n">
        <v>60</v>
      </c>
      <c r="H164" s="1" t="s">
        <v>720</v>
      </c>
    </row>
    <row r="165" customFormat="false" ht="13.8" hidden="false" customHeight="false" outlineLevel="0" collapsed="false">
      <c r="A165" s="1" t="s">
        <v>886</v>
      </c>
      <c r="B165" s="1" t="s">
        <v>887</v>
      </c>
      <c r="C165" s="1" t="s">
        <v>888</v>
      </c>
      <c r="D165" s="1" t="s">
        <v>889</v>
      </c>
      <c r="E165" s="1" t="s">
        <v>890</v>
      </c>
      <c r="F165" s="1" t="s">
        <v>843</v>
      </c>
      <c r="G165" s="1" t="n">
        <v>60</v>
      </c>
      <c r="H165" s="1" t="s">
        <v>720</v>
      </c>
    </row>
    <row r="166" customFormat="false" ht="13.8" hidden="false" customHeight="false" outlineLevel="0" collapsed="false">
      <c r="A166" s="1" t="s">
        <v>891</v>
      </c>
      <c r="B166" s="1" t="s">
        <v>892</v>
      </c>
      <c r="C166" s="1" t="s">
        <v>893</v>
      </c>
      <c r="D166" s="1" t="s">
        <v>894</v>
      </c>
      <c r="E166" s="1" t="s">
        <v>895</v>
      </c>
      <c r="F166" s="1" t="s">
        <v>843</v>
      </c>
      <c r="G166" s="1" t="n">
        <v>60</v>
      </c>
      <c r="H166" s="1" t="s">
        <v>720</v>
      </c>
    </row>
    <row r="167" customFormat="false" ht="13.8" hidden="false" customHeight="false" outlineLevel="0" collapsed="false">
      <c r="A167" s="1" t="s">
        <v>896</v>
      </c>
      <c r="B167" s="1" t="s">
        <v>897</v>
      </c>
      <c r="C167" s="1" t="s">
        <v>898</v>
      </c>
      <c r="D167" s="1" t="s">
        <v>899</v>
      </c>
      <c r="E167" s="1" t="s">
        <v>900</v>
      </c>
      <c r="F167" s="1" t="s">
        <v>901</v>
      </c>
      <c r="G167" s="1" t="n">
        <v>60</v>
      </c>
      <c r="H167" s="1" t="s">
        <v>283</v>
      </c>
    </row>
    <row r="168" customFormat="false" ht="13.8" hidden="false" customHeight="false" outlineLevel="0" collapsed="false">
      <c r="A168" s="1" t="s">
        <v>902</v>
      </c>
      <c r="B168" s="1" t="s">
        <v>903</v>
      </c>
      <c r="C168" s="1" t="s">
        <v>904</v>
      </c>
      <c r="D168" s="1" t="s">
        <v>905</v>
      </c>
      <c r="E168" s="1" t="s">
        <v>906</v>
      </c>
      <c r="F168" s="1" t="s">
        <v>843</v>
      </c>
      <c r="G168" s="1" t="n">
        <v>61</v>
      </c>
      <c r="H168" s="1" t="s">
        <v>720</v>
      </c>
    </row>
    <row r="169" customFormat="false" ht="13.8" hidden="false" customHeight="false" outlineLevel="0" collapsed="false">
      <c r="A169" s="1" t="s">
        <v>907</v>
      </c>
      <c r="B169" s="1" t="s">
        <v>908</v>
      </c>
      <c r="C169" s="1" t="s">
        <v>909</v>
      </c>
      <c r="D169" s="1" t="s">
        <v>910</v>
      </c>
      <c r="E169" s="1" t="s">
        <v>911</v>
      </c>
      <c r="F169" s="1" t="s">
        <v>912</v>
      </c>
      <c r="G169" s="1" t="n">
        <v>61</v>
      </c>
      <c r="H169" s="1" t="s">
        <v>720</v>
      </c>
    </row>
    <row r="170" customFormat="false" ht="13.8" hidden="false" customHeight="false" outlineLevel="0" collapsed="false">
      <c r="A170" s="1" t="s">
        <v>913</v>
      </c>
      <c r="B170" s="1" t="s">
        <v>914</v>
      </c>
      <c r="C170" s="1" t="s">
        <v>915</v>
      </c>
      <c r="D170" s="1" t="s">
        <v>916</v>
      </c>
      <c r="E170" s="2" t="s">
        <v>917</v>
      </c>
      <c r="F170" s="1" t="s">
        <v>918</v>
      </c>
      <c r="G170" s="1" t="n">
        <v>61</v>
      </c>
      <c r="H170" s="1" t="s">
        <v>14</v>
      </c>
    </row>
    <row r="171" customFormat="false" ht="13.8" hidden="false" customHeight="false" outlineLevel="0" collapsed="false">
      <c r="A171" s="1" t="s">
        <v>919</v>
      </c>
      <c r="B171" s="1" t="s">
        <v>920</v>
      </c>
      <c r="C171" s="1" t="s">
        <v>921</v>
      </c>
      <c r="D171" s="1" t="s">
        <v>922</v>
      </c>
      <c r="E171" s="1" t="s">
        <v>923</v>
      </c>
      <c r="F171" s="1" t="s">
        <v>843</v>
      </c>
      <c r="G171" s="1" t="n">
        <v>61</v>
      </c>
      <c r="H171" s="1" t="s">
        <v>720</v>
      </c>
    </row>
    <row r="172" customFormat="false" ht="13.8" hidden="false" customHeight="false" outlineLevel="0" collapsed="false">
      <c r="A172" s="1" t="s">
        <v>924</v>
      </c>
      <c r="B172" s="1" t="s">
        <v>925</v>
      </c>
      <c r="C172" s="1" t="s">
        <v>926</v>
      </c>
      <c r="D172" s="1" t="s">
        <v>927</v>
      </c>
      <c r="E172" s="1" t="s">
        <v>928</v>
      </c>
      <c r="F172" s="1" t="s">
        <v>843</v>
      </c>
      <c r="G172" s="1" t="n">
        <v>61</v>
      </c>
      <c r="H172" s="1" t="s">
        <v>720</v>
      </c>
    </row>
    <row r="173" customFormat="false" ht="13.8" hidden="false" customHeight="false" outlineLevel="0" collapsed="false">
      <c r="A173" s="1" t="s">
        <v>929</v>
      </c>
      <c r="B173" s="1" t="s">
        <v>930</v>
      </c>
      <c r="C173" s="1" t="s">
        <v>931</v>
      </c>
      <c r="D173" s="1" t="s">
        <v>932</v>
      </c>
      <c r="E173" s="1" t="s">
        <v>933</v>
      </c>
      <c r="F173" s="1" t="s">
        <v>843</v>
      </c>
      <c r="G173" s="1" t="n">
        <v>61</v>
      </c>
      <c r="H173" s="1" t="s">
        <v>720</v>
      </c>
    </row>
    <row r="174" customFormat="false" ht="13.8" hidden="false" customHeight="false" outlineLevel="0" collapsed="false">
      <c r="A174" s="1" t="s">
        <v>934</v>
      </c>
      <c r="B174" s="1" t="s">
        <v>935</v>
      </c>
      <c r="C174" s="1" t="s">
        <v>936</v>
      </c>
      <c r="D174" s="1" t="s">
        <v>937</v>
      </c>
      <c r="E174" s="1" t="s">
        <v>938</v>
      </c>
      <c r="F174" s="1" t="s">
        <v>843</v>
      </c>
      <c r="G174" s="1" t="n">
        <v>61</v>
      </c>
      <c r="H174" s="1" t="s">
        <v>720</v>
      </c>
    </row>
    <row r="175" customFormat="false" ht="13.8" hidden="false" customHeight="false" outlineLevel="0" collapsed="false">
      <c r="A175" s="1" t="s">
        <v>939</v>
      </c>
      <c r="B175" s="1" t="s">
        <v>940</v>
      </c>
      <c r="C175" s="1" t="s">
        <v>941</v>
      </c>
      <c r="D175" s="1" t="s">
        <v>942</v>
      </c>
      <c r="E175" s="1" t="s">
        <v>943</v>
      </c>
      <c r="F175" s="1" t="s">
        <v>843</v>
      </c>
      <c r="G175" s="1" t="n">
        <v>61</v>
      </c>
      <c r="H175" s="1" t="s">
        <v>720</v>
      </c>
    </row>
    <row r="176" customFormat="false" ht="13.8" hidden="false" customHeight="false" outlineLevel="0" collapsed="false">
      <c r="A176" s="1" t="s">
        <v>944</v>
      </c>
      <c r="B176" s="1" t="s">
        <v>945</v>
      </c>
      <c r="C176" s="1" t="s">
        <v>946</v>
      </c>
      <c r="D176" s="1" t="s">
        <v>947</v>
      </c>
      <c r="E176" s="1" t="s">
        <v>948</v>
      </c>
      <c r="F176" s="1" t="s">
        <v>843</v>
      </c>
      <c r="G176" s="1" t="n">
        <v>61</v>
      </c>
      <c r="H176" s="1" t="s">
        <v>720</v>
      </c>
    </row>
    <row r="177" customFormat="false" ht="13.8" hidden="false" customHeight="false" outlineLevel="0" collapsed="false">
      <c r="A177" s="1" t="s">
        <v>949</v>
      </c>
      <c r="B177" s="1" t="s">
        <v>950</v>
      </c>
      <c r="C177" s="1" t="s">
        <v>951</v>
      </c>
      <c r="D177" s="1" t="s">
        <v>952</v>
      </c>
      <c r="E177" s="1" t="s">
        <v>953</v>
      </c>
      <c r="F177" s="1" t="s">
        <v>843</v>
      </c>
      <c r="G177" s="1" t="n">
        <v>61</v>
      </c>
      <c r="H177" s="1" t="s">
        <v>720</v>
      </c>
    </row>
    <row r="178" customFormat="false" ht="13.8" hidden="false" customHeight="false" outlineLevel="0" collapsed="false">
      <c r="A178" s="1" t="s">
        <v>954</v>
      </c>
      <c r="B178" s="1" t="s">
        <v>955</v>
      </c>
      <c r="C178" s="1" t="s">
        <v>956</v>
      </c>
      <c r="D178" s="1" t="s">
        <v>957</v>
      </c>
      <c r="E178" s="1" t="s">
        <v>958</v>
      </c>
      <c r="F178" s="1" t="s">
        <v>843</v>
      </c>
      <c r="G178" s="1" t="n">
        <v>61</v>
      </c>
      <c r="H178" s="1" t="s">
        <v>720</v>
      </c>
    </row>
    <row r="179" customFormat="false" ht="13.8" hidden="false" customHeight="false" outlineLevel="0" collapsed="false">
      <c r="A179" s="1" t="s">
        <v>959</v>
      </c>
      <c r="B179" s="1" t="s">
        <v>960</v>
      </c>
      <c r="C179" s="1" t="s">
        <v>961</v>
      </c>
      <c r="D179" s="1" t="s">
        <v>962</v>
      </c>
      <c r="E179" s="1" t="s">
        <v>963</v>
      </c>
      <c r="F179" s="1" t="s">
        <v>964</v>
      </c>
      <c r="G179" s="1" t="n">
        <v>62</v>
      </c>
      <c r="H179" s="1" t="s">
        <v>720</v>
      </c>
    </row>
    <row r="180" customFormat="false" ht="13.8" hidden="false" customHeight="false" outlineLevel="0" collapsed="false">
      <c r="A180" s="1" t="s">
        <v>965</v>
      </c>
      <c r="B180" s="1" t="s">
        <v>966</v>
      </c>
      <c r="C180" s="1" t="s">
        <v>967</v>
      </c>
      <c r="D180" s="1" t="s">
        <v>968</v>
      </c>
      <c r="E180" s="1" t="s">
        <v>969</v>
      </c>
      <c r="F180" s="1" t="s">
        <v>970</v>
      </c>
      <c r="G180" s="1" t="n">
        <v>62</v>
      </c>
      <c r="H180" s="1" t="s">
        <v>720</v>
      </c>
    </row>
    <row r="181" customFormat="false" ht="13.8" hidden="false" customHeight="false" outlineLevel="0" collapsed="false">
      <c r="A181" s="1" t="s">
        <v>971</v>
      </c>
      <c r="B181" s="1" t="s">
        <v>972</v>
      </c>
      <c r="C181" s="1" t="s">
        <v>973</v>
      </c>
      <c r="D181" s="1" t="s">
        <v>974</v>
      </c>
      <c r="E181" s="1" t="s">
        <v>975</v>
      </c>
      <c r="F181" s="1" t="s">
        <v>976</v>
      </c>
      <c r="G181" s="1" t="n">
        <v>62</v>
      </c>
      <c r="H181" s="1" t="s">
        <v>720</v>
      </c>
    </row>
    <row r="182" customFormat="false" ht="13.8" hidden="false" customHeight="false" outlineLevel="0" collapsed="false">
      <c r="A182" s="1" t="s">
        <v>977</v>
      </c>
      <c r="B182" s="1" t="s">
        <v>978</v>
      </c>
      <c r="C182" s="1" t="s">
        <v>979</v>
      </c>
      <c r="D182" s="1" t="s">
        <v>980</v>
      </c>
      <c r="E182" s="1" t="s">
        <v>981</v>
      </c>
      <c r="F182" s="1" t="s">
        <v>976</v>
      </c>
      <c r="G182" s="1" t="n">
        <v>62</v>
      </c>
      <c r="H182" s="1" t="s">
        <v>720</v>
      </c>
    </row>
    <row r="183" customFormat="false" ht="13.8" hidden="false" customHeight="false" outlineLevel="0" collapsed="false">
      <c r="A183" s="1" t="s">
        <v>982</v>
      </c>
      <c r="B183" s="1" t="s">
        <v>983</v>
      </c>
      <c r="C183" s="1" t="s">
        <v>984</v>
      </c>
      <c r="D183" s="1" t="s">
        <v>985</v>
      </c>
      <c r="E183" s="1" t="s">
        <v>986</v>
      </c>
      <c r="F183" s="1" t="s">
        <v>987</v>
      </c>
      <c r="G183" s="1" t="n">
        <v>62</v>
      </c>
      <c r="H183" s="1" t="s">
        <v>720</v>
      </c>
    </row>
    <row r="184" customFormat="false" ht="13.8" hidden="false" customHeight="false" outlineLevel="0" collapsed="false">
      <c r="A184" s="1" t="s">
        <v>988</v>
      </c>
      <c r="B184" s="1" t="s">
        <v>989</v>
      </c>
      <c r="C184" s="1" t="s">
        <v>990</v>
      </c>
      <c r="D184" s="1" t="s">
        <v>991</v>
      </c>
      <c r="E184" s="1" t="s">
        <v>992</v>
      </c>
      <c r="F184" s="1" t="s">
        <v>726</v>
      </c>
      <c r="G184" s="1" t="n">
        <v>62</v>
      </c>
      <c r="H184" s="1" t="s">
        <v>720</v>
      </c>
    </row>
    <row r="185" customFormat="false" ht="13.8" hidden="false" customHeight="false" outlineLevel="0" collapsed="false">
      <c r="A185" s="1" t="s">
        <v>993</v>
      </c>
      <c r="B185" s="1" t="s">
        <v>994</v>
      </c>
      <c r="C185" s="1" t="s">
        <v>995</v>
      </c>
      <c r="D185" s="1" t="s">
        <v>996</v>
      </c>
      <c r="E185" s="1" t="s">
        <v>997</v>
      </c>
      <c r="F185" s="1" t="s">
        <v>976</v>
      </c>
      <c r="G185" s="1" t="n">
        <v>62</v>
      </c>
      <c r="H185" s="1" t="s">
        <v>720</v>
      </c>
    </row>
    <row r="186" customFormat="false" ht="13.8" hidden="false" customHeight="false" outlineLevel="0" collapsed="false">
      <c r="A186" s="1" t="s">
        <v>988</v>
      </c>
      <c r="B186" s="1" t="s">
        <v>998</v>
      </c>
      <c r="C186" s="1" t="s">
        <v>999</v>
      </c>
      <c r="D186" s="1" t="s">
        <v>1000</v>
      </c>
      <c r="E186" s="1" t="s">
        <v>1001</v>
      </c>
      <c r="F186" s="1" t="s">
        <v>1002</v>
      </c>
      <c r="G186" s="1" t="n">
        <v>62</v>
      </c>
      <c r="H186" s="1" t="s">
        <v>720</v>
      </c>
    </row>
    <row r="187" customFormat="false" ht="13.8" hidden="false" customHeight="false" outlineLevel="0" collapsed="false">
      <c r="A187" s="1" t="s">
        <v>1003</v>
      </c>
      <c r="B187" s="1" t="s">
        <v>1004</v>
      </c>
      <c r="C187" s="1" t="s">
        <v>1005</v>
      </c>
      <c r="D187" s="1" t="s">
        <v>1006</v>
      </c>
      <c r="E187" s="1" t="s">
        <v>1007</v>
      </c>
      <c r="F187" s="1" t="s">
        <v>843</v>
      </c>
      <c r="G187" s="1" t="n">
        <v>62</v>
      </c>
      <c r="H187" s="1" t="s">
        <v>720</v>
      </c>
    </row>
    <row r="188" customFormat="false" ht="13.8" hidden="false" customHeight="false" outlineLevel="0" collapsed="false">
      <c r="A188" s="1" t="s">
        <v>1008</v>
      </c>
      <c r="B188" s="1" t="s">
        <v>1009</v>
      </c>
      <c r="C188" s="1" t="s">
        <v>1010</v>
      </c>
      <c r="D188" s="1" t="s">
        <v>1011</v>
      </c>
      <c r="E188" s="1" t="s">
        <v>1012</v>
      </c>
      <c r="F188" s="1" t="s">
        <v>1013</v>
      </c>
      <c r="G188" s="1" t="n">
        <v>62</v>
      </c>
      <c r="H188" s="1" t="s">
        <v>720</v>
      </c>
    </row>
    <row r="189" customFormat="false" ht="13.8" hidden="false" customHeight="false" outlineLevel="0" collapsed="false">
      <c r="A189" s="1" t="s">
        <v>1014</v>
      </c>
      <c r="B189" s="1" t="s">
        <v>1015</v>
      </c>
      <c r="C189" s="1" t="s">
        <v>1016</v>
      </c>
      <c r="D189" s="1" t="s">
        <v>1017</v>
      </c>
      <c r="E189" s="1" t="s">
        <v>1018</v>
      </c>
      <c r="F189" s="1" t="s">
        <v>976</v>
      </c>
      <c r="G189" s="1" t="n">
        <v>62</v>
      </c>
      <c r="H189" s="1" t="s">
        <v>720</v>
      </c>
    </row>
    <row r="190" customFormat="false" ht="13.8" hidden="false" customHeight="false" outlineLevel="0" collapsed="false">
      <c r="A190" s="1" t="s">
        <v>1019</v>
      </c>
      <c r="B190" s="1" t="s">
        <v>1020</v>
      </c>
      <c r="C190" s="1" t="s">
        <v>1021</v>
      </c>
      <c r="D190" s="1" t="s">
        <v>1022</v>
      </c>
      <c r="E190" s="1" t="s">
        <v>1023</v>
      </c>
      <c r="F190" s="1" t="s">
        <v>976</v>
      </c>
      <c r="G190" s="1" t="n">
        <v>63</v>
      </c>
      <c r="H190" s="1" t="s">
        <v>720</v>
      </c>
    </row>
    <row r="191" customFormat="false" ht="13.8" hidden="false" customHeight="false" outlineLevel="0" collapsed="false">
      <c r="A191" s="1" t="s">
        <v>1024</v>
      </c>
      <c r="B191" s="1" t="s">
        <v>1025</v>
      </c>
      <c r="C191" s="1" t="s">
        <v>1026</v>
      </c>
      <c r="D191" s="1" t="s">
        <v>1027</v>
      </c>
      <c r="E191" s="1" t="s">
        <v>1028</v>
      </c>
      <c r="F191" s="1" t="s">
        <v>964</v>
      </c>
      <c r="G191" s="1" t="n">
        <v>63</v>
      </c>
      <c r="H191" s="1" t="s">
        <v>720</v>
      </c>
    </row>
    <row r="192" customFormat="false" ht="13.8" hidden="false" customHeight="false" outlineLevel="0" collapsed="false">
      <c r="A192" s="1" t="s">
        <v>1029</v>
      </c>
      <c r="B192" s="1" t="s">
        <v>1030</v>
      </c>
      <c r="C192" s="1" t="s">
        <v>1031</v>
      </c>
      <c r="D192" s="1" t="s">
        <v>1032</v>
      </c>
      <c r="E192" s="1" t="s">
        <v>1033</v>
      </c>
      <c r="F192" s="1" t="s">
        <v>964</v>
      </c>
      <c r="G192" s="1" t="n">
        <v>63</v>
      </c>
      <c r="H192" s="1" t="s">
        <v>720</v>
      </c>
    </row>
    <row r="193" customFormat="false" ht="13.8" hidden="false" customHeight="false" outlineLevel="0" collapsed="false">
      <c r="A193" s="1" t="s">
        <v>1034</v>
      </c>
      <c r="B193" s="1" t="s">
        <v>1035</v>
      </c>
      <c r="C193" s="1" t="s">
        <v>1036</v>
      </c>
      <c r="D193" s="1" t="s">
        <v>1037</v>
      </c>
      <c r="E193" s="1" t="s">
        <v>1038</v>
      </c>
      <c r="F193" s="1" t="s">
        <v>964</v>
      </c>
      <c r="G193" s="1" t="n">
        <v>63</v>
      </c>
      <c r="H193" s="1" t="s">
        <v>720</v>
      </c>
    </row>
    <row r="194" customFormat="false" ht="13.8" hidden="false" customHeight="false" outlineLevel="0" collapsed="false">
      <c r="A194" s="1" t="s">
        <v>1039</v>
      </c>
      <c r="B194" s="1" t="s">
        <v>1040</v>
      </c>
      <c r="C194" s="1" t="s">
        <v>1041</v>
      </c>
      <c r="D194" s="1" t="s">
        <v>1042</v>
      </c>
      <c r="E194" s="1" t="s">
        <v>1043</v>
      </c>
      <c r="F194" s="1" t="s">
        <v>964</v>
      </c>
      <c r="G194" s="1" t="n">
        <v>63</v>
      </c>
      <c r="H194" s="1" t="s">
        <v>720</v>
      </c>
    </row>
    <row r="195" customFormat="false" ht="13.8" hidden="false" customHeight="false" outlineLevel="0" collapsed="false">
      <c r="A195" s="1" t="s">
        <v>1044</v>
      </c>
      <c r="B195" s="1" t="s">
        <v>1045</v>
      </c>
      <c r="C195" s="1" t="s">
        <v>1046</v>
      </c>
      <c r="D195" s="1" t="s">
        <v>1047</v>
      </c>
      <c r="E195" s="1" t="s">
        <v>1048</v>
      </c>
      <c r="F195" s="1" t="s">
        <v>964</v>
      </c>
      <c r="G195" s="1" t="n">
        <v>63</v>
      </c>
      <c r="H195" s="1" t="s">
        <v>720</v>
      </c>
    </row>
    <row r="196" customFormat="false" ht="13.8" hidden="false" customHeight="false" outlineLevel="0" collapsed="false">
      <c r="A196" s="1" t="s">
        <v>1049</v>
      </c>
      <c r="B196" s="1" t="s">
        <v>1050</v>
      </c>
      <c r="C196" s="1" t="s">
        <v>1051</v>
      </c>
      <c r="D196" s="1" t="s">
        <v>1052</v>
      </c>
      <c r="E196" s="1" t="s">
        <v>1053</v>
      </c>
      <c r="F196" s="1" t="s">
        <v>976</v>
      </c>
      <c r="G196" s="1" t="n">
        <v>63</v>
      </c>
      <c r="H196" s="1" t="s">
        <v>720</v>
      </c>
    </row>
    <row r="197" customFormat="false" ht="13.8" hidden="false" customHeight="false" outlineLevel="0" collapsed="false">
      <c r="A197" s="1" t="s">
        <v>1054</v>
      </c>
      <c r="B197" s="1" t="s">
        <v>1055</v>
      </c>
      <c r="C197" s="1" t="s">
        <v>1056</v>
      </c>
      <c r="D197" s="1" t="s">
        <v>1057</v>
      </c>
      <c r="E197" s="1" t="s">
        <v>1058</v>
      </c>
      <c r="F197" s="1" t="s">
        <v>1002</v>
      </c>
      <c r="G197" s="1" t="n">
        <v>63</v>
      </c>
      <c r="H197" s="1" t="s">
        <v>720</v>
      </c>
    </row>
    <row r="198" customFormat="false" ht="13.8" hidden="false" customHeight="false" outlineLevel="0" collapsed="false">
      <c r="A198" s="1" t="s">
        <v>1059</v>
      </c>
      <c r="B198" s="1" t="s">
        <v>1060</v>
      </c>
      <c r="C198" s="1" t="s">
        <v>1061</v>
      </c>
      <c r="D198" s="1" t="s">
        <v>1062</v>
      </c>
      <c r="E198" s="1" t="s">
        <v>1063</v>
      </c>
      <c r="F198" s="1" t="s">
        <v>964</v>
      </c>
      <c r="G198" s="1" t="n">
        <v>63</v>
      </c>
      <c r="H198" s="1" t="s">
        <v>720</v>
      </c>
    </row>
    <row r="199" customFormat="false" ht="13.8" hidden="false" customHeight="false" outlineLevel="0" collapsed="false">
      <c r="A199" s="1" t="s">
        <v>1064</v>
      </c>
      <c r="B199" s="1" t="s">
        <v>1065</v>
      </c>
      <c r="C199" s="1" t="s">
        <v>1066</v>
      </c>
      <c r="D199" s="1" t="s">
        <v>1067</v>
      </c>
      <c r="E199" s="1" t="s">
        <v>1068</v>
      </c>
      <c r="F199" s="1" t="s">
        <v>1069</v>
      </c>
      <c r="G199" s="1" t="n">
        <v>64</v>
      </c>
      <c r="H199" s="1" t="s">
        <v>283</v>
      </c>
    </row>
    <row r="200" customFormat="false" ht="13.8" hidden="false" customHeight="false" outlineLevel="0" collapsed="false">
      <c r="A200" s="1" t="s">
        <v>1070</v>
      </c>
      <c r="B200" s="1" t="s">
        <v>1071</v>
      </c>
      <c r="C200" s="1" t="s">
        <v>1072</v>
      </c>
      <c r="D200" s="1" t="s">
        <v>1073</v>
      </c>
      <c r="E200" s="1" t="s">
        <v>1074</v>
      </c>
      <c r="F200" s="1" t="s">
        <v>536</v>
      </c>
      <c r="G200" s="1" t="n">
        <v>64</v>
      </c>
      <c r="H200" s="1" t="s">
        <v>283</v>
      </c>
    </row>
    <row r="201" customFormat="false" ht="13.8" hidden="false" customHeight="false" outlineLevel="0" collapsed="false">
      <c r="A201" s="1" t="s">
        <v>1075</v>
      </c>
      <c r="B201" s="1" t="s">
        <v>1076</v>
      </c>
      <c r="C201" s="1" t="s">
        <v>1077</v>
      </c>
      <c r="D201" s="1" t="s">
        <v>1078</v>
      </c>
      <c r="E201" s="1" t="s">
        <v>1079</v>
      </c>
      <c r="F201" s="1" t="s">
        <v>1002</v>
      </c>
      <c r="G201" s="1" t="n">
        <v>64</v>
      </c>
      <c r="H201" s="1" t="s">
        <v>720</v>
      </c>
    </row>
    <row r="202" customFormat="false" ht="13.8" hidden="false" customHeight="false" outlineLevel="0" collapsed="false">
      <c r="A202" s="1" t="s">
        <v>1080</v>
      </c>
      <c r="B202" s="1" t="s">
        <v>1081</v>
      </c>
      <c r="C202" s="1" t="s">
        <v>1082</v>
      </c>
      <c r="D202" s="1" t="s">
        <v>1083</v>
      </c>
      <c r="E202" s="1" t="s">
        <v>1084</v>
      </c>
      <c r="F202" s="1" t="s">
        <v>964</v>
      </c>
      <c r="G202" s="1" t="n">
        <v>64</v>
      </c>
      <c r="H202" s="1" t="s">
        <v>720</v>
      </c>
    </row>
    <row r="203" customFormat="false" ht="13.8" hidden="false" customHeight="false" outlineLevel="0" collapsed="false">
      <c r="A203" s="1" t="s">
        <v>1085</v>
      </c>
      <c r="B203" s="1" t="s">
        <v>1086</v>
      </c>
      <c r="C203" s="1" t="s">
        <v>1087</v>
      </c>
      <c r="D203" s="1" t="s">
        <v>1083</v>
      </c>
      <c r="E203" s="1" t="s">
        <v>1088</v>
      </c>
      <c r="F203" s="1" t="s">
        <v>964</v>
      </c>
      <c r="G203" s="1" t="n">
        <v>64</v>
      </c>
      <c r="H203" s="1" t="s">
        <v>720</v>
      </c>
    </row>
    <row r="204" customFormat="false" ht="13.8" hidden="false" customHeight="false" outlineLevel="0" collapsed="false">
      <c r="A204" s="1" t="s">
        <v>1089</v>
      </c>
      <c r="B204" s="1" t="s">
        <v>1090</v>
      </c>
      <c r="C204" s="1" t="s">
        <v>1091</v>
      </c>
      <c r="D204" s="1" t="s">
        <v>1083</v>
      </c>
      <c r="E204" s="1" t="s">
        <v>1092</v>
      </c>
      <c r="F204" s="1" t="s">
        <v>964</v>
      </c>
      <c r="G204" s="1" t="n">
        <v>64</v>
      </c>
      <c r="H204" s="1" t="s">
        <v>720</v>
      </c>
    </row>
    <row r="205" customFormat="false" ht="13.8" hidden="false" customHeight="false" outlineLevel="0" collapsed="false">
      <c r="A205" s="1" t="s">
        <v>1093</v>
      </c>
      <c r="B205" s="1" t="s">
        <v>1094</v>
      </c>
      <c r="C205" s="1" t="s">
        <v>1095</v>
      </c>
      <c r="D205" s="1" t="s">
        <v>1096</v>
      </c>
      <c r="E205" s="1" t="s">
        <v>1097</v>
      </c>
      <c r="F205" s="1" t="s">
        <v>1002</v>
      </c>
      <c r="G205" s="1" t="n">
        <v>64</v>
      </c>
      <c r="H205" s="1" t="s">
        <v>720</v>
      </c>
    </row>
    <row r="206" customFormat="false" ht="13.8" hidden="false" customHeight="false" outlineLevel="0" collapsed="false">
      <c r="A206" s="1" t="s">
        <v>1098</v>
      </c>
      <c r="B206" s="1" t="s">
        <v>1099</v>
      </c>
      <c r="C206" s="1" t="s">
        <v>1100</v>
      </c>
      <c r="D206" s="4" t="s">
        <v>1101</v>
      </c>
      <c r="E206" s="1" t="s">
        <v>1102</v>
      </c>
      <c r="F206" s="1" t="s">
        <v>1002</v>
      </c>
      <c r="G206" s="1" t="n">
        <v>64</v>
      </c>
      <c r="H206" s="1" t="s">
        <v>720</v>
      </c>
    </row>
    <row r="207" customFormat="false" ht="13.8" hidden="false" customHeight="false" outlineLevel="0" collapsed="false">
      <c r="A207" s="1" t="s">
        <v>988</v>
      </c>
      <c r="B207" s="1" t="s">
        <v>1103</v>
      </c>
      <c r="C207" s="1" t="s">
        <v>1104</v>
      </c>
      <c r="D207" s="1" t="s">
        <v>1105</v>
      </c>
      <c r="E207" s="1" t="s">
        <v>1106</v>
      </c>
      <c r="F207" s="1" t="s">
        <v>1002</v>
      </c>
      <c r="G207" s="1" t="n">
        <v>64</v>
      </c>
      <c r="H207" s="1" t="s">
        <v>720</v>
      </c>
    </row>
    <row r="208" customFormat="false" ht="13.8" hidden="false" customHeight="false" outlineLevel="0" collapsed="false">
      <c r="A208" s="1" t="s">
        <v>1107</v>
      </c>
      <c r="B208" s="1" t="s">
        <v>1108</v>
      </c>
      <c r="C208" s="1" t="s">
        <v>1109</v>
      </c>
      <c r="D208" s="1" t="s">
        <v>1110</v>
      </c>
      <c r="E208" s="1" t="s">
        <v>1111</v>
      </c>
      <c r="F208" s="1" t="s">
        <v>875</v>
      </c>
      <c r="G208" s="1" t="n">
        <v>64</v>
      </c>
      <c r="H208" s="1" t="s">
        <v>720</v>
      </c>
    </row>
    <row r="209" customFormat="false" ht="13.8" hidden="false" customHeight="false" outlineLevel="0" collapsed="false">
      <c r="A209" s="1" t="s">
        <v>1112</v>
      </c>
      <c r="B209" s="1" t="s">
        <v>1113</v>
      </c>
      <c r="C209" s="1" t="s">
        <v>1114</v>
      </c>
      <c r="D209" s="1" t="s">
        <v>1115</v>
      </c>
      <c r="E209" s="1" t="s">
        <v>1116</v>
      </c>
      <c r="F209" s="1" t="s">
        <v>1002</v>
      </c>
      <c r="G209" s="1" t="n">
        <v>64</v>
      </c>
      <c r="H209" s="1" t="s">
        <v>720</v>
      </c>
    </row>
    <row r="210" customFormat="false" ht="13.8" hidden="false" customHeight="false" outlineLevel="0" collapsed="false">
      <c r="A210" s="1" t="s">
        <v>1117</v>
      </c>
      <c r="B210" s="1" t="s">
        <v>1118</v>
      </c>
      <c r="C210" s="1" t="s">
        <v>1119</v>
      </c>
      <c r="D210" s="1" t="s">
        <v>1120</v>
      </c>
      <c r="E210" s="1" t="s">
        <v>1121</v>
      </c>
      <c r="F210" s="1" t="s">
        <v>1002</v>
      </c>
      <c r="G210" s="1" t="n">
        <v>64</v>
      </c>
      <c r="H210" s="1" t="s">
        <v>720</v>
      </c>
    </row>
    <row r="211" customFormat="false" ht="13.8" hidden="false" customHeight="false" outlineLevel="0" collapsed="false">
      <c r="A211" s="1" t="s">
        <v>1122</v>
      </c>
      <c r="B211" s="1" t="s">
        <v>1123</v>
      </c>
      <c r="C211" s="1" t="s">
        <v>1124</v>
      </c>
      <c r="D211" s="1" t="s">
        <v>1125</v>
      </c>
      <c r="E211" s="1" t="s">
        <v>1126</v>
      </c>
      <c r="F211" s="1" t="s">
        <v>1002</v>
      </c>
      <c r="G211" s="1" t="n">
        <v>64</v>
      </c>
      <c r="H211" s="1" t="s">
        <v>720</v>
      </c>
    </row>
    <row r="212" customFormat="false" ht="13.8" hidden="false" customHeight="false" outlineLevel="0" collapsed="false">
      <c r="A212" s="1" t="s">
        <v>1127</v>
      </c>
      <c r="B212" s="1" t="s">
        <v>1128</v>
      </c>
      <c r="C212" s="1" t="s">
        <v>1129</v>
      </c>
      <c r="D212" s="1" t="s">
        <v>1130</v>
      </c>
      <c r="E212" s="1" t="s">
        <v>1131</v>
      </c>
      <c r="F212" s="1" t="s">
        <v>1132</v>
      </c>
      <c r="G212" s="1" t="n">
        <v>64</v>
      </c>
      <c r="H212" s="1" t="s">
        <v>720</v>
      </c>
    </row>
    <row r="213" customFormat="false" ht="13.8" hidden="false" customHeight="false" outlineLevel="0" collapsed="false">
      <c r="A213" s="1" t="s">
        <v>1133</v>
      </c>
      <c r="B213" s="1" t="s">
        <v>1134</v>
      </c>
      <c r="C213" s="1" t="s">
        <v>1135</v>
      </c>
      <c r="D213" s="1" t="s">
        <v>1136</v>
      </c>
      <c r="E213" s="1" t="s">
        <v>1137</v>
      </c>
      <c r="F213" s="1" t="s">
        <v>1002</v>
      </c>
      <c r="G213" s="1" t="n">
        <v>64</v>
      </c>
      <c r="H213" s="1" t="s">
        <v>720</v>
      </c>
    </row>
    <row r="214" customFormat="false" ht="13.8" hidden="false" customHeight="false" outlineLevel="0" collapsed="false">
      <c r="A214" s="1" t="s">
        <v>1138</v>
      </c>
      <c r="B214" s="1" t="s">
        <v>1139</v>
      </c>
      <c r="C214" s="1" t="s">
        <v>1140</v>
      </c>
      <c r="D214" s="1" t="s">
        <v>1141</v>
      </c>
      <c r="E214" s="1" t="s">
        <v>1142</v>
      </c>
      <c r="F214" s="1" t="s">
        <v>875</v>
      </c>
      <c r="G214" s="1" t="n">
        <v>64</v>
      </c>
      <c r="H214" s="1" t="s">
        <v>720</v>
      </c>
    </row>
    <row r="215" customFormat="false" ht="13.8" hidden="false" customHeight="false" outlineLevel="0" collapsed="false">
      <c r="A215" s="1" t="s">
        <v>1143</v>
      </c>
      <c r="B215" s="1" t="s">
        <v>1144</v>
      </c>
      <c r="C215" s="1" t="s">
        <v>1145</v>
      </c>
      <c r="D215" s="1" t="s">
        <v>1146</v>
      </c>
      <c r="E215" s="1" t="s">
        <v>1147</v>
      </c>
      <c r="F215" s="1" t="s">
        <v>1002</v>
      </c>
      <c r="G215" s="1" t="n">
        <v>64</v>
      </c>
      <c r="H215" s="1" t="s">
        <v>720</v>
      </c>
    </row>
    <row r="216" customFormat="false" ht="13.8" hidden="false" customHeight="false" outlineLevel="0" collapsed="false">
      <c r="A216" s="1" t="s">
        <v>1148</v>
      </c>
      <c r="B216" s="1" t="s">
        <v>1149</v>
      </c>
      <c r="C216" s="1" t="s">
        <v>1150</v>
      </c>
      <c r="D216" s="1" t="s">
        <v>1151</v>
      </c>
      <c r="E216" s="1" t="s">
        <v>1152</v>
      </c>
      <c r="F216" s="1" t="s">
        <v>964</v>
      </c>
      <c r="G216" s="1" t="n">
        <v>64</v>
      </c>
      <c r="H216" s="1" t="s">
        <v>720</v>
      </c>
    </row>
    <row r="217" customFormat="false" ht="13.8" hidden="false" customHeight="false" outlineLevel="0" collapsed="false">
      <c r="A217" s="1" t="s">
        <v>1153</v>
      </c>
      <c r="B217" s="1" t="s">
        <v>1154</v>
      </c>
      <c r="C217" s="1" t="s">
        <v>1155</v>
      </c>
      <c r="D217" s="1" t="s">
        <v>1156</v>
      </c>
      <c r="E217" s="1" t="s">
        <v>1157</v>
      </c>
      <c r="F217" s="1" t="s">
        <v>1002</v>
      </c>
      <c r="G217" s="1" t="n">
        <v>64</v>
      </c>
      <c r="H217" s="1" t="s">
        <v>720</v>
      </c>
    </row>
    <row r="218" customFormat="false" ht="13.8" hidden="false" customHeight="false" outlineLevel="0" collapsed="false">
      <c r="A218" s="1" t="s">
        <v>1158</v>
      </c>
      <c r="B218" s="1" t="s">
        <v>1159</v>
      </c>
      <c r="C218" s="1" t="s">
        <v>1160</v>
      </c>
      <c r="D218" s="1" t="s">
        <v>1161</v>
      </c>
      <c r="E218" s="1" t="s">
        <v>1162</v>
      </c>
      <c r="F218" s="1" t="s">
        <v>1002</v>
      </c>
      <c r="G218" s="1" t="n">
        <v>65</v>
      </c>
      <c r="H218" s="1" t="s">
        <v>720</v>
      </c>
    </row>
    <row r="219" customFormat="false" ht="13.8" hidden="false" customHeight="false" outlineLevel="0" collapsed="false">
      <c r="A219" s="1" t="s">
        <v>1163</v>
      </c>
      <c r="B219" s="1" t="s">
        <v>1164</v>
      </c>
      <c r="C219" s="1" t="s">
        <v>1165</v>
      </c>
      <c r="D219" s="1" t="s">
        <v>1166</v>
      </c>
      <c r="E219" s="1" t="s">
        <v>1167</v>
      </c>
      <c r="F219" s="1" t="s">
        <v>1002</v>
      </c>
      <c r="G219" s="1" t="n">
        <v>65</v>
      </c>
      <c r="H219" s="1" t="s">
        <v>720</v>
      </c>
    </row>
    <row r="220" customFormat="false" ht="13.8" hidden="false" customHeight="false" outlineLevel="0" collapsed="false">
      <c r="A220" s="1" t="s">
        <v>1168</v>
      </c>
      <c r="B220" s="1" t="s">
        <v>1169</v>
      </c>
      <c r="C220" s="1" t="s">
        <v>1170</v>
      </c>
      <c r="D220" s="1" t="s">
        <v>1171</v>
      </c>
      <c r="E220" s="1" t="s">
        <v>1172</v>
      </c>
      <c r="F220" s="1" t="s">
        <v>1002</v>
      </c>
      <c r="G220" s="1" t="n">
        <v>65</v>
      </c>
      <c r="H220" s="1" t="s">
        <v>720</v>
      </c>
    </row>
    <row r="221" customFormat="false" ht="13.8" hidden="false" customHeight="false" outlineLevel="0" collapsed="false">
      <c r="A221" s="1" t="s">
        <v>1173</v>
      </c>
      <c r="B221" s="1" t="s">
        <v>1174</v>
      </c>
      <c r="C221" s="1" t="s">
        <v>1175</v>
      </c>
      <c r="D221" s="1" t="s">
        <v>1176</v>
      </c>
      <c r="E221" s="1" t="s">
        <v>1177</v>
      </c>
      <c r="F221" s="1" t="s">
        <v>1132</v>
      </c>
      <c r="G221" s="1" t="n">
        <v>65</v>
      </c>
      <c r="H221" s="1" t="s">
        <v>720</v>
      </c>
    </row>
    <row r="222" customFormat="false" ht="13.8" hidden="false" customHeight="false" outlineLevel="0" collapsed="false">
      <c r="A222" s="1" t="s">
        <v>1178</v>
      </c>
      <c r="B222" s="1" t="s">
        <v>1179</v>
      </c>
      <c r="C222" s="1" t="s">
        <v>1180</v>
      </c>
      <c r="D222" s="1" t="s">
        <v>1181</v>
      </c>
      <c r="E222" s="1" t="s">
        <v>1182</v>
      </c>
      <c r="F222" s="1" t="s">
        <v>1183</v>
      </c>
      <c r="G222" s="1" t="n">
        <v>65</v>
      </c>
      <c r="H222" s="1" t="s">
        <v>283</v>
      </c>
    </row>
    <row r="223" customFormat="false" ht="13.8" hidden="false" customHeight="false" outlineLevel="0" collapsed="false">
      <c r="A223" s="1" t="s">
        <v>1184</v>
      </c>
      <c r="B223" s="1" t="s">
        <v>1185</v>
      </c>
      <c r="C223" s="1" t="s">
        <v>1186</v>
      </c>
      <c r="D223" s="1" t="s">
        <v>1187</v>
      </c>
      <c r="E223" s="1" t="s">
        <v>1188</v>
      </c>
      <c r="F223" s="1" t="s">
        <v>434</v>
      </c>
      <c r="G223" s="1" t="n">
        <v>65</v>
      </c>
      <c r="H223" s="1" t="s">
        <v>27</v>
      </c>
    </row>
    <row r="224" customFormat="false" ht="13.8" hidden="false" customHeight="false" outlineLevel="0" collapsed="false">
      <c r="A224" s="1" t="s">
        <v>1189</v>
      </c>
      <c r="B224" s="1" t="s">
        <v>1190</v>
      </c>
      <c r="C224" s="1" t="s">
        <v>1191</v>
      </c>
      <c r="D224" s="1" t="s">
        <v>1192</v>
      </c>
      <c r="E224" s="1" t="s">
        <v>1193</v>
      </c>
      <c r="F224" s="1" t="s">
        <v>1002</v>
      </c>
      <c r="G224" s="1" t="n">
        <v>65</v>
      </c>
      <c r="H224" s="1" t="s">
        <v>720</v>
      </c>
    </row>
    <row r="225" customFormat="false" ht="13.8" hidden="false" customHeight="false" outlineLevel="0" collapsed="false">
      <c r="A225" s="1" t="s">
        <v>1194</v>
      </c>
      <c r="B225" s="1" t="s">
        <v>1195</v>
      </c>
      <c r="C225" s="1" t="s">
        <v>1196</v>
      </c>
      <c r="D225" s="1" t="s">
        <v>1197</v>
      </c>
      <c r="E225" s="1" t="s">
        <v>1198</v>
      </c>
      <c r="F225" s="1" t="s">
        <v>1199</v>
      </c>
      <c r="G225" s="1" t="n">
        <v>65</v>
      </c>
      <c r="H225" s="1" t="s">
        <v>720</v>
      </c>
    </row>
    <row r="226" customFormat="false" ht="13.8" hidden="false" customHeight="false" outlineLevel="0" collapsed="false">
      <c r="A226" s="1" t="s">
        <v>1200</v>
      </c>
      <c r="B226" s="1" t="s">
        <v>1201</v>
      </c>
      <c r="C226" s="1" t="s">
        <v>1202</v>
      </c>
      <c r="D226" s="1" t="s">
        <v>1203</v>
      </c>
      <c r="E226" s="1" t="s">
        <v>1204</v>
      </c>
      <c r="F226" s="1" t="s">
        <v>875</v>
      </c>
      <c r="G226" s="1" t="n">
        <v>65</v>
      </c>
      <c r="H226" s="1" t="s">
        <v>720</v>
      </c>
    </row>
    <row r="227" customFormat="false" ht="13.8" hidden="false" customHeight="false" outlineLevel="0" collapsed="false">
      <c r="A227" s="1" t="s">
        <v>1205</v>
      </c>
      <c r="B227" s="1" t="s">
        <v>1206</v>
      </c>
      <c r="C227" s="1" t="s">
        <v>1207</v>
      </c>
      <c r="D227" s="1" t="s">
        <v>1208</v>
      </c>
      <c r="E227" s="1" t="s">
        <v>1209</v>
      </c>
      <c r="F227" s="1" t="s">
        <v>875</v>
      </c>
      <c r="G227" s="1" t="n">
        <v>65</v>
      </c>
      <c r="H227" s="1" t="s">
        <v>720</v>
      </c>
    </row>
    <row r="228" customFormat="false" ht="13.8" hidden="false" customHeight="false" outlineLevel="0" collapsed="false">
      <c r="A228" s="1" t="s">
        <v>1210</v>
      </c>
      <c r="B228" s="1" t="s">
        <v>1211</v>
      </c>
      <c r="C228" s="1" t="s">
        <v>1212</v>
      </c>
      <c r="D228" s="1" t="s">
        <v>1213</v>
      </c>
      <c r="E228" s="1" t="s">
        <v>1214</v>
      </c>
      <c r="F228" s="1" t="s">
        <v>875</v>
      </c>
      <c r="G228" s="1" t="n">
        <v>65</v>
      </c>
      <c r="H228" s="1" t="s">
        <v>720</v>
      </c>
    </row>
    <row r="229" customFormat="false" ht="13.8" hidden="false" customHeight="false" outlineLevel="0" collapsed="false">
      <c r="A229" s="1" t="s">
        <v>1215</v>
      </c>
      <c r="B229" s="1" t="s">
        <v>1216</v>
      </c>
      <c r="C229" s="1" t="s">
        <v>1217</v>
      </c>
      <c r="D229" s="1" t="s">
        <v>1218</v>
      </c>
      <c r="E229" s="1" t="s">
        <v>1219</v>
      </c>
      <c r="F229" s="1" t="s">
        <v>875</v>
      </c>
      <c r="G229" s="1" t="n">
        <v>65</v>
      </c>
      <c r="H229" s="1" t="s">
        <v>720</v>
      </c>
    </row>
    <row r="230" customFormat="false" ht="13.8" hidden="false" customHeight="false" outlineLevel="0" collapsed="false">
      <c r="A230" s="1" t="s">
        <v>988</v>
      </c>
      <c r="B230" s="1" t="s">
        <v>1220</v>
      </c>
      <c r="C230" s="1" t="s">
        <v>1221</v>
      </c>
      <c r="D230" s="1" t="s">
        <v>1222</v>
      </c>
      <c r="E230" s="1" t="s">
        <v>1223</v>
      </c>
      <c r="F230" s="1" t="s">
        <v>964</v>
      </c>
      <c r="G230" s="1" t="n">
        <v>65</v>
      </c>
      <c r="H230" s="1" t="s">
        <v>720</v>
      </c>
    </row>
    <row r="231" customFormat="false" ht="13.8" hidden="false" customHeight="false" outlineLevel="0" collapsed="false">
      <c r="A231" s="1" t="s">
        <v>1224</v>
      </c>
      <c r="B231" s="1" t="s">
        <v>1225</v>
      </c>
      <c r="C231" s="1" t="s">
        <v>1226</v>
      </c>
      <c r="D231" s="1" t="s">
        <v>1227</v>
      </c>
      <c r="E231" s="1" t="s">
        <v>1228</v>
      </c>
      <c r="F231" s="1" t="s">
        <v>875</v>
      </c>
      <c r="G231" s="1" t="n">
        <v>65</v>
      </c>
      <c r="H231" s="1" t="s">
        <v>720</v>
      </c>
    </row>
    <row r="232" customFormat="false" ht="13.8" hidden="false" customHeight="false" outlineLevel="0" collapsed="false">
      <c r="A232" s="1" t="s">
        <v>1229</v>
      </c>
      <c r="B232" s="1" t="s">
        <v>1230</v>
      </c>
      <c r="C232" s="1" t="s">
        <v>1231</v>
      </c>
      <c r="D232" s="1" t="s">
        <v>1232</v>
      </c>
      <c r="E232" s="1" t="s">
        <v>1233</v>
      </c>
      <c r="F232" s="1" t="s">
        <v>875</v>
      </c>
      <c r="G232" s="1" t="n">
        <v>65</v>
      </c>
      <c r="H232" s="1" t="s">
        <v>720</v>
      </c>
    </row>
    <row r="233" customFormat="false" ht="13.8" hidden="false" customHeight="false" outlineLevel="0" collapsed="false">
      <c r="A233" s="1" t="s">
        <v>1234</v>
      </c>
      <c r="B233" s="1" t="s">
        <v>1235</v>
      </c>
      <c r="C233" s="1" t="s">
        <v>1236</v>
      </c>
      <c r="D233" s="1" t="s">
        <v>1237</v>
      </c>
      <c r="E233" s="1" t="s">
        <v>1238</v>
      </c>
      <c r="F233" s="1" t="s">
        <v>875</v>
      </c>
      <c r="G233" s="1" t="n">
        <v>65</v>
      </c>
      <c r="H233" s="1" t="s">
        <v>720</v>
      </c>
    </row>
    <row r="234" customFormat="false" ht="13.8" hidden="false" customHeight="false" outlineLevel="0" collapsed="false">
      <c r="A234" s="1" t="s">
        <v>1239</v>
      </c>
      <c r="B234" s="1" t="s">
        <v>1240</v>
      </c>
      <c r="C234" s="1" t="s">
        <v>1241</v>
      </c>
      <c r="D234" s="1" t="s">
        <v>1242</v>
      </c>
      <c r="E234" s="1" t="s">
        <v>1243</v>
      </c>
      <c r="F234" s="1" t="s">
        <v>1002</v>
      </c>
      <c r="G234" s="1" t="n">
        <v>65</v>
      </c>
      <c r="H234" s="1" t="s">
        <v>720</v>
      </c>
    </row>
    <row r="235" customFormat="false" ht="13.8" hidden="false" customHeight="false" outlineLevel="0" collapsed="false">
      <c r="A235" s="1" t="s">
        <v>1244</v>
      </c>
      <c r="B235" s="1" t="s">
        <v>1245</v>
      </c>
      <c r="C235" s="1" t="s">
        <v>1246</v>
      </c>
      <c r="D235" s="1" t="s">
        <v>1247</v>
      </c>
      <c r="E235" s="1" t="s">
        <v>1248</v>
      </c>
      <c r="F235" s="1" t="s">
        <v>1249</v>
      </c>
      <c r="G235" s="1" t="n">
        <v>65</v>
      </c>
      <c r="H235" s="1" t="s">
        <v>720</v>
      </c>
    </row>
    <row r="236" customFormat="false" ht="13.8" hidden="false" customHeight="false" outlineLevel="0" collapsed="false">
      <c r="A236" s="1" t="s">
        <v>1250</v>
      </c>
      <c r="B236" s="1" t="s">
        <v>1251</v>
      </c>
      <c r="C236" s="1" t="s">
        <v>1252</v>
      </c>
      <c r="D236" s="1" t="s">
        <v>1253</v>
      </c>
      <c r="E236" s="1" t="s">
        <v>1254</v>
      </c>
      <c r="F236" s="1" t="s">
        <v>875</v>
      </c>
      <c r="G236" s="1" t="n">
        <v>65</v>
      </c>
      <c r="H236" s="1" t="s">
        <v>720</v>
      </c>
    </row>
    <row r="237" customFormat="false" ht="13.8" hidden="false" customHeight="false" outlineLevel="0" collapsed="false">
      <c r="A237" s="1" t="s">
        <v>1255</v>
      </c>
      <c r="B237" s="1" t="s">
        <v>1256</v>
      </c>
      <c r="C237" s="1" t="s">
        <v>1257</v>
      </c>
      <c r="D237" s="1" t="s">
        <v>1258</v>
      </c>
      <c r="E237" s="1" t="s">
        <v>1259</v>
      </c>
      <c r="F237" s="1" t="s">
        <v>1002</v>
      </c>
      <c r="G237" s="1" t="n">
        <v>65</v>
      </c>
      <c r="H237" s="1" t="s">
        <v>720</v>
      </c>
    </row>
    <row r="238" customFormat="false" ht="13.8" hidden="false" customHeight="false" outlineLevel="0" collapsed="false">
      <c r="A238" s="1" t="s">
        <v>1260</v>
      </c>
      <c r="B238" s="1" t="s">
        <v>1261</v>
      </c>
      <c r="C238" s="1" t="s">
        <v>1262</v>
      </c>
      <c r="D238" s="1" t="s">
        <v>1263</v>
      </c>
      <c r="E238" s="1" t="s">
        <v>1264</v>
      </c>
      <c r="F238" s="1" t="s">
        <v>1002</v>
      </c>
      <c r="G238" s="1" t="n">
        <v>65</v>
      </c>
      <c r="H238" s="1" t="s">
        <v>720</v>
      </c>
    </row>
    <row r="239" customFormat="false" ht="13.8" hidden="false" customHeight="false" outlineLevel="0" collapsed="false">
      <c r="A239" s="1" t="s">
        <v>1265</v>
      </c>
      <c r="B239" s="1" t="s">
        <v>1266</v>
      </c>
      <c r="C239" s="1" t="s">
        <v>1267</v>
      </c>
      <c r="D239" s="1" t="s">
        <v>1268</v>
      </c>
      <c r="E239" s="1" t="s">
        <v>1269</v>
      </c>
      <c r="F239" s="1" t="s">
        <v>1002</v>
      </c>
      <c r="G239" s="1" t="n">
        <v>65</v>
      </c>
      <c r="H239" s="1" t="s">
        <v>720</v>
      </c>
    </row>
    <row r="240" customFormat="false" ht="13.8" hidden="false" customHeight="false" outlineLevel="0" collapsed="false">
      <c r="A240" s="1" t="s">
        <v>1270</v>
      </c>
      <c r="B240" s="1" t="s">
        <v>1271</v>
      </c>
      <c r="C240" s="1" t="s">
        <v>1272</v>
      </c>
      <c r="D240" s="1" t="s">
        <v>1273</v>
      </c>
      <c r="E240" s="1" t="s">
        <v>1274</v>
      </c>
      <c r="F240" s="1" t="s">
        <v>875</v>
      </c>
      <c r="G240" s="1" t="n">
        <v>65</v>
      </c>
      <c r="H240" s="1" t="s">
        <v>720</v>
      </c>
    </row>
    <row r="241" customFormat="false" ht="13.8" hidden="false" customHeight="false" outlineLevel="0" collapsed="false">
      <c r="A241" s="1" t="s">
        <v>1275</v>
      </c>
      <c r="B241" s="1" t="s">
        <v>1276</v>
      </c>
      <c r="C241" s="1" t="s">
        <v>1277</v>
      </c>
      <c r="D241" s="1" t="s">
        <v>1278</v>
      </c>
      <c r="E241" s="1" t="s">
        <v>1279</v>
      </c>
      <c r="F241" s="1" t="s">
        <v>875</v>
      </c>
      <c r="G241" s="1" t="n">
        <v>65</v>
      </c>
      <c r="H241" s="1" t="s">
        <v>720</v>
      </c>
    </row>
    <row r="242" customFormat="false" ht="13.8" hidden="false" customHeight="false" outlineLevel="0" collapsed="false">
      <c r="A242" s="1" t="s">
        <v>1280</v>
      </c>
      <c r="B242" s="1" t="s">
        <v>1281</v>
      </c>
      <c r="C242" s="1" t="s">
        <v>1282</v>
      </c>
      <c r="D242" s="1" t="s">
        <v>1283</v>
      </c>
      <c r="E242" s="1" t="s">
        <v>1284</v>
      </c>
      <c r="F242" s="1" t="s">
        <v>1132</v>
      </c>
      <c r="G242" s="1" t="n">
        <v>65</v>
      </c>
      <c r="H242" s="1" t="s">
        <v>720</v>
      </c>
    </row>
    <row r="243" customFormat="false" ht="13.8" hidden="false" customHeight="false" outlineLevel="0" collapsed="false">
      <c r="A243" s="1" t="s">
        <v>1285</v>
      </c>
      <c r="B243" s="1" t="s">
        <v>1286</v>
      </c>
      <c r="C243" s="1" t="s">
        <v>1287</v>
      </c>
      <c r="D243" s="1" t="s">
        <v>1288</v>
      </c>
      <c r="E243" s="1" t="s">
        <v>1289</v>
      </c>
      <c r="F243" s="1" t="s">
        <v>317</v>
      </c>
      <c r="G243" s="1" t="n">
        <v>65</v>
      </c>
      <c r="H243" s="1" t="s">
        <v>283</v>
      </c>
    </row>
    <row r="244" customFormat="false" ht="13.8" hidden="false" customHeight="false" outlineLevel="0" collapsed="false">
      <c r="A244" s="1" t="s">
        <v>1290</v>
      </c>
      <c r="B244" s="1" t="s">
        <v>1291</v>
      </c>
      <c r="C244" s="1" t="s">
        <v>1292</v>
      </c>
      <c r="D244" s="1" t="s">
        <v>1293</v>
      </c>
      <c r="E244" s="1" t="s">
        <v>1294</v>
      </c>
      <c r="F244" s="1" t="s">
        <v>875</v>
      </c>
      <c r="G244" s="1" t="n">
        <v>65</v>
      </c>
      <c r="H244" s="1" t="s">
        <v>720</v>
      </c>
    </row>
    <row r="245" customFormat="false" ht="13.8" hidden="false" customHeight="false" outlineLevel="0" collapsed="false">
      <c r="A245" s="1" t="s">
        <v>1295</v>
      </c>
      <c r="B245" s="1" t="s">
        <v>1296</v>
      </c>
      <c r="C245" s="1" t="s">
        <v>1297</v>
      </c>
      <c r="D245" s="1" t="s">
        <v>1298</v>
      </c>
      <c r="E245" s="1" t="s">
        <v>1299</v>
      </c>
      <c r="F245" s="1" t="s">
        <v>1002</v>
      </c>
      <c r="G245" s="1" t="n">
        <v>65</v>
      </c>
      <c r="H245" s="1" t="s">
        <v>720</v>
      </c>
    </row>
    <row r="246" customFormat="false" ht="13.8" hidden="false" customHeight="false" outlineLevel="0" collapsed="false">
      <c r="A246" s="1" t="s">
        <v>1300</v>
      </c>
      <c r="B246" s="1" t="s">
        <v>1301</v>
      </c>
      <c r="C246" s="1" t="s">
        <v>1302</v>
      </c>
      <c r="D246" s="1" t="s">
        <v>1303</v>
      </c>
      <c r="E246" s="1" t="s">
        <v>1304</v>
      </c>
      <c r="F246" s="1" t="s">
        <v>1002</v>
      </c>
      <c r="G246" s="1" t="n">
        <v>65</v>
      </c>
      <c r="H246" s="1" t="s">
        <v>720</v>
      </c>
    </row>
    <row r="247" customFormat="false" ht="13.8" hidden="false" customHeight="false" outlineLevel="0" collapsed="false">
      <c r="A247" s="1" t="s">
        <v>1305</v>
      </c>
      <c r="B247" s="1" t="s">
        <v>1306</v>
      </c>
      <c r="C247" s="1" t="s">
        <v>1307</v>
      </c>
      <c r="D247" s="1" t="s">
        <v>1308</v>
      </c>
      <c r="E247" s="1" t="s">
        <v>1309</v>
      </c>
      <c r="F247" s="1" t="s">
        <v>1310</v>
      </c>
      <c r="G247" s="1" t="n">
        <v>66</v>
      </c>
      <c r="H247" s="1" t="s">
        <v>720</v>
      </c>
    </row>
    <row r="248" customFormat="false" ht="13.8" hidden="false" customHeight="false" outlineLevel="0" collapsed="false">
      <c r="A248" s="1" t="s">
        <v>1311</v>
      </c>
      <c r="B248" s="1" t="s">
        <v>1312</v>
      </c>
      <c r="C248" s="1" t="s">
        <v>1313</v>
      </c>
      <c r="D248" s="1" t="s">
        <v>1314</v>
      </c>
      <c r="E248" s="1" t="s">
        <v>1315</v>
      </c>
      <c r="F248" s="1" t="s">
        <v>875</v>
      </c>
      <c r="G248" s="1" t="n">
        <v>66</v>
      </c>
      <c r="H248" s="1" t="s">
        <v>720</v>
      </c>
    </row>
    <row r="249" customFormat="false" ht="13.8" hidden="false" customHeight="false" outlineLevel="0" collapsed="false">
      <c r="A249" s="1" t="s">
        <v>1316</v>
      </c>
      <c r="B249" s="1" t="s">
        <v>1317</v>
      </c>
      <c r="C249" s="1" t="s">
        <v>1318</v>
      </c>
      <c r="D249" s="1" t="s">
        <v>1319</v>
      </c>
      <c r="E249" s="1" t="s">
        <v>1320</v>
      </c>
      <c r="F249" s="1" t="s">
        <v>875</v>
      </c>
      <c r="G249" s="1" t="n">
        <v>66</v>
      </c>
      <c r="H249" s="1" t="s">
        <v>720</v>
      </c>
    </row>
    <row r="250" customFormat="false" ht="13.8" hidden="false" customHeight="false" outlineLevel="0" collapsed="false">
      <c r="A250" s="1" t="s">
        <v>1321</v>
      </c>
      <c r="B250" s="1" t="s">
        <v>1322</v>
      </c>
      <c r="C250" s="1" t="s">
        <v>1323</v>
      </c>
      <c r="D250" s="1" t="s">
        <v>1324</v>
      </c>
      <c r="E250" s="1" t="s">
        <v>1325</v>
      </c>
      <c r="F250" s="1" t="s">
        <v>1326</v>
      </c>
      <c r="G250" s="1" t="n">
        <v>66</v>
      </c>
      <c r="H250" s="1" t="s">
        <v>283</v>
      </c>
    </row>
    <row r="251" customFormat="false" ht="13.8" hidden="false" customHeight="false" outlineLevel="0" collapsed="false">
      <c r="A251" s="1" t="s">
        <v>1327</v>
      </c>
      <c r="B251" s="1" t="s">
        <v>1328</v>
      </c>
      <c r="C251" s="1" t="s">
        <v>1329</v>
      </c>
      <c r="D251" s="1" t="s">
        <v>1330</v>
      </c>
      <c r="E251" s="1" t="s">
        <v>1331</v>
      </c>
      <c r="F251" s="1" t="s">
        <v>875</v>
      </c>
      <c r="G251" s="1" t="n">
        <v>66</v>
      </c>
      <c r="H251" s="1" t="s">
        <v>720</v>
      </c>
    </row>
    <row r="252" customFormat="false" ht="13.8" hidden="false" customHeight="false" outlineLevel="0" collapsed="false">
      <c r="A252" s="1" t="s">
        <v>1332</v>
      </c>
      <c r="B252" s="1" t="s">
        <v>1333</v>
      </c>
      <c r="C252" s="1" t="s">
        <v>1334</v>
      </c>
      <c r="D252" s="1" t="s">
        <v>1335</v>
      </c>
      <c r="E252" s="1" t="s">
        <v>1336</v>
      </c>
      <c r="F252" s="1" t="s">
        <v>1002</v>
      </c>
      <c r="G252" s="1" t="n">
        <v>66</v>
      </c>
      <c r="H252" s="1" t="s">
        <v>720</v>
      </c>
    </row>
    <row r="253" customFormat="false" ht="13.8" hidden="false" customHeight="false" outlineLevel="0" collapsed="false">
      <c r="A253" s="1" t="s">
        <v>1337</v>
      </c>
      <c r="B253" s="1" t="s">
        <v>1338</v>
      </c>
      <c r="C253" s="1" t="s">
        <v>1339</v>
      </c>
      <c r="D253" s="1" t="s">
        <v>1340</v>
      </c>
      <c r="E253" s="1" t="s">
        <v>1341</v>
      </c>
      <c r="F253" s="1" t="s">
        <v>875</v>
      </c>
      <c r="G253" s="1" t="n">
        <v>67</v>
      </c>
      <c r="H253" s="1" t="s">
        <v>720</v>
      </c>
    </row>
    <row r="254" customFormat="false" ht="13.8" hidden="false" customHeight="false" outlineLevel="0" collapsed="false">
      <c r="A254" s="1" t="s">
        <v>1342</v>
      </c>
      <c r="B254" s="1" t="s">
        <v>1343</v>
      </c>
      <c r="C254" s="1" t="s">
        <v>1344</v>
      </c>
      <c r="D254" s="1" t="s">
        <v>1345</v>
      </c>
      <c r="E254" s="1" t="s">
        <v>1346</v>
      </c>
      <c r="F254" s="1" t="s">
        <v>1310</v>
      </c>
      <c r="G254" s="1" t="n">
        <v>67</v>
      </c>
      <c r="H254" s="1" t="s">
        <v>720</v>
      </c>
    </row>
    <row r="255" customFormat="false" ht="13.8" hidden="false" customHeight="false" outlineLevel="0" collapsed="false">
      <c r="A255" s="1" t="s">
        <v>1347</v>
      </c>
      <c r="B255" s="1" t="s">
        <v>1348</v>
      </c>
      <c r="C255" s="1" t="s">
        <v>1349</v>
      </c>
      <c r="D255" s="1" t="s">
        <v>1350</v>
      </c>
      <c r="E255" s="1" t="s">
        <v>1351</v>
      </c>
      <c r="F255" s="1" t="s">
        <v>1310</v>
      </c>
      <c r="G255" s="1" t="n">
        <v>67</v>
      </c>
      <c r="H255" s="1" t="s">
        <v>720</v>
      </c>
    </row>
    <row r="256" customFormat="false" ht="13.8" hidden="false" customHeight="false" outlineLevel="0" collapsed="false">
      <c r="A256" s="1" t="s">
        <v>1352</v>
      </c>
      <c r="B256" s="1" t="s">
        <v>1353</v>
      </c>
      <c r="C256" s="1" t="s">
        <v>1354</v>
      </c>
      <c r="D256" s="1" t="s">
        <v>1355</v>
      </c>
      <c r="E256" s="1" t="s">
        <v>1356</v>
      </c>
      <c r="F256" s="1" t="s">
        <v>875</v>
      </c>
      <c r="G256" s="1" t="n">
        <v>67</v>
      </c>
      <c r="H256" s="1" t="s">
        <v>720</v>
      </c>
    </row>
    <row r="257" customFormat="false" ht="13.8" hidden="false" customHeight="false" outlineLevel="0" collapsed="false">
      <c r="A257" s="1" t="s">
        <v>1357</v>
      </c>
      <c r="B257" s="1" t="s">
        <v>1358</v>
      </c>
      <c r="C257" s="1" t="s">
        <v>1359</v>
      </c>
      <c r="D257" s="1" t="s">
        <v>1360</v>
      </c>
      <c r="E257" s="1" t="s">
        <v>1361</v>
      </c>
      <c r="F257" s="1" t="s">
        <v>875</v>
      </c>
      <c r="G257" s="1" t="n">
        <v>67</v>
      </c>
      <c r="H257" s="1" t="s">
        <v>720</v>
      </c>
    </row>
    <row r="258" customFormat="false" ht="13.8" hidden="false" customHeight="false" outlineLevel="0" collapsed="false">
      <c r="A258" s="1" t="s">
        <v>1362</v>
      </c>
      <c r="B258" s="1" t="s">
        <v>1363</v>
      </c>
      <c r="C258" s="1" t="s">
        <v>1364</v>
      </c>
      <c r="D258" s="1" t="s">
        <v>1365</v>
      </c>
      <c r="E258" s="1" t="s">
        <v>1366</v>
      </c>
      <c r="F258" s="1" t="s">
        <v>964</v>
      </c>
      <c r="G258" s="1" t="n">
        <v>67</v>
      </c>
      <c r="H258" s="1" t="s">
        <v>720</v>
      </c>
    </row>
    <row r="259" customFormat="false" ht="13.8" hidden="false" customHeight="false" outlineLevel="0" collapsed="false">
      <c r="A259" s="1" t="s">
        <v>1367</v>
      </c>
      <c r="B259" s="1" t="s">
        <v>1368</v>
      </c>
      <c r="C259" s="1" t="s">
        <v>1369</v>
      </c>
      <c r="D259" s="1" t="s">
        <v>1370</v>
      </c>
      <c r="E259" s="1" t="s">
        <v>1371</v>
      </c>
      <c r="F259" s="1" t="s">
        <v>1249</v>
      </c>
      <c r="G259" s="1" t="n">
        <v>67</v>
      </c>
      <c r="H259" s="1" t="s">
        <v>720</v>
      </c>
    </row>
    <row r="260" customFormat="false" ht="13.8" hidden="false" customHeight="false" outlineLevel="0" collapsed="false">
      <c r="A260" s="1" t="s">
        <v>1372</v>
      </c>
      <c r="B260" s="1" t="s">
        <v>1373</v>
      </c>
      <c r="C260" s="1" t="s">
        <v>1374</v>
      </c>
      <c r="D260" s="1" t="s">
        <v>1375</v>
      </c>
      <c r="E260" s="2" t="s">
        <v>1376</v>
      </c>
      <c r="F260" s="1" t="s">
        <v>1377</v>
      </c>
      <c r="G260" s="1" t="n">
        <v>68</v>
      </c>
      <c r="H260" s="1" t="s">
        <v>720</v>
      </c>
    </row>
    <row r="261" customFormat="false" ht="13.8" hidden="false" customHeight="false" outlineLevel="0" collapsed="false">
      <c r="A261" s="1" t="s">
        <v>1378</v>
      </c>
      <c r="B261" s="1" t="s">
        <v>1379</v>
      </c>
      <c r="C261" s="1" t="s">
        <v>1380</v>
      </c>
      <c r="D261" s="1" t="s">
        <v>1381</v>
      </c>
      <c r="E261" s="1" t="s">
        <v>1382</v>
      </c>
      <c r="F261" s="1" t="s">
        <v>1132</v>
      </c>
      <c r="G261" s="1" t="n">
        <v>71</v>
      </c>
      <c r="H261" s="1" t="s">
        <v>720</v>
      </c>
    </row>
    <row r="262" customFormat="false" ht="13.8" hidden="false" customHeight="false" outlineLevel="0" collapsed="false">
      <c r="A262" s="1" t="s">
        <v>1383</v>
      </c>
      <c r="B262" s="1" t="s">
        <v>1384</v>
      </c>
      <c r="C262" s="1" t="s">
        <v>1385</v>
      </c>
      <c r="D262" s="1" t="s">
        <v>1386</v>
      </c>
      <c r="E262" s="1" t="s">
        <v>1387</v>
      </c>
      <c r="F262" s="1" t="s">
        <v>1132</v>
      </c>
      <c r="G262" s="1" t="n">
        <v>71</v>
      </c>
      <c r="H262" s="1" t="s">
        <v>720</v>
      </c>
    </row>
    <row r="263" customFormat="false" ht="13.8" hidden="false" customHeight="false" outlineLevel="0" collapsed="false">
      <c r="A263" s="1" t="s">
        <v>1388</v>
      </c>
      <c r="B263" s="1" t="s">
        <v>1389</v>
      </c>
      <c r="C263" s="1" t="s">
        <v>1390</v>
      </c>
      <c r="D263" s="1" t="s">
        <v>1391</v>
      </c>
      <c r="E263" s="2" t="s">
        <v>1392</v>
      </c>
      <c r="F263" s="1" t="s">
        <v>1132</v>
      </c>
      <c r="G263" s="1" t="n">
        <v>71</v>
      </c>
      <c r="H263" s="1" t="s">
        <v>720</v>
      </c>
    </row>
    <row r="264" customFormat="false" ht="13.8" hidden="false" customHeight="false" outlineLevel="0" collapsed="false">
      <c r="A264" s="1" t="s">
        <v>1393</v>
      </c>
      <c r="B264" s="1" t="s">
        <v>1394</v>
      </c>
      <c r="C264" s="1" t="s">
        <v>1395</v>
      </c>
      <c r="D264" s="1" t="s">
        <v>1396</v>
      </c>
      <c r="E264" s="1" t="s">
        <v>1397</v>
      </c>
      <c r="F264" s="1" t="s">
        <v>875</v>
      </c>
      <c r="G264" s="1" t="n">
        <v>71</v>
      </c>
      <c r="H264" s="1" t="s">
        <v>720</v>
      </c>
    </row>
    <row r="265" customFormat="false" ht="13.8" hidden="false" customHeight="false" outlineLevel="0" collapsed="false">
      <c r="A265" s="1" t="s">
        <v>1398</v>
      </c>
      <c r="B265" s="1" t="s">
        <v>1399</v>
      </c>
      <c r="C265" s="1" t="s">
        <v>1400</v>
      </c>
      <c r="D265" s="1" t="s">
        <v>1401</v>
      </c>
      <c r="E265" s="1" t="s">
        <v>1402</v>
      </c>
      <c r="F265" s="1" t="s">
        <v>1132</v>
      </c>
      <c r="G265" s="1" t="n">
        <v>71</v>
      </c>
      <c r="H265" s="1" t="s">
        <v>720</v>
      </c>
    </row>
    <row r="266" customFormat="false" ht="13.8" hidden="false" customHeight="false" outlineLevel="0" collapsed="false">
      <c r="A266" s="1" t="s">
        <v>1403</v>
      </c>
      <c r="B266" s="1" t="s">
        <v>1404</v>
      </c>
      <c r="C266" s="1" t="s">
        <v>1405</v>
      </c>
      <c r="D266" s="1" t="s">
        <v>1406</v>
      </c>
      <c r="E266" s="1" t="s">
        <v>1407</v>
      </c>
      <c r="F266" s="1" t="s">
        <v>1132</v>
      </c>
      <c r="G266" s="1" t="n">
        <v>71</v>
      </c>
      <c r="H266" s="1" t="s">
        <v>720</v>
      </c>
    </row>
    <row r="267" customFormat="false" ht="13.8" hidden="false" customHeight="false" outlineLevel="0" collapsed="false">
      <c r="A267" s="1" t="s">
        <v>1408</v>
      </c>
      <c r="B267" s="1" t="s">
        <v>1409</v>
      </c>
      <c r="C267" s="1" t="s">
        <v>1410</v>
      </c>
      <c r="D267" s="1" t="s">
        <v>1411</v>
      </c>
      <c r="E267" s="1" t="s">
        <v>1412</v>
      </c>
      <c r="F267" s="1" t="s">
        <v>1413</v>
      </c>
      <c r="G267" s="1" t="n">
        <v>71</v>
      </c>
      <c r="H267" s="1" t="s">
        <v>720</v>
      </c>
    </row>
    <row r="268" customFormat="false" ht="13.8" hidden="false" customHeight="false" outlineLevel="0" collapsed="false">
      <c r="A268" s="1" t="s">
        <v>1414</v>
      </c>
      <c r="B268" s="1" t="s">
        <v>1415</v>
      </c>
      <c r="C268" s="1" t="s">
        <v>1416</v>
      </c>
      <c r="D268" s="1" t="s">
        <v>1417</v>
      </c>
      <c r="E268" s="1" t="s">
        <v>1418</v>
      </c>
      <c r="F268" s="1" t="s">
        <v>1132</v>
      </c>
      <c r="G268" s="1" t="n">
        <v>74</v>
      </c>
      <c r="H268" s="1" t="s">
        <v>720</v>
      </c>
    </row>
    <row r="269" customFormat="false" ht="13.8" hidden="false" customHeight="false" outlineLevel="0" collapsed="false">
      <c r="A269" s="1" t="s">
        <v>1419</v>
      </c>
      <c r="B269" s="1" t="s">
        <v>1420</v>
      </c>
      <c r="C269" s="1" t="s">
        <v>1421</v>
      </c>
      <c r="D269" s="1" t="s">
        <v>1422</v>
      </c>
      <c r="E269" s="1" t="s">
        <v>1423</v>
      </c>
      <c r="F269" s="1" t="s">
        <v>1132</v>
      </c>
      <c r="G269" s="1" t="n">
        <v>74</v>
      </c>
      <c r="H269" s="1" t="s">
        <v>720</v>
      </c>
    </row>
    <row r="270" customFormat="false" ht="13.8" hidden="false" customHeight="false" outlineLevel="0" collapsed="false">
      <c r="A270" s="1" t="s">
        <v>988</v>
      </c>
      <c r="B270" s="1" t="s">
        <v>1424</v>
      </c>
      <c r="C270" s="1" t="s">
        <v>1425</v>
      </c>
      <c r="D270" s="1" t="s">
        <v>1426</v>
      </c>
      <c r="E270" s="1" t="s">
        <v>1427</v>
      </c>
      <c r="F270" s="1" t="s">
        <v>1002</v>
      </c>
      <c r="G270" s="1" t="n">
        <v>74</v>
      </c>
      <c r="H270" s="1" t="s">
        <v>720</v>
      </c>
    </row>
    <row r="271" customFormat="false" ht="13.8" hidden="false" customHeight="false" outlineLevel="0" collapsed="false">
      <c r="A271" s="1" t="s">
        <v>1428</v>
      </c>
      <c r="B271" s="1" t="s">
        <v>1429</v>
      </c>
      <c r="C271" s="1" t="s">
        <v>1430</v>
      </c>
      <c r="D271" s="1" t="s">
        <v>1431</v>
      </c>
      <c r="E271" s="1" t="s">
        <v>1432</v>
      </c>
      <c r="F271" s="1" t="s">
        <v>1132</v>
      </c>
      <c r="G271" s="1" t="n">
        <v>74</v>
      </c>
      <c r="H271" s="1" t="s">
        <v>720</v>
      </c>
    </row>
    <row r="272" customFormat="false" ht="13.8" hidden="false" customHeight="false" outlineLevel="0" collapsed="false">
      <c r="A272" s="1" t="s">
        <v>1433</v>
      </c>
      <c r="B272" s="1" t="s">
        <v>1434</v>
      </c>
      <c r="C272" s="1" t="s">
        <v>1435</v>
      </c>
      <c r="D272" s="1" t="s">
        <v>1436</v>
      </c>
      <c r="E272" s="1" t="s">
        <v>1437</v>
      </c>
      <c r="F272" s="1" t="s">
        <v>1132</v>
      </c>
      <c r="G272" s="1" t="n">
        <v>74</v>
      </c>
      <c r="H272" s="1" t="s">
        <v>720</v>
      </c>
    </row>
    <row r="273" customFormat="false" ht="13.8" hidden="false" customHeight="false" outlineLevel="0" collapsed="false">
      <c r="A273" s="1" t="s">
        <v>1438</v>
      </c>
      <c r="B273" s="1" t="s">
        <v>1439</v>
      </c>
      <c r="C273" s="1" t="s">
        <v>1440</v>
      </c>
      <c r="D273" s="1" t="s">
        <v>1441</v>
      </c>
      <c r="E273" s="1" t="s">
        <v>1442</v>
      </c>
      <c r="F273" s="1" t="s">
        <v>1132</v>
      </c>
      <c r="G273" s="1" t="n">
        <v>74</v>
      </c>
      <c r="H273" s="1" t="s">
        <v>720</v>
      </c>
    </row>
    <row r="274" customFormat="false" ht="13.8" hidden="false" customHeight="false" outlineLevel="0" collapsed="false">
      <c r="A274" s="1" t="s">
        <v>1443</v>
      </c>
      <c r="B274" s="1" t="s">
        <v>1444</v>
      </c>
      <c r="C274" s="1" t="s">
        <v>1445</v>
      </c>
      <c r="D274" s="1" t="s">
        <v>1446</v>
      </c>
      <c r="E274" s="1" t="s">
        <v>1447</v>
      </c>
      <c r="F274" s="1" t="s">
        <v>1132</v>
      </c>
      <c r="G274" s="1" t="n">
        <v>74</v>
      </c>
      <c r="H274" s="1" t="s">
        <v>720</v>
      </c>
    </row>
    <row r="275" customFormat="false" ht="13.8" hidden="false" customHeight="false" outlineLevel="0" collapsed="false">
      <c r="A275" s="1" t="s">
        <v>1448</v>
      </c>
      <c r="B275" s="1" t="s">
        <v>1449</v>
      </c>
      <c r="C275" s="1" t="s">
        <v>1450</v>
      </c>
      <c r="D275" s="1" t="s">
        <v>1451</v>
      </c>
      <c r="E275" s="1" t="s">
        <v>1452</v>
      </c>
      <c r="F275" s="1" t="s">
        <v>1132</v>
      </c>
      <c r="G275" s="1" t="n">
        <v>74</v>
      </c>
      <c r="H275" s="1" t="s">
        <v>720</v>
      </c>
    </row>
    <row r="276" customFormat="false" ht="13.8" hidden="false" customHeight="false" outlineLevel="0" collapsed="false">
      <c r="A276" s="1" t="s">
        <v>1453</v>
      </c>
      <c r="B276" s="1" t="s">
        <v>1454</v>
      </c>
      <c r="C276" s="1" t="s">
        <v>1455</v>
      </c>
      <c r="D276" s="1" t="s">
        <v>1456</v>
      </c>
      <c r="E276" s="1" t="s">
        <v>1457</v>
      </c>
      <c r="F276" s="1" t="s">
        <v>1132</v>
      </c>
      <c r="G276" s="1" t="n">
        <v>74</v>
      </c>
      <c r="H276" s="1" t="s">
        <v>720</v>
      </c>
    </row>
    <row r="277" customFormat="false" ht="13.8" hidden="false" customHeight="false" outlineLevel="0" collapsed="false">
      <c r="A277" s="1" t="s">
        <v>1458</v>
      </c>
      <c r="B277" s="1" t="s">
        <v>1459</v>
      </c>
      <c r="C277" s="1" t="s">
        <v>1460</v>
      </c>
      <c r="D277" s="1" t="s">
        <v>1461</v>
      </c>
      <c r="E277" s="1" t="s">
        <v>1462</v>
      </c>
      <c r="F277" s="1" t="s">
        <v>1132</v>
      </c>
      <c r="G277" s="1" t="n">
        <v>74</v>
      </c>
      <c r="H277" s="1" t="s">
        <v>720</v>
      </c>
    </row>
    <row r="278" customFormat="false" ht="13.8" hidden="false" customHeight="false" outlineLevel="0" collapsed="false">
      <c r="A278" s="1" t="s">
        <v>1463</v>
      </c>
      <c r="B278" s="1" t="s">
        <v>1464</v>
      </c>
      <c r="C278" s="1" t="s">
        <v>1465</v>
      </c>
      <c r="D278" s="1" t="s">
        <v>1466</v>
      </c>
      <c r="E278" s="1" t="s">
        <v>1467</v>
      </c>
      <c r="F278" s="1" t="s">
        <v>1468</v>
      </c>
      <c r="G278" s="1" t="n">
        <v>74</v>
      </c>
      <c r="H278" s="1" t="s">
        <v>720</v>
      </c>
    </row>
    <row r="279" customFormat="false" ht="13.8" hidden="false" customHeight="false" outlineLevel="0" collapsed="false">
      <c r="A279" s="1" t="s">
        <v>1469</v>
      </c>
      <c r="B279" s="1" t="s">
        <v>1470</v>
      </c>
      <c r="C279" s="1" t="s">
        <v>1471</v>
      </c>
      <c r="D279" s="1" t="s">
        <v>1472</v>
      </c>
      <c r="E279" s="1" t="s">
        <v>1473</v>
      </c>
      <c r="F279" s="1" t="s">
        <v>1132</v>
      </c>
      <c r="G279" s="1" t="n">
        <v>74</v>
      </c>
      <c r="H279" s="1" t="s">
        <v>720</v>
      </c>
    </row>
    <row r="280" customFormat="false" ht="13.8" hidden="false" customHeight="false" outlineLevel="0" collapsed="false">
      <c r="A280" s="1" t="s">
        <v>1474</v>
      </c>
      <c r="B280" s="1" t="s">
        <v>1475</v>
      </c>
      <c r="C280" s="1" t="s">
        <v>1476</v>
      </c>
      <c r="D280" s="1" t="s">
        <v>1477</v>
      </c>
      <c r="E280" s="2" t="s">
        <v>1478</v>
      </c>
      <c r="F280" s="1" t="s">
        <v>1479</v>
      </c>
      <c r="G280" s="1" t="n">
        <v>75</v>
      </c>
      <c r="H280" s="1" t="s">
        <v>720</v>
      </c>
    </row>
    <row r="281" customFormat="false" ht="13.8" hidden="false" customHeight="false" outlineLevel="0" collapsed="false">
      <c r="A281" s="1" t="s">
        <v>1480</v>
      </c>
      <c r="B281" s="1" t="s">
        <v>1481</v>
      </c>
      <c r="C281" s="1" t="s">
        <v>1482</v>
      </c>
      <c r="D281" s="1" t="s">
        <v>1483</v>
      </c>
      <c r="E281" s="1" t="s">
        <v>1484</v>
      </c>
      <c r="F281" s="1" t="s">
        <v>1132</v>
      </c>
      <c r="G281" s="1" t="n">
        <v>75</v>
      </c>
      <c r="H281" s="1" t="s">
        <v>720</v>
      </c>
    </row>
    <row r="282" customFormat="false" ht="13.8" hidden="false" customHeight="false" outlineLevel="0" collapsed="false">
      <c r="A282" s="1" t="s">
        <v>1485</v>
      </c>
      <c r="B282" s="1" t="s">
        <v>1486</v>
      </c>
      <c r="C282" s="1" t="s">
        <v>1487</v>
      </c>
      <c r="D282" s="1" t="s">
        <v>1488</v>
      </c>
      <c r="E282" s="1" t="s">
        <v>1489</v>
      </c>
      <c r="F282" s="1" t="s">
        <v>1132</v>
      </c>
      <c r="G282" s="1" t="n">
        <v>75</v>
      </c>
      <c r="H282" s="1" t="s">
        <v>720</v>
      </c>
    </row>
    <row r="283" customFormat="false" ht="13.8" hidden="false" customHeight="false" outlineLevel="0" collapsed="false">
      <c r="A283" s="1" t="s">
        <v>988</v>
      </c>
      <c r="B283" s="1" t="s">
        <v>1490</v>
      </c>
      <c r="C283" s="1" t="s">
        <v>1491</v>
      </c>
      <c r="D283" s="1" t="s">
        <v>1492</v>
      </c>
      <c r="E283" s="1" t="s">
        <v>1493</v>
      </c>
      <c r="F283" s="1" t="s">
        <v>1132</v>
      </c>
      <c r="G283" s="1" t="n">
        <v>76</v>
      </c>
      <c r="H283" s="1" t="s">
        <v>720</v>
      </c>
    </row>
    <row r="284" customFormat="false" ht="13.8" hidden="false" customHeight="false" outlineLevel="0" collapsed="false">
      <c r="A284" s="1" t="s">
        <v>1494</v>
      </c>
      <c r="B284" s="1" t="s">
        <v>1495</v>
      </c>
      <c r="C284" s="1" t="s">
        <v>1496</v>
      </c>
      <c r="D284" s="1" t="s">
        <v>1497</v>
      </c>
      <c r="E284" s="1" t="s">
        <v>1498</v>
      </c>
      <c r="F284" s="1" t="s">
        <v>1132</v>
      </c>
      <c r="G284" s="1" t="n">
        <v>76</v>
      </c>
      <c r="H284" s="1" t="s">
        <v>720</v>
      </c>
    </row>
    <row r="285" customFormat="false" ht="13.8" hidden="false" customHeight="false" outlineLevel="0" collapsed="false">
      <c r="A285" s="1" t="s">
        <v>1499</v>
      </c>
      <c r="B285" s="1" t="s">
        <v>1500</v>
      </c>
      <c r="C285" s="1" t="s">
        <v>1501</v>
      </c>
      <c r="D285" s="1" t="s">
        <v>1502</v>
      </c>
      <c r="E285" s="1" t="s">
        <v>1503</v>
      </c>
      <c r="F285" s="1" t="s">
        <v>1132</v>
      </c>
      <c r="G285" s="1" t="n">
        <v>76</v>
      </c>
      <c r="H285" s="1" t="s">
        <v>720</v>
      </c>
    </row>
    <row r="286" customFormat="false" ht="13.8" hidden="false" customHeight="false" outlineLevel="0" collapsed="false">
      <c r="A286" s="1" t="s">
        <v>1504</v>
      </c>
      <c r="B286" s="1" t="s">
        <v>1505</v>
      </c>
      <c r="C286" s="1" t="s">
        <v>1506</v>
      </c>
      <c r="D286" s="1" t="s">
        <v>1507</v>
      </c>
      <c r="E286" s="1" t="s">
        <v>1508</v>
      </c>
      <c r="F286" s="1" t="s">
        <v>1132</v>
      </c>
      <c r="G286" s="1" t="n">
        <v>76</v>
      </c>
      <c r="H286" s="1" t="s">
        <v>720</v>
      </c>
    </row>
    <row r="287" customFormat="false" ht="13.8" hidden="false" customHeight="false" outlineLevel="0" collapsed="false">
      <c r="A287" s="1" t="s">
        <v>1509</v>
      </c>
      <c r="B287" s="1" t="s">
        <v>1510</v>
      </c>
      <c r="C287" s="1" t="s">
        <v>1511</v>
      </c>
      <c r="D287" s="1" t="s">
        <v>1512</v>
      </c>
      <c r="E287" s="3" t="s">
        <v>1513</v>
      </c>
      <c r="F287" s="1" t="s">
        <v>1468</v>
      </c>
      <c r="G287" s="1" t="n">
        <v>77</v>
      </c>
      <c r="H287" s="1" t="s">
        <v>720</v>
      </c>
    </row>
    <row r="288" customFormat="false" ht="13.8" hidden="false" customHeight="false" outlineLevel="0" collapsed="false">
      <c r="A288" s="1" t="s">
        <v>1514</v>
      </c>
      <c r="B288" s="1" t="s">
        <v>1515</v>
      </c>
      <c r="C288" s="1" t="s">
        <v>1516</v>
      </c>
      <c r="D288" s="1" t="s">
        <v>1517</v>
      </c>
      <c r="E288" s="1" t="s">
        <v>1518</v>
      </c>
      <c r="F288" s="1" t="s">
        <v>1479</v>
      </c>
      <c r="G288" s="1" t="n">
        <v>78</v>
      </c>
      <c r="H288" s="1" t="s">
        <v>720</v>
      </c>
    </row>
    <row r="289" customFormat="false" ht="13.8" hidden="false" customHeight="false" outlineLevel="0" collapsed="false">
      <c r="A289" s="1" t="s">
        <v>1519</v>
      </c>
      <c r="B289" s="1" t="s">
        <v>1520</v>
      </c>
      <c r="C289" s="1" t="s">
        <v>1521</v>
      </c>
      <c r="D289" s="1" t="s">
        <v>1522</v>
      </c>
      <c r="E289" s="1" t="s">
        <v>1523</v>
      </c>
      <c r="F289" s="1" t="s">
        <v>1310</v>
      </c>
      <c r="G289" s="1" t="n">
        <v>78</v>
      </c>
      <c r="H289" s="1" t="s">
        <v>720</v>
      </c>
    </row>
    <row r="290" customFormat="false" ht="13.8" hidden="false" customHeight="false" outlineLevel="0" collapsed="false">
      <c r="A290" s="1" t="s">
        <v>1524</v>
      </c>
      <c r="B290" s="1" t="s">
        <v>1525</v>
      </c>
      <c r="C290" s="1" t="s">
        <v>1526</v>
      </c>
      <c r="D290" s="1" t="s">
        <v>1527</v>
      </c>
      <c r="E290" s="1" t="s">
        <v>1528</v>
      </c>
      <c r="F290" s="1" t="s">
        <v>1468</v>
      </c>
      <c r="G290" s="1" t="n">
        <v>79</v>
      </c>
      <c r="H290" s="1" t="s">
        <v>720</v>
      </c>
    </row>
    <row r="291" customFormat="false" ht="13.8" hidden="false" customHeight="false" outlineLevel="0" collapsed="false">
      <c r="A291" s="1" t="s">
        <v>1529</v>
      </c>
      <c r="B291" s="1" t="s">
        <v>1530</v>
      </c>
      <c r="C291" s="1" t="s">
        <v>1531</v>
      </c>
      <c r="D291" s="1" t="s">
        <v>1532</v>
      </c>
      <c r="E291" s="1" t="s">
        <v>1533</v>
      </c>
      <c r="F291" s="1" t="s">
        <v>1534</v>
      </c>
      <c r="G291" s="1" t="n">
        <v>79</v>
      </c>
      <c r="H291" s="1" t="s">
        <v>720</v>
      </c>
    </row>
    <row r="292" customFormat="false" ht="13.8" hidden="false" customHeight="false" outlineLevel="0" collapsed="false">
      <c r="A292" s="1" t="s">
        <v>1535</v>
      </c>
      <c r="B292" s="1" t="s">
        <v>1536</v>
      </c>
      <c r="C292" s="1" t="s">
        <v>1537</v>
      </c>
      <c r="D292" s="1" t="s">
        <v>1538</v>
      </c>
      <c r="E292" s="1" t="s">
        <v>1539</v>
      </c>
      <c r="F292" s="1" t="s">
        <v>843</v>
      </c>
      <c r="G292" s="1" t="n">
        <v>80</v>
      </c>
      <c r="H292" s="1" t="s">
        <v>720</v>
      </c>
    </row>
    <row r="293" customFormat="false" ht="13.8" hidden="false" customHeight="false" outlineLevel="0" collapsed="false">
      <c r="A293" s="1" t="s">
        <v>1540</v>
      </c>
      <c r="B293" s="1" t="s">
        <v>1541</v>
      </c>
      <c r="C293" s="1" t="s">
        <v>1542</v>
      </c>
      <c r="D293" s="1" t="s">
        <v>1543</v>
      </c>
      <c r="E293" s="2" t="s">
        <v>1544</v>
      </c>
      <c r="F293" s="1" t="s">
        <v>843</v>
      </c>
      <c r="G293" s="1" t="n">
        <v>80</v>
      </c>
      <c r="H293" s="1" t="s">
        <v>720</v>
      </c>
    </row>
    <row r="294" customFormat="false" ht="13.8" hidden="false" customHeight="false" outlineLevel="0" collapsed="false">
      <c r="A294" s="1" t="s">
        <v>1545</v>
      </c>
      <c r="B294" s="1" t="s">
        <v>1546</v>
      </c>
      <c r="C294" s="1" t="s">
        <v>1547</v>
      </c>
      <c r="D294" s="1" t="s">
        <v>1548</v>
      </c>
      <c r="E294" s="2" t="s">
        <v>1549</v>
      </c>
      <c r="F294" s="1" t="s">
        <v>843</v>
      </c>
      <c r="G294" s="1" t="n">
        <v>80</v>
      </c>
      <c r="H294" s="1" t="s">
        <v>720</v>
      </c>
    </row>
    <row r="295" customFormat="false" ht="13.8" hidden="false" customHeight="false" outlineLevel="0" collapsed="false">
      <c r="A295" s="1" t="s">
        <v>1550</v>
      </c>
      <c r="B295" s="1" t="s">
        <v>1551</v>
      </c>
      <c r="C295" s="1" t="s">
        <v>1552</v>
      </c>
      <c r="D295" s="1" t="s">
        <v>1553</v>
      </c>
      <c r="E295" s="2" t="s">
        <v>1554</v>
      </c>
      <c r="F295" s="1" t="s">
        <v>843</v>
      </c>
      <c r="G295" s="1" t="n">
        <v>80</v>
      </c>
      <c r="H295" s="1" t="s">
        <v>720</v>
      </c>
    </row>
    <row r="296" customFormat="false" ht="13.8" hidden="false" customHeight="false" outlineLevel="0" collapsed="false">
      <c r="A296" s="1" t="s">
        <v>1555</v>
      </c>
      <c r="B296" s="1" t="s">
        <v>1556</v>
      </c>
      <c r="C296" s="1" t="s">
        <v>1557</v>
      </c>
      <c r="D296" s="1" t="s">
        <v>1558</v>
      </c>
      <c r="E296" s="1" t="s">
        <v>1559</v>
      </c>
      <c r="F296" s="1" t="s">
        <v>843</v>
      </c>
      <c r="G296" s="1" t="n">
        <v>80</v>
      </c>
      <c r="H296" s="1" t="s">
        <v>720</v>
      </c>
    </row>
    <row r="297" customFormat="false" ht="13.8" hidden="false" customHeight="false" outlineLevel="0" collapsed="false">
      <c r="A297" s="1" t="s">
        <v>1560</v>
      </c>
      <c r="B297" s="1" t="s">
        <v>1561</v>
      </c>
      <c r="C297" s="1" t="s">
        <v>1562</v>
      </c>
      <c r="D297" s="1" t="s">
        <v>1563</v>
      </c>
      <c r="E297" s="1" t="s">
        <v>1564</v>
      </c>
      <c r="F297" s="1" t="s">
        <v>1002</v>
      </c>
      <c r="G297" s="1" t="n">
        <v>81</v>
      </c>
      <c r="H297" s="1" t="s">
        <v>720</v>
      </c>
    </row>
    <row r="298" customFormat="false" ht="13.8" hidden="false" customHeight="false" outlineLevel="0" collapsed="false">
      <c r="A298" s="1" t="s">
        <v>1565</v>
      </c>
      <c r="B298" s="1" t="s">
        <v>1566</v>
      </c>
      <c r="C298" s="1" t="s">
        <v>1567</v>
      </c>
      <c r="D298" s="1" t="s">
        <v>1568</v>
      </c>
      <c r="E298" s="1" t="s">
        <v>1569</v>
      </c>
      <c r="F298" s="1" t="s">
        <v>843</v>
      </c>
      <c r="G298" s="1" t="n">
        <v>81</v>
      </c>
      <c r="H298" s="1" t="s">
        <v>720</v>
      </c>
    </row>
    <row r="299" customFormat="false" ht="13.8" hidden="false" customHeight="false" outlineLevel="0" collapsed="false">
      <c r="A299" s="1" t="s">
        <v>1570</v>
      </c>
      <c r="B299" s="1" t="s">
        <v>1571</v>
      </c>
      <c r="C299" s="1" t="s">
        <v>1572</v>
      </c>
      <c r="D299" s="1" t="s">
        <v>1573</v>
      </c>
      <c r="E299" s="1" t="s">
        <v>1574</v>
      </c>
      <c r="F299" s="1" t="s">
        <v>976</v>
      </c>
      <c r="G299" s="1" t="n">
        <v>81</v>
      </c>
      <c r="H299" s="1" t="s">
        <v>720</v>
      </c>
    </row>
    <row r="300" customFormat="false" ht="13.8" hidden="false" customHeight="false" outlineLevel="0" collapsed="false">
      <c r="A300" s="1" t="s">
        <v>1575</v>
      </c>
      <c r="B300" s="1" t="s">
        <v>1576</v>
      </c>
      <c r="C300" s="1" t="s">
        <v>1577</v>
      </c>
      <c r="D300" s="1" t="s">
        <v>1578</v>
      </c>
      <c r="E300" s="1" t="s">
        <v>1579</v>
      </c>
      <c r="F300" s="1" t="s">
        <v>976</v>
      </c>
      <c r="G300" s="1" t="n">
        <v>81</v>
      </c>
      <c r="H300" s="1" t="s">
        <v>720</v>
      </c>
    </row>
    <row r="301" customFormat="false" ht="13.8" hidden="false" customHeight="false" outlineLevel="0" collapsed="false">
      <c r="A301" s="1" t="s">
        <v>1580</v>
      </c>
      <c r="B301" s="1" t="s">
        <v>1581</v>
      </c>
      <c r="C301" s="1" t="s">
        <v>1582</v>
      </c>
      <c r="D301" s="1" t="s">
        <v>1583</v>
      </c>
      <c r="E301" s="1" t="s">
        <v>1584</v>
      </c>
      <c r="F301" s="1" t="s">
        <v>976</v>
      </c>
      <c r="G301" s="1" t="n">
        <v>81</v>
      </c>
      <c r="H301" s="1" t="s">
        <v>720</v>
      </c>
    </row>
    <row r="302" customFormat="false" ht="13.8" hidden="false" customHeight="false" outlineLevel="0" collapsed="false">
      <c r="A302" s="1" t="s">
        <v>1585</v>
      </c>
      <c r="B302" s="1" t="s">
        <v>1586</v>
      </c>
      <c r="C302" s="1" t="s">
        <v>1587</v>
      </c>
      <c r="D302" s="1" t="s">
        <v>1588</v>
      </c>
      <c r="E302" s="2" t="s">
        <v>1589</v>
      </c>
      <c r="F302" s="1" t="s">
        <v>1590</v>
      </c>
      <c r="G302" s="1" t="n">
        <v>81</v>
      </c>
      <c r="H302" s="1" t="s">
        <v>720</v>
      </c>
    </row>
    <row r="303" customFormat="false" ht="13.8" hidden="false" customHeight="false" outlineLevel="0" collapsed="false">
      <c r="E303" s="1" t="s">
        <v>1591</v>
      </c>
      <c r="G303" s="1" t="n">
        <v>81</v>
      </c>
      <c r="H303" s="1" t="s">
        <v>720</v>
      </c>
    </row>
    <row r="304" customFormat="false" ht="13.8" hidden="false" customHeight="false" outlineLevel="0" collapsed="false">
      <c r="A304" s="1" t="s">
        <v>1592</v>
      </c>
      <c r="B304" s="1" t="s">
        <v>1593</v>
      </c>
      <c r="C304" s="1" t="s">
        <v>1594</v>
      </c>
      <c r="D304" s="1" t="s">
        <v>1595</v>
      </c>
      <c r="E304" s="1" t="s">
        <v>1596</v>
      </c>
      <c r="F304" s="1" t="s">
        <v>875</v>
      </c>
      <c r="G304" s="1" t="n">
        <v>82</v>
      </c>
      <c r="H304" s="1" t="s">
        <v>720</v>
      </c>
    </row>
    <row r="305" customFormat="false" ht="13.8" hidden="false" customHeight="false" outlineLevel="0" collapsed="false">
      <c r="A305" s="1" t="s">
        <v>1597</v>
      </c>
      <c r="B305" s="1" t="s">
        <v>1598</v>
      </c>
      <c r="C305" s="1" t="s">
        <v>1599</v>
      </c>
      <c r="D305" s="1" t="s">
        <v>1600</v>
      </c>
      <c r="E305" s="1" t="s">
        <v>1601</v>
      </c>
      <c r="F305" s="1" t="s">
        <v>976</v>
      </c>
      <c r="G305" s="1" t="n">
        <v>82</v>
      </c>
      <c r="H305" s="1" t="s">
        <v>720</v>
      </c>
    </row>
    <row r="306" customFormat="false" ht="13.8" hidden="false" customHeight="false" outlineLevel="0" collapsed="false">
      <c r="A306" s="1" t="s">
        <v>1602</v>
      </c>
      <c r="B306" s="1" t="s">
        <v>1603</v>
      </c>
      <c r="C306" s="1" t="s">
        <v>1604</v>
      </c>
      <c r="D306" s="1" t="s">
        <v>1605</v>
      </c>
      <c r="E306" s="1" t="s">
        <v>1606</v>
      </c>
      <c r="F306" s="1" t="s">
        <v>964</v>
      </c>
      <c r="G306" s="1" t="n">
        <v>82</v>
      </c>
      <c r="H306" s="1" t="s">
        <v>720</v>
      </c>
    </row>
    <row r="307" customFormat="false" ht="13.8" hidden="false" customHeight="false" outlineLevel="0" collapsed="false">
      <c r="A307" s="1" t="s">
        <v>1607</v>
      </c>
      <c r="B307" s="1" t="s">
        <v>1608</v>
      </c>
      <c r="C307" s="1" t="s">
        <v>1609</v>
      </c>
      <c r="D307" s="1" t="s">
        <v>1610</v>
      </c>
      <c r="E307" s="1" t="s">
        <v>1611</v>
      </c>
      <c r="F307" s="1" t="s">
        <v>875</v>
      </c>
      <c r="G307" s="1" t="n">
        <v>84</v>
      </c>
      <c r="H307" s="1" t="s">
        <v>720</v>
      </c>
    </row>
    <row r="308" customFormat="false" ht="13.8" hidden="false" customHeight="false" outlineLevel="0" collapsed="false">
      <c r="E308" s="1" t="s">
        <v>1612</v>
      </c>
      <c r="G308" s="1" t="n">
        <v>84</v>
      </c>
      <c r="H308" s="1" t="s">
        <v>720</v>
      </c>
    </row>
    <row r="309" customFormat="false" ht="13.8" hidden="false" customHeight="false" outlineLevel="0" collapsed="false">
      <c r="A309" s="1" t="s">
        <v>1613</v>
      </c>
      <c r="B309" s="1" t="s">
        <v>1614</v>
      </c>
      <c r="C309" s="1" t="s">
        <v>1615</v>
      </c>
      <c r="D309" s="1" t="s">
        <v>1616</v>
      </c>
      <c r="E309" s="1" t="s">
        <v>1617</v>
      </c>
      <c r="F309" s="1" t="s">
        <v>875</v>
      </c>
      <c r="G309" s="1" t="n">
        <v>85</v>
      </c>
      <c r="H309" s="1" t="s">
        <v>720</v>
      </c>
    </row>
    <row r="310" customFormat="false" ht="13.8" hidden="false" customHeight="false" outlineLevel="0" collapsed="false">
      <c r="E310" s="1" t="s">
        <v>1618</v>
      </c>
      <c r="G310" s="1" t="n">
        <v>85</v>
      </c>
      <c r="H310" s="1" t="s">
        <v>720</v>
      </c>
    </row>
    <row r="311" customFormat="false" ht="13.8" hidden="false" customHeight="false" outlineLevel="0" collapsed="false">
      <c r="E311" s="1" t="s">
        <v>1452</v>
      </c>
      <c r="G311" s="1" t="n">
        <v>97</v>
      </c>
      <c r="H311" s="1" t="s">
        <v>720</v>
      </c>
    </row>
    <row r="312" customFormat="false" ht="13.8" hidden="false" customHeight="false" outlineLevel="0" collapsed="false">
      <c r="A312" s="1" t="s">
        <v>1619</v>
      </c>
      <c r="B312" s="1" t="s">
        <v>1620</v>
      </c>
      <c r="C312" s="1" t="s">
        <v>1621</v>
      </c>
      <c r="D312" s="1" t="s">
        <v>1622</v>
      </c>
      <c r="E312" s="1" t="s">
        <v>1623</v>
      </c>
      <c r="F312" s="1" t="s">
        <v>1132</v>
      </c>
      <c r="G312" s="1" t="n">
        <v>98</v>
      </c>
      <c r="H312" s="1" t="s">
        <v>720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1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3" activeCellId="0" sqref="T3"/>
    </sheetView>
  </sheetViews>
  <sheetFormatPr defaultColWidth="8.59375" defaultRowHeight="14.25" zeroHeight="false" outlineLevelRow="0" outlineLevelCol="0"/>
  <cols>
    <col collapsed="false" customWidth="true" hidden="false" outlineLevel="0" max="1" min="1" style="4" width="41.37"/>
    <col collapsed="false" customWidth="true" hidden="false" outlineLevel="0" max="2" min="2" style="5" width="56.87"/>
    <col collapsed="false" customWidth="false" hidden="false" outlineLevel="0" max="17" min="3" style="4" width="8.6"/>
    <col collapsed="false" customWidth="true" hidden="false" outlineLevel="0" max="19" min="18" style="6" width="9"/>
    <col collapsed="false" customWidth="false" hidden="false" outlineLevel="0" max="1024" min="20" style="4" width="8.6"/>
  </cols>
  <sheetData>
    <row r="1" customFormat="false" ht="14.25" hidden="false" customHeight="false" outlineLevel="0" collapsed="false">
      <c r="D1" s="7" t="s">
        <v>1624</v>
      </c>
      <c r="E1" s="7"/>
      <c r="F1" s="7"/>
      <c r="G1" s="7" t="s">
        <v>1625</v>
      </c>
      <c r="H1" s="7"/>
      <c r="I1" s="7" t="s">
        <v>1626</v>
      </c>
      <c r="J1" s="7"/>
      <c r="K1" s="7"/>
      <c r="L1" s="7"/>
      <c r="M1" s="7" t="s">
        <v>1627</v>
      </c>
      <c r="N1" s="7"/>
      <c r="O1" s="7"/>
      <c r="P1" s="7"/>
      <c r="Q1" s="7"/>
    </row>
    <row r="2" customFormat="false" ht="14.25" hidden="false" customHeight="false" outlineLevel="0" collapsed="false">
      <c r="C2" s="4" t="s">
        <v>1628</v>
      </c>
      <c r="D2" s="4" t="s">
        <v>1629</v>
      </c>
      <c r="E2" s="4" t="s">
        <v>1630</v>
      </c>
      <c r="F2" s="4" t="s">
        <v>1631</v>
      </c>
      <c r="G2" s="4" t="s">
        <v>1632</v>
      </c>
      <c r="H2" s="4" t="s">
        <v>1633</v>
      </c>
      <c r="I2" s="4" t="s">
        <v>1634</v>
      </c>
      <c r="J2" s="4" t="s">
        <v>1635</v>
      </c>
      <c r="K2" s="4" t="s">
        <v>1636</v>
      </c>
      <c r="L2" s="4" t="s">
        <v>1637</v>
      </c>
      <c r="M2" s="4" t="s">
        <v>1638</v>
      </c>
      <c r="N2" s="4" t="s">
        <v>1639</v>
      </c>
      <c r="O2" s="4" t="s">
        <v>1640</v>
      </c>
      <c r="P2" s="4" t="s">
        <v>1641</v>
      </c>
      <c r="Q2" s="4" t="s">
        <v>1642</v>
      </c>
      <c r="R2" s="6" t="s">
        <v>1643</v>
      </c>
      <c r="S2" s="6" t="s">
        <v>1644</v>
      </c>
    </row>
    <row r="3" customFormat="false" ht="14.25" hidden="false" customHeight="false" outlineLevel="0" collapsed="false">
      <c r="A3" s="4" t="s">
        <v>1645</v>
      </c>
      <c r="B3" s="5" t="s">
        <v>1646</v>
      </c>
      <c r="C3" s="4" t="n">
        <f aca="false">LEN(B3)</f>
        <v>777</v>
      </c>
      <c r="D3" s="4" t="n">
        <f aca="false">LEN(B3)-LEN(SUBSTITUTE(B3,"R",""))</f>
        <v>33</v>
      </c>
      <c r="E3" s="4" t="n">
        <f aca="false">LEN(B3)-LEN(SUBSTITUTE(B3,"K",""))</f>
        <v>30</v>
      </c>
      <c r="F3" s="4" t="n">
        <f aca="false">LEN(B3)-LEN(SUBSTITUTE(B3,"H",""))</f>
        <v>17</v>
      </c>
      <c r="G3" s="4" t="n">
        <f aca="false">LEN(B3)-LEN(SUBSTITUTE(B3,"D",""))</f>
        <v>44</v>
      </c>
      <c r="H3" s="4" t="n">
        <f aca="false">LEN(B3)-LEN(SUBSTITUTE(B3,"E",""))</f>
        <v>45</v>
      </c>
      <c r="I3" s="4" t="n">
        <f aca="false">LEN(B3)-LEN(SUBSTITUTE(B3,"S",""))</f>
        <v>33</v>
      </c>
      <c r="J3" s="4" t="n">
        <f aca="false">LEN(B3)-LEN(SUBSTITUTE(B3,"T",""))</f>
        <v>36</v>
      </c>
      <c r="K3" s="4" t="n">
        <f aca="false">LEN(B3)-LEN(SUBSTITUTE(B3,"N",""))</f>
        <v>34</v>
      </c>
      <c r="L3" s="4" t="n">
        <f aca="false">LEN(B3)-LEN(SUBSTITUTE(B3,"Q",""))</f>
        <v>25</v>
      </c>
      <c r="M3" s="4" t="n">
        <f aca="false">LEN(B3)-LEN(SUBSTITUTE(B3,"A",""))</f>
        <v>36</v>
      </c>
      <c r="N3" s="4" t="n">
        <f aca="false">LEN(B3)-LEN(SUBSTITUTE(B3,"V",""))</f>
        <v>30</v>
      </c>
      <c r="O3" s="4" t="n">
        <f aca="false">LEN(B3)-LEN(SUBSTITUTE(B3,"I",""))</f>
        <v>24</v>
      </c>
      <c r="P3" s="4" t="n">
        <f aca="false">LEN(B3)-LEN(SUBSTITUTE(B3,"L",""))</f>
        <v>54</v>
      </c>
      <c r="Q3" s="4" t="n">
        <f aca="false">LEN(B3)-LEN(SUBSTITUTE(B3,"M",""))</f>
        <v>26</v>
      </c>
      <c r="R3" s="6" t="n">
        <f aca="false">(D3+E3+F3)/C3*100</f>
        <v>10.2960102960103</v>
      </c>
      <c r="S3" s="6" t="n">
        <f aca="false">(G3+H3)/C3*100</f>
        <v>11.4543114543115</v>
      </c>
      <c r="T3" s="4" t="n">
        <f aca="false">D3+E3+F3</f>
        <v>80</v>
      </c>
      <c r="U3" s="4" t="n">
        <f aca="false">G3+H3</f>
        <v>89</v>
      </c>
    </row>
    <row r="4" customFormat="false" ht="14.25" hidden="false" customHeight="false" outlineLevel="0" collapsed="false">
      <c r="A4" s="4" t="s">
        <v>1647</v>
      </c>
      <c r="B4" s="5" t="s">
        <v>1648</v>
      </c>
      <c r="C4" s="4" t="n">
        <f aca="false">LEN(B4)</f>
        <v>777</v>
      </c>
      <c r="D4" s="4" t="n">
        <f aca="false">LEN(B4)-LEN(SUBSTITUTE(B4,"R",""))</f>
        <v>23</v>
      </c>
      <c r="E4" s="4" t="n">
        <f aca="false">LEN(B4)-LEN(SUBSTITUTE(B4,"K",""))</f>
        <v>39</v>
      </c>
      <c r="F4" s="4" t="n">
        <f aca="false">LEN(B4)-LEN(SUBSTITUTE(B4,"H",""))</f>
        <v>17</v>
      </c>
      <c r="G4" s="4" t="n">
        <f aca="false">LEN(B4)-LEN(SUBSTITUTE(B4,"D",""))</f>
        <v>27</v>
      </c>
      <c r="H4" s="4" t="n">
        <f aca="false">LEN(B4)-LEN(SUBSTITUTE(B4,"E",""))</f>
        <v>50</v>
      </c>
      <c r="I4" s="4" t="n">
        <f aca="false">LEN(B4)-LEN(SUBSTITUTE(B4,"S",""))</f>
        <v>35</v>
      </c>
      <c r="J4" s="4" t="n">
        <f aca="false">LEN(B4)-LEN(SUBSTITUTE(B4,"T",""))</f>
        <v>39</v>
      </c>
      <c r="K4" s="4" t="n">
        <f aca="false">LEN(B4)-LEN(SUBSTITUTE(B4,"N",""))</f>
        <v>33</v>
      </c>
      <c r="L4" s="4" t="n">
        <f aca="false">LEN(B4)-LEN(SUBSTITUTE(B4,"Q",""))</f>
        <v>26</v>
      </c>
      <c r="M4" s="4" t="n">
        <f aca="false">LEN(B4)-LEN(SUBSTITUTE(B4,"A",""))</f>
        <v>39</v>
      </c>
      <c r="N4" s="4" t="n">
        <f aca="false">LEN(B4)-LEN(SUBSTITUTE(B4,"V",""))</f>
        <v>28</v>
      </c>
      <c r="O4" s="4" t="n">
        <f aca="false">LEN(B4)-LEN(SUBSTITUTE(B4,"I",""))</f>
        <v>22</v>
      </c>
      <c r="P4" s="4" t="n">
        <f aca="false">LEN(B4)-LEN(SUBSTITUTE(B4,"L",""))</f>
        <v>56</v>
      </c>
      <c r="Q4" s="4" t="n">
        <f aca="false">LEN(B4)-LEN(SUBSTITUTE(B4,"M",""))</f>
        <v>20</v>
      </c>
      <c r="R4" s="6" t="n">
        <f aca="false">(D4+E4+F4)/C4*100</f>
        <v>10.1673101673102</v>
      </c>
      <c r="S4" s="6" t="n">
        <f aca="false">(G4+H4)/C4*100</f>
        <v>9.90990990990991</v>
      </c>
      <c r="T4" s="4" t="n">
        <f aca="false">D4+E4+F4</f>
        <v>79</v>
      </c>
      <c r="U4" s="4" t="n">
        <f aca="false">G4+H4</f>
        <v>77</v>
      </c>
    </row>
    <row r="5" customFormat="false" ht="14.25" hidden="false" customHeight="false" outlineLevel="0" collapsed="false">
      <c r="A5" s="4" t="s">
        <v>1649</v>
      </c>
      <c r="B5" s="5" t="s">
        <v>1650</v>
      </c>
      <c r="C5" s="4" t="n">
        <f aca="false">LEN(B5)</f>
        <v>777</v>
      </c>
      <c r="D5" s="4" t="n">
        <f aca="false">LEN(B5)-LEN(SUBSTITUTE(B5,"R",""))</f>
        <v>24</v>
      </c>
      <c r="E5" s="4" t="n">
        <f aca="false">LEN(B5)-LEN(SUBSTITUTE(B5,"K",""))</f>
        <v>36</v>
      </c>
      <c r="F5" s="4" t="n">
        <f aca="false">LEN(B5)-LEN(SUBSTITUTE(B5,"H",""))</f>
        <v>12</v>
      </c>
      <c r="G5" s="4" t="n">
        <f aca="false">LEN(B5)-LEN(SUBSTITUTE(B5,"D",""))</f>
        <v>33</v>
      </c>
      <c r="H5" s="4" t="n">
        <f aca="false">LEN(B5)-LEN(SUBSTITUTE(B5,"E",""))</f>
        <v>39</v>
      </c>
      <c r="I5" s="4" t="n">
        <f aca="false">LEN(B5)-LEN(SUBSTITUTE(B5,"S",""))</f>
        <v>32</v>
      </c>
      <c r="J5" s="4" t="n">
        <f aca="false">LEN(B5)-LEN(SUBSTITUTE(B5,"T",""))</f>
        <v>43</v>
      </c>
      <c r="K5" s="4" t="n">
        <f aca="false">LEN(B5)-LEN(SUBSTITUTE(B5,"N",""))</f>
        <v>39</v>
      </c>
      <c r="L5" s="4" t="n">
        <f aca="false">LEN(B5)-LEN(SUBSTITUTE(B5,"Q",""))</f>
        <v>21</v>
      </c>
      <c r="M5" s="4" t="n">
        <f aca="false">LEN(B5)-LEN(SUBSTITUTE(B5,"A",""))</f>
        <v>40</v>
      </c>
      <c r="N5" s="4" t="n">
        <f aca="false">LEN(B5)-LEN(SUBSTITUTE(B5,"V",""))</f>
        <v>26</v>
      </c>
      <c r="O5" s="4" t="n">
        <f aca="false">LEN(B5)-LEN(SUBSTITUTE(B5,"I",""))</f>
        <v>25</v>
      </c>
      <c r="P5" s="4" t="n">
        <f aca="false">LEN(B5)-LEN(SUBSTITUTE(B5,"L",""))</f>
        <v>51</v>
      </c>
      <c r="Q5" s="4" t="n">
        <f aca="false">LEN(B5)-LEN(SUBSTITUTE(B5,"M",""))</f>
        <v>24</v>
      </c>
      <c r="R5" s="6" t="n">
        <f aca="false">(D5+E5+F5)/C5*100</f>
        <v>9.26640926640927</v>
      </c>
      <c r="S5" s="6" t="n">
        <f aca="false">(G5+H5)/C5*100</f>
        <v>9.26640926640927</v>
      </c>
      <c r="T5" s="4" t="n">
        <f aca="false">D5+E5+F5</f>
        <v>72</v>
      </c>
      <c r="U5" s="4" t="n">
        <f aca="false">G5+H5</f>
        <v>72</v>
      </c>
    </row>
    <row r="6" customFormat="false" ht="14.25" hidden="false" customHeight="false" outlineLevel="0" collapsed="false">
      <c r="A6" s="4" t="s">
        <v>1651</v>
      </c>
      <c r="B6" s="5" t="s">
        <v>1652</v>
      </c>
      <c r="C6" s="4" t="n">
        <f aca="false">LEN(B6)</f>
        <v>777</v>
      </c>
      <c r="D6" s="4" t="n">
        <f aca="false">LEN(B6)-LEN(SUBSTITUTE(B6,"R",""))</f>
        <v>24</v>
      </c>
      <c r="E6" s="4" t="n">
        <f aca="false">LEN(B6)-LEN(SUBSTITUTE(B6,"K",""))</f>
        <v>37</v>
      </c>
      <c r="F6" s="4" t="n">
        <f aca="false">LEN(B6)-LEN(SUBSTITUTE(B6,"H",""))</f>
        <v>12</v>
      </c>
      <c r="G6" s="4" t="n">
        <f aca="false">LEN(B6)-LEN(SUBSTITUTE(B6,"D",""))</f>
        <v>34</v>
      </c>
      <c r="H6" s="4" t="n">
        <f aca="false">LEN(B6)-LEN(SUBSTITUTE(B6,"E",""))</f>
        <v>38</v>
      </c>
      <c r="I6" s="4" t="n">
        <f aca="false">LEN(B6)-LEN(SUBSTITUTE(B6,"S",""))</f>
        <v>32</v>
      </c>
      <c r="J6" s="4" t="n">
        <f aca="false">LEN(B6)-LEN(SUBSTITUTE(B6,"T",""))</f>
        <v>43</v>
      </c>
      <c r="K6" s="4" t="n">
        <f aca="false">LEN(B6)-LEN(SUBSTITUTE(B6,"N",""))</f>
        <v>37</v>
      </c>
      <c r="L6" s="4" t="n">
        <f aca="false">LEN(B6)-LEN(SUBSTITUTE(B6,"Q",""))</f>
        <v>21</v>
      </c>
      <c r="M6" s="4" t="n">
        <f aca="false">LEN(B6)-LEN(SUBSTITUTE(B6,"A",""))</f>
        <v>39</v>
      </c>
      <c r="N6" s="4" t="n">
        <f aca="false">LEN(B6)-LEN(SUBSTITUTE(B6,"V",""))</f>
        <v>26</v>
      </c>
      <c r="O6" s="4" t="n">
        <f aca="false">LEN(B6)-LEN(SUBSTITUTE(B6,"I",""))</f>
        <v>25</v>
      </c>
      <c r="P6" s="4" t="n">
        <f aca="false">LEN(B6)-LEN(SUBSTITUTE(B6,"L",""))</f>
        <v>52</v>
      </c>
      <c r="Q6" s="4" t="n">
        <f aca="false">LEN(B6)-LEN(SUBSTITUTE(B6,"M",""))</f>
        <v>24</v>
      </c>
      <c r="R6" s="6" t="n">
        <f aca="false">(D6+E6+F6)/C6*100</f>
        <v>9.3951093951094</v>
      </c>
      <c r="S6" s="6" t="n">
        <f aca="false">(G6+H6)/C6*100</f>
        <v>9.26640926640927</v>
      </c>
      <c r="T6" s="4" t="n">
        <f aca="false">D6+E6+F6</f>
        <v>73</v>
      </c>
      <c r="U6" s="4" t="n">
        <f aca="false">G6+H6</f>
        <v>72</v>
      </c>
    </row>
    <row r="7" customFormat="false" ht="14.25" hidden="false" customHeight="false" outlineLevel="0" collapsed="false">
      <c r="A7" s="4" t="s">
        <v>1653</v>
      </c>
      <c r="B7" s="5" t="s">
        <v>1654</v>
      </c>
      <c r="C7" s="4" t="n">
        <f aca="false">LEN(B7)</f>
        <v>777</v>
      </c>
      <c r="D7" s="4" t="n">
        <f aca="false">LEN(B7)-LEN(SUBSTITUTE(B7,"R",""))</f>
        <v>21</v>
      </c>
      <c r="E7" s="4" t="n">
        <f aca="false">LEN(B7)-LEN(SUBSTITUTE(B7,"K",""))</f>
        <v>46</v>
      </c>
      <c r="F7" s="4" t="n">
        <f aca="false">LEN(B7)-LEN(SUBSTITUTE(B7,"H",""))</f>
        <v>13</v>
      </c>
      <c r="G7" s="4" t="n">
        <f aca="false">LEN(B7)-LEN(SUBSTITUTE(B7,"D",""))</f>
        <v>35</v>
      </c>
      <c r="H7" s="4" t="n">
        <f aca="false">LEN(B7)-LEN(SUBSTITUTE(B7,"E",""))</f>
        <v>48</v>
      </c>
      <c r="I7" s="4" t="n">
        <f aca="false">LEN(B7)-LEN(SUBSTITUTE(B7,"S",""))</f>
        <v>31</v>
      </c>
      <c r="J7" s="4" t="n">
        <f aca="false">LEN(B7)-LEN(SUBSTITUTE(B7,"T",""))</f>
        <v>38</v>
      </c>
      <c r="K7" s="4" t="n">
        <f aca="false">LEN(B7)-LEN(SUBSTITUTE(B7,"N",""))</f>
        <v>34</v>
      </c>
      <c r="L7" s="4" t="n">
        <f aca="false">LEN(B7)-LEN(SUBSTITUTE(B7,"Q",""))</f>
        <v>24</v>
      </c>
      <c r="M7" s="4" t="n">
        <f aca="false">LEN(B7)-LEN(SUBSTITUTE(B7,"A",""))</f>
        <v>37</v>
      </c>
      <c r="N7" s="4" t="n">
        <f aca="false">LEN(B7)-LEN(SUBSTITUTE(B7,"V",""))</f>
        <v>26</v>
      </c>
      <c r="O7" s="4" t="n">
        <f aca="false">LEN(B7)-LEN(SUBSTITUTE(B7,"I",""))</f>
        <v>30</v>
      </c>
      <c r="P7" s="4" t="n">
        <f aca="false">LEN(B7)-LEN(SUBSTITUTE(B7,"L",""))</f>
        <v>50</v>
      </c>
      <c r="Q7" s="4" t="n">
        <f aca="false">LEN(B7)-LEN(SUBSTITUTE(B7,"M",""))</f>
        <v>24</v>
      </c>
      <c r="R7" s="6" t="n">
        <f aca="false">(D7+E7+F7)/C7*100</f>
        <v>10.2960102960103</v>
      </c>
      <c r="S7" s="6" t="n">
        <f aca="false">(G7+H7)/C7*100</f>
        <v>10.6821106821107</v>
      </c>
      <c r="T7" s="4" t="n">
        <f aca="false">D7+E7+F7</f>
        <v>80</v>
      </c>
      <c r="U7" s="4" t="n">
        <f aca="false">G7+H7</f>
        <v>83</v>
      </c>
    </row>
    <row r="8" customFormat="false" ht="14.25" hidden="false" customHeight="false" outlineLevel="0" collapsed="false">
      <c r="A8" s="4" t="s">
        <v>1655</v>
      </c>
      <c r="B8" s="5" t="s">
        <v>1656</v>
      </c>
      <c r="C8" s="4" t="n">
        <f aca="false">LEN(B8)</f>
        <v>777</v>
      </c>
      <c r="D8" s="4" t="n">
        <f aca="false">LEN(B8)-LEN(SUBSTITUTE(B8,"R",""))</f>
        <v>31</v>
      </c>
      <c r="E8" s="4" t="n">
        <f aca="false">LEN(B8)-LEN(SUBSTITUTE(B8,"K",""))</f>
        <v>34</v>
      </c>
      <c r="F8" s="4" t="n">
        <f aca="false">LEN(B8)-LEN(SUBSTITUTE(B8,"H",""))</f>
        <v>16</v>
      </c>
      <c r="G8" s="4" t="n">
        <f aca="false">LEN(B8)-LEN(SUBSTITUTE(B8,"D",""))</f>
        <v>45</v>
      </c>
      <c r="H8" s="4" t="n">
        <f aca="false">LEN(B8)-LEN(SUBSTITUTE(B8,"E",""))</f>
        <v>44</v>
      </c>
      <c r="I8" s="4" t="n">
        <f aca="false">LEN(B8)-LEN(SUBSTITUTE(B8,"S",""))</f>
        <v>34</v>
      </c>
      <c r="J8" s="4" t="n">
        <f aca="false">LEN(B8)-LEN(SUBSTITUTE(B8,"T",""))</f>
        <v>34</v>
      </c>
      <c r="K8" s="4" t="n">
        <f aca="false">LEN(B8)-LEN(SUBSTITUTE(B8,"N",""))</f>
        <v>26</v>
      </c>
      <c r="L8" s="4" t="n">
        <f aca="false">LEN(B8)-LEN(SUBSTITUTE(B8,"Q",""))</f>
        <v>25</v>
      </c>
      <c r="M8" s="4" t="n">
        <f aca="false">LEN(B8)-LEN(SUBSTITUTE(B8,"A",""))</f>
        <v>38</v>
      </c>
      <c r="N8" s="4" t="n">
        <f aca="false">LEN(B8)-LEN(SUBSTITUTE(B8,"V",""))</f>
        <v>31</v>
      </c>
      <c r="O8" s="4" t="n">
        <f aca="false">LEN(B8)-LEN(SUBSTITUTE(B8,"I",""))</f>
        <v>21</v>
      </c>
      <c r="P8" s="4" t="n">
        <f aca="false">LEN(B8)-LEN(SUBSTITUTE(B8,"L",""))</f>
        <v>57</v>
      </c>
      <c r="Q8" s="4" t="n">
        <f aca="false">LEN(B8)-LEN(SUBSTITUTE(B8,"M",""))</f>
        <v>25</v>
      </c>
      <c r="R8" s="6" t="n">
        <f aca="false">(D8+E8+F8)/C8*100</f>
        <v>10.4247104247104</v>
      </c>
      <c r="S8" s="6" t="n">
        <f aca="false">(G8+H8)/C8*100</f>
        <v>11.4543114543115</v>
      </c>
      <c r="T8" s="4" t="n">
        <f aca="false">D8+E8+F8</f>
        <v>81</v>
      </c>
      <c r="U8" s="4" t="n">
        <f aca="false">G8+H8</f>
        <v>89</v>
      </c>
    </row>
    <row r="9" customFormat="false" ht="14.25" hidden="false" customHeight="false" outlineLevel="0" collapsed="false">
      <c r="A9" s="4" t="s">
        <v>1657</v>
      </c>
      <c r="B9" s="5" t="s">
        <v>1658</v>
      </c>
      <c r="C9" s="4" t="n">
        <f aca="false">LEN(B9)</f>
        <v>777</v>
      </c>
      <c r="D9" s="4" t="n">
        <f aca="false">LEN(B9)-LEN(SUBSTITUTE(B9,"R",""))</f>
        <v>30</v>
      </c>
      <c r="E9" s="4" t="n">
        <f aca="false">LEN(B9)-LEN(SUBSTITUTE(B9,"K",""))</f>
        <v>31</v>
      </c>
      <c r="F9" s="4" t="n">
        <f aca="false">LEN(B9)-LEN(SUBSTITUTE(B9,"H",""))</f>
        <v>15</v>
      </c>
      <c r="G9" s="4" t="n">
        <f aca="false">LEN(B9)-LEN(SUBSTITUTE(B9,"D",""))</f>
        <v>41</v>
      </c>
      <c r="H9" s="4" t="n">
        <f aca="false">LEN(B9)-LEN(SUBSTITUTE(B9,"E",""))</f>
        <v>48</v>
      </c>
      <c r="I9" s="4" t="n">
        <f aca="false">LEN(B9)-LEN(SUBSTITUTE(B9,"S",""))</f>
        <v>37</v>
      </c>
      <c r="J9" s="4" t="n">
        <f aca="false">LEN(B9)-LEN(SUBSTITUTE(B9,"T",""))</f>
        <v>33</v>
      </c>
      <c r="K9" s="4" t="n">
        <f aca="false">LEN(B9)-LEN(SUBSTITUTE(B9,"N",""))</f>
        <v>24</v>
      </c>
      <c r="L9" s="4" t="n">
        <f aca="false">LEN(B9)-LEN(SUBSTITUTE(B9,"Q",""))</f>
        <v>27</v>
      </c>
      <c r="M9" s="4" t="n">
        <f aca="false">LEN(B9)-LEN(SUBSTITUTE(B9,"A",""))</f>
        <v>43</v>
      </c>
      <c r="N9" s="4" t="n">
        <f aca="false">LEN(B9)-LEN(SUBSTITUTE(B9,"V",""))</f>
        <v>30</v>
      </c>
      <c r="O9" s="4" t="n">
        <f aca="false">LEN(B9)-LEN(SUBSTITUTE(B9,"I",""))</f>
        <v>23</v>
      </c>
      <c r="P9" s="4" t="n">
        <f aca="false">LEN(B9)-LEN(SUBSTITUTE(B9,"L",""))</f>
        <v>56</v>
      </c>
      <c r="Q9" s="4" t="n">
        <f aca="false">LEN(B9)-LEN(SUBSTITUTE(B9,"M",""))</f>
        <v>24</v>
      </c>
      <c r="R9" s="6" t="n">
        <f aca="false">(D9+E9+F9)/C9*100</f>
        <v>9.78120978120978</v>
      </c>
      <c r="S9" s="6" t="n">
        <f aca="false">(G9+H9)/C9*100</f>
        <v>11.4543114543115</v>
      </c>
      <c r="T9" s="4" t="n">
        <f aca="false">D9+E9+F9</f>
        <v>76</v>
      </c>
      <c r="U9" s="4" t="n">
        <f aca="false">G9+H9</f>
        <v>89</v>
      </c>
    </row>
    <row r="10" customFormat="false" ht="14.25" hidden="false" customHeight="false" outlineLevel="0" collapsed="false">
      <c r="A10" s="4" t="s">
        <v>1659</v>
      </c>
      <c r="B10" s="5" t="s">
        <v>1660</v>
      </c>
      <c r="C10" s="4" t="n">
        <f aca="false">LEN(B10)</f>
        <v>777</v>
      </c>
      <c r="D10" s="4" t="n">
        <f aca="false">LEN(B10)-LEN(SUBSTITUTE(B10,"R",""))</f>
        <v>28</v>
      </c>
      <c r="E10" s="4" t="n">
        <f aca="false">LEN(B10)-LEN(SUBSTITUTE(B10,"K",""))</f>
        <v>41</v>
      </c>
      <c r="F10" s="4" t="n">
        <f aca="false">LEN(B10)-LEN(SUBSTITUTE(B10,"H",""))</f>
        <v>17</v>
      </c>
      <c r="G10" s="4" t="n">
        <f aca="false">LEN(B10)-LEN(SUBSTITUTE(B10,"D",""))</f>
        <v>42</v>
      </c>
      <c r="H10" s="4" t="n">
        <f aca="false">LEN(B10)-LEN(SUBSTITUTE(B10,"E",""))</f>
        <v>45</v>
      </c>
      <c r="I10" s="4" t="n">
        <f aca="false">LEN(B10)-LEN(SUBSTITUTE(B10,"S",""))</f>
        <v>33</v>
      </c>
      <c r="J10" s="4" t="n">
        <f aca="false">LEN(B10)-LEN(SUBSTITUTE(B10,"T",""))</f>
        <v>37</v>
      </c>
      <c r="K10" s="4" t="n">
        <f aca="false">LEN(B10)-LEN(SUBSTITUTE(B10,"N",""))</f>
        <v>29</v>
      </c>
      <c r="L10" s="4" t="n">
        <f aca="false">LEN(B10)-LEN(SUBSTITUTE(B10,"Q",""))</f>
        <v>22</v>
      </c>
      <c r="M10" s="4" t="n">
        <f aca="false">LEN(B10)-LEN(SUBSTITUTE(B10,"A",""))</f>
        <v>37</v>
      </c>
      <c r="N10" s="4" t="n">
        <f aca="false">LEN(B10)-LEN(SUBSTITUTE(B10,"V",""))</f>
        <v>29</v>
      </c>
      <c r="O10" s="4" t="n">
        <f aca="false">LEN(B10)-LEN(SUBSTITUTE(B10,"I",""))</f>
        <v>22</v>
      </c>
      <c r="P10" s="4" t="n">
        <f aca="false">LEN(B10)-LEN(SUBSTITUTE(B10,"L",""))</f>
        <v>54</v>
      </c>
      <c r="Q10" s="4" t="n">
        <f aca="false">LEN(B10)-LEN(SUBSTITUTE(B10,"M",""))</f>
        <v>28</v>
      </c>
      <c r="R10" s="6" t="n">
        <f aca="false">(D10+E10+F10)/C10*100</f>
        <v>11.0682110682111</v>
      </c>
      <c r="S10" s="6" t="n">
        <f aca="false">(G10+H10)/C10*100</f>
        <v>11.1969111969112</v>
      </c>
      <c r="T10" s="4" t="n">
        <f aca="false">D10+E10+F10</f>
        <v>86</v>
      </c>
      <c r="U10" s="4" t="n">
        <f aca="false">G10+H10</f>
        <v>87</v>
      </c>
    </row>
    <row r="11" customFormat="false" ht="14.25" hidden="false" customHeight="false" outlineLevel="0" collapsed="false">
      <c r="A11" s="4" t="s">
        <v>1661</v>
      </c>
      <c r="B11" s="5" t="s">
        <v>1662</v>
      </c>
      <c r="C11" s="4" t="n">
        <f aca="false">LEN(B11)</f>
        <v>777</v>
      </c>
      <c r="D11" s="4" t="n">
        <f aca="false">LEN(B11)-LEN(SUBSTITUTE(B11,"R",""))</f>
        <v>24</v>
      </c>
      <c r="E11" s="4" t="n">
        <f aca="false">LEN(B11)-LEN(SUBSTITUTE(B11,"K",""))</f>
        <v>31</v>
      </c>
      <c r="F11" s="4" t="n">
        <f aca="false">LEN(B11)-LEN(SUBSTITUTE(B11,"H",""))</f>
        <v>16</v>
      </c>
      <c r="G11" s="4" t="n">
        <f aca="false">LEN(B11)-LEN(SUBSTITUTE(B11,"D",""))</f>
        <v>34</v>
      </c>
      <c r="H11" s="4" t="n">
        <f aca="false">LEN(B11)-LEN(SUBSTITUTE(B11,"E",""))</f>
        <v>46</v>
      </c>
      <c r="I11" s="4" t="n">
        <f aca="false">LEN(B11)-LEN(SUBSTITUTE(B11,"S",""))</f>
        <v>33</v>
      </c>
      <c r="J11" s="4" t="n">
        <f aca="false">LEN(B11)-LEN(SUBSTITUTE(B11,"T",""))</f>
        <v>44</v>
      </c>
      <c r="K11" s="4" t="n">
        <f aca="false">LEN(B11)-LEN(SUBSTITUTE(B11,"N",""))</f>
        <v>32</v>
      </c>
      <c r="L11" s="4" t="n">
        <f aca="false">LEN(B11)-LEN(SUBSTITUTE(B11,"Q",""))</f>
        <v>23</v>
      </c>
      <c r="M11" s="4" t="n">
        <f aca="false">LEN(B11)-LEN(SUBSTITUTE(B11,"A",""))</f>
        <v>46</v>
      </c>
      <c r="N11" s="4" t="n">
        <f aca="false">LEN(B11)-LEN(SUBSTITUTE(B11,"V",""))</f>
        <v>25</v>
      </c>
      <c r="O11" s="4" t="n">
        <f aca="false">LEN(B11)-LEN(SUBSTITUTE(B11,"I",""))</f>
        <v>24</v>
      </c>
      <c r="P11" s="4" t="n">
        <f aca="false">LEN(B11)-LEN(SUBSTITUTE(B11,"L",""))</f>
        <v>52</v>
      </c>
      <c r="Q11" s="4" t="n">
        <f aca="false">LEN(B11)-LEN(SUBSTITUTE(B11,"M",""))</f>
        <v>22</v>
      </c>
      <c r="R11" s="6" t="n">
        <f aca="false">(D11+E11+F11)/C11*100</f>
        <v>9.13770913770914</v>
      </c>
      <c r="S11" s="6" t="n">
        <f aca="false">(G11+H11)/C11*100</f>
        <v>10.2960102960103</v>
      </c>
      <c r="T11" s="4" t="n">
        <f aca="false">D11+E11+F11</f>
        <v>71</v>
      </c>
      <c r="U11" s="4" t="n">
        <f aca="false">G11+H11</f>
        <v>80</v>
      </c>
    </row>
    <row r="12" customFormat="false" ht="14.25" hidden="false" customHeight="false" outlineLevel="0" collapsed="false">
      <c r="A12" s="4" t="s">
        <v>1663</v>
      </c>
      <c r="B12" s="5" t="s">
        <v>1664</v>
      </c>
      <c r="C12" s="4" t="n">
        <f aca="false">LEN(B12)</f>
        <v>777</v>
      </c>
      <c r="D12" s="4" t="n">
        <f aca="false">LEN(B12)-LEN(SUBSTITUTE(B12,"R",""))</f>
        <v>25</v>
      </c>
      <c r="E12" s="4" t="n">
        <f aca="false">LEN(B12)-LEN(SUBSTITUTE(B12,"K",""))</f>
        <v>31</v>
      </c>
      <c r="F12" s="4" t="n">
        <f aca="false">LEN(B12)-LEN(SUBSTITUTE(B12,"H",""))</f>
        <v>16</v>
      </c>
      <c r="G12" s="4" t="n">
        <f aca="false">LEN(B12)-LEN(SUBSTITUTE(B12,"D",""))</f>
        <v>34</v>
      </c>
      <c r="H12" s="4" t="n">
        <f aca="false">LEN(B12)-LEN(SUBSTITUTE(B12,"E",""))</f>
        <v>46</v>
      </c>
      <c r="I12" s="4" t="n">
        <f aca="false">LEN(B12)-LEN(SUBSTITUTE(B12,"S",""))</f>
        <v>36</v>
      </c>
      <c r="J12" s="4" t="n">
        <f aca="false">LEN(B12)-LEN(SUBSTITUTE(B12,"T",""))</f>
        <v>40</v>
      </c>
      <c r="K12" s="4" t="n">
        <f aca="false">LEN(B12)-LEN(SUBSTITUTE(B12,"N",""))</f>
        <v>36</v>
      </c>
      <c r="L12" s="4" t="n">
        <f aca="false">LEN(B12)-LEN(SUBSTITUTE(B12,"Q",""))</f>
        <v>17</v>
      </c>
      <c r="M12" s="4" t="n">
        <f aca="false">LEN(B12)-LEN(SUBSTITUTE(B12,"A",""))</f>
        <v>44</v>
      </c>
      <c r="N12" s="4" t="n">
        <f aca="false">LEN(B12)-LEN(SUBSTITUTE(B12,"V",""))</f>
        <v>26</v>
      </c>
      <c r="O12" s="4" t="n">
        <f aca="false">LEN(B12)-LEN(SUBSTITUTE(B12,"I",""))</f>
        <v>25</v>
      </c>
      <c r="P12" s="4" t="n">
        <f aca="false">LEN(B12)-LEN(SUBSTITUTE(B12,"L",""))</f>
        <v>57</v>
      </c>
      <c r="Q12" s="4" t="n">
        <f aca="false">LEN(B12)-LEN(SUBSTITUTE(B12,"M",""))</f>
        <v>20</v>
      </c>
      <c r="R12" s="6" t="n">
        <f aca="false">(D12+E12+F12)/C12*100</f>
        <v>9.26640926640927</v>
      </c>
      <c r="S12" s="6" t="n">
        <f aca="false">(G12+H12)/C12*100</f>
        <v>10.2960102960103</v>
      </c>
      <c r="T12" s="4" t="n">
        <f aca="false">D12+E12+F12</f>
        <v>72</v>
      </c>
      <c r="U12" s="4" t="n">
        <f aca="false">G12+H12</f>
        <v>80</v>
      </c>
    </row>
    <row r="13" customFormat="false" ht="14.25" hidden="false" customHeight="false" outlineLevel="0" collapsed="false">
      <c r="A13" s="4" t="s">
        <v>1665</v>
      </c>
      <c r="B13" s="5" t="s">
        <v>1666</v>
      </c>
      <c r="C13" s="4" t="n">
        <f aca="false">LEN(B13)</f>
        <v>777</v>
      </c>
      <c r="D13" s="4" t="n">
        <f aca="false">LEN(B13)-LEN(SUBSTITUTE(B13,"R",""))</f>
        <v>25</v>
      </c>
      <c r="E13" s="4" t="n">
        <f aca="false">LEN(B13)-LEN(SUBSTITUTE(B13,"K",""))</f>
        <v>26</v>
      </c>
      <c r="F13" s="4" t="n">
        <f aca="false">LEN(B13)-LEN(SUBSTITUTE(B13,"H",""))</f>
        <v>16</v>
      </c>
      <c r="G13" s="4" t="n">
        <f aca="false">LEN(B13)-LEN(SUBSTITUTE(B13,"D",""))</f>
        <v>34</v>
      </c>
      <c r="H13" s="4" t="n">
        <f aca="false">LEN(B13)-LEN(SUBSTITUTE(B13,"E",""))</f>
        <v>46</v>
      </c>
      <c r="I13" s="4" t="n">
        <f aca="false">LEN(B13)-LEN(SUBSTITUTE(B13,"S",""))</f>
        <v>38</v>
      </c>
      <c r="J13" s="4" t="n">
        <f aca="false">LEN(B13)-LEN(SUBSTITUTE(B13,"T",""))</f>
        <v>42</v>
      </c>
      <c r="K13" s="4" t="n">
        <f aca="false">LEN(B13)-LEN(SUBSTITUTE(B13,"N",""))</f>
        <v>30</v>
      </c>
      <c r="L13" s="4" t="n">
        <f aca="false">LEN(B13)-LEN(SUBSTITUTE(B13,"Q",""))</f>
        <v>22</v>
      </c>
      <c r="M13" s="4" t="n">
        <f aca="false">LEN(B13)-LEN(SUBSTITUTE(B13,"A",""))</f>
        <v>45</v>
      </c>
      <c r="N13" s="4" t="n">
        <f aca="false">LEN(B13)-LEN(SUBSTITUTE(B13,"V",""))</f>
        <v>28</v>
      </c>
      <c r="O13" s="4" t="n">
        <f aca="false">LEN(B13)-LEN(SUBSTITUTE(B13,"I",""))</f>
        <v>23</v>
      </c>
      <c r="P13" s="4" t="n">
        <f aca="false">LEN(B13)-LEN(SUBSTITUTE(B13,"L",""))</f>
        <v>52</v>
      </c>
      <c r="Q13" s="4" t="n">
        <f aca="false">LEN(B13)-LEN(SUBSTITUTE(B13,"M",""))</f>
        <v>23</v>
      </c>
      <c r="R13" s="6" t="n">
        <f aca="false">(D13+E13+F13)/C13*100</f>
        <v>8.62290862290862</v>
      </c>
      <c r="S13" s="6" t="n">
        <f aca="false">(G13+H13)/C13*100</f>
        <v>10.2960102960103</v>
      </c>
      <c r="T13" s="4" t="n">
        <f aca="false">D13+E13+F13</f>
        <v>67</v>
      </c>
      <c r="U13" s="4" t="n">
        <f aca="false">G13+H13</f>
        <v>80</v>
      </c>
    </row>
    <row r="14" customFormat="false" ht="14.25" hidden="false" customHeight="false" outlineLevel="0" collapsed="false">
      <c r="A14" s="4" t="s">
        <v>1667</v>
      </c>
      <c r="B14" s="5" t="s">
        <v>1668</v>
      </c>
      <c r="C14" s="4" t="n">
        <f aca="false">LEN(B14)</f>
        <v>777</v>
      </c>
      <c r="D14" s="4" t="n">
        <f aca="false">LEN(B14)-LEN(SUBSTITUTE(B14,"R",""))</f>
        <v>28</v>
      </c>
      <c r="E14" s="4" t="n">
        <f aca="false">LEN(B14)-LEN(SUBSTITUTE(B14,"K",""))</f>
        <v>31</v>
      </c>
      <c r="F14" s="4" t="n">
        <f aca="false">LEN(B14)-LEN(SUBSTITUTE(B14,"H",""))</f>
        <v>17</v>
      </c>
      <c r="G14" s="4" t="n">
        <f aca="false">LEN(B14)-LEN(SUBSTITUTE(B14,"D",""))</f>
        <v>29</v>
      </c>
      <c r="H14" s="4" t="n">
        <f aca="false">LEN(B14)-LEN(SUBSTITUTE(B14,"E",""))</f>
        <v>48</v>
      </c>
      <c r="I14" s="4" t="n">
        <f aca="false">LEN(B14)-LEN(SUBSTITUTE(B14,"S",""))</f>
        <v>32</v>
      </c>
      <c r="J14" s="4" t="n">
        <f aca="false">LEN(B14)-LEN(SUBSTITUTE(B14,"T",""))</f>
        <v>42</v>
      </c>
      <c r="K14" s="4" t="n">
        <f aca="false">LEN(B14)-LEN(SUBSTITUTE(B14,"N",""))</f>
        <v>28</v>
      </c>
      <c r="L14" s="4" t="n">
        <f aca="false">LEN(B14)-LEN(SUBSTITUTE(B14,"Q",""))</f>
        <v>25</v>
      </c>
      <c r="M14" s="4" t="n">
        <f aca="false">LEN(B14)-LEN(SUBSTITUTE(B14,"A",""))</f>
        <v>41</v>
      </c>
      <c r="N14" s="4" t="n">
        <f aca="false">LEN(B14)-LEN(SUBSTITUTE(B14,"V",""))</f>
        <v>26</v>
      </c>
      <c r="O14" s="4" t="n">
        <f aca="false">LEN(B14)-LEN(SUBSTITUTE(B14,"I",""))</f>
        <v>26</v>
      </c>
      <c r="P14" s="4" t="n">
        <f aca="false">LEN(B14)-LEN(SUBSTITUTE(B14,"L",""))</f>
        <v>54</v>
      </c>
      <c r="Q14" s="4" t="n">
        <f aca="false">LEN(B14)-LEN(SUBSTITUTE(B14,"M",""))</f>
        <v>20</v>
      </c>
      <c r="R14" s="6" t="n">
        <f aca="false">(D14+E14+F14)/C14*100</f>
        <v>9.78120978120978</v>
      </c>
      <c r="S14" s="6" t="n">
        <f aca="false">(G14+H14)/C14*100</f>
        <v>9.90990990990991</v>
      </c>
      <c r="T14" s="4" t="n">
        <f aca="false">D14+E14+F14</f>
        <v>76</v>
      </c>
      <c r="U14" s="4" t="n">
        <f aca="false">G14+H14</f>
        <v>77</v>
      </c>
    </row>
    <row r="15" customFormat="false" ht="14.25" hidden="false" customHeight="false" outlineLevel="0" collapsed="false">
      <c r="A15" s="4" t="s">
        <v>1669</v>
      </c>
      <c r="B15" s="5" t="s">
        <v>1670</v>
      </c>
      <c r="C15" s="4" t="n">
        <f aca="false">LEN(B15)</f>
        <v>777</v>
      </c>
      <c r="D15" s="4" t="n">
        <f aca="false">LEN(B15)-LEN(SUBSTITUTE(B15,"R",""))</f>
        <v>19</v>
      </c>
      <c r="E15" s="4" t="n">
        <f aca="false">LEN(B15)-LEN(SUBSTITUTE(B15,"K",""))</f>
        <v>37</v>
      </c>
      <c r="F15" s="4" t="n">
        <f aca="false">LEN(B15)-LEN(SUBSTITUTE(B15,"H",""))</f>
        <v>16</v>
      </c>
      <c r="G15" s="4" t="n">
        <f aca="false">LEN(B15)-LEN(SUBSTITUTE(B15,"D",""))</f>
        <v>29</v>
      </c>
      <c r="H15" s="4" t="n">
        <f aca="false">LEN(B15)-LEN(SUBSTITUTE(B15,"E",""))</f>
        <v>52</v>
      </c>
      <c r="I15" s="4" t="n">
        <f aca="false">LEN(B15)-LEN(SUBSTITUTE(B15,"S",""))</f>
        <v>34</v>
      </c>
      <c r="J15" s="4" t="n">
        <f aca="false">LEN(B15)-LEN(SUBSTITUTE(B15,"T",""))</f>
        <v>35</v>
      </c>
      <c r="K15" s="4" t="n">
        <f aca="false">LEN(B15)-LEN(SUBSTITUTE(B15,"N",""))</f>
        <v>35</v>
      </c>
      <c r="L15" s="4" t="n">
        <f aca="false">LEN(B15)-LEN(SUBSTITUTE(B15,"Q",""))</f>
        <v>30</v>
      </c>
      <c r="M15" s="4" t="n">
        <f aca="false">LEN(B15)-LEN(SUBSTITUTE(B15,"A",""))</f>
        <v>35</v>
      </c>
      <c r="N15" s="4" t="n">
        <f aca="false">LEN(B15)-LEN(SUBSTITUTE(B15,"V",""))</f>
        <v>29</v>
      </c>
      <c r="O15" s="4" t="n">
        <f aca="false">LEN(B15)-LEN(SUBSTITUTE(B15,"I",""))</f>
        <v>24</v>
      </c>
      <c r="P15" s="4" t="n">
        <f aca="false">LEN(B15)-LEN(SUBSTITUTE(B15,"L",""))</f>
        <v>58</v>
      </c>
      <c r="Q15" s="4" t="n">
        <f aca="false">LEN(B15)-LEN(SUBSTITUTE(B15,"M",""))</f>
        <v>20</v>
      </c>
      <c r="R15" s="6" t="n">
        <f aca="false">(D15+E15+F15)/C15*100</f>
        <v>9.26640926640927</v>
      </c>
      <c r="S15" s="6" t="n">
        <f aca="false">(G15+H15)/C15*100</f>
        <v>10.4247104247104</v>
      </c>
      <c r="T15" s="4" t="n">
        <f aca="false">D15+E15+F15</f>
        <v>72</v>
      </c>
      <c r="U15" s="4" t="n">
        <f aca="false">G15+H15</f>
        <v>81</v>
      </c>
    </row>
    <row r="16" customFormat="false" ht="14.25" hidden="false" customHeight="false" outlineLevel="0" collapsed="false">
      <c r="A16" s="4" t="s">
        <v>1671</v>
      </c>
      <c r="B16" s="5" t="s">
        <v>1672</v>
      </c>
      <c r="C16" s="4" t="n">
        <f aca="false">LEN(B16)</f>
        <v>777</v>
      </c>
      <c r="D16" s="4" t="n">
        <f aca="false">LEN(B16)-LEN(SUBSTITUTE(B16,"R",""))</f>
        <v>25</v>
      </c>
      <c r="E16" s="4" t="n">
        <f aca="false">LEN(B16)-LEN(SUBSTITUTE(B16,"K",""))</f>
        <v>29</v>
      </c>
      <c r="F16" s="4" t="n">
        <f aca="false">LEN(B16)-LEN(SUBSTITUTE(B16,"H",""))</f>
        <v>15</v>
      </c>
      <c r="G16" s="4" t="n">
        <f aca="false">LEN(B16)-LEN(SUBSTITUTE(B16,"D",""))</f>
        <v>33</v>
      </c>
      <c r="H16" s="4" t="n">
        <f aca="false">LEN(B16)-LEN(SUBSTITUTE(B16,"E",""))</f>
        <v>49</v>
      </c>
      <c r="I16" s="4" t="n">
        <f aca="false">LEN(B16)-LEN(SUBSTITUTE(B16,"S",""))</f>
        <v>33</v>
      </c>
      <c r="J16" s="4" t="n">
        <f aca="false">LEN(B16)-LEN(SUBSTITUTE(B16,"T",""))</f>
        <v>44</v>
      </c>
      <c r="K16" s="4" t="n">
        <f aca="false">LEN(B16)-LEN(SUBSTITUTE(B16,"N",""))</f>
        <v>26</v>
      </c>
      <c r="L16" s="4" t="n">
        <f aca="false">LEN(B16)-LEN(SUBSTITUTE(B16,"Q",""))</f>
        <v>26</v>
      </c>
      <c r="M16" s="4" t="n">
        <f aca="false">LEN(B16)-LEN(SUBSTITUTE(B16,"A",""))</f>
        <v>41</v>
      </c>
      <c r="N16" s="4" t="n">
        <f aca="false">LEN(B16)-LEN(SUBSTITUTE(B16,"V",""))</f>
        <v>27</v>
      </c>
      <c r="O16" s="4" t="n">
        <f aca="false">LEN(B16)-LEN(SUBSTITUTE(B16,"I",""))</f>
        <v>25</v>
      </c>
      <c r="P16" s="4" t="n">
        <f aca="false">LEN(B16)-LEN(SUBSTITUTE(B16,"L",""))</f>
        <v>54</v>
      </c>
      <c r="Q16" s="4" t="n">
        <f aca="false">LEN(B16)-LEN(SUBSTITUTE(B16,"M",""))</f>
        <v>21</v>
      </c>
      <c r="R16" s="6" t="n">
        <f aca="false">(D16+E16+F16)/C16*100</f>
        <v>8.88030888030888</v>
      </c>
      <c r="S16" s="6" t="n">
        <f aca="false">(G16+H16)/C16*100</f>
        <v>10.5534105534106</v>
      </c>
      <c r="T16" s="4" t="n">
        <f aca="false">D16+E16+F16</f>
        <v>69</v>
      </c>
      <c r="U16" s="4" t="n">
        <f aca="false">G16+H16</f>
        <v>82</v>
      </c>
    </row>
    <row r="17" customFormat="false" ht="14.25" hidden="false" customHeight="false" outlineLevel="0" collapsed="false">
      <c r="A17" s="4" t="s">
        <v>1673</v>
      </c>
      <c r="B17" s="5" t="s">
        <v>1674</v>
      </c>
      <c r="C17" s="4" t="n">
        <f aca="false">LEN(B17)</f>
        <v>777</v>
      </c>
      <c r="D17" s="4" t="n">
        <f aca="false">LEN(B17)-LEN(SUBSTITUTE(B17,"R",""))</f>
        <v>27</v>
      </c>
      <c r="E17" s="4" t="n">
        <f aca="false">LEN(B17)-LEN(SUBSTITUTE(B17,"K",""))</f>
        <v>36</v>
      </c>
      <c r="F17" s="4" t="n">
        <f aca="false">LEN(B17)-LEN(SUBSTITUTE(B17,"H",""))</f>
        <v>15</v>
      </c>
      <c r="G17" s="4" t="n">
        <f aca="false">LEN(B17)-LEN(SUBSTITUTE(B17,"D",""))</f>
        <v>27</v>
      </c>
      <c r="H17" s="4" t="n">
        <f aca="false">LEN(B17)-LEN(SUBSTITUTE(B17,"E",""))</f>
        <v>50</v>
      </c>
      <c r="I17" s="4" t="n">
        <f aca="false">LEN(B17)-LEN(SUBSTITUTE(B17,"S",""))</f>
        <v>33</v>
      </c>
      <c r="J17" s="4" t="n">
        <f aca="false">LEN(B17)-LEN(SUBSTITUTE(B17,"T",""))</f>
        <v>38</v>
      </c>
      <c r="K17" s="4" t="n">
        <f aca="false">LEN(B17)-LEN(SUBSTITUTE(B17,"N",""))</f>
        <v>29</v>
      </c>
      <c r="L17" s="4" t="n">
        <f aca="false">LEN(B17)-LEN(SUBSTITUTE(B17,"Q",""))</f>
        <v>24</v>
      </c>
      <c r="M17" s="4" t="n">
        <f aca="false">LEN(B17)-LEN(SUBSTITUTE(B17,"A",""))</f>
        <v>49</v>
      </c>
      <c r="N17" s="4" t="n">
        <f aca="false">LEN(B17)-LEN(SUBSTITUTE(B17,"V",""))</f>
        <v>27</v>
      </c>
      <c r="O17" s="4" t="n">
        <f aca="false">LEN(B17)-LEN(SUBSTITUTE(B17,"I",""))</f>
        <v>24</v>
      </c>
      <c r="P17" s="4" t="n">
        <f aca="false">LEN(B17)-LEN(SUBSTITUTE(B17,"L",""))</f>
        <v>53</v>
      </c>
      <c r="Q17" s="4" t="n">
        <f aca="false">LEN(B17)-LEN(SUBSTITUTE(B17,"M",""))</f>
        <v>23</v>
      </c>
      <c r="R17" s="6" t="n">
        <f aca="false">(D17+E17+F17)/C17*100</f>
        <v>10.03861003861</v>
      </c>
      <c r="S17" s="6" t="n">
        <f aca="false">(G17+H17)/C17*100</f>
        <v>9.90990990990991</v>
      </c>
      <c r="T17" s="4" t="n">
        <f aca="false">D17+E17+F17</f>
        <v>78</v>
      </c>
      <c r="U17" s="4" t="n">
        <f aca="false">G17+H17</f>
        <v>77</v>
      </c>
    </row>
    <row r="18" customFormat="false" ht="14.25" hidden="false" customHeight="false" outlineLevel="0" collapsed="false">
      <c r="A18" s="4" t="s">
        <v>1675</v>
      </c>
      <c r="B18" s="5" t="s">
        <v>1676</v>
      </c>
      <c r="C18" s="4" t="n">
        <f aca="false">LEN(B18)</f>
        <v>777</v>
      </c>
      <c r="D18" s="4" t="n">
        <f aca="false">LEN(B18)-LEN(SUBSTITUTE(B18,"R",""))</f>
        <v>24</v>
      </c>
      <c r="E18" s="4" t="n">
        <f aca="false">LEN(B18)-LEN(SUBSTITUTE(B18,"K",""))</f>
        <v>32</v>
      </c>
      <c r="F18" s="4" t="n">
        <f aca="false">LEN(B18)-LEN(SUBSTITUTE(B18,"H",""))</f>
        <v>15</v>
      </c>
      <c r="G18" s="4" t="n">
        <f aca="false">LEN(B18)-LEN(SUBSTITUTE(B18,"D",""))</f>
        <v>32</v>
      </c>
      <c r="H18" s="4" t="n">
        <f aca="false">LEN(B18)-LEN(SUBSTITUTE(B18,"E",""))</f>
        <v>46</v>
      </c>
      <c r="I18" s="4" t="n">
        <f aca="false">LEN(B18)-LEN(SUBSTITUTE(B18,"S",""))</f>
        <v>36</v>
      </c>
      <c r="J18" s="4" t="n">
        <f aca="false">LEN(B18)-LEN(SUBSTITUTE(B18,"T",""))</f>
        <v>44</v>
      </c>
      <c r="K18" s="4" t="n">
        <f aca="false">LEN(B18)-LEN(SUBSTITUTE(B18,"N",""))</f>
        <v>32</v>
      </c>
      <c r="L18" s="4" t="n">
        <f aca="false">LEN(B18)-LEN(SUBSTITUTE(B18,"Q",""))</f>
        <v>20</v>
      </c>
      <c r="M18" s="4" t="n">
        <f aca="false">LEN(B18)-LEN(SUBSTITUTE(B18,"A",""))</f>
        <v>45</v>
      </c>
      <c r="N18" s="4" t="n">
        <f aca="false">LEN(B18)-LEN(SUBSTITUTE(B18,"V",""))</f>
        <v>26</v>
      </c>
      <c r="O18" s="4" t="n">
        <f aca="false">LEN(B18)-LEN(SUBSTITUTE(B18,"I",""))</f>
        <v>25</v>
      </c>
      <c r="P18" s="4" t="n">
        <f aca="false">LEN(B18)-LEN(SUBSTITUTE(B18,"L",""))</f>
        <v>51</v>
      </c>
      <c r="Q18" s="4" t="n">
        <f aca="false">LEN(B18)-LEN(SUBSTITUTE(B18,"M",""))</f>
        <v>25</v>
      </c>
      <c r="R18" s="6" t="n">
        <f aca="false">(D18+E18+F18)/C18*100</f>
        <v>9.13770913770914</v>
      </c>
      <c r="S18" s="6" t="n">
        <f aca="false">(G18+H18)/C18*100</f>
        <v>10.03861003861</v>
      </c>
      <c r="T18" s="4" t="n">
        <f aca="false">D18+E18+F18</f>
        <v>71</v>
      </c>
      <c r="U18" s="4" t="n">
        <f aca="false">G18+H18</f>
        <v>78</v>
      </c>
    </row>
    <row r="19" customFormat="false" ht="14.25" hidden="false" customHeight="false" outlineLevel="0" collapsed="false">
      <c r="A19" s="4" t="s">
        <v>1677</v>
      </c>
      <c r="B19" s="5" t="s">
        <v>1678</v>
      </c>
      <c r="C19" s="4" t="n">
        <f aca="false">LEN(B19)</f>
        <v>777</v>
      </c>
      <c r="D19" s="4" t="n">
        <f aca="false">LEN(B19)-LEN(SUBSTITUTE(B19,"R",""))</f>
        <v>27</v>
      </c>
      <c r="E19" s="4" t="n">
        <f aca="false">LEN(B19)-LEN(SUBSTITUTE(B19,"K",""))</f>
        <v>31</v>
      </c>
      <c r="F19" s="4" t="n">
        <f aca="false">LEN(B19)-LEN(SUBSTITUTE(B19,"H",""))</f>
        <v>15</v>
      </c>
      <c r="G19" s="4" t="n">
        <f aca="false">LEN(B19)-LEN(SUBSTITUTE(B19,"D",""))</f>
        <v>28</v>
      </c>
      <c r="H19" s="4" t="n">
        <f aca="false">LEN(B19)-LEN(SUBSTITUTE(B19,"E",""))</f>
        <v>53</v>
      </c>
      <c r="I19" s="4" t="n">
        <f aca="false">LEN(B19)-LEN(SUBSTITUTE(B19,"S",""))</f>
        <v>36</v>
      </c>
      <c r="J19" s="4" t="n">
        <f aca="false">LEN(B19)-LEN(SUBSTITUTE(B19,"T",""))</f>
        <v>40</v>
      </c>
      <c r="K19" s="4" t="n">
        <f aca="false">LEN(B19)-LEN(SUBSTITUTE(B19,"N",""))</f>
        <v>29</v>
      </c>
      <c r="L19" s="4" t="n">
        <f aca="false">LEN(B19)-LEN(SUBSTITUTE(B19,"Q",""))</f>
        <v>23</v>
      </c>
      <c r="M19" s="4" t="n">
        <f aca="false">LEN(B19)-LEN(SUBSTITUTE(B19,"A",""))</f>
        <v>49</v>
      </c>
      <c r="N19" s="4" t="n">
        <f aca="false">LEN(B19)-LEN(SUBSTITUTE(B19,"V",""))</f>
        <v>31</v>
      </c>
      <c r="O19" s="4" t="n">
        <f aca="false">LEN(B19)-LEN(SUBSTITUTE(B19,"I",""))</f>
        <v>23</v>
      </c>
      <c r="P19" s="4" t="n">
        <f aca="false">LEN(B19)-LEN(SUBSTITUTE(B19,"L",""))</f>
        <v>53</v>
      </c>
      <c r="Q19" s="4" t="n">
        <f aca="false">LEN(B19)-LEN(SUBSTITUTE(B19,"M",""))</f>
        <v>21</v>
      </c>
      <c r="R19" s="6" t="n">
        <f aca="false">(D19+E19+F19)/C19*100</f>
        <v>9.3951093951094</v>
      </c>
      <c r="S19" s="6" t="n">
        <f aca="false">(G19+H19)/C19*100</f>
        <v>10.4247104247104</v>
      </c>
      <c r="T19" s="4" t="n">
        <f aca="false">D19+E19+F19</f>
        <v>73</v>
      </c>
      <c r="U19" s="4" t="n">
        <f aca="false">G19+H19</f>
        <v>81</v>
      </c>
    </row>
    <row r="20" customFormat="false" ht="14.25" hidden="false" customHeight="false" outlineLevel="0" collapsed="false">
      <c r="A20" s="4" t="s">
        <v>1679</v>
      </c>
      <c r="B20" s="5" t="s">
        <v>1680</v>
      </c>
      <c r="C20" s="4" t="n">
        <f aca="false">LEN(B20)</f>
        <v>777</v>
      </c>
      <c r="D20" s="4" t="n">
        <f aca="false">LEN(B20)-LEN(SUBSTITUTE(B20,"R",""))</f>
        <v>26</v>
      </c>
      <c r="E20" s="4" t="n">
        <f aca="false">LEN(B20)-LEN(SUBSTITUTE(B20,"K",""))</f>
        <v>35</v>
      </c>
      <c r="F20" s="4" t="n">
        <f aca="false">LEN(B20)-LEN(SUBSTITUTE(B20,"H",""))</f>
        <v>14</v>
      </c>
      <c r="G20" s="4" t="n">
        <f aca="false">LEN(B20)-LEN(SUBSTITUTE(B20,"D",""))</f>
        <v>45</v>
      </c>
      <c r="H20" s="4" t="n">
        <f aca="false">LEN(B20)-LEN(SUBSTITUTE(B20,"E",""))</f>
        <v>46</v>
      </c>
      <c r="I20" s="4" t="n">
        <f aca="false">LEN(B20)-LEN(SUBSTITUTE(B20,"S",""))</f>
        <v>32</v>
      </c>
      <c r="J20" s="4" t="n">
        <f aca="false">LEN(B20)-LEN(SUBSTITUTE(B20,"T",""))</f>
        <v>31</v>
      </c>
      <c r="K20" s="4" t="n">
        <f aca="false">LEN(B20)-LEN(SUBSTITUTE(B20,"N",""))</f>
        <v>28</v>
      </c>
      <c r="L20" s="4" t="n">
        <f aca="false">LEN(B20)-LEN(SUBSTITUTE(B20,"Q",""))</f>
        <v>30</v>
      </c>
      <c r="M20" s="4" t="n">
        <f aca="false">LEN(B20)-LEN(SUBSTITUTE(B20,"A",""))</f>
        <v>40</v>
      </c>
      <c r="N20" s="4" t="n">
        <f aca="false">LEN(B20)-LEN(SUBSTITUTE(B20,"V",""))</f>
        <v>24</v>
      </c>
      <c r="O20" s="4" t="n">
        <f aca="false">LEN(B20)-LEN(SUBSTITUTE(B20,"I",""))</f>
        <v>26</v>
      </c>
      <c r="P20" s="4" t="n">
        <f aca="false">LEN(B20)-LEN(SUBSTITUTE(B20,"L",""))</f>
        <v>57</v>
      </c>
      <c r="Q20" s="4" t="n">
        <f aca="false">LEN(B20)-LEN(SUBSTITUTE(B20,"M",""))</f>
        <v>27</v>
      </c>
      <c r="R20" s="6" t="n">
        <f aca="false">(D20+E20+F20)/C20*100</f>
        <v>9.65250965250965</v>
      </c>
      <c r="S20" s="6" t="n">
        <f aca="false">(G20+H20)/C20*100</f>
        <v>11.7117117117117</v>
      </c>
      <c r="T20" s="4" t="n">
        <f aca="false">D20+E20+F20</f>
        <v>75</v>
      </c>
      <c r="U20" s="4" t="n">
        <f aca="false">G20+H20</f>
        <v>91</v>
      </c>
    </row>
    <row r="21" customFormat="false" ht="14.25" hidden="false" customHeight="false" outlineLevel="0" collapsed="false">
      <c r="A21" s="4" t="s">
        <v>1681</v>
      </c>
      <c r="B21" s="5" t="s">
        <v>1682</v>
      </c>
      <c r="C21" s="4" t="n">
        <f aca="false">LEN(B21)</f>
        <v>777</v>
      </c>
      <c r="D21" s="4" t="n">
        <f aca="false">LEN(B21)-LEN(SUBSTITUTE(B21,"R",""))</f>
        <v>28</v>
      </c>
      <c r="E21" s="4" t="n">
        <f aca="false">LEN(B21)-LEN(SUBSTITUTE(B21,"K",""))</f>
        <v>31</v>
      </c>
      <c r="F21" s="4" t="n">
        <f aca="false">LEN(B21)-LEN(SUBSTITUTE(B21,"H",""))</f>
        <v>16</v>
      </c>
      <c r="G21" s="4" t="n">
        <f aca="false">LEN(B21)-LEN(SUBSTITUTE(B21,"D",""))</f>
        <v>49</v>
      </c>
      <c r="H21" s="4" t="n">
        <f aca="false">LEN(B21)-LEN(SUBSTITUTE(B21,"E",""))</f>
        <v>42</v>
      </c>
      <c r="I21" s="4" t="n">
        <f aca="false">LEN(B21)-LEN(SUBSTITUTE(B21,"S",""))</f>
        <v>32</v>
      </c>
      <c r="J21" s="4" t="n">
        <f aca="false">LEN(B21)-LEN(SUBSTITUTE(B21,"T",""))</f>
        <v>31</v>
      </c>
      <c r="K21" s="4" t="n">
        <f aca="false">LEN(B21)-LEN(SUBSTITUTE(B21,"N",""))</f>
        <v>28</v>
      </c>
      <c r="L21" s="4" t="n">
        <f aca="false">LEN(B21)-LEN(SUBSTITUTE(B21,"Q",""))</f>
        <v>27</v>
      </c>
      <c r="M21" s="4" t="n">
        <f aca="false">LEN(B21)-LEN(SUBSTITUTE(B21,"A",""))</f>
        <v>41</v>
      </c>
      <c r="N21" s="4" t="n">
        <f aca="false">LEN(B21)-LEN(SUBSTITUTE(B21,"V",""))</f>
        <v>29</v>
      </c>
      <c r="O21" s="4" t="n">
        <f aca="false">LEN(B21)-LEN(SUBSTITUTE(B21,"I",""))</f>
        <v>22</v>
      </c>
      <c r="P21" s="4" t="n">
        <f aca="false">LEN(B21)-LEN(SUBSTITUTE(B21,"L",""))</f>
        <v>57</v>
      </c>
      <c r="Q21" s="4" t="n">
        <f aca="false">LEN(B21)-LEN(SUBSTITUTE(B21,"M",""))</f>
        <v>28</v>
      </c>
      <c r="R21" s="6" t="n">
        <f aca="false">(D21+E21+F21)/C21*100</f>
        <v>9.65250965250965</v>
      </c>
      <c r="S21" s="6" t="n">
        <f aca="false">(G21+H21)/C21*100</f>
        <v>11.7117117117117</v>
      </c>
      <c r="T21" s="4" t="n">
        <f aca="false">D21+E21+F21</f>
        <v>75</v>
      </c>
      <c r="U21" s="4" t="n">
        <f aca="false">G21+H21</f>
        <v>91</v>
      </c>
    </row>
    <row r="22" customFormat="false" ht="14.25" hidden="false" customHeight="false" outlineLevel="0" collapsed="false">
      <c r="A22" s="4" t="s">
        <v>1683</v>
      </c>
      <c r="B22" s="5" t="s">
        <v>1684</v>
      </c>
      <c r="C22" s="4" t="n">
        <f aca="false">LEN(B22)</f>
        <v>777</v>
      </c>
      <c r="D22" s="4" t="n">
        <f aca="false">LEN(B22)-LEN(SUBSTITUTE(B22,"R",""))</f>
        <v>31</v>
      </c>
      <c r="E22" s="4" t="n">
        <f aca="false">LEN(B22)-LEN(SUBSTITUTE(B22,"K",""))</f>
        <v>33</v>
      </c>
      <c r="F22" s="4" t="n">
        <f aca="false">LEN(B22)-LEN(SUBSTITUTE(B22,"H",""))</f>
        <v>13</v>
      </c>
      <c r="G22" s="4" t="n">
        <f aca="false">LEN(B22)-LEN(SUBSTITUTE(B22,"D",""))</f>
        <v>43</v>
      </c>
      <c r="H22" s="4" t="n">
        <f aca="false">LEN(B22)-LEN(SUBSTITUTE(B22,"E",""))</f>
        <v>47</v>
      </c>
      <c r="I22" s="4" t="n">
        <f aca="false">LEN(B22)-LEN(SUBSTITUTE(B22,"S",""))</f>
        <v>42</v>
      </c>
      <c r="J22" s="4" t="n">
        <f aca="false">LEN(B22)-LEN(SUBSTITUTE(B22,"T",""))</f>
        <v>34</v>
      </c>
      <c r="K22" s="4" t="n">
        <f aca="false">LEN(B22)-LEN(SUBSTITUTE(B22,"N",""))</f>
        <v>28</v>
      </c>
      <c r="L22" s="4" t="n">
        <f aca="false">LEN(B22)-LEN(SUBSTITUTE(B22,"Q",""))</f>
        <v>22</v>
      </c>
      <c r="M22" s="4" t="n">
        <f aca="false">LEN(B22)-LEN(SUBSTITUTE(B22,"A",""))</f>
        <v>39</v>
      </c>
      <c r="N22" s="4" t="n">
        <f aca="false">LEN(B22)-LEN(SUBSTITUTE(B22,"V",""))</f>
        <v>25</v>
      </c>
      <c r="O22" s="4" t="n">
        <f aca="false">LEN(B22)-LEN(SUBSTITUTE(B22,"I",""))</f>
        <v>18</v>
      </c>
      <c r="P22" s="4" t="n">
        <f aca="false">LEN(B22)-LEN(SUBSTITUTE(B22,"L",""))</f>
        <v>60</v>
      </c>
      <c r="Q22" s="4" t="n">
        <f aca="false">LEN(B22)-LEN(SUBSTITUTE(B22,"M",""))</f>
        <v>24</v>
      </c>
      <c r="R22" s="6" t="n">
        <f aca="false">(D22+E22+F22)/C22*100</f>
        <v>9.90990990990991</v>
      </c>
      <c r="S22" s="6" t="n">
        <f aca="false">(G22+H22)/C22*100</f>
        <v>11.5830115830116</v>
      </c>
      <c r="T22" s="4" t="n">
        <f aca="false">D22+E22+F22</f>
        <v>77</v>
      </c>
      <c r="U22" s="4" t="n">
        <f aca="false">G22+H22</f>
        <v>90</v>
      </c>
    </row>
    <row r="23" customFormat="false" ht="14.25" hidden="false" customHeight="false" outlineLevel="0" collapsed="false">
      <c r="A23" s="4" t="s">
        <v>1685</v>
      </c>
      <c r="B23" s="5" t="s">
        <v>1686</v>
      </c>
      <c r="C23" s="4" t="n">
        <f aca="false">LEN(B23)</f>
        <v>777</v>
      </c>
      <c r="D23" s="4" t="n">
        <f aca="false">LEN(B23)-LEN(SUBSTITUTE(B23,"R",""))</f>
        <v>26</v>
      </c>
      <c r="E23" s="4" t="n">
        <f aca="false">LEN(B23)-LEN(SUBSTITUTE(B23,"K",""))</f>
        <v>33</v>
      </c>
      <c r="F23" s="4" t="n">
        <f aca="false">LEN(B23)-LEN(SUBSTITUTE(B23,"H",""))</f>
        <v>15</v>
      </c>
      <c r="G23" s="4" t="n">
        <f aca="false">LEN(B23)-LEN(SUBSTITUTE(B23,"D",""))</f>
        <v>31</v>
      </c>
      <c r="H23" s="4" t="n">
        <f aca="false">LEN(B23)-LEN(SUBSTITUTE(B23,"E",""))</f>
        <v>50</v>
      </c>
      <c r="I23" s="4" t="n">
        <f aca="false">LEN(B23)-LEN(SUBSTITUTE(B23,"S",""))</f>
        <v>37</v>
      </c>
      <c r="J23" s="4" t="n">
        <f aca="false">LEN(B23)-LEN(SUBSTITUTE(B23,"T",""))</f>
        <v>44</v>
      </c>
      <c r="K23" s="4" t="n">
        <f aca="false">LEN(B23)-LEN(SUBSTITUTE(B23,"N",""))</f>
        <v>26</v>
      </c>
      <c r="L23" s="4" t="n">
        <f aca="false">LEN(B23)-LEN(SUBSTITUTE(B23,"Q",""))</f>
        <v>27</v>
      </c>
      <c r="M23" s="4" t="n">
        <f aca="false">LEN(B23)-LEN(SUBSTITUTE(B23,"A",""))</f>
        <v>45</v>
      </c>
      <c r="N23" s="4" t="n">
        <f aca="false">LEN(B23)-LEN(SUBSTITUTE(B23,"V",""))</f>
        <v>30</v>
      </c>
      <c r="O23" s="4" t="n">
        <f aca="false">LEN(B23)-LEN(SUBSTITUTE(B23,"I",""))</f>
        <v>22</v>
      </c>
      <c r="P23" s="4" t="n">
        <f aca="false">LEN(B23)-LEN(SUBSTITUTE(B23,"L",""))</f>
        <v>53</v>
      </c>
      <c r="Q23" s="4" t="n">
        <f aca="false">LEN(B23)-LEN(SUBSTITUTE(B23,"M",""))</f>
        <v>21</v>
      </c>
      <c r="R23" s="6" t="n">
        <f aca="false">(D23+E23+F23)/C23*100</f>
        <v>9.52380952380952</v>
      </c>
      <c r="S23" s="6" t="n">
        <f aca="false">(G23+H23)/C23*100</f>
        <v>10.4247104247104</v>
      </c>
      <c r="T23" s="4" t="n">
        <f aca="false">D23+E23+F23</f>
        <v>74</v>
      </c>
      <c r="U23" s="4" t="n">
        <f aca="false">G23+H23</f>
        <v>81</v>
      </c>
    </row>
    <row r="24" customFormat="false" ht="14.25" hidden="false" customHeight="false" outlineLevel="0" collapsed="false">
      <c r="A24" s="4" t="s">
        <v>1687</v>
      </c>
      <c r="B24" s="5" t="s">
        <v>1688</v>
      </c>
      <c r="C24" s="4" t="n">
        <f aca="false">LEN(B24)</f>
        <v>777</v>
      </c>
      <c r="D24" s="4" t="n">
        <f aca="false">LEN(B24)-LEN(SUBSTITUTE(B24,"R",""))</f>
        <v>28</v>
      </c>
      <c r="E24" s="4" t="n">
        <f aca="false">LEN(B24)-LEN(SUBSTITUTE(B24,"K",""))</f>
        <v>33</v>
      </c>
      <c r="F24" s="4" t="n">
        <f aca="false">LEN(B24)-LEN(SUBSTITUTE(B24,"H",""))</f>
        <v>17</v>
      </c>
      <c r="G24" s="4" t="n">
        <f aca="false">LEN(B24)-LEN(SUBSTITUTE(B24,"D",""))</f>
        <v>50</v>
      </c>
      <c r="H24" s="4" t="n">
        <f aca="false">LEN(B24)-LEN(SUBSTITUTE(B24,"E",""))</f>
        <v>46</v>
      </c>
      <c r="I24" s="4" t="n">
        <f aca="false">LEN(B24)-LEN(SUBSTITUTE(B24,"S",""))</f>
        <v>41</v>
      </c>
      <c r="J24" s="4" t="n">
        <f aca="false">LEN(B24)-LEN(SUBSTITUTE(B24,"T",""))</f>
        <v>29</v>
      </c>
      <c r="K24" s="4" t="n">
        <f aca="false">LEN(B24)-LEN(SUBSTITUTE(B24,"N",""))</f>
        <v>21</v>
      </c>
      <c r="L24" s="4" t="n">
        <f aca="false">LEN(B24)-LEN(SUBSTITUTE(B24,"Q",""))</f>
        <v>25</v>
      </c>
      <c r="M24" s="4" t="n">
        <f aca="false">LEN(B24)-LEN(SUBSTITUTE(B24,"A",""))</f>
        <v>41</v>
      </c>
      <c r="N24" s="4" t="n">
        <f aca="false">LEN(B24)-LEN(SUBSTITUTE(B24,"V",""))</f>
        <v>27</v>
      </c>
      <c r="O24" s="4" t="n">
        <f aca="false">LEN(B24)-LEN(SUBSTITUTE(B24,"I",""))</f>
        <v>22</v>
      </c>
      <c r="P24" s="4" t="n">
        <f aca="false">LEN(B24)-LEN(SUBSTITUTE(B24,"L",""))</f>
        <v>53</v>
      </c>
      <c r="Q24" s="4" t="n">
        <f aca="false">LEN(B24)-LEN(SUBSTITUTE(B24,"M",""))</f>
        <v>26</v>
      </c>
      <c r="R24" s="6" t="n">
        <f aca="false">(D24+E24+F24)/C24*100</f>
        <v>10.03861003861</v>
      </c>
      <c r="S24" s="6" t="n">
        <f aca="false">(G24+H24)/C24*100</f>
        <v>12.3552123552124</v>
      </c>
      <c r="T24" s="4" t="n">
        <f aca="false">D24+E24+F24</f>
        <v>78</v>
      </c>
      <c r="U24" s="4" t="n">
        <f aca="false">G24+H24</f>
        <v>96</v>
      </c>
    </row>
    <row r="25" customFormat="false" ht="14.25" hidden="false" customHeight="false" outlineLevel="0" collapsed="false">
      <c r="A25" s="4" t="s">
        <v>1689</v>
      </c>
      <c r="B25" s="5" t="s">
        <v>1690</v>
      </c>
      <c r="C25" s="4" t="n">
        <f aca="false">LEN(B25)</f>
        <v>777</v>
      </c>
      <c r="D25" s="4" t="n">
        <f aca="false">LEN(B25)-LEN(SUBSTITUTE(B25,"R",""))</f>
        <v>24</v>
      </c>
      <c r="E25" s="4" t="n">
        <f aca="false">LEN(B25)-LEN(SUBSTITUTE(B25,"K",""))</f>
        <v>31</v>
      </c>
      <c r="F25" s="4" t="n">
        <f aca="false">LEN(B25)-LEN(SUBSTITUTE(B25,"H",""))</f>
        <v>16</v>
      </c>
      <c r="G25" s="4" t="n">
        <f aca="false">LEN(B25)-LEN(SUBSTITUTE(B25,"D",""))</f>
        <v>34</v>
      </c>
      <c r="H25" s="4" t="n">
        <f aca="false">LEN(B25)-LEN(SUBSTITUTE(B25,"E",""))</f>
        <v>47</v>
      </c>
      <c r="I25" s="4" t="n">
        <f aca="false">LEN(B25)-LEN(SUBSTITUTE(B25,"S",""))</f>
        <v>33</v>
      </c>
      <c r="J25" s="4" t="n">
        <f aca="false">LEN(B25)-LEN(SUBSTITUTE(B25,"T",""))</f>
        <v>41</v>
      </c>
      <c r="K25" s="4" t="n">
        <f aca="false">LEN(B25)-LEN(SUBSTITUTE(B25,"N",""))</f>
        <v>32</v>
      </c>
      <c r="L25" s="4" t="n">
        <f aca="false">LEN(B25)-LEN(SUBSTITUTE(B25,"Q",""))</f>
        <v>23</v>
      </c>
      <c r="M25" s="4" t="n">
        <f aca="false">LEN(B25)-LEN(SUBSTITUTE(B25,"A",""))</f>
        <v>47</v>
      </c>
      <c r="N25" s="4" t="n">
        <f aca="false">LEN(B25)-LEN(SUBSTITUTE(B25,"V",""))</f>
        <v>28</v>
      </c>
      <c r="O25" s="4" t="n">
        <f aca="false">LEN(B25)-LEN(SUBSTITUTE(B25,"I",""))</f>
        <v>23</v>
      </c>
      <c r="P25" s="4" t="n">
        <f aca="false">LEN(B25)-LEN(SUBSTITUTE(B25,"L",""))</f>
        <v>52</v>
      </c>
      <c r="Q25" s="4" t="n">
        <f aca="false">LEN(B25)-LEN(SUBSTITUTE(B25,"M",""))</f>
        <v>23</v>
      </c>
      <c r="R25" s="6" t="n">
        <f aca="false">(D25+E25+F25)/C25*100</f>
        <v>9.13770913770914</v>
      </c>
      <c r="S25" s="6" t="n">
        <f aca="false">(G25+H25)/C25*100</f>
        <v>10.4247104247104</v>
      </c>
      <c r="T25" s="4" t="n">
        <f aca="false">D25+E25+F25</f>
        <v>71</v>
      </c>
      <c r="U25" s="4" t="n">
        <f aca="false">G25+H25</f>
        <v>81</v>
      </c>
    </row>
    <row r="26" customFormat="false" ht="14.25" hidden="false" customHeight="false" outlineLevel="0" collapsed="false">
      <c r="A26" s="4" t="s">
        <v>1691</v>
      </c>
      <c r="B26" s="5" t="s">
        <v>1692</v>
      </c>
      <c r="C26" s="4" t="n">
        <f aca="false">LEN(B26)</f>
        <v>777</v>
      </c>
      <c r="D26" s="4" t="n">
        <f aca="false">LEN(B26)-LEN(SUBSTITUTE(B26,"R",""))</f>
        <v>26</v>
      </c>
      <c r="E26" s="4" t="n">
        <f aca="false">LEN(B26)-LEN(SUBSTITUTE(B26,"K",""))</f>
        <v>34</v>
      </c>
      <c r="F26" s="4" t="n">
        <f aca="false">LEN(B26)-LEN(SUBSTITUTE(B26,"H",""))</f>
        <v>14</v>
      </c>
      <c r="G26" s="4" t="n">
        <f aca="false">LEN(B26)-LEN(SUBSTITUTE(B26,"D",""))</f>
        <v>32</v>
      </c>
      <c r="H26" s="4" t="n">
        <f aca="false">LEN(B26)-LEN(SUBSTITUTE(B26,"E",""))</f>
        <v>51</v>
      </c>
      <c r="I26" s="4" t="n">
        <f aca="false">LEN(B26)-LEN(SUBSTITUTE(B26,"S",""))</f>
        <v>31</v>
      </c>
      <c r="J26" s="4" t="n">
        <f aca="false">LEN(B26)-LEN(SUBSTITUTE(B26,"T",""))</f>
        <v>39</v>
      </c>
      <c r="K26" s="4" t="n">
        <f aca="false">LEN(B26)-LEN(SUBSTITUTE(B26,"N",""))</f>
        <v>28</v>
      </c>
      <c r="L26" s="4" t="n">
        <f aca="false">LEN(B26)-LEN(SUBSTITUTE(B26,"Q",""))</f>
        <v>28</v>
      </c>
      <c r="M26" s="4" t="n">
        <f aca="false">LEN(B26)-LEN(SUBSTITUTE(B26,"A",""))</f>
        <v>39</v>
      </c>
      <c r="N26" s="4" t="n">
        <f aca="false">LEN(B26)-LEN(SUBSTITUTE(B26,"V",""))</f>
        <v>29</v>
      </c>
      <c r="O26" s="4" t="n">
        <f aca="false">LEN(B26)-LEN(SUBSTITUTE(B26,"I",""))</f>
        <v>23</v>
      </c>
      <c r="P26" s="4" t="n">
        <f aca="false">LEN(B26)-LEN(SUBSTITUTE(B26,"L",""))</f>
        <v>58</v>
      </c>
      <c r="Q26" s="4" t="n">
        <f aca="false">LEN(B26)-LEN(SUBSTITUTE(B26,"M",""))</f>
        <v>20</v>
      </c>
      <c r="R26" s="6" t="n">
        <f aca="false">(D26+E26+F26)/C26*100</f>
        <v>9.52380952380952</v>
      </c>
      <c r="S26" s="6" t="n">
        <f aca="false">(G26+H26)/C26*100</f>
        <v>10.6821106821107</v>
      </c>
      <c r="T26" s="4" t="n">
        <f aca="false">D26+E26+F26</f>
        <v>74</v>
      </c>
      <c r="U26" s="4" t="n">
        <f aca="false">G26+H26</f>
        <v>83</v>
      </c>
    </row>
    <row r="27" customFormat="false" ht="14.25" hidden="false" customHeight="false" outlineLevel="0" collapsed="false">
      <c r="A27" s="4" t="s">
        <v>1693</v>
      </c>
      <c r="B27" s="5" t="s">
        <v>1694</v>
      </c>
      <c r="C27" s="4" t="n">
        <f aca="false">LEN(B27)</f>
        <v>777</v>
      </c>
      <c r="D27" s="4" t="n">
        <f aca="false">LEN(B27)-LEN(SUBSTITUTE(B27,"R",""))</f>
        <v>28</v>
      </c>
      <c r="E27" s="4" t="n">
        <f aca="false">LEN(B27)-LEN(SUBSTITUTE(B27,"K",""))</f>
        <v>33</v>
      </c>
      <c r="F27" s="4" t="n">
        <f aca="false">LEN(B27)-LEN(SUBSTITUTE(B27,"H",""))</f>
        <v>14</v>
      </c>
      <c r="G27" s="4" t="n">
        <f aca="false">LEN(B27)-LEN(SUBSTITUTE(B27,"D",""))</f>
        <v>40</v>
      </c>
      <c r="H27" s="4" t="n">
        <f aca="false">LEN(B27)-LEN(SUBSTITUTE(B27,"E",""))</f>
        <v>47</v>
      </c>
      <c r="I27" s="4" t="n">
        <f aca="false">LEN(B27)-LEN(SUBSTITUTE(B27,"S",""))</f>
        <v>40</v>
      </c>
      <c r="J27" s="4" t="n">
        <f aca="false">LEN(B27)-LEN(SUBSTITUTE(B27,"T",""))</f>
        <v>31</v>
      </c>
      <c r="K27" s="4" t="n">
        <f aca="false">LEN(B27)-LEN(SUBSTITUTE(B27,"N",""))</f>
        <v>23</v>
      </c>
      <c r="L27" s="4" t="n">
        <f aca="false">LEN(B27)-LEN(SUBSTITUTE(B27,"Q",""))</f>
        <v>30</v>
      </c>
      <c r="M27" s="4" t="n">
        <f aca="false">LEN(B27)-LEN(SUBSTITUTE(B27,"A",""))</f>
        <v>43</v>
      </c>
      <c r="N27" s="4" t="n">
        <f aca="false">LEN(B27)-LEN(SUBSTITUTE(B27,"V",""))</f>
        <v>29</v>
      </c>
      <c r="O27" s="4" t="n">
        <f aca="false">LEN(B27)-LEN(SUBSTITUTE(B27,"I",""))</f>
        <v>21</v>
      </c>
      <c r="P27" s="4" t="n">
        <f aca="false">LEN(B27)-LEN(SUBSTITUTE(B27,"L",""))</f>
        <v>54</v>
      </c>
      <c r="Q27" s="4" t="n">
        <f aca="false">LEN(B27)-LEN(SUBSTITUTE(B27,"M",""))</f>
        <v>24</v>
      </c>
      <c r="R27" s="6" t="n">
        <f aca="false">(D27+E27+F27)/C27*100</f>
        <v>9.65250965250965</v>
      </c>
      <c r="S27" s="6" t="n">
        <f aca="false">(G27+H27)/C27*100</f>
        <v>11.1969111969112</v>
      </c>
      <c r="T27" s="4" t="n">
        <f aca="false">D27+E27+F27</f>
        <v>75</v>
      </c>
      <c r="U27" s="4" t="n">
        <f aca="false">G27+H27</f>
        <v>87</v>
      </c>
    </row>
    <row r="28" customFormat="false" ht="14.25" hidden="false" customHeight="false" outlineLevel="0" collapsed="false">
      <c r="A28" s="4" t="s">
        <v>1695</v>
      </c>
      <c r="B28" s="5" t="s">
        <v>1696</v>
      </c>
      <c r="C28" s="4" t="n">
        <f aca="false">LEN(B28)</f>
        <v>777</v>
      </c>
      <c r="D28" s="4" t="n">
        <f aca="false">LEN(B28)-LEN(SUBSTITUTE(B28,"R",""))</f>
        <v>26</v>
      </c>
      <c r="E28" s="4" t="n">
        <f aca="false">LEN(B28)-LEN(SUBSTITUTE(B28,"K",""))</f>
        <v>34</v>
      </c>
      <c r="F28" s="4" t="n">
        <f aca="false">LEN(B28)-LEN(SUBSTITUTE(B28,"H",""))</f>
        <v>21</v>
      </c>
      <c r="G28" s="4" t="n">
        <f aca="false">LEN(B28)-LEN(SUBSTITUTE(B28,"D",""))</f>
        <v>38</v>
      </c>
      <c r="H28" s="4" t="n">
        <f aca="false">LEN(B28)-LEN(SUBSTITUTE(B28,"E",""))</f>
        <v>46</v>
      </c>
      <c r="I28" s="4" t="n">
        <f aca="false">LEN(B28)-LEN(SUBSTITUTE(B28,"S",""))</f>
        <v>32</v>
      </c>
      <c r="J28" s="4" t="n">
        <f aca="false">LEN(B28)-LEN(SUBSTITUTE(B28,"T",""))</f>
        <v>34</v>
      </c>
      <c r="K28" s="4" t="n">
        <f aca="false">LEN(B28)-LEN(SUBSTITUTE(B28,"N",""))</f>
        <v>22</v>
      </c>
      <c r="L28" s="4" t="n">
        <f aca="false">LEN(B28)-LEN(SUBSTITUTE(B28,"Q",""))</f>
        <v>31</v>
      </c>
      <c r="M28" s="4" t="n">
        <f aca="false">LEN(B28)-LEN(SUBSTITUTE(B28,"A",""))</f>
        <v>37</v>
      </c>
      <c r="N28" s="4" t="n">
        <f aca="false">LEN(B28)-LEN(SUBSTITUTE(B28,"V",""))</f>
        <v>28</v>
      </c>
      <c r="O28" s="4" t="n">
        <f aca="false">LEN(B28)-LEN(SUBSTITUTE(B28,"I",""))</f>
        <v>25</v>
      </c>
      <c r="P28" s="4" t="n">
        <f aca="false">LEN(B28)-LEN(SUBSTITUTE(B28,"L",""))</f>
        <v>52</v>
      </c>
      <c r="Q28" s="4" t="n">
        <f aca="false">LEN(B28)-LEN(SUBSTITUTE(B28,"M",""))</f>
        <v>25</v>
      </c>
      <c r="R28" s="6" t="n">
        <f aca="false">(D28+E28+F28)/C28*100</f>
        <v>10.4247104247104</v>
      </c>
      <c r="S28" s="6" t="n">
        <f aca="false">(G28+H28)/C28*100</f>
        <v>10.8108108108108</v>
      </c>
      <c r="T28" s="4" t="n">
        <f aca="false">D28+E28+F28</f>
        <v>81</v>
      </c>
      <c r="U28" s="4" t="n">
        <f aca="false">G28+H28</f>
        <v>84</v>
      </c>
    </row>
    <row r="29" customFormat="false" ht="14.25" hidden="false" customHeight="false" outlineLevel="0" collapsed="false">
      <c r="A29" s="4" t="s">
        <v>1697</v>
      </c>
      <c r="B29" s="5" t="s">
        <v>1698</v>
      </c>
      <c r="C29" s="4" t="n">
        <f aca="false">LEN(B29)</f>
        <v>777</v>
      </c>
      <c r="D29" s="4" t="n">
        <f aca="false">LEN(B29)-LEN(SUBSTITUTE(B29,"R",""))</f>
        <v>26</v>
      </c>
      <c r="E29" s="4" t="n">
        <f aca="false">LEN(B29)-LEN(SUBSTITUTE(B29,"K",""))</f>
        <v>37</v>
      </c>
      <c r="F29" s="4" t="n">
        <f aca="false">LEN(B29)-LEN(SUBSTITUTE(B29,"H",""))</f>
        <v>17</v>
      </c>
      <c r="G29" s="4" t="n">
        <f aca="false">LEN(B29)-LEN(SUBSTITUTE(B29,"D",""))</f>
        <v>30</v>
      </c>
      <c r="H29" s="4" t="n">
        <f aca="false">LEN(B29)-LEN(SUBSTITUTE(B29,"E",""))</f>
        <v>56</v>
      </c>
      <c r="I29" s="4" t="n">
        <f aca="false">LEN(B29)-LEN(SUBSTITUTE(B29,"S",""))</f>
        <v>33</v>
      </c>
      <c r="J29" s="4" t="n">
        <f aca="false">LEN(B29)-LEN(SUBSTITUTE(B29,"T",""))</f>
        <v>40</v>
      </c>
      <c r="K29" s="4" t="n">
        <f aca="false">LEN(B29)-LEN(SUBSTITUTE(B29,"N",""))</f>
        <v>27</v>
      </c>
      <c r="L29" s="4" t="n">
        <f aca="false">LEN(B29)-LEN(SUBSTITUTE(B29,"Q",""))</f>
        <v>23</v>
      </c>
      <c r="M29" s="4" t="n">
        <f aca="false">LEN(B29)-LEN(SUBSTITUTE(B29,"A",""))</f>
        <v>40</v>
      </c>
      <c r="N29" s="4" t="n">
        <f aca="false">LEN(B29)-LEN(SUBSTITUTE(B29,"V",""))</f>
        <v>25</v>
      </c>
      <c r="O29" s="4" t="n">
        <f aca="false">LEN(B29)-LEN(SUBSTITUTE(B29,"I",""))</f>
        <v>22</v>
      </c>
      <c r="P29" s="4" t="n">
        <f aca="false">LEN(B29)-LEN(SUBSTITUTE(B29,"L",""))</f>
        <v>58</v>
      </c>
      <c r="Q29" s="4" t="n">
        <f aca="false">LEN(B29)-LEN(SUBSTITUTE(B29,"M",""))</f>
        <v>22</v>
      </c>
      <c r="R29" s="6" t="n">
        <f aca="false">(D29+E29+F29)/C29*100</f>
        <v>10.2960102960103</v>
      </c>
      <c r="S29" s="6" t="n">
        <f aca="false">(G29+H29)/C29*100</f>
        <v>11.0682110682111</v>
      </c>
      <c r="T29" s="4" t="n">
        <f aca="false">D29+E29+F29</f>
        <v>80</v>
      </c>
      <c r="U29" s="4" t="n">
        <f aca="false">G29+H29</f>
        <v>86</v>
      </c>
    </row>
    <row r="30" customFormat="false" ht="14.25" hidden="false" customHeight="false" outlineLevel="0" collapsed="false">
      <c r="A30" s="4" t="s">
        <v>1699</v>
      </c>
      <c r="B30" s="5" t="s">
        <v>1700</v>
      </c>
      <c r="C30" s="4" t="n">
        <f aca="false">LEN(B30)</f>
        <v>777</v>
      </c>
      <c r="D30" s="4" t="n">
        <f aca="false">LEN(B30)-LEN(SUBSTITUTE(B30,"R",""))</f>
        <v>26</v>
      </c>
      <c r="E30" s="4" t="n">
        <f aca="false">LEN(B30)-LEN(SUBSTITUTE(B30,"K",""))</f>
        <v>37</v>
      </c>
      <c r="F30" s="4" t="n">
        <f aca="false">LEN(B30)-LEN(SUBSTITUTE(B30,"H",""))</f>
        <v>17</v>
      </c>
      <c r="G30" s="4" t="n">
        <f aca="false">LEN(B30)-LEN(SUBSTITUTE(B30,"D",""))</f>
        <v>30</v>
      </c>
      <c r="H30" s="4" t="n">
        <f aca="false">LEN(B30)-LEN(SUBSTITUTE(B30,"E",""))</f>
        <v>56</v>
      </c>
      <c r="I30" s="4" t="n">
        <f aca="false">LEN(B30)-LEN(SUBSTITUTE(B30,"S",""))</f>
        <v>33</v>
      </c>
      <c r="J30" s="4" t="n">
        <f aca="false">LEN(B30)-LEN(SUBSTITUTE(B30,"T",""))</f>
        <v>40</v>
      </c>
      <c r="K30" s="4" t="n">
        <f aca="false">LEN(B30)-LEN(SUBSTITUTE(B30,"N",""))</f>
        <v>27</v>
      </c>
      <c r="L30" s="4" t="n">
        <f aca="false">LEN(B30)-LEN(SUBSTITUTE(B30,"Q",""))</f>
        <v>23</v>
      </c>
      <c r="M30" s="4" t="n">
        <f aca="false">LEN(B30)-LEN(SUBSTITUTE(B30,"A",""))</f>
        <v>41</v>
      </c>
      <c r="N30" s="4" t="n">
        <f aca="false">LEN(B30)-LEN(SUBSTITUTE(B30,"V",""))</f>
        <v>24</v>
      </c>
      <c r="O30" s="4" t="n">
        <f aca="false">LEN(B30)-LEN(SUBSTITUTE(B30,"I",""))</f>
        <v>22</v>
      </c>
      <c r="P30" s="4" t="n">
        <f aca="false">LEN(B30)-LEN(SUBSTITUTE(B30,"L",""))</f>
        <v>58</v>
      </c>
      <c r="Q30" s="4" t="n">
        <f aca="false">LEN(B30)-LEN(SUBSTITUTE(B30,"M",""))</f>
        <v>22</v>
      </c>
      <c r="R30" s="6" t="n">
        <f aca="false">(D30+E30+F30)/C30*100</f>
        <v>10.2960102960103</v>
      </c>
      <c r="S30" s="6" t="n">
        <f aca="false">(G30+H30)/C30*100</f>
        <v>11.0682110682111</v>
      </c>
      <c r="T30" s="4" t="n">
        <f aca="false">D30+E30+F30</f>
        <v>80</v>
      </c>
      <c r="U30" s="4" t="n">
        <f aca="false">G30+H30</f>
        <v>86</v>
      </c>
    </row>
    <row r="31" customFormat="false" ht="14.25" hidden="false" customHeight="false" outlineLevel="0" collapsed="false">
      <c r="A31" s="4" t="s">
        <v>1701</v>
      </c>
      <c r="B31" s="5" t="s">
        <v>1700</v>
      </c>
      <c r="C31" s="4" t="n">
        <f aca="false">LEN(B31)</f>
        <v>777</v>
      </c>
      <c r="D31" s="4" t="n">
        <f aca="false">LEN(B31)-LEN(SUBSTITUTE(B31,"R",""))</f>
        <v>26</v>
      </c>
      <c r="E31" s="4" t="n">
        <f aca="false">LEN(B31)-LEN(SUBSTITUTE(B31,"K",""))</f>
        <v>37</v>
      </c>
      <c r="F31" s="4" t="n">
        <f aca="false">LEN(B31)-LEN(SUBSTITUTE(B31,"H",""))</f>
        <v>17</v>
      </c>
      <c r="G31" s="4" t="n">
        <f aca="false">LEN(B31)-LEN(SUBSTITUTE(B31,"D",""))</f>
        <v>30</v>
      </c>
      <c r="H31" s="4" t="n">
        <f aca="false">LEN(B31)-LEN(SUBSTITUTE(B31,"E",""))</f>
        <v>56</v>
      </c>
      <c r="I31" s="4" t="n">
        <f aca="false">LEN(B31)-LEN(SUBSTITUTE(B31,"S",""))</f>
        <v>33</v>
      </c>
      <c r="J31" s="4" t="n">
        <f aca="false">LEN(B31)-LEN(SUBSTITUTE(B31,"T",""))</f>
        <v>40</v>
      </c>
      <c r="K31" s="4" t="n">
        <f aca="false">LEN(B31)-LEN(SUBSTITUTE(B31,"N",""))</f>
        <v>27</v>
      </c>
      <c r="L31" s="4" t="n">
        <f aca="false">LEN(B31)-LEN(SUBSTITUTE(B31,"Q",""))</f>
        <v>23</v>
      </c>
      <c r="M31" s="4" t="n">
        <f aca="false">LEN(B31)-LEN(SUBSTITUTE(B31,"A",""))</f>
        <v>41</v>
      </c>
      <c r="N31" s="4" t="n">
        <f aca="false">LEN(B31)-LEN(SUBSTITUTE(B31,"V",""))</f>
        <v>24</v>
      </c>
      <c r="O31" s="4" t="n">
        <f aca="false">LEN(B31)-LEN(SUBSTITUTE(B31,"I",""))</f>
        <v>22</v>
      </c>
      <c r="P31" s="4" t="n">
        <f aca="false">LEN(B31)-LEN(SUBSTITUTE(B31,"L",""))</f>
        <v>58</v>
      </c>
      <c r="Q31" s="4" t="n">
        <f aca="false">LEN(B31)-LEN(SUBSTITUTE(B31,"M",""))</f>
        <v>22</v>
      </c>
      <c r="R31" s="6" t="n">
        <f aca="false">(D31+E31+F31)/C31*100</f>
        <v>10.2960102960103</v>
      </c>
      <c r="S31" s="6" t="n">
        <f aca="false">(G31+H31)/C31*100</f>
        <v>11.0682110682111</v>
      </c>
      <c r="T31" s="4" t="n">
        <f aca="false">D31+E31+F31</f>
        <v>80</v>
      </c>
      <c r="U31" s="4" t="n">
        <f aca="false">G31+H31</f>
        <v>86</v>
      </c>
    </row>
    <row r="32" customFormat="false" ht="14.25" hidden="false" customHeight="false" outlineLevel="0" collapsed="false">
      <c r="A32" s="4" t="s">
        <v>1702</v>
      </c>
      <c r="B32" s="5" t="s">
        <v>1700</v>
      </c>
      <c r="C32" s="4" t="n">
        <f aca="false">LEN(B32)</f>
        <v>777</v>
      </c>
      <c r="D32" s="4" t="n">
        <f aca="false">LEN(B32)-LEN(SUBSTITUTE(B32,"R",""))</f>
        <v>26</v>
      </c>
      <c r="E32" s="4" t="n">
        <f aca="false">LEN(B32)-LEN(SUBSTITUTE(B32,"K",""))</f>
        <v>37</v>
      </c>
      <c r="F32" s="4" t="n">
        <f aca="false">LEN(B32)-LEN(SUBSTITUTE(B32,"H",""))</f>
        <v>17</v>
      </c>
      <c r="G32" s="4" t="n">
        <f aca="false">LEN(B32)-LEN(SUBSTITUTE(B32,"D",""))</f>
        <v>30</v>
      </c>
      <c r="H32" s="4" t="n">
        <f aca="false">LEN(B32)-LEN(SUBSTITUTE(B32,"E",""))</f>
        <v>56</v>
      </c>
      <c r="I32" s="4" t="n">
        <f aca="false">LEN(B32)-LEN(SUBSTITUTE(B32,"S",""))</f>
        <v>33</v>
      </c>
      <c r="J32" s="4" t="n">
        <f aca="false">LEN(B32)-LEN(SUBSTITUTE(B32,"T",""))</f>
        <v>40</v>
      </c>
      <c r="K32" s="4" t="n">
        <f aca="false">LEN(B32)-LEN(SUBSTITUTE(B32,"N",""))</f>
        <v>27</v>
      </c>
      <c r="L32" s="4" t="n">
        <f aca="false">LEN(B32)-LEN(SUBSTITUTE(B32,"Q",""))</f>
        <v>23</v>
      </c>
      <c r="M32" s="4" t="n">
        <f aca="false">LEN(B32)-LEN(SUBSTITUTE(B32,"A",""))</f>
        <v>41</v>
      </c>
      <c r="N32" s="4" t="n">
        <f aca="false">LEN(B32)-LEN(SUBSTITUTE(B32,"V",""))</f>
        <v>24</v>
      </c>
      <c r="O32" s="4" t="n">
        <f aca="false">LEN(B32)-LEN(SUBSTITUTE(B32,"I",""))</f>
        <v>22</v>
      </c>
      <c r="P32" s="4" t="n">
        <f aca="false">LEN(B32)-LEN(SUBSTITUTE(B32,"L",""))</f>
        <v>58</v>
      </c>
      <c r="Q32" s="4" t="n">
        <f aca="false">LEN(B32)-LEN(SUBSTITUTE(B32,"M",""))</f>
        <v>22</v>
      </c>
      <c r="R32" s="6" t="n">
        <f aca="false">(D32+E32+F32)/C32*100</f>
        <v>10.2960102960103</v>
      </c>
      <c r="S32" s="6" t="n">
        <f aca="false">(G32+H32)/C32*100</f>
        <v>11.0682110682111</v>
      </c>
      <c r="T32" s="4" t="n">
        <f aca="false">D32+E32+F32</f>
        <v>80</v>
      </c>
      <c r="U32" s="4" t="n">
        <f aca="false">G32+H32</f>
        <v>86</v>
      </c>
    </row>
    <row r="33" customFormat="false" ht="14.25" hidden="false" customHeight="false" outlineLevel="0" collapsed="false">
      <c r="A33" s="4" t="s">
        <v>1703</v>
      </c>
      <c r="B33" s="5" t="s">
        <v>1704</v>
      </c>
      <c r="C33" s="4" t="n">
        <f aca="false">LEN(B33)</f>
        <v>777</v>
      </c>
      <c r="D33" s="4" t="n">
        <f aca="false">LEN(B33)-LEN(SUBSTITUTE(B33,"R",""))</f>
        <v>24</v>
      </c>
      <c r="E33" s="4" t="n">
        <f aca="false">LEN(B33)-LEN(SUBSTITUTE(B33,"K",""))</f>
        <v>37</v>
      </c>
      <c r="F33" s="4" t="n">
        <f aca="false">LEN(B33)-LEN(SUBSTITUTE(B33,"H",""))</f>
        <v>18</v>
      </c>
      <c r="G33" s="4" t="n">
        <f aca="false">LEN(B33)-LEN(SUBSTITUTE(B33,"D",""))</f>
        <v>30</v>
      </c>
      <c r="H33" s="4" t="n">
        <f aca="false">LEN(B33)-LEN(SUBSTITUTE(B33,"E",""))</f>
        <v>56</v>
      </c>
      <c r="I33" s="4" t="n">
        <f aca="false">LEN(B33)-LEN(SUBSTITUTE(B33,"S",""))</f>
        <v>33</v>
      </c>
      <c r="J33" s="4" t="n">
        <f aca="false">LEN(B33)-LEN(SUBSTITUTE(B33,"T",""))</f>
        <v>40</v>
      </c>
      <c r="K33" s="4" t="n">
        <f aca="false">LEN(B33)-LEN(SUBSTITUTE(B33,"N",""))</f>
        <v>27</v>
      </c>
      <c r="L33" s="4" t="n">
        <f aca="false">LEN(B33)-LEN(SUBSTITUTE(B33,"Q",""))</f>
        <v>24</v>
      </c>
      <c r="M33" s="4" t="n">
        <f aca="false">LEN(B33)-LEN(SUBSTITUTE(B33,"A",""))</f>
        <v>41</v>
      </c>
      <c r="N33" s="4" t="n">
        <f aca="false">LEN(B33)-LEN(SUBSTITUTE(B33,"V",""))</f>
        <v>24</v>
      </c>
      <c r="O33" s="4" t="n">
        <f aca="false">LEN(B33)-LEN(SUBSTITUTE(B33,"I",""))</f>
        <v>22</v>
      </c>
      <c r="P33" s="4" t="n">
        <f aca="false">LEN(B33)-LEN(SUBSTITUTE(B33,"L",""))</f>
        <v>58</v>
      </c>
      <c r="Q33" s="4" t="n">
        <f aca="false">LEN(B33)-LEN(SUBSTITUTE(B33,"M",""))</f>
        <v>22</v>
      </c>
      <c r="R33" s="6" t="n">
        <f aca="false">(D33+E33+F33)/C33*100</f>
        <v>10.1673101673102</v>
      </c>
      <c r="S33" s="6" t="n">
        <f aca="false">(G33+H33)/C33*100</f>
        <v>11.0682110682111</v>
      </c>
      <c r="T33" s="4" t="n">
        <f aca="false">D33+E33+F33</f>
        <v>79</v>
      </c>
      <c r="U33" s="4" t="n">
        <f aca="false">G33+H33</f>
        <v>86</v>
      </c>
    </row>
    <row r="34" customFormat="false" ht="14.25" hidden="false" customHeight="false" outlineLevel="0" collapsed="false">
      <c r="A34" s="4" t="s">
        <v>1705</v>
      </c>
      <c r="B34" s="5" t="s">
        <v>1706</v>
      </c>
      <c r="C34" s="4" t="n">
        <f aca="false">LEN(B34)</f>
        <v>777</v>
      </c>
      <c r="D34" s="4" t="n">
        <f aca="false">LEN(B34)-LEN(SUBSTITUTE(B34,"R",""))</f>
        <v>28</v>
      </c>
      <c r="E34" s="4" t="n">
        <f aca="false">LEN(B34)-LEN(SUBSTITUTE(B34,"K",""))</f>
        <v>27</v>
      </c>
      <c r="F34" s="4" t="n">
        <f aca="false">LEN(B34)-LEN(SUBSTITUTE(B34,"H",""))</f>
        <v>19</v>
      </c>
      <c r="G34" s="4" t="n">
        <f aca="false">LEN(B34)-LEN(SUBSTITUTE(B34,"D",""))</f>
        <v>28</v>
      </c>
      <c r="H34" s="4" t="n">
        <f aca="false">LEN(B34)-LEN(SUBSTITUTE(B34,"E",""))</f>
        <v>47</v>
      </c>
      <c r="I34" s="4" t="n">
        <f aca="false">LEN(B34)-LEN(SUBSTITUTE(B34,"S",""))</f>
        <v>37</v>
      </c>
      <c r="J34" s="4" t="n">
        <f aca="false">LEN(B34)-LEN(SUBSTITUTE(B34,"T",""))</f>
        <v>39</v>
      </c>
      <c r="K34" s="4" t="n">
        <f aca="false">LEN(B34)-LEN(SUBSTITUTE(B34,"N",""))</f>
        <v>29</v>
      </c>
      <c r="L34" s="4" t="n">
        <f aca="false">LEN(B34)-LEN(SUBSTITUTE(B34,"Q",""))</f>
        <v>26</v>
      </c>
      <c r="M34" s="4" t="n">
        <f aca="false">LEN(B34)-LEN(SUBSTITUTE(B34,"A",""))</f>
        <v>40</v>
      </c>
      <c r="N34" s="4" t="n">
        <f aca="false">LEN(B34)-LEN(SUBSTITUTE(B34,"V",""))</f>
        <v>27</v>
      </c>
      <c r="O34" s="4" t="n">
        <f aca="false">LEN(B34)-LEN(SUBSTITUTE(B34,"I",""))</f>
        <v>25</v>
      </c>
      <c r="P34" s="4" t="n">
        <f aca="false">LEN(B34)-LEN(SUBSTITUTE(B34,"L",""))</f>
        <v>52</v>
      </c>
      <c r="Q34" s="4" t="n">
        <f aca="false">LEN(B34)-LEN(SUBSTITUTE(B34,"M",""))</f>
        <v>18</v>
      </c>
      <c r="R34" s="6" t="n">
        <f aca="false">(D34+E34+F34)/C34*100</f>
        <v>9.52380952380952</v>
      </c>
      <c r="S34" s="6" t="n">
        <f aca="false">(G34+H34)/C34*100</f>
        <v>9.65250965250965</v>
      </c>
      <c r="T34" s="4" t="n">
        <f aca="false">D34+E34+F34</f>
        <v>74</v>
      </c>
      <c r="U34" s="4" t="n">
        <f aca="false">G34+H34</f>
        <v>75</v>
      </c>
    </row>
    <row r="35" customFormat="false" ht="14.25" hidden="false" customHeight="false" outlineLevel="0" collapsed="false">
      <c r="A35" s="4" t="s">
        <v>1707</v>
      </c>
      <c r="B35" s="5" t="s">
        <v>1708</v>
      </c>
      <c r="C35" s="4" t="n">
        <f aca="false">LEN(B35)</f>
        <v>777</v>
      </c>
      <c r="D35" s="4" t="n">
        <f aca="false">LEN(B35)-LEN(SUBSTITUTE(B35,"R",""))</f>
        <v>26</v>
      </c>
      <c r="E35" s="4" t="n">
        <f aca="false">LEN(B35)-LEN(SUBSTITUTE(B35,"K",""))</f>
        <v>36</v>
      </c>
      <c r="F35" s="4" t="n">
        <f aca="false">LEN(B35)-LEN(SUBSTITUTE(B35,"H",""))</f>
        <v>13</v>
      </c>
      <c r="G35" s="4" t="n">
        <f aca="false">LEN(B35)-LEN(SUBSTITUTE(B35,"D",""))</f>
        <v>37</v>
      </c>
      <c r="H35" s="4" t="n">
        <f aca="false">LEN(B35)-LEN(SUBSTITUTE(B35,"E",""))</f>
        <v>48</v>
      </c>
      <c r="I35" s="4" t="n">
        <f aca="false">LEN(B35)-LEN(SUBSTITUTE(B35,"S",""))</f>
        <v>33</v>
      </c>
      <c r="J35" s="4" t="n">
        <f aca="false">LEN(B35)-LEN(SUBSTITUTE(B35,"T",""))</f>
        <v>43</v>
      </c>
      <c r="K35" s="4" t="n">
        <f aca="false">LEN(B35)-LEN(SUBSTITUTE(B35,"N",""))</f>
        <v>30</v>
      </c>
      <c r="L35" s="4" t="n">
        <f aca="false">LEN(B35)-LEN(SUBSTITUTE(B35,"Q",""))</f>
        <v>21</v>
      </c>
      <c r="M35" s="4" t="n">
        <f aca="false">LEN(B35)-LEN(SUBSTITUTE(B35,"A",""))</f>
        <v>43</v>
      </c>
      <c r="N35" s="4" t="n">
        <f aca="false">LEN(B35)-LEN(SUBSTITUTE(B35,"V",""))</f>
        <v>25</v>
      </c>
      <c r="O35" s="4" t="n">
        <f aca="false">LEN(B35)-LEN(SUBSTITUTE(B35,"I",""))</f>
        <v>28</v>
      </c>
      <c r="P35" s="4" t="n">
        <f aca="false">LEN(B35)-LEN(SUBSTITUTE(B35,"L",""))</f>
        <v>51</v>
      </c>
      <c r="Q35" s="4" t="n">
        <f aca="false">LEN(B35)-LEN(SUBSTITUTE(B35,"M",""))</f>
        <v>22</v>
      </c>
      <c r="R35" s="6" t="n">
        <f aca="false">(D35+E35+F35)/C35*100</f>
        <v>9.65250965250965</v>
      </c>
      <c r="S35" s="6" t="n">
        <f aca="false">(G35+H35)/C35*100</f>
        <v>10.9395109395109</v>
      </c>
      <c r="T35" s="4" t="n">
        <f aca="false">D35+E35+F35</f>
        <v>75</v>
      </c>
      <c r="U35" s="4" t="n">
        <f aca="false">G35+H35</f>
        <v>85</v>
      </c>
    </row>
    <row r="36" customFormat="false" ht="14.25" hidden="false" customHeight="false" outlineLevel="0" collapsed="false">
      <c r="A36" s="4" t="s">
        <v>1709</v>
      </c>
      <c r="B36" s="5" t="s">
        <v>1710</v>
      </c>
      <c r="C36" s="4" t="n">
        <f aca="false">LEN(B36)</f>
        <v>777</v>
      </c>
      <c r="D36" s="4" t="n">
        <f aca="false">LEN(B36)-LEN(SUBSTITUTE(B36,"R",""))</f>
        <v>18</v>
      </c>
      <c r="E36" s="4" t="n">
        <f aca="false">LEN(B36)-LEN(SUBSTITUTE(B36,"K",""))</f>
        <v>37</v>
      </c>
      <c r="F36" s="4" t="n">
        <f aca="false">LEN(B36)-LEN(SUBSTITUTE(B36,"H",""))</f>
        <v>16</v>
      </c>
      <c r="G36" s="4" t="n">
        <f aca="false">LEN(B36)-LEN(SUBSTITUTE(B36,"D",""))</f>
        <v>29</v>
      </c>
      <c r="H36" s="4" t="n">
        <f aca="false">LEN(B36)-LEN(SUBSTITUTE(B36,"E",""))</f>
        <v>52</v>
      </c>
      <c r="I36" s="4" t="n">
        <f aca="false">LEN(B36)-LEN(SUBSTITUTE(B36,"S",""))</f>
        <v>33</v>
      </c>
      <c r="J36" s="4" t="n">
        <f aca="false">LEN(B36)-LEN(SUBSTITUTE(B36,"T",""))</f>
        <v>36</v>
      </c>
      <c r="K36" s="4" t="n">
        <f aca="false">LEN(B36)-LEN(SUBSTITUTE(B36,"N",""))</f>
        <v>35</v>
      </c>
      <c r="L36" s="4" t="n">
        <f aca="false">LEN(B36)-LEN(SUBSTITUTE(B36,"Q",""))</f>
        <v>32</v>
      </c>
      <c r="M36" s="4" t="n">
        <f aca="false">LEN(B36)-LEN(SUBSTITUTE(B36,"A",""))</f>
        <v>35</v>
      </c>
      <c r="N36" s="4" t="n">
        <f aca="false">LEN(B36)-LEN(SUBSTITUTE(B36,"V",""))</f>
        <v>29</v>
      </c>
      <c r="O36" s="4" t="n">
        <f aca="false">LEN(B36)-LEN(SUBSTITUTE(B36,"I",""))</f>
        <v>24</v>
      </c>
      <c r="P36" s="4" t="n">
        <f aca="false">LEN(B36)-LEN(SUBSTITUTE(B36,"L",""))</f>
        <v>58</v>
      </c>
      <c r="Q36" s="4" t="n">
        <f aca="false">LEN(B36)-LEN(SUBSTITUTE(B36,"M",""))</f>
        <v>20</v>
      </c>
      <c r="R36" s="6" t="n">
        <f aca="false">(D36+E36+F36)/C36*100</f>
        <v>9.13770913770914</v>
      </c>
      <c r="S36" s="6" t="n">
        <f aca="false">(G36+H36)/C36*100</f>
        <v>10.4247104247104</v>
      </c>
      <c r="T36" s="4" t="n">
        <f aca="false">D36+E36+F36</f>
        <v>71</v>
      </c>
      <c r="U36" s="4" t="n">
        <f aca="false">G36+H36</f>
        <v>81</v>
      </c>
    </row>
    <row r="37" customFormat="false" ht="14.25" hidden="false" customHeight="false" outlineLevel="0" collapsed="false">
      <c r="A37" s="4" t="s">
        <v>1711</v>
      </c>
      <c r="B37" s="5" t="s">
        <v>1712</v>
      </c>
      <c r="C37" s="4" t="n">
        <f aca="false">LEN(B37)</f>
        <v>777</v>
      </c>
      <c r="D37" s="4" t="n">
        <f aca="false">LEN(B37)-LEN(SUBSTITUTE(B37,"R",""))</f>
        <v>24</v>
      </c>
      <c r="E37" s="4" t="n">
        <f aca="false">LEN(B37)-LEN(SUBSTITUTE(B37,"K",""))</f>
        <v>47</v>
      </c>
      <c r="F37" s="4" t="n">
        <f aca="false">LEN(B37)-LEN(SUBSTITUTE(B37,"H",""))</f>
        <v>19</v>
      </c>
      <c r="G37" s="4" t="n">
        <f aca="false">LEN(B37)-LEN(SUBSTITUTE(B37,"D",""))</f>
        <v>43</v>
      </c>
      <c r="H37" s="4" t="n">
        <f aca="false">LEN(B37)-LEN(SUBSTITUTE(B37,"E",""))</f>
        <v>50</v>
      </c>
      <c r="I37" s="4" t="n">
        <f aca="false">LEN(B37)-LEN(SUBSTITUTE(B37,"S",""))</f>
        <v>42</v>
      </c>
      <c r="J37" s="4" t="n">
        <f aca="false">LEN(B37)-LEN(SUBSTITUTE(B37,"T",""))</f>
        <v>32</v>
      </c>
      <c r="K37" s="4" t="n">
        <f aca="false">LEN(B37)-LEN(SUBSTITUTE(B37,"N",""))</f>
        <v>31</v>
      </c>
      <c r="L37" s="4" t="n">
        <f aca="false">LEN(B37)-LEN(SUBSTITUTE(B37,"Q",""))</f>
        <v>25</v>
      </c>
      <c r="M37" s="4" t="n">
        <f aca="false">LEN(B37)-LEN(SUBSTITUTE(B37,"A",""))</f>
        <v>38</v>
      </c>
      <c r="N37" s="4" t="n">
        <f aca="false">LEN(B37)-LEN(SUBSTITUTE(B37,"V",""))</f>
        <v>27</v>
      </c>
      <c r="O37" s="4" t="n">
        <f aca="false">LEN(B37)-LEN(SUBSTITUTE(B37,"I",""))</f>
        <v>27</v>
      </c>
      <c r="P37" s="4" t="n">
        <f aca="false">LEN(B37)-LEN(SUBSTITUTE(B37,"L",""))</f>
        <v>54</v>
      </c>
      <c r="Q37" s="4" t="n">
        <f aca="false">LEN(B37)-LEN(SUBSTITUTE(B37,"M",""))</f>
        <v>21</v>
      </c>
      <c r="R37" s="6" t="n">
        <f aca="false">(D37+E37+F37)/C37*100</f>
        <v>11.5830115830116</v>
      </c>
      <c r="S37" s="6" t="n">
        <f aca="false">(G37+H37)/C37*100</f>
        <v>11.969111969112</v>
      </c>
      <c r="T37" s="4" t="n">
        <f aca="false">D37+E37+F37</f>
        <v>90</v>
      </c>
      <c r="U37" s="4" t="n">
        <f aca="false">G37+H37</f>
        <v>93</v>
      </c>
    </row>
    <row r="38" customFormat="false" ht="14.25" hidden="false" customHeight="false" outlineLevel="0" collapsed="false">
      <c r="A38" s="4" t="s">
        <v>1713</v>
      </c>
      <c r="B38" s="5" t="s">
        <v>1714</v>
      </c>
      <c r="C38" s="4" t="n">
        <f aca="false">LEN(B38)</f>
        <v>777</v>
      </c>
      <c r="D38" s="4" t="n">
        <f aca="false">LEN(B38)-LEN(SUBSTITUTE(B38,"R",""))</f>
        <v>24</v>
      </c>
      <c r="E38" s="4" t="n">
        <f aca="false">LEN(B38)-LEN(SUBSTITUTE(B38,"K",""))</f>
        <v>35</v>
      </c>
      <c r="F38" s="4" t="n">
        <f aca="false">LEN(B38)-LEN(SUBSTITUTE(B38,"H",""))</f>
        <v>16</v>
      </c>
      <c r="G38" s="4" t="n">
        <f aca="false">LEN(B38)-LEN(SUBSTITUTE(B38,"D",""))</f>
        <v>34</v>
      </c>
      <c r="H38" s="4" t="n">
        <f aca="false">LEN(B38)-LEN(SUBSTITUTE(B38,"E",""))</f>
        <v>44</v>
      </c>
      <c r="I38" s="4" t="n">
        <f aca="false">LEN(B38)-LEN(SUBSTITUTE(B38,"S",""))</f>
        <v>36</v>
      </c>
      <c r="J38" s="4" t="n">
        <f aca="false">LEN(B38)-LEN(SUBSTITUTE(B38,"T",""))</f>
        <v>37</v>
      </c>
      <c r="K38" s="4" t="n">
        <f aca="false">LEN(B38)-LEN(SUBSTITUTE(B38,"N",""))</f>
        <v>35</v>
      </c>
      <c r="L38" s="4" t="n">
        <f aca="false">LEN(B38)-LEN(SUBSTITUTE(B38,"Q",""))</f>
        <v>29</v>
      </c>
      <c r="M38" s="4" t="n">
        <f aca="false">LEN(B38)-LEN(SUBSTITUTE(B38,"A",""))</f>
        <v>37</v>
      </c>
      <c r="N38" s="4" t="n">
        <f aca="false">LEN(B38)-LEN(SUBSTITUTE(B38,"V",""))</f>
        <v>28</v>
      </c>
      <c r="O38" s="4" t="n">
        <f aca="false">LEN(B38)-LEN(SUBSTITUTE(B38,"I",""))</f>
        <v>21</v>
      </c>
      <c r="P38" s="4" t="n">
        <f aca="false">LEN(B38)-LEN(SUBSTITUTE(B38,"L",""))</f>
        <v>55</v>
      </c>
      <c r="Q38" s="4" t="n">
        <f aca="false">LEN(B38)-LEN(SUBSTITUTE(B38,"M",""))</f>
        <v>20</v>
      </c>
      <c r="R38" s="6" t="n">
        <f aca="false">(D38+E38+F38)/C38*100</f>
        <v>9.65250965250965</v>
      </c>
      <c r="S38" s="6" t="n">
        <f aca="false">(G38+H38)/C38*100</f>
        <v>10.03861003861</v>
      </c>
      <c r="T38" s="4" t="n">
        <f aca="false">D38+E38+F38</f>
        <v>75</v>
      </c>
      <c r="U38" s="4" t="n">
        <f aca="false">G38+H38</f>
        <v>78</v>
      </c>
    </row>
    <row r="39" customFormat="false" ht="14.25" hidden="false" customHeight="false" outlineLevel="0" collapsed="false">
      <c r="A39" s="4" t="s">
        <v>1715</v>
      </c>
      <c r="B39" s="5" t="s">
        <v>1716</v>
      </c>
      <c r="C39" s="4" t="n">
        <f aca="false">LEN(B39)</f>
        <v>777</v>
      </c>
      <c r="D39" s="4" t="n">
        <f aca="false">LEN(B39)-LEN(SUBSTITUTE(B39,"R",""))</f>
        <v>25</v>
      </c>
      <c r="E39" s="4" t="n">
        <f aca="false">LEN(B39)-LEN(SUBSTITUTE(B39,"K",""))</f>
        <v>36</v>
      </c>
      <c r="F39" s="4" t="n">
        <f aca="false">LEN(B39)-LEN(SUBSTITUTE(B39,"H",""))</f>
        <v>19</v>
      </c>
      <c r="G39" s="4" t="n">
        <f aca="false">LEN(B39)-LEN(SUBSTITUTE(B39,"D",""))</f>
        <v>33</v>
      </c>
      <c r="H39" s="4" t="n">
        <f aca="false">LEN(B39)-LEN(SUBSTITUTE(B39,"E",""))</f>
        <v>49</v>
      </c>
      <c r="I39" s="4" t="n">
        <f aca="false">LEN(B39)-LEN(SUBSTITUTE(B39,"S",""))</f>
        <v>39</v>
      </c>
      <c r="J39" s="4" t="n">
        <f aca="false">LEN(B39)-LEN(SUBSTITUTE(B39,"T",""))</f>
        <v>42</v>
      </c>
      <c r="K39" s="4" t="n">
        <f aca="false">LEN(B39)-LEN(SUBSTITUTE(B39,"N",""))</f>
        <v>23</v>
      </c>
      <c r="L39" s="4" t="n">
        <f aca="false">LEN(B39)-LEN(SUBSTITUTE(B39,"Q",""))</f>
        <v>22</v>
      </c>
      <c r="M39" s="4" t="n">
        <f aca="false">LEN(B39)-LEN(SUBSTITUTE(B39,"A",""))</f>
        <v>43</v>
      </c>
      <c r="N39" s="4" t="n">
        <f aca="false">LEN(B39)-LEN(SUBSTITUTE(B39,"V",""))</f>
        <v>30</v>
      </c>
      <c r="O39" s="4" t="n">
        <f aca="false">LEN(B39)-LEN(SUBSTITUTE(B39,"I",""))</f>
        <v>24</v>
      </c>
      <c r="P39" s="4" t="n">
        <f aca="false">LEN(B39)-LEN(SUBSTITUTE(B39,"L",""))</f>
        <v>55</v>
      </c>
      <c r="Q39" s="4" t="n">
        <f aca="false">LEN(B39)-LEN(SUBSTITUTE(B39,"M",""))</f>
        <v>18</v>
      </c>
      <c r="R39" s="6" t="n">
        <f aca="false">(D39+E39+F39)/C39*100</f>
        <v>10.2960102960103</v>
      </c>
      <c r="S39" s="6" t="n">
        <f aca="false">(G39+H39)/C39*100</f>
        <v>10.5534105534106</v>
      </c>
      <c r="T39" s="4" t="n">
        <f aca="false">D39+E39+F39</f>
        <v>80</v>
      </c>
      <c r="U39" s="4" t="n">
        <f aca="false">G39+H39</f>
        <v>82</v>
      </c>
    </row>
    <row r="40" customFormat="false" ht="14.25" hidden="false" customHeight="false" outlineLevel="0" collapsed="false">
      <c r="A40" s="4" t="s">
        <v>1717</v>
      </c>
      <c r="B40" s="5" t="s">
        <v>1718</v>
      </c>
      <c r="C40" s="4" t="n">
        <f aca="false">LEN(B40)</f>
        <v>777</v>
      </c>
      <c r="D40" s="4" t="n">
        <f aca="false">LEN(B40)-LEN(SUBSTITUTE(B40,"R",""))</f>
        <v>23</v>
      </c>
      <c r="E40" s="4" t="n">
        <f aca="false">LEN(B40)-LEN(SUBSTITUTE(B40,"K",""))</f>
        <v>36</v>
      </c>
      <c r="F40" s="4" t="n">
        <f aca="false">LEN(B40)-LEN(SUBSTITUTE(B40,"H",""))</f>
        <v>15</v>
      </c>
      <c r="G40" s="4" t="n">
        <f aca="false">LEN(B40)-LEN(SUBSTITUTE(B40,"D",""))</f>
        <v>28</v>
      </c>
      <c r="H40" s="4" t="n">
        <f aca="false">LEN(B40)-LEN(SUBSTITUTE(B40,"E",""))</f>
        <v>54</v>
      </c>
      <c r="I40" s="4" t="n">
        <f aca="false">LEN(B40)-LEN(SUBSTITUTE(B40,"S",""))</f>
        <v>35</v>
      </c>
      <c r="J40" s="4" t="n">
        <f aca="false">LEN(B40)-LEN(SUBSTITUTE(B40,"T",""))</f>
        <v>45</v>
      </c>
      <c r="K40" s="4" t="n">
        <f aca="false">LEN(B40)-LEN(SUBSTITUTE(B40,"N",""))</f>
        <v>30</v>
      </c>
      <c r="L40" s="4" t="n">
        <f aca="false">LEN(B40)-LEN(SUBSTITUTE(B40,"Q",""))</f>
        <v>20</v>
      </c>
      <c r="M40" s="4" t="n">
        <f aca="false">LEN(B40)-LEN(SUBSTITUTE(B40,"A",""))</f>
        <v>46</v>
      </c>
      <c r="N40" s="4" t="n">
        <f aca="false">LEN(B40)-LEN(SUBSTITUTE(B40,"V",""))</f>
        <v>27</v>
      </c>
      <c r="O40" s="4" t="n">
        <f aca="false">LEN(B40)-LEN(SUBSTITUTE(B40,"I",""))</f>
        <v>26</v>
      </c>
      <c r="P40" s="4" t="n">
        <f aca="false">LEN(B40)-LEN(SUBSTITUTE(B40,"L",""))</f>
        <v>52</v>
      </c>
      <c r="Q40" s="4" t="n">
        <f aca="false">LEN(B40)-LEN(SUBSTITUTE(B40,"M",""))</f>
        <v>19</v>
      </c>
      <c r="R40" s="6" t="n">
        <f aca="false">(D40+E40+F40)/C40*100</f>
        <v>9.52380952380952</v>
      </c>
      <c r="S40" s="6" t="n">
        <f aca="false">(G40+H40)/C40*100</f>
        <v>10.5534105534106</v>
      </c>
      <c r="T40" s="4" t="n">
        <f aca="false">D40+E40+F40</f>
        <v>74</v>
      </c>
      <c r="U40" s="4" t="n">
        <f aca="false">G40+H40</f>
        <v>82</v>
      </c>
    </row>
    <row r="41" customFormat="false" ht="14.25" hidden="false" customHeight="false" outlineLevel="0" collapsed="false">
      <c r="A41" s="4" t="s">
        <v>1719</v>
      </c>
      <c r="B41" s="5" t="s">
        <v>1720</v>
      </c>
      <c r="C41" s="4" t="n">
        <f aca="false">LEN(B41)</f>
        <v>777</v>
      </c>
      <c r="D41" s="4" t="n">
        <f aca="false">LEN(B41)-LEN(SUBSTITUTE(B41,"R",""))</f>
        <v>20</v>
      </c>
      <c r="E41" s="4" t="n">
        <f aca="false">LEN(B41)-LEN(SUBSTITUTE(B41,"K",""))</f>
        <v>36</v>
      </c>
      <c r="F41" s="4" t="n">
        <f aca="false">LEN(B41)-LEN(SUBSTITUTE(B41,"H",""))</f>
        <v>16</v>
      </c>
      <c r="G41" s="4" t="n">
        <f aca="false">LEN(B41)-LEN(SUBSTITUTE(B41,"D",""))</f>
        <v>35</v>
      </c>
      <c r="H41" s="4" t="n">
        <f aca="false">LEN(B41)-LEN(SUBSTITUTE(B41,"E",""))</f>
        <v>51</v>
      </c>
      <c r="I41" s="4" t="n">
        <f aca="false">LEN(B41)-LEN(SUBSTITUTE(B41,"S",""))</f>
        <v>33</v>
      </c>
      <c r="J41" s="4" t="n">
        <f aca="false">LEN(B41)-LEN(SUBSTITUTE(B41,"T",""))</f>
        <v>39</v>
      </c>
      <c r="K41" s="4" t="n">
        <f aca="false">LEN(B41)-LEN(SUBSTITUTE(B41,"N",""))</f>
        <v>26</v>
      </c>
      <c r="L41" s="4" t="n">
        <f aca="false">LEN(B41)-LEN(SUBSTITUTE(B41,"Q",""))</f>
        <v>25</v>
      </c>
      <c r="M41" s="4" t="n">
        <f aca="false">LEN(B41)-LEN(SUBSTITUTE(B41,"A",""))</f>
        <v>39</v>
      </c>
      <c r="N41" s="4" t="n">
        <f aca="false">LEN(B41)-LEN(SUBSTITUTE(B41,"V",""))</f>
        <v>29</v>
      </c>
      <c r="O41" s="4" t="n">
        <f aca="false">LEN(B41)-LEN(SUBSTITUTE(B41,"I",""))</f>
        <v>21</v>
      </c>
      <c r="P41" s="4" t="n">
        <f aca="false">LEN(B41)-LEN(SUBSTITUTE(B41,"L",""))</f>
        <v>59</v>
      </c>
      <c r="Q41" s="4" t="n">
        <f aca="false">LEN(B41)-LEN(SUBSTITUTE(B41,"M",""))</f>
        <v>22</v>
      </c>
      <c r="R41" s="6" t="n">
        <f aca="false">(D41+E41+F41)/C41*100</f>
        <v>9.26640926640927</v>
      </c>
      <c r="S41" s="6" t="n">
        <f aca="false">(G41+H41)/C41*100</f>
        <v>11.0682110682111</v>
      </c>
      <c r="T41" s="4" t="n">
        <f aca="false">D41+E41+F41</f>
        <v>72</v>
      </c>
      <c r="U41" s="4" t="n">
        <f aca="false">G41+H41</f>
        <v>86</v>
      </c>
    </row>
    <row r="42" customFormat="false" ht="14.25" hidden="false" customHeight="false" outlineLevel="0" collapsed="false">
      <c r="A42" s="4" t="s">
        <v>1721</v>
      </c>
      <c r="B42" s="5" t="s">
        <v>1720</v>
      </c>
      <c r="C42" s="4" t="n">
        <f aca="false">LEN(B42)</f>
        <v>777</v>
      </c>
      <c r="D42" s="4" t="n">
        <f aca="false">LEN(B42)-LEN(SUBSTITUTE(B42,"R",""))</f>
        <v>20</v>
      </c>
      <c r="E42" s="4" t="n">
        <f aca="false">LEN(B42)-LEN(SUBSTITUTE(B42,"K",""))</f>
        <v>36</v>
      </c>
      <c r="F42" s="4" t="n">
        <f aca="false">LEN(B42)-LEN(SUBSTITUTE(B42,"H",""))</f>
        <v>16</v>
      </c>
      <c r="G42" s="4" t="n">
        <f aca="false">LEN(B42)-LEN(SUBSTITUTE(B42,"D",""))</f>
        <v>35</v>
      </c>
      <c r="H42" s="4" t="n">
        <f aca="false">LEN(B42)-LEN(SUBSTITUTE(B42,"E",""))</f>
        <v>51</v>
      </c>
      <c r="I42" s="4" t="n">
        <f aca="false">LEN(B42)-LEN(SUBSTITUTE(B42,"S",""))</f>
        <v>33</v>
      </c>
      <c r="J42" s="4" t="n">
        <f aca="false">LEN(B42)-LEN(SUBSTITUTE(B42,"T",""))</f>
        <v>39</v>
      </c>
      <c r="K42" s="4" t="n">
        <f aca="false">LEN(B42)-LEN(SUBSTITUTE(B42,"N",""))</f>
        <v>26</v>
      </c>
      <c r="L42" s="4" t="n">
        <f aca="false">LEN(B42)-LEN(SUBSTITUTE(B42,"Q",""))</f>
        <v>25</v>
      </c>
      <c r="M42" s="4" t="n">
        <f aca="false">LEN(B42)-LEN(SUBSTITUTE(B42,"A",""))</f>
        <v>39</v>
      </c>
      <c r="N42" s="4" t="n">
        <f aca="false">LEN(B42)-LEN(SUBSTITUTE(B42,"V",""))</f>
        <v>29</v>
      </c>
      <c r="O42" s="4" t="n">
        <f aca="false">LEN(B42)-LEN(SUBSTITUTE(B42,"I",""))</f>
        <v>21</v>
      </c>
      <c r="P42" s="4" t="n">
        <f aca="false">LEN(B42)-LEN(SUBSTITUTE(B42,"L",""))</f>
        <v>59</v>
      </c>
      <c r="Q42" s="4" t="n">
        <f aca="false">LEN(B42)-LEN(SUBSTITUTE(B42,"M",""))</f>
        <v>22</v>
      </c>
      <c r="R42" s="6" t="n">
        <f aca="false">(D42+E42+F42)/C42*100</f>
        <v>9.26640926640927</v>
      </c>
      <c r="S42" s="6" t="n">
        <f aca="false">(G42+H42)/C42*100</f>
        <v>11.0682110682111</v>
      </c>
      <c r="T42" s="4" t="n">
        <f aca="false">D42+E42+F42</f>
        <v>72</v>
      </c>
      <c r="U42" s="4" t="n">
        <f aca="false">G42+H42</f>
        <v>86</v>
      </c>
    </row>
    <row r="43" customFormat="false" ht="14.25" hidden="false" customHeight="false" outlineLevel="0" collapsed="false">
      <c r="A43" s="4" t="s">
        <v>1722</v>
      </c>
      <c r="B43" s="5" t="s">
        <v>1720</v>
      </c>
      <c r="C43" s="4" t="n">
        <f aca="false">LEN(B43)</f>
        <v>777</v>
      </c>
      <c r="D43" s="4" t="n">
        <f aca="false">LEN(B43)-LEN(SUBSTITUTE(B43,"R",""))</f>
        <v>20</v>
      </c>
      <c r="E43" s="4" t="n">
        <f aca="false">LEN(B43)-LEN(SUBSTITUTE(B43,"K",""))</f>
        <v>36</v>
      </c>
      <c r="F43" s="4" t="n">
        <f aca="false">LEN(B43)-LEN(SUBSTITUTE(B43,"H",""))</f>
        <v>16</v>
      </c>
      <c r="G43" s="4" t="n">
        <f aca="false">LEN(B43)-LEN(SUBSTITUTE(B43,"D",""))</f>
        <v>35</v>
      </c>
      <c r="H43" s="4" t="n">
        <f aca="false">LEN(B43)-LEN(SUBSTITUTE(B43,"E",""))</f>
        <v>51</v>
      </c>
      <c r="I43" s="4" t="n">
        <f aca="false">LEN(B43)-LEN(SUBSTITUTE(B43,"S",""))</f>
        <v>33</v>
      </c>
      <c r="J43" s="4" t="n">
        <f aca="false">LEN(B43)-LEN(SUBSTITUTE(B43,"T",""))</f>
        <v>39</v>
      </c>
      <c r="K43" s="4" t="n">
        <f aca="false">LEN(B43)-LEN(SUBSTITUTE(B43,"N",""))</f>
        <v>26</v>
      </c>
      <c r="L43" s="4" t="n">
        <f aca="false">LEN(B43)-LEN(SUBSTITUTE(B43,"Q",""))</f>
        <v>25</v>
      </c>
      <c r="M43" s="4" t="n">
        <f aca="false">LEN(B43)-LEN(SUBSTITUTE(B43,"A",""))</f>
        <v>39</v>
      </c>
      <c r="N43" s="4" t="n">
        <f aca="false">LEN(B43)-LEN(SUBSTITUTE(B43,"V",""))</f>
        <v>29</v>
      </c>
      <c r="O43" s="4" t="n">
        <f aca="false">LEN(B43)-LEN(SUBSTITUTE(B43,"I",""))</f>
        <v>21</v>
      </c>
      <c r="P43" s="4" t="n">
        <f aca="false">LEN(B43)-LEN(SUBSTITUTE(B43,"L",""))</f>
        <v>59</v>
      </c>
      <c r="Q43" s="4" t="n">
        <f aca="false">LEN(B43)-LEN(SUBSTITUTE(B43,"M",""))</f>
        <v>22</v>
      </c>
      <c r="R43" s="6" t="n">
        <f aca="false">(D43+E43+F43)/C43*100</f>
        <v>9.26640926640927</v>
      </c>
      <c r="S43" s="6" t="n">
        <f aca="false">(G43+H43)/C43*100</f>
        <v>11.0682110682111</v>
      </c>
      <c r="T43" s="4" t="n">
        <f aca="false">D43+E43+F43</f>
        <v>72</v>
      </c>
      <c r="U43" s="4" t="n">
        <f aca="false">G43+H43</f>
        <v>86</v>
      </c>
    </row>
    <row r="44" customFormat="false" ht="14.25" hidden="false" customHeight="false" outlineLevel="0" collapsed="false">
      <c r="A44" s="4" t="s">
        <v>1723</v>
      </c>
      <c r="B44" s="5" t="s">
        <v>1724</v>
      </c>
      <c r="C44" s="4" t="n">
        <f aca="false">LEN(B44)</f>
        <v>777</v>
      </c>
      <c r="D44" s="4" t="n">
        <f aca="false">LEN(B44)-LEN(SUBSTITUTE(B44,"R",""))</f>
        <v>21</v>
      </c>
      <c r="E44" s="4" t="n">
        <f aca="false">LEN(B44)-LEN(SUBSTITUTE(B44,"K",""))</f>
        <v>36</v>
      </c>
      <c r="F44" s="4" t="n">
        <f aca="false">LEN(B44)-LEN(SUBSTITUTE(B44,"H",""))</f>
        <v>15</v>
      </c>
      <c r="G44" s="4" t="n">
        <f aca="false">LEN(B44)-LEN(SUBSTITUTE(B44,"D",""))</f>
        <v>30</v>
      </c>
      <c r="H44" s="4" t="n">
        <f aca="false">LEN(B44)-LEN(SUBSTITUTE(B44,"E",""))</f>
        <v>49</v>
      </c>
      <c r="I44" s="4" t="n">
        <f aca="false">LEN(B44)-LEN(SUBSTITUTE(B44,"S",""))</f>
        <v>37</v>
      </c>
      <c r="J44" s="4" t="n">
        <f aca="false">LEN(B44)-LEN(SUBSTITUTE(B44,"T",""))</f>
        <v>34</v>
      </c>
      <c r="K44" s="4" t="n">
        <f aca="false">LEN(B44)-LEN(SUBSTITUTE(B44,"N",""))</f>
        <v>39</v>
      </c>
      <c r="L44" s="4" t="n">
        <f aca="false">LEN(B44)-LEN(SUBSTITUTE(B44,"Q",""))</f>
        <v>25</v>
      </c>
      <c r="M44" s="4" t="n">
        <f aca="false">LEN(B44)-LEN(SUBSTITUTE(B44,"A",""))</f>
        <v>36</v>
      </c>
      <c r="N44" s="4" t="n">
        <f aca="false">LEN(B44)-LEN(SUBSTITUTE(B44,"V",""))</f>
        <v>28</v>
      </c>
      <c r="O44" s="4" t="n">
        <f aca="false">LEN(B44)-LEN(SUBSTITUTE(B44,"I",""))</f>
        <v>24</v>
      </c>
      <c r="P44" s="4" t="n">
        <f aca="false">LEN(B44)-LEN(SUBSTITUTE(B44,"L",""))</f>
        <v>56</v>
      </c>
      <c r="Q44" s="4" t="n">
        <f aca="false">LEN(B44)-LEN(SUBSTITUTE(B44,"M",""))</f>
        <v>21</v>
      </c>
      <c r="R44" s="6" t="n">
        <f aca="false">(D44+E44+F44)/C44*100</f>
        <v>9.26640926640927</v>
      </c>
      <c r="S44" s="6" t="n">
        <f aca="false">(G44+H44)/C44*100</f>
        <v>10.1673101673102</v>
      </c>
      <c r="T44" s="4" t="n">
        <f aca="false">D44+E44+F44</f>
        <v>72</v>
      </c>
      <c r="U44" s="4" t="n">
        <f aca="false">G44+H44</f>
        <v>79</v>
      </c>
    </row>
    <row r="45" customFormat="false" ht="14.25" hidden="false" customHeight="false" outlineLevel="0" collapsed="false">
      <c r="A45" s="4" t="s">
        <v>1725</v>
      </c>
      <c r="B45" s="5" t="s">
        <v>1726</v>
      </c>
      <c r="C45" s="4" t="n">
        <f aca="false">LEN(B45)</f>
        <v>777</v>
      </c>
      <c r="D45" s="4" t="n">
        <f aca="false">LEN(B45)-LEN(SUBSTITUTE(B45,"R",""))</f>
        <v>21</v>
      </c>
      <c r="E45" s="4" t="n">
        <f aca="false">LEN(B45)-LEN(SUBSTITUTE(B45,"K",""))</f>
        <v>36</v>
      </c>
      <c r="F45" s="4" t="n">
        <f aca="false">LEN(B45)-LEN(SUBSTITUTE(B45,"H",""))</f>
        <v>15</v>
      </c>
      <c r="G45" s="4" t="n">
        <f aca="false">LEN(B45)-LEN(SUBSTITUTE(B45,"D",""))</f>
        <v>30</v>
      </c>
      <c r="H45" s="4" t="n">
        <f aca="false">LEN(B45)-LEN(SUBSTITUTE(B45,"E",""))</f>
        <v>49</v>
      </c>
      <c r="I45" s="4" t="n">
        <f aca="false">LEN(B45)-LEN(SUBSTITUTE(B45,"S",""))</f>
        <v>38</v>
      </c>
      <c r="J45" s="4" t="n">
        <f aca="false">LEN(B45)-LEN(SUBSTITUTE(B45,"T",""))</f>
        <v>34</v>
      </c>
      <c r="K45" s="4" t="n">
        <f aca="false">LEN(B45)-LEN(SUBSTITUTE(B45,"N",""))</f>
        <v>39</v>
      </c>
      <c r="L45" s="4" t="n">
        <f aca="false">LEN(B45)-LEN(SUBSTITUTE(B45,"Q",""))</f>
        <v>25</v>
      </c>
      <c r="M45" s="4" t="n">
        <f aca="false">LEN(B45)-LEN(SUBSTITUTE(B45,"A",""))</f>
        <v>36</v>
      </c>
      <c r="N45" s="4" t="n">
        <f aca="false">LEN(B45)-LEN(SUBSTITUTE(B45,"V",""))</f>
        <v>28</v>
      </c>
      <c r="O45" s="4" t="n">
        <f aca="false">LEN(B45)-LEN(SUBSTITUTE(B45,"I",""))</f>
        <v>24</v>
      </c>
      <c r="P45" s="4" t="n">
        <f aca="false">LEN(B45)-LEN(SUBSTITUTE(B45,"L",""))</f>
        <v>55</v>
      </c>
      <c r="Q45" s="4" t="n">
        <f aca="false">LEN(B45)-LEN(SUBSTITUTE(B45,"M",""))</f>
        <v>21</v>
      </c>
      <c r="R45" s="6" t="n">
        <f aca="false">(D45+E45+F45)/C45*100</f>
        <v>9.26640926640927</v>
      </c>
      <c r="S45" s="6" t="n">
        <f aca="false">(G45+H45)/C45*100</f>
        <v>10.1673101673102</v>
      </c>
      <c r="T45" s="4" t="n">
        <f aca="false">D45+E45+F45</f>
        <v>72</v>
      </c>
      <c r="U45" s="4" t="n">
        <f aca="false">G45+H45</f>
        <v>79</v>
      </c>
    </row>
    <row r="46" customFormat="false" ht="14.25" hidden="false" customHeight="false" outlineLevel="0" collapsed="false">
      <c r="A46" s="4" t="s">
        <v>1727</v>
      </c>
      <c r="B46" s="5" t="s">
        <v>1728</v>
      </c>
      <c r="C46" s="4" t="n">
        <f aca="false">LEN(B46)</f>
        <v>777</v>
      </c>
      <c r="D46" s="4" t="n">
        <f aca="false">LEN(B46)-LEN(SUBSTITUTE(B46,"R",""))</f>
        <v>27</v>
      </c>
      <c r="E46" s="4" t="n">
        <f aca="false">LEN(B46)-LEN(SUBSTITUTE(B46,"K",""))</f>
        <v>37</v>
      </c>
      <c r="F46" s="4" t="n">
        <f aca="false">LEN(B46)-LEN(SUBSTITUTE(B46,"H",""))</f>
        <v>15</v>
      </c>
      <c r="G46" s="4" t="n">
        <f aca="false">LEN(B46)-LEN(SUBSTITUTE(B46,"D",""))</f>
        <v>29</v>
      </c>
      <c r="H46" s="4" t="n">
        <f aca="false">LEN(B46)-LEN(SUBSTITUTE(B46,"E",""))</f>
        <v>55</v>
      </c>
      <c r="I46" s="4" t="n">
        <f aca="false">LEN(B46)-LEN(SUBSTITUTE(B46,"S",""))</f>
        <v>32</v>
      </c>
      <c r="J46" s="4" t="n">
        <f aca="false">LEN(B46)-LEN(SUBSTITUTE(B46,"T",""))</f>
        <v>40</v>
      </c>
      <c r="K46" s="4" t="n">
        <f aca="false">LEN(B46)-LEN(SUBSTITUTE(B46,"N",""))</f>
        <v>29</v>
      </c>
      <c r="L46" s="4" t="n">
        <f aca="false">LEN(B46)-LEN(SUBSTITUTE(B46,"Q",""))</f>
        <v>23</v>
      </c>
      <c r="M46" s="4" t="n">
        <f aca="false">LEN(B46)-LEN(SUBSTITUTE(B46,"A",""))</f>
        <v>39</v>
      </c>
      <c r="N46" s="4" t="n">
        <f aca="false">LEN(B46)-LEN(SUBSTITUTE(B46,"V",""))</f>
        <v>25</v>
      </c>
      <c r="O46" s="4" t="n">
        <f aca="false">LEN(B46)-LEN(SUBSTITUTE(B46,"I",""))</f>
        <v>22</v>
      </c>
      <c r="P46" s="4" t="n">
        <f aca="false">LEN(B46)-LEN(SUBSTITUTE(B46,"L",""))</f>
        <v>58</v>
      </c>
      <c r="Q46" s="4" t="n">
        <f aca="false">LEN(B46)-LEN(SUBSTITUTE(B46,"M",""))</f>
        <v>23</v>
      </c>
      <c r="R46" s="6" t="n">
        <f aca="false">(D46+E46+F46)/C46*100</f>
        <v>10.1673101673102</v>
      </c>
      <c r="S46" s="6" t="n">
        <f aca="false">(G46+H46)/C46*100</f>
        <v>10.8108108108108</v>
      </c>
      <c r="T46" s="4" t="n">
        <f aca="false">D46+E46+F46</f>
        <v>79</v>
      </c>
      <c r="U46" s="4" t="n">
        <f aca="false">G46+H46</f>
        <v>84</v>
      </c>
    </row>
    <row r="47" customFormat="false" ht="14.25" hidden="false" customHeight="false" outlineLevel="0" collapsed="false">
      <c r="A47" s="4" t="s">
        <v>1729</v>
      </c>
      <c r="B47" s="5" t="s">
        <v>1730</v>
      </c>
      <c r="C47" s="4" t="n">
        <f aca="false">LEN(B47)</f>
        <v>777</v>
      </c>
      <c r="D47" s="4" t="n">
        <f aca="false">LEN(B47)-LEN(SUBSTITUTE(B47,"R",""))</f>
        <v>29</v>
      </c>
      <c r="E47" s="4" t="n">
        <f aca="false">LEN(B47)-LEN(SUBSTITUTE(B47,"K",""))</f>
        <v>32</v>
      </c>
      <c r="F47" s="4" t="n">
        <f aca="false">LEN(B47)-LEN(SUBSTITUTE(B47,"H",""))</f>
        <v>16</v>
      </c>
      <c r="G47" s="4" t="n">
        <f aca="false">LEN(B47)-LEN(SUBSTITUTE(B47,"D",""))</f>
        <v>45</v>
      </c>
      <c r="H47" s="4" t="n">
        <f aca="false">LEN(B47)-LEN(SUBSTITUTE(B47,"E",""))</f>
        <v>50</v>
      </c>
      <c r="I47" s="4" t="n">
        <f aca="false">LEN(B47)-LEN(SUBSTITUTE(B47,"S",""))</f>
        <v>41</v>
      </c>
      <c r="J47" s="4" t="n">
        <f aca="false">LEN(B47)-LEN(SUBSTITUTE(B47,"T",""))</f>
        <v>30</v>
      </c>
      <c r="K47" s="4" t="n">
        <f aca="false">LEN(B47)-LEN(SUBSTITUTE(B47,"N",""))</f>
        <v>27</v>
      </c>
      <c r="L47" s="4" t="n">
        <f aca="false">LEN(B47)-LEN(SUBSTITUTE(B47,"Q",""))</f>
        <v>26</v>
      </c>
      <c r="M47" s="4" t="n">
        <f aca="false">LEN(B47)-LEN(SUBSTITUTE(B47,"A",""))</f>
        <v>43</v>
      </c>
      <c r="N47" s="4" t="n">
        <f aca="false">LEN(B47)-LEN(SUBSTITUTE(B47,"V",""))</f>
        <v>25</v>
      </c>
      <c r="O47" s="4" t="n">
        <f aca="false">LEN(B47)-LEN(SUBSTITUTE(B47,"I",""))</f>
        <v>26</v>
      </c>
      <c r="P47" s="4" t="n">
        <f aca="false">LEN(B47)-LEN(SUBSTITUTE(B47,"L",""))</f>
        <v>51</v>
      </c>
      <c r="Q47" s="4" t="n">
        <f aca="false">LEN(B47)-LEN(SUBSTITUTE(B47,"M",""))</f>
        <v>28</v>
      </c>
      <c r="R47" s="6" t="n">
        <f aca="false">(D47+E47+F47)/C47*100</f>
        <v>9.90990990990991</v>
      </c>
      <c r="S47" s="6" t="n">
        <f aca="false">(G47+H47)/C47*100</f>
        <v>12.2265122265122</v>
      </c>
      <c r="T47" s="4" t="n">
        <f aca="false">D47+E47+F47</f>
        <v>77</v>
      </c>
      <c r="U47" s="4" t="n">
        <f aca="false">G47+H47</f>
        <v>95</v>
      </c>
    </row>
    <row r="48" customFormat="false" ht="14.25" hidden="false" customHeight="false" outlineLevel="0" collapsed="false">
      <c r="A48" s="4" t="s">
        <v>1731</v>
      </c>
      <c r="B48" s="5" t="s">
        <v>1732</v>
      </c>
      <c r="C48" s="4" t="n">
        <f aca="false">LEN(B48)</f>
        <v>777</v>
      </c>
      <c r="D48" s="4" t="n">
        <f aca="false">LEN(B48)-LEN(SUBSTITUTE(B48,"R",""))</f>
        <v>27</v>
      </c>
      <c r="E48" s="4" t="n">
        <f aca="false">LEN(B48)-LEN(SUBSTITUTE(B48,"K",""))</f>
        <v>33</v>
      </c>
      <c r="F48" s="4" t="n">
        <f aca="false">LEN(B48)-LEN(SUBSTITUTE(B48,"H",""))</f>
        <v>15</v>
      </c>
      <c r="G48" s="4" t="n">
        <f aca="false">LEN(B48)-LEN(SUBSTITUTE(B48,"D",""))</f>
        <v>30</v>
      </c>
      <c r="H48" s="4" t="n">
        <f aca="false">LEN(B48)-LEN(SUBSTITUTE(B48,"E",""))</f>
        <v>50</v>
      </c>
      <c r="I48" s="4" t="n">
        <f aca="false">LEN(B48)-LEN(SUBSTITUTE(B48,"S",""))</f>
        <v>35</v>
      </c>
      <c r="J48" s="4" t="n">
        <f aca="false">LEN(B48)-LEN(SUBSTITUTE(B48,"T",""))</f>
        <v>42</v>
      </c>
      <c r="K48" s="4" t="n">
        <f aca="false">LEN(B48)-LEN(SUBSTITUTE(B48,"N",""))</f>
        <v>26</v>
      </c>
      <c r="L48" s="4" t="n">
        <f aca="false">LEN(B48)-LEN(SUBSTITUTE(B48,"Q",""))</f>
        <v>23</v>
      </c>
      <c r="M48" s="4" t="n">
        <f aca="false">LEN(B48)-LEN(SUBSTITUTE(B48,"A",""))</f>
        <v>43</v>
      </c>
      <c r="N48" s="4" t="n">
        <f aca="false">LEN(B48)-LEN(SUBSTITUTE(B48,"V",""))</f>
        <v>31</v>
      </c>
      <c r="O48" s="4" t="n">
        <f aca="false">LEN(B48)-LEN(SUBSTITUTE(B48,"I",""))</f>
        <v>24</v>
      </c>
      <c r="P48" s="4" t="n">
        <f aca="false">LEN(B48)-LEN(SUBSTITUTE(B48,"L",""))</f>
        <v>54</v>
      </c>
      <c r="Q48" s="4" t="n">
        <f aca="false">LEN(B48)-LEN(SUBSTITUTE(B48,"M",""))</f>
        <v>20</v>
      </c>
      <c r="R48" s="6" t="n">
        <f aca="false">(D48+E48+F48)/C48*100</f>
        <v>9.65250965250965</v>
      </c>
      <c r="S48" s="6" t="n">
        <f aca="false">(G48+H48)/C48*100</f>
        <v>10.2960102960103</v>
      </c>
      <c r="T48" s="4" t="n">
        <f aca="false">D48+E48+F48</f>
        <v>75</v>
      </c>
      <c r="U48" s="4" t="n">
        <f aca="false">G48+H48</f>
        <v>80</v>
      </c>
    </row>
    <row r="49" customFormat="false" ht="14.25" hidden="false" customHeight="false" outlineLevel="0" collapsed="false">
      <c r="A49" s="4" t="s">
        <v>1733</v>
      </c>
      <c r="B49" s="5" t="s">
        <v>1734</v>
      </c>
      <c r="C49" s="4" t="n">
        <f aca="false">LEN(B49)</f>
        <v>777</v>
      </c>
      <c r="D49" s="4" t="n">
        <f aca="false">LEN(B49)-LEN(SUBSTITUTE(B49,"R",""))</f>
        <v>21</v>
      </c>
      <c r="E49" s="4" t="n">
        <f aca="false">LEN(B49)-LEN(SUBSTITUTE(B49,"K",""))</f>
        <v>34</v>
      </c>
      <c r="F49" s="4" t="n">
        <f aca="false">LEN(B49)-LEN(SUBSTITUTE(B49,"H",""))</f>
        <v>14</v>
      </c>
      <c r="G49" s="4" t="n">
        <f aca="false">LEN(B49)-LEN(SUBSTITUTE(B49,"D",""))</f>
        <v>31</v>
      </c>
      <c r="H49" s="4" t="n">
        <f aca="false">LEN(B49)-LEN(SUBSTITUTE(B49,"E",""))</f>
        <v>47</v>
      </c>
      <c r="I49" s="4" t="n">
        <f aca="false">LEN(B49)-LEN(SUBSTITUTE(B49,"S",""))</f>
        <v>37</v>
      </c>
      <c r="J49" s="4" t="n">
        <f aca="false">LEN(B49)-LEN(SUBSTITUTE(B49,"T",""))</f>
        <v>38</v>
      </c>
      <c r="K49" s="4" t="n">
        <f aca="false">LEN(B49)-LEN(SUBSTITUTE(B49,"N",""))</f>
        <v>34</v>
      </c>
      <c r="L49" s="4" t="n">
        <f aca="false">LEN(B49)-LEN(SUBSTITUTE(B49,"Q",""))</f>
        <v>35</v>
      </c>
      <c r="M49" s="4" t="n">
        <f aca="false">LEN(B49)-LEN(SUBSTITUTE(B49,"A",""))</f>
        <v>34</v>
      </c>
      <c r="N49" s="4" t="n">
        <f aca="false">LEN(B49)-LEN(SUBSTITUTE(B49,"V",""))</f>
        <v>28</v>
      </c>
      <c r="O49" s="4" t="n">
        <f aca="false">LEN(B49)-LEN(SUBSTITUTE(B49,"I",""))</f>
        <v>27</v>
      </c>
      <c r="P49" s="4" t="n">
        <f aca="false">LEN(B49)-LEN(SUBSTITUTE(B49,"L",""))</f>
        <v>55</v>
      </c>
      <c r="Q49" s="4" t="n">
        <f aca="false">LEN(B49)-LEN(SUBSTITUTE(B49,"M",""))</f>
        <v>19</v>
      </c>
      <c r="R49" s="6" t="n">
        <f aca="false">(D49+E49+F49)/C49*100</f>
        <v>8.88030888030888</v>
      </c>
      <c r="S49" s="6" t="n">
        <f aca="false">(G49+H49)/C49*100</f>
        <v>10.03861003861</v>
      </c>
      <c r="T49" s="4" t="n">
        <f aca="false">D49+E49+F49</f>
        <v>69</v>
      </c>
      <c r="U49" s="4" t="n">
        <f aca="false">G49+H49</f>
        <v>78</v>
      </c>
    </row>
    <row r="50" customFormat="false" ht="14.25" hidden="false" customHeight="false" outlineLevel="0" collapsed="false">
      <c r="A50" s="4" t="s">
        <v>1735</v>
      </c>
      <c r="B50" s="5" t="s">
        <v>1736</v>
      </c>
      <c r="C50" s="4" t="n">
        <f aca="false">LEN(B50)</f>
        <v>777</v>
      </c>
      <c r="D50" s="4" t="n">
        <f aca="false">LEN(B50)-LEN(SUBSTITUTE(B50,"R",""))</f>
        <v>22</v>
      </c>
      <c r="E50" s="4" t="n">
        <f aca="false">LEN(B50)-LEN(SUBSTITUTE(B50,"K",""))</f>
        <v>33</v>
      </c>
      <c r="F50" s="4" t="n">
        <f aca="false">LEN(B50)-LEN(SUBSTITUTE(B50,"H",""))</f>
        <v>15</v>
      </c>
      <c r="G50" s="4" t="n">
        <f aca="false">LEN(B50)-LEN(SUBSTITUTE(B50,"D",""))</f>
        <v>30</v>
      </c>
      <c r="H50" s="4" t="n">
        <f aca="false">LEN(B50)-LEN(SUBSTITUTE(B50,"E",""))</f>
        <v>54</v>
      </c>
      <c r="I50" s="4" t="n">
        <f aca="false">LEN(B50)-LEN(SUBSTITUTE(B50,"S",""))</f>
        <v>36</v>
      </c>
      <c r="J50" s="4" t="n">
        <f aca="false">LEN(B50)-LEN(SUBSTITUTE(B50,"T",""))</f>
        <v>41</v>
      </c>
      <c r="K50" s="4" t="n">
        <f aca="false">LEN(B50)-LEN(SUBSTITUTE(B50,"N",""))</f>
        <v>35</v>
      </c>
      <c r="L50" s="4" t="n">
        <f aca="false">LEN(B50)-LEN(SUBSTITUTE(B50,"Q",""))</f>
        <v>20</v>
      </c>
      <c r="M50" s="4" t="n">
        <f aca="false">LEN(B50)-LEN(SUBSTITUTE(B50,"A",""))</f>
        <v>43</v>
      </c>
      <c r="N50" s="4" t="n">
        <f aca="false">LEN(B50)-LEN(SUBSTITUTE(B50,"V",""))</f>
        <v>28</v>
      </c>
      <c r="O50" s="4" t="n">
        <f aca="false">LEN(B50)-LEN(SUBSTITUTE(B50,"I",""))</f>
        <v>26</v>
      </c>
      <c r="P50" s="4" t="n">
        <f aca="false">LEN(B50)-LEN(SUBSTITUTE(B50,"L",""))</f>
        <v>52</v>
      </c>
      <c r="Q50" s="4" t="n">
        <f aca="false">LEN(B50)-LEN(SUBSTITUTE(B50,"M",""))</f>
        <v>19</v>
      </c>
      <c r="R50" s="6" t="n">
        <f aca="false">(D50+E50+F50)/C50*100</f>
        <v>9.00900900900901</v>
      </c>
      <c r="S50" s="6" t="n">
        <f aca="false">(G50+H50)/C50*100</f>
        <v>10.8108108108108</v>
      </c>
      <c r="T50" s="4" t="n">
        <f aca="false">D50+E50+F50</f>
        <v>70</v>
      </c>
      <c r="U50" s="4" t="n">
        <f aca="false">G50+H50</f>
        <v>84</v>
      </c>
    </row>
    <row r="51" customFormat="false" ht="14.25" hidden="false" customHeight="false" outlineLevel="0" collapsed="false">
      <c r="A51" s="4" t="s">
        <v>1737</v>
      </c>
      <c r="B51" s="5" t="s">
        <v>1738</v>
      </c>
      <c r="C51" s="4" t="n">
        <f aca="false">LEN(B51)</f>
        <v>777</v>
      </c>
      <c r="D51" s="4" t="n">
        <f aca="false">LEN(B51)-LEN(SUBSTITUTE(B51,"R",""))</f>
        <v>19</v>
      </c>
      <c r="E51" s="4" t="n">
        <f aca="false">LEN(B51)-LEN(SUBSTITUTE(B51,"K",""))</f>
        <v>37</v>
      </c>
      <c r="F51" s="4" t="n">
        <f aca="false">LEN(B51)-LEN(SUBSTITUTE(B51,"H",""))</f>
        <v>14</v>
      </c>
      <c r="G51" s="4" t="n">
        <f aca="false">LEN(B51)-LEN(SUBSTITUTE(B51,"D",""))</f>
        <v>32</v>
      </c>
      <c r="H51" s="4" t="n">
        <f aca="false">LEN(B51)-LEN(SUBSTITUTE(B51,"E",""))</f>
        <v>47</v>
      </c>
      <c r="I51" s="4" t="n">
        <f aca="false">LEN(B51)-LEN(SUBSTITUTE(B51,"S",""))</f>
        <v>41</v>
      </c>
      <c r="J51" s="4" t="n">
        <f aca="false">LEN(B51)-LEN(SUBSTITUTE(B51,"T",""))</f>
        <v>35</v>
      </c>
      <c r="K51" s="4" t="n">
        <f aca="false">LEN(B51)-LEN(SUBSTITUTE(B51,"N",""))</f>
        <v>31</v>
      </c>
      <c r="L51" s="4" t="n">
        <f aca="false">LEN(B51)-LEN(SUBSTITUTE(B51,"Q",""))</f>
        <v>32</v>
      </c>
      <c r="M51" s="4" t="n">
        <f aca="false">LEN(B51)-LEN(SUBSTITUTE(B51,"A",""))</f>
        <v>34</v>
      </c>
      <c r="N51" s="4" t="n">
        <f aca="false">LEN(B51)-LEN(SUBSTITUTE(B51,"V",""))</f>
        <v>25</v>
      </c>
      <c r="O51" s="4" t="n">
        <f aca="false">LEN(B51)-LEN(SUBSTITUTE(B51,"I",""))</f>
        <v>23</v>
      </c>
      <c r="P51" s="4" t="n">
        <f aca="false">LEN(B51)-LEN(SUBSTITUTE(B51,"L",""))</f>
        <v>61</v>
      </c>
      <c r="Q51" s="4" t="n">
        <f aca="false">LEN(B51)-LEN(SUBSTITUTE(B51,"M",""))</f>
        <v>21</v>
      </c>
      <c r="R51" s="6" t="n">
        <f aca="false">(D51+E51+F51)/C51*100</f>
        <v>9.00900900900901</v>
      </c>
      <c r="S51" s="6" t="n">
        <f aca="false">(G51+H51)/C51*100</f>
        <v>10.1673101673102</v>
      </c>
      <c r="T51" s="4" t="n">
        <f aca="false">D51+E51+F51</f>
        <v>70</v>
      </c>
      <c r="U51" s="4" t="n">
        <f aca="false">G51+H51</f>
        <v>79</v>
      </c>
    </row>
    <row r="52" customFormat="false" ht="14.25" hidden="false" customHeight="false" outlineLevel="0" collapsed="false">
      <c r="A52" s="4" t="s">
        <v>1739</v>
      </c>
      <c r="B52" s="5" t="s">
        <v>1740</v>
      </c>
      <c r="C52" s="4" t="n">
        <f aca="false">LEN(B52)</f>
        <v>777</v>
      </c>
      <c r="D52" s="4" t="n">
        <f aca="false">LEN(B52)-LEN(SUBSTITUTE(B52,"R",""))</f>
        <v>20</v>
      </c>
      <c r="E52" s="4" t="n">
        <f aca="false">LEN(B52)-LEN(SUBSTITUTE(B52,"K",""))</f>
        <v>38</v>
      </c>
      <c r="F52" s="4" t="n">
        <f aca="false">LEN(B52)-LEN(SUBSTITUTE(B52,"H",""))</f>
        <v>16</v>
      </c>
      <c r="G52" s="4" t="n">
        <f aca="false">LEN(B52)-LEN(SUBSTITUTE(B52,"D",""))</f>
        <v>28</v>
      </c>
      <c r="H52" s="4" t="n">
        <f aca="false">LEN(B52)-LEN(SUBSTITUTE(B52,"E",""))</f>
        <v>52</v>
      </c>
      <c r="I52" s="4" t="n">
        <f aca="false">LEN(B52)-LEN(SUBSTITUTE(B52,"S",""))</f>
        <v>33</v>
      </c>
      <c r="J52" s="4" t="n">
        <f aca="false">LEN(B52)-LEN(SUBSTITUTE(B52,"T",""))</f>
        <v>36</v>
      </c>
      <c r="K52" s="4" t="n">
        <f aca="false">LEN(B52)-LEN(SUBSTITUTE(B52,"N",""))</f>
        <v>36</v>
      </c>
      <c r="L52" s="4" t="n">
        <f aca="false">LEN(B52)-LEN(SUBSTITUTE(B52,"Q",""))</f>
        <v>28</v>
      </c>
      <c r="M52" s="4" t="n">
        <f aca="false">LEN(B52)-LEN(SUBSTITUTE(B52,"A",""))</f>
        <v>35</v>
      </c>
      <c r="N52" s="4" t="n">
        <f aca="false">LEN(B52)-LEN(SUBSTITUTE(B52,"V",""))</f>
        <v>31</v>
      </c>
      <c r="O52" s="4" t="n">
        <f aca="false">LEN(B52)-LEN(SUBSTITUTE(B52,"I",""))</f>
        <v>22</v>
      </c>
      <c r="P52" s="4" t="n">
        <f aca="false">LEN(B52)-LEN(SUBSTITUTE(B52,"L",""))</f>
        <v>58</v>
      </c>
      <c r="Q52" s="4" t="n">
        <f aca="false">LEN(B52)-LEN(SUBSTITUTE(B52,"M",""))</f>
        <v>20</v>
      </c>
      <c r="R52" s="6" t="n">
        <f aca="false">(D52+E52+F52)/C52*100</f>
        <v>9.52380952380952</v>
      </c>
      <c r="S52" s="6" t="n">
        <f aca="false">(G52+H52)/C52*100</f>
        <v>10.2960102960103</v>
      </c>
      <c r="T52" s="4" t="n">
        <f aca="false">D52+E52+F52</f>
        <v>74</v>
      </c>
      <c r="U52" s="4" t="n">
        <f aca="false">G52+H52</f>
        <v>80</v>
      </c>
    </row>
    <row r="53" customFormat="false" ht="14.25" hidden="false" customHeight="false" outlineLevel="0" collapsed="false">
      <c r="A53" s="4" t="s">
        <v>1741</v>
      </c>
      <c r="B53" s="5" t="s">
        <v>1742</v>
      </c>
      <c r="C53" s="4" t="n">
        <f aca="false">LEN(B53)</f>
        <v>777</v>
      </c>
      <c r="D53" s="4" t="n">
        <f aca="false">LEN(B53)-LEN(SUBSTITUTE(B53,"R",""))</f>
        <v>23</v>
      </c>
      <c r="E53" s="4" t="n">
        <f aca="false">LEN(B53)-LEN(SUBSTITUTE(B53,"K",""))</f>
        <v>32</v>
      </c>
      <c r="F53" s="4" t="n">
        <f aca="false">LEN(B53)-LEN(SUBSTITUTE(B53,"H",""))</f>
        <v>13</v>
      </c>
      <c r="G53" s="4" t="n">
        <f aca="false">LEN(B53)-LEN(SUBSTITUTE(B53,"D",""))</f>
        <v>30</v>
      </c>
      <c r="H53" s="4" t="n">
        <f aca="false">LEN(B53)-LEN(SUBSTITUTE(B53,"E",""))</f>
        <v>54</v>
      </c>
      <c r="I53" s="4" t="n">
        <f aca="false">LEN(B53)-LEN(SUBSTITUTE(B53,"S",""))</f>
        <v>35</v>
      </c>
      <c r="J53" s="4" t="n">
        <f aca="false">LEN(B53)-LEN(SUBSTITUTE(B53,"T",""))</f>
        <v>37</v>
      </c>
      <c r="K53" s="4" t="n">
        <f aca="false">LEN(B53)-LEN(SUBSTITUTE(B53,"N",""))</f>
        <v>34</v>
      </c>
      <c r="L53" s="4" t="n">
        <f aca="false">LEN(B53)-LEN(SUBSTITUTE(B53,"Q",""))</f>
        <v>23</v>
      </c>
      <c r="M53" s="4" t="n">
        <f aca="false">LEN(B53)-LEN(SUBSTITUTE(B53,"A",""))</f>
        <v>38</v>
      </c>
      <c r="N53" s="4" t="n">
        <f aca="false">LEN(B53)-LEN(SUBSTITUTE(B53,"V",""))</f>
        <v>35</v>
      </c>
      <c r="O53" s="4" t="n">
        <f aca="false">LEN(B53)-LEN(SUBSTITUTE(B53,"I",""))</f>
        <v>21</v>
      </c>
      <c r="P53" s="4" t="n">
        <f aca="false">LEN(B53)-LEN(SUBSTITUTE(B53,"L",""))</f>
        <v>58</v>
      </c>
      <c r="Q53" s="4" t="n">
        <f aca="false">LEN(B53)-LEN(SUBSTITUTE(B53,"M",""))</f>
        <v>20</v>
      </c>
      <c r="R53" s="6" t="n">
        <f aca="false">(D53+E53+F53)/C53*100</f>
        <v>8.75160875160875</v>
      </c>
      <c r="S53" s="6" t="n">
        <f aca="false">(G53+H53)/C53*100</f>
        <v>10.8108108108108</v>
      </c>
      <c r="T53" s="4" t="n">
        <f aca="false">D53+E53+F53</f>
        <v>68</v>
      </c>
      <c r="U53" s="4" t="n">
        <f aca="false">G53+H53</f>
        <v>84</v>
      </c>
    </row>
    <row r="54" customFormat="false" ht="14.25" hidden="false" customHeight="false" outlineLevel="0" collapsed="false">
      <c r="A54" s="4" t="s">
        <v>1743</v>
      </c>
      <c r="B54" s="5" t="s">
        <v>1744</v>
      </c>
      <c r="C54" s="4" t="n">
        <f aca="false">LEN(B54)</f>
        <v>777</v>
      </c>
      <c r="D54" s="4" t="n">
        <f aca="false">LEN(B54)-LEN(SUBSTITUTE(B54,"R",""))</f>
        <v>18</v>
      </c>
      <c r="E54" s="4" t="n">
        <f aca="false">LEN(B54)-LEN(SUBSTITUTE(B54,"K",""))</f>
        <v>37</v>
      </c>
      <c r="F54" s="4" t="n">
        <f aca="false">LEN(B54)-LEN(SUBSTITUTE(B54,"H",""))</f>
        <v>15</v>
      </c>
      <c r="G54" s="4" t="n">
        <f aca="false">LEN(B54)-LEN(SUBSTITUTE(B54,"D",""))</f>
        <v>30</v>
      </c>
      <c r="H54" s="4" t="n">
        <f aca="false">LEN(B54)-LEN(SUBSTITUTE(B54,"E",""))</f>
        <v>47</v>
      </c>
      <c r="I54" s="4" t="n">
        <f aca="false">LEN(B54)-LEN(SUBSTITUTE(B54,"S",""))</f>
        <v>32</v>
      </c>
      <c r="J54" s="4" t="n">
        <f aca="false">LEN(B54)-LEN(SUBSTITUTE(B54,"T",""))</f>
        <v>33</v>
      </c>
      <c r="K54" s="4" t="n">
        <f aca="false">LEN(B54)-LEN(SUBSTITUTE(B54,"N",""))</f>
        <v>41</v>
      </c>
      <c r="L54" s="4" t="n">
        <f aca="false">LEN(B54)-LEN(SUBSTITUTE(B54,"Q",""))</f>
        <v>30</v>
      </c>
      <c r="M54" s="4" t="n">
        <f aca="false">LEN(B54)-LEN(SUBSTITUTE(B54,"A",""))</f>
        <v>37</v>
      </c>
      <c r="N54" s="4" t="n">
        <f aca="false">LEN(B54)-LEN(SUBSTITUTE(B54,"V",""))</f>
        <v>32</v>
      </c>
      <c r="O54" s="4" t="n">
        <f aca="false">LEN(B54)-LEN(SUBSTITUTE(B54,"I",""))</f>
        <v>22</v>
      </c>
      <c r="P54" s="4" t="n">
        <f aca="false">LEN(B54)-LEN(SUBSTITUTE(B54,"L",""))</f>
        <v>60</v>
      </c>
      <c r="Q54" s="4" t="n">
        <f aca="false">LEN(B54)-LEN(SUBSTITUTE(B54,"M",""))</f>
        <v>21</v>
      </c>
      <c r="R54" s="6" t="n">
        <f aca="false">(D54+E54+F54)/C54*100</f>
        <v>9.00900900900901</v>
      </c>
      <c r="S54" s="6" t="n">
        <f aca="false">(G54+H54)/C54*100</f>
        <v>9.90990990990991</v>
      </c>
      <c r="T54" s="4" t="n">
        <f aca="false">D54+E54+F54</f>
        <v>70</v>
      </c>
      <c r="U54" s="4" t="n">
        <f aca="false">G54+H54</f>
        <v>77</v>
      </c>
    </row>
    <row r="55" customFormat="false" ht="14.25" hidden="false" customHeight="false" outlineLevel="0" collapsed="false">
      <c r="A55" s="4" t="s">
        <v>1745</v>
      </c>
      <c r="B55" s="5" t="s">
        <v>1746</v>
      </c>
      <c r="C55" s="4" t="n">
        <f aca="false">LEN(B55)</f>
        <v>777</v>
      </c>
      <c r="D55" s="4" t="n">
        <f aca="false">LEN(B55)-LEN(SUBSTITUTE(B55,"R",""))</f>
        <v>25</v>
      </c>
      <c r="E55" s="4" t="n">
        <f aca="false">LEN(B55)-LEN(SUBSTITUTE(B55,"K",""))</f>
        <v>39</v>
      </c>
      <c r="F55" s="4" t="n">
        <f aca="false">LEN(B55)-LEN(SUBSTITUTE(B55,"H",""))</f>
        <v>16</v>
      </c>
      <c r="G55" s="4" t="n">
        <f aca="false">LEN(B55)-LEN(SUBSTITUTE(B55,"D",""))</f>
        <v>33</v>
      </c>
      <c r="H55" s="4" t="n">
        <f aca="false">LEN(B55)-LEN(SUBSTITUTE(B55,"E",""))</f>
        <v>52</v>
      </c>
      <c r="I55" s="4" t="n">
        <f aca="false">LEN(B55)-LEN(SUBSTITUTE(B55,"S",""))</f>
        <v>34</v>
      </c>
      <c r="J55" s="4" t="n">
        <f aca="false">LEN(B55)-LEN(SUBSTITUTE(B55,"T",""))</f>
        <v>42</v>
      </c>
      <c r="K55" s="4" t="n">
        <f aca="false">LEN(B55)-LEN(SUBSTITUTE(B55,"N",""))</f>
        <v>26</v>
      </c>
      <c r="L55" s="4" t="n">
        <f aca="false">LEN(B55)-LEN(SUBSTITUTE(B55,"Q",""))</f>
        <v>21</v>
      </c>
      <c r="M55" s="4" t="n">
        <f aca="false">LEN(B55)-LEN(SUBSTITUTE(B55,"A",""))</f>
        <v>44</v>
      </c>
      <c r="N55" s="4" t="n">
        <f aca="false">LEN(B55)-LEN(SUBSTITUTE(B55,"V",""))</f>
        <v>27</v>
      </c>
      <c r="O55" s="4" t="n">
        <f aca="false">LEN(B55)-LEN(SUBSTITUTE(B55,"I",""))</f>
        <v>24</v>
      </c>
      <c r="P55" s="4" t="n">
        <f aca="false">LEN(B55)-LEN(SUBSTITUTE(B55,"L",""))</f>
        <v>55</v>
      </c>
      <c r="Q55" s="4" t="n">
        <f aca="false">LEN(B55)-LEN(SUBSTITUTE(B55,"M",""))</f>
        <v>20</v>
      </c>
      <c r="R55" s="6" t="n">
        <f aca="false">(D55+E55+F55)/C55*100</f>
        <v>10.2960102960103</v>
      </c>
      <c r="S55" s="6" t="n">
        <f aca="false">(G55+H55)/C55*100</f>
        <v>10.9395109395109</v>
      </c>
      <c r="T55" s="4" t="n">
        <f aca="false">D55+E55+F55</f>
        <v>80</v>
      </c>
      <c r="U55" s="4" t="n">
        <f aca="false">G55+H55</f>
        <v>85</v>
      </c>
    </row>
    <row r="56" customFormat="false" ht="14.25" hidden="false" customHeight="false" outlineLevel="0" collapsed="false">
      <c r="A56" s="4" t="s">
        <v>1747</v>
      </c>
      <c r="B56" s="5" t="s">
        <v>1748</v>
      </c>
      <c r="C56" s="4" t="n">
        <f aca="false">LEN(B56)</f>
        <v>777</v>
      </c>
      <c r="D56" s="4" t="n">
        <f aca="false">LEN(B56)-LEN(SUBSTITUTE(B56,"R",""))</f>
        <v>30</v>
      </c>
      <c r="E56" s="4" t="n">
        <f aca="false">LEN(B56)-LEN(SUBSTITUTE(B56,"K",""))</f>
        <v>32</v>
      </c>
      <c r="F56" s="4" t="n">
        <f aca="false">LEN(B56)-LEN(SUBSTITUTE(B56,"H",""))</f>
        <v>16</v>
      </c>
      <c r="G56" s="4" t="n">
        <f aca="false">LEN(B56)-LEN(SUBSTITUTE(B56,"D",""))</f>
        <v>35</v>
      </c>
      <c r="H56" s="4" t="n">
        <f aca="false">LEN(B56)-LEN(SUBSTITUTE(B56,"E",""))</f>
        <v>51</v>
      </c>
      <c r="I56" s="4" t="n">
        <f aca="false">LEN(B56)-LEN(SUBSTITUTE(B56,"S",""))</f>
        <v>30</v>
      </c>
      <c r="J56" s="4" t="n">
        <f aca="false">LEN(B56)-LEN(SUBSTITUTE(B56,"T",""))</f>
        <v>31</v>
      </c>
      <c r="K56" s="4" t="n">
        <f aca="false">LEN(B56)-LEN(SUBSTITUTE(B56,"N",""))</f>
        <v>32</v>
      </c>
      <c r="L56" s="4" t="n">
        <f aca="false">LEN(B56)-LEN(SUBSTITUTE(B56,"Q",""))</f>
        <v>28</v>
      </c>
      <c r="M56" s="4" t="n">
        <f aca="false">LEN(B56)-LEN(SUBSTITUTE(B56,"A",""))</f>
        <v>40</v>
      </c>
      <c r="N56" s="4" t="n">
        <f aca="false">LEN(B56)-LEN(SUBSTITUTE(B56,"V",""))</f>
        <v>37</v>
      </c>
      <c r="O56" s="4" t="n">
        <f aca="false">LEN(B56)-LEN(SUBSTITUTE(B56,"I",""))</f>
        <v>18</v>
      </c>
      <c r="P56" s="4" t="n">
        <f aca="false">LEN(B56)-LEN(SUBSTITUTE(B56,"L",""))</f>
        <v>54</v>
      </c>
      <c r="Q56" s="4" t="n">
        <f aca="false">LEN(B56)-LEN(SUBSTITUTE(B56,"M",""))</f>
        <v>23</v>
      </c>
      <c r="R56" s="6" t="n">
        <f aca="false">(D56+E56+F56)/C56*100</f>
        <v>10.03861003861</v>
      </c>
      <c r="S56" s="6" t="n">
        <f aca="false">(G56+H56)/C56*100</f>
        <v>11.0682110682111</v>
      </c>
      <c r="T56" s="4" t="n">
        <f aca="false">D56+E56+F56</f>
        <v>78</v>
      </c>
      <c r="U56" s="4" t="n">
        <f aca="false">G56+H56</f>
        <v>86</v>
      </c>
    </row>
    <row r="57" customFormat="false" ht="14.25" hidden="false" customHeight="false" outlineLevel="0" collapsed="false">
      <c r="A57" s="4" t="s">
        <v>1749</v>
      </c>
      <c r="B57" s="5" t="s">
        <v>1750</v>
      </c>
      <c r="C57" s="4" t="n">
        <f aca="false">LEN(B57)</f>
        <v>777</v>
      </c>
      <c r="D57" s="4" t="n">
        <f aca="false">LEN(B57)-LEN(SUBSTITUTE(B57,"R",""))</f>
        <v>27</v>
      </c>
      <c r="E57" s="4" t="n">
        <f aca="false">LEN(B57)-LEN(SUBSTITUTE(B57,"K",""))</f>
        <v>33</v>
      </c>
      <c r="F57" s="4" t="n">
        <f aca="false">LEN(B57)-LEN(SUBSTITUTE(B57,"H",""))</f>
        <v>15</v>
      </c>
      <c r="G57" s="4" t="n">
        <f aca="false">LEN(B57)-LEN(SUBSTITUTE(B57,"D",""))</f>
        <v>30</v>
      </c>
      <c r="H57" s="4" t="n">
        <f aca="false">LEN(B57)-LEN(SUBSTITUTE(B57,"E",""))</f>
        <v>51</v>
      </c>
      <c r="I57" s="4" t="n">
        <f aca="false">LEN(B57)-LEN(SUBSTITUTE(B57,"S",""))</f>
        <v>36</v>
      </c>
      <c r="J57" s="4" t="n">
        <f aca="false">LEN(B57)-LEN(SUBSTITUTE(B57,"T",""))</f>
        <v>41</v>
      </c>
      <c r="K57" s="4" t="n">
        <f aca="false">LEN(B57)-LEN(SUBSTITUTE(B57,"N",""))</f>
        <v>29</v>
      </c>
      <c r="L57" s="4" t="n">
        <f aca="false">LEN(B57)-LEN(SUBSTITUTE(B57,"Q",""))</f>
        <v>25</v>
      </c>
      <c r="M57" s="4" t="n">
        <f aca="false">LEN(B57)-LEN(SUBSTITUTE(B57,"A",""))</f>
        <v>46</v>
      </c>
      <c r="N57" s="4" t="n">
        <f aca="false">LEN(B57)-LEN(SUBSTITUTE(B57,"V",""))</f>
        <v>26</v>
      </c>
      <c r="O57" s="4" t="n">
        <f aca="false">LEN(B57)-LEN(SUBSTITUTE(B57,"I",""))</f>
        <v>24</v>
      </c>
      <c r="P57" s="4" t="n">
        <f aca="false">LEN(B57)-LEN(SUBSTITUTE(B57,"L",""))</f>
        <v>53</v>
      </c>
      <c r="Q57" s="4" t="n">
        <f aca="false">LEN(B57)-LEN(SUBSTITUTE(B57,"M",""))</f>
        <v>21</v>
      </c>
      <c r="R57" s="6" t="n">
        <f aca="false">(D57+E57+F57)/C57*100</f>
        <v>9.65250965250965</v>
      </c>
      <c r="S57" s="6" t="n">
        <f aca="false">(G57+H57)/C57*100</f>
        <v>10.4247104247104</v>
      </c>
      <c r="T57" s="4" t="n">
        <f aca="false">D57+E57+F57</f>
        <v>75</v>
      </c>
      <c r="U57" s="4" t="n">
        <f aca="false">G57+H57</f>
        <v>81</v>
      </c>
    </row>
    <row r="58" customFormat="false" ht="14.25" hidden="false" customHeight="false" outlineLevel="0" collapsed="false">
      <c r="A58" s="4" t="s">
        <v>1751</v>
      </c>
      <c r="B58" s="5" t="s">
        <v>1752</v>
      </c>
      <c r="C58" s="4" t="n">
        <f aca="false">LEN(B58)</f>
        <v>777</v>
      </c>
      <c r="D58" s="4" t="n">
        <f aca="false">LEN(B58)-LEN(SUBSTITUTE(B58,"R",""))</f>
        <v>25</v>
      </c>
      <c r="E58" s="4" t="n">
        <f aca="false">LEN(B58)-LEN(SUBSTITUTE(B58,"K",""))</f>
        <v>36</v>
      </c>
      <c r="F58" s="4" t="n">
        <f aca="false">LEN(B58)-LEN(SUBSTITUTE(B58,"H",""))</f>
        <v>14</v>
      </c>
      <c r="G58" s="4" t="n">
        <f aca="false">LEN(B58)-LEN(SUBSTITUTE(B58,"D",""))</f>
        <v>37</v>
      </c>
      <c r="H58" s="4" t="n">
        <f aca="false">LEN(B58)-LEN(SUBSTITUTE(B58,"E",""))</f>
        <v>45</v>
      </c>
      <c r="I58" s="4" t="n">
        <f aca="false">LEN(B58)-LEN(SUBSTITUTE(B58,"S",""))</f>
        <v>43</v>
      </c>
      <c r="J58" s="4" t="n">
        <f aca="false">LEN(B58)-LEN(SUBSTITUTE(B58,"T",""))</f>
        <v>40</v>
      </c>
      <c r="K58" s="4" t="n">
        <f aca="false">LEN(B58)-LEN(SUBSTITUTE(B58,"N",""))</f>
        <v>32</v>
      </c>
      <c r="L58" s="4" t="n">
        <f aca="false">LEN(B58)-LEN(SUBSTITUTE(B58,"Q",""))</f>
        <v>16</v>
      </c>
      <c r="M58" s="4" t="n">
        <f aca="false">LEN(B58)-LEN(SUBSTITUTE(B58,"A",""))</f>
        <v>43</v>
      </c>
      <c r="N58" s="4" t="n">
        <f aca="false">LEN(B58)-LEN(SUBSTITUTE(B58,"V",""))</f>
        <v>26</v>
      </c>
      <c r="O58" s="4" t="n">
        <f aca="false">LEN(B58)-LEN(SUBSTITUTE(B58,"I",""))</f>
        <v>27</v>
      </c>
      <c r="P58" s="4" t="n">
        <f aca="false">LEN(B58)-LEN(SUBSTITUTE(B58,"L",""))</f>
        <v>53</v>
      </c>
      <c r="Q58" s="4" t="n">
        <f aca="false">LEN(B58)-LEN(SUBSTITUTE(B58,"M",""))</f>
        <v>22</v>
      </c>
      <c r="R58" s="6" t="n">
        <f aca="false">(D58+E58+F58)/C58*100</f>
        <v>9.65250965250965</v>
      </c>
      <c r="S58" s="6" t="n">
        <f aca="false">(G58+H58)/C58*100</f>
        <v>10.5534105534106</v>
      </c>
      <c r="T58" s="4" t="n">
        <f aca="false">D58+E58+F58</f>
        <v>75</v>
      </c>
      <c r="U58" s="4" t="n">
        <f aca="false">G58+H58</f>
        <v>82</v>
      </c>
    </row>
    <row r="59" customFormat="false" ht="14.25" hidden="false" customHeight="false" outlineLevel="0" collapsed="false">
      <c r="A59" s="4" t="s">
        <v>1753</v>
      </c>
      <c r="B59" s="5" t="s">
        <v>1754</v>
      </c>
      <c r="C59" s="4" t="n">
        <f aca="false">LEN(B59)</f>
        <v>777</v>
      </c>
      <c r="D59" s="4" t="n">
        <f aca="false">LEN(B59)-LEN(SUBSTITUTE(B59,"R",""))</f>
        <v>25</v>
      </c>
      <c r="E59" s="4" t="n">
        <f aca="false">LEN(B59)-LEN(SUBSTITUTE(B59,"K",""))</f>
        <v>34</v>
      </c>
      <c r="F59" s="4" t="n">
        <f aca="false">LEN(B59)-LEN(SUBSTITUTE(B59,"H",""))</f>
        <v>14</v>
      </c>
      <c r="G59" s="4" t="n">
        <f aca="false">LEN(B59)-LEN(SUBSTITUTE(B59,"D",""))</f>
        <v>38</v>
      </c>
      <c r="H59" s="4" t="n">
        <f aca="false">LEN(B59)-LEN(SUBSTITUTE(B59,"E",""))</f>
        <v>44</v>
      </c>
      <c r="I59" s="4" t="n">
        <f aca="false">LEN(B59)-LEN(SUBSTITUTE(B59,"S",""))</f>
        <v>40</v>
      </c>
      <c r="J59" s="4" t="n">
        <f aca="false">LEN(B59)-LEN(SUBSTITUTE(B59,"T",""))</f>
        <v>41</v>
      </c>
      <c r="K59" s="4" t="n">
        <f aca="false">LEN(B59)-LEN(SUBSTITUTE(B59,"N",""))</f>
        <v>33</v>
      </c>
      <c r="L59" s="4" t="n">
        <f aca="false">LEN(B59)-LEN(SUBSTITUTE(B59,"Q",""))</f>
        <v>16</v>
      </c>
      <c r="M59" s="4" t="n">
        <f aca="false">LEN(B59)-LEN(SUBSTITUTE(B59,"A",""))</f>
        <v>44</v>
      </c>
      <c r="N59" s="4" t="n">
        <f aca="false">LEN(B59)-LEN(SUBSTITUTE(B59,"V",""))</f>
        <v>25</v>
      </c>
      <c r="O59" s="4" t="n">
        <f aca="false">LEN(B59)-LEN(SUBSTITUTE(B59,"I",""))</f>
        <v>28</v>
      </c>
      <c r="P59" s="4" t="n">
        <f aca="false">LEN(B59)-LEN(SUBSTITUTE(B59,"L",""))</f>
        <v>52</v>
      </c>
      <c r="Q59" s="4" t="n">
        <f aca="false">LEN(B59)-LEN(SUBSTITUTE(B59,"M",""))</f>
        <v>22</v>
      </c>
      <c r="R59" s="6" t="n">
        <f aca="false">(D59+E59+F59)/C59*100</f>
        <v>9.3951093951094</v>
      </c>
      <c r="S59" s="6" t="n">
        <f aca="false">(G59+H59)/C59*100</f>
        <v>10.5534105534106</v>
      </c>
      <c r="T59" s="4" t="n">
        <f aca="false">D59+E59+F59</f>
        <v>73</v>
      </c>
      <c r="U59" s="4" t="n">
        <f aca="false">G59+H59</f>
        <v>82</v>
      </c>
    </row>
    <row r="60" customFormat="false" ht="14.25" hidden="false" customHeight="false" outlineLevel="0" collapsed="false">
      <c r="A60" s="4" t="s">
        <v>1755</v>
      </c>
      <c r="B60" s="5" t="s">
        <v>1756</v>
      </c>
      <c r="C60" s="4" t="n">
        <f aca="false">LEN(B60)</f>
        <v>777</v>
      </c>
      <c r="D60" s="4" t="n">
        <f aca="false">LEN(B60)-LEN(SUBSTITUTE(B60,"R",""))</f>
        <v>21</v>
      </c>
      <c r="E60" s="4" t="n">
        <f aca="false">LEN(B60)-LEN(SUBSTITUTE(B60,"K",""))</f>
        <v>35</v>
      </c>
      <c r="F60" s="4" t="n">
        <f aca="false">LEN(B60)-LEN(SUBSTITUTE(B60,"H",""))</f>
        <v>15</v>
      </c>
      <c r="G60" s="4" t="n">
        <f aca="false">LEN(B60)-LEN(SUBSTITUTE(B60,"D",""))</f>
        <v>29</v>
      </c>
      <c r="H60" s="4" t="n">
        <f aca="false">LEN(B60)-LEN(SUBSTITUTE(B60,"E",""))</f>
        <v>51</v>
      </c>
      <c r="I60" s="4" t="n">
        <f aca="false">LEN(B60)-LEN(SUBSTITUTE(B60,"S",""))</f>
        <v>36</v>
      </c>
      <c r="J60" s="4" t="n">
        <f aca="false">LEN(B60)-LEN(SUBSTITUTE(B60,"T",""))</f>
        <v>32</v>
      </c>
      <c r="K60" s="4" t="n">
        <f aca="false">LEN(B60)-LEN(SUBSTITUTE(B60,"N",""))</f>
        <v>36</v>
      </c>
      <c r="L60" s="4" t="n">
        <f aca="false">LEN(B60)-LEN(SUBSTITUTE(B60,"Q",""))</f>
        <v>31</v>
      </c>
      <c r="M60" s="4" t="n">
        <f aca="false">LEN(B60)-LEN(SUBSTITUTE(B60,"A",""))</f>
        <v>43</v>
      </c>
      <c r="N60" s="4" t="n">
        <f aca="false">LEN(B60)-LEN(SUBSTITUTE(B60,"V",""))</f>
        <v>27</v>
      </c>
      <c r="O60" s="4" t="n">
        <f aca="false">LEN(B60)-LEN(SUBSTITUTE(B60,"I",""))</f>
        <v>24</v>
      </c>
      <c r="P60" s="4" t="n">
        <f aca="false">LEN(B60)-LEN(SUBSTITUTE(B60,"L",""))</f>
        <v>57</v>
      </c>
      <c r="Q60" s="4" t="n">
        <f aca="false">LEN(B60)-LEN(SUBSTITUTE(B60,"M",""))</f>
        <v>21</v>
      </c>
      <c r="R60" s="6" t="n">
        <f aca="false">(D60+E60+F60)/C60*100</f>
        <v>9.13770913770914</v>
      </c>
      <c r="S60" s="6" t="n">
        <f aca="false">(G60+H60)/C60*100</f>
        <v>10.2960102960103</v>
      </c>
      <c r="T60" s="4" t="n">
        <f aca="false">D60+E60+F60</f>
        <v>71</v>
      </c>
      <c r="U60" s="4" t="n">
        <f aca="false">G60+H60</f>
        <v>80</v>
      </c>
    </row>
    <row r="61" customFormat="false" ht="14.25" hidden="false" customHeight="false" outlineLevel="0" collapsed="false">
      <c r="A61" s="4" t="s">
        <v>1757</v>
      </c>
      <c r="B61" s="5" t="s">
        <v>1758</v>
      </c>
      <c r="C61" s="4" t="n">
        <f aca="false">LEN(B61)</f>
        <v>777</v>
      </c>
      <c r="D61" s="4" t="n">
        <f aca="false">LEN(B61)-LEN(SUBSTITUTE(B61,"R",""))</f>
        <v>25</v>
      </c>
      <c r="E61" s="4" t="n">
        <f aca="false">LEN(B61)-LEN(SUBSTITUTE(B61,"K",""))</f>
        <v>33</v>
      </c>
      <c r="F61" s="4" t="n">
        <f aca="false">LEN(B61)-LEN(SUBSTITUTE(B61,"H",""))</f>
        <v>16</v>
      </c>
      <c r="G61" s="4" t="n">
        <f aca="false">LEN(B61)-LEN(SUBSTITUTE(B61,"D",""))</f>
        <v>31</v>
      </c>
      <c r="H61" s="4" t="n">
        <f aca="false">LEN(B61)-LEN(SUBSTITUTE(B61,"E",""))</f>
        <v>50</v>
      </c>
      <c r="I61" s="4" t="n">
        <f aca="false">LEN(B61)-LEN(SUBSTITUTE(B61,"S",""))</f>
        <v>37</v>
      </c>
      <c r="J61" s="4" t="n">
        <f aca="false">LEN(B61)-LEN(SUBSTITUTE(B61,"T",""))</f>
        <v>40</v>
      </c>
      <c r="K61" s="4" t="n">
        <f aca="false">LEN(B61)-LEN(SUBSTITUTE(B61,"N",""))</f>
        <v>31</v>
      </c>
      <c r="L61" s="4" t="n">
        <f aca="false">LEN(B61)-LEN(SUBSTITUTE(B61,"Q",""))</f>
        <v>22</v>
      </c>
      <c r="M61" s="4" t="n">
        <f aca="false">LEN(B61)-LEN(SUBSTITUTE(B61,"A",""))</f>
        <v>46</v>
      </c>
      <c r="N61" s="4" t="n">
        <f aca="false">LEN(B61)-LEN(SUBSTITUTE(B61,"V",""))</f>
        <v>26</v>
      </c>
      <c r="O61" s="4" t="n">
        <f aca="false">LEN(B61)-LEN(SUBSTITUTE(B61,"I",""))</f>
        <v>27</v>
      </c>
      <c r="P61" s="4" t="n">
        <f aca="false">LEN(B61)-LEN(SUBSTITUTE(B61,"L",""))</f>
        <v>52</v>
      </c>
      <c r="Q61" s="4" t="n">
        <f aca="false">LEN(B61)-LEN(SUBSTITUTE(B61,"M",""))</f>
        <v>20</v>
      </c>
      <c r="R61" s="6" t="n">
        <f aca="false">(D61+E61+F61)/C61*100</f>
        <v>9.52380952380952</v>
      </c>
      <c r="S61" s="6" t="n">
        <f aca="false">(G61+H61)/C61*100</f>
        <v>10.4247104247104</v>
      </c>
      <c r="T61" s="4" t="n">
        <f aca="false">D61+E61+F61</f>
        <v>74</v>
      </c>
      <c r="U61" s="4" t="n">
        <f aca="false">G61+H61</f>
        <v>81</v>
      </c>
    </row>
    <row r="62" customFormat="false" ht="14.25" hidden="false" customHeight="false" outlineLevel="0" collapsed="false">
      <c r="A62" s="4" t="s">
        <v>1759</v>
      </c>
      <c r="B62" s="5" t="s">
        <v>1760</v>
      </c>
      <c r="C62" s="4" t="n">
        <f aca="false">LEN(B62)</f>
        <v>777</v>
      </c>
      <c r="D62" s="4" t="n">
        <f aca="false">LEN(B62)-LEN(SUBSTITUTE(B62,"R",""))</f>
        <v>28</v>
      </c>
      <c r="E62" s="4" t="n">
        <f aca="false">LEN(B62)-LEN(SUBSTITUTE(B62,"K",""))</f>
        <v>31</v>
      </c>
      <c r="F62" s="4" t="n">
        <f aca="false">LEN(B62)-LEN(SUBSTITUTE(B62,"H",""))</f>
        <v>15</v>
      </c>
      <c r="G62" s="4" t="n">
        <f aca="false">LEN(B62)-LEN(SUBSTITUTE(B62,"D",""))</f>
        <v>30</v>
      </c>
      <c r="H62" s="4" t="n">
        <f aca="false">LEN(B62)-LEN(SUBSTITUTE(B62,"E",""))</f>
        <v>50</v>
      </c>
      <c r="I62" s="4" t="n">
        <f aca="false">LEN(B62)-LEN(SUBSTITUTE(B62,"S",""))</f>
        <v>33</v>
      </c>
      <c r="J62" s="4" t="n">
        <f aca="false">LEN(B62)-LEN(SUBSTITUTE(B62,"T",""))</f>
        <v>44</v>
      </c>
      <c r="K62" s="4" t="n">
        <f aca="false">LEN(B62)-LEN(SUBSTITUTE(B62,"N",""))</f>
        <v>27</v>
      </c>
      <c r="L62" s="4" t="n">
        <f aca="false">LEN(B62)-LEN(SUBSTITUTE(B62,"Q",""))</f>
        <v>25</v>
      </c>
      <c r="M62" s="4" t="n">
        <f aca="false">LEN(B62)-LEN(SUBSTITUTE(B62,"A",""))</f>
        <v>49</v>
      </c>
      <c r="N62" s="4" t="n">
        <f aca="false">LEN(B62)-LEN(SUBSTITUTE(B62,"V",""))</f>
        <v>25</v>
      </c>
      <c r="O62" s="4" t="n">
        <f aca="false">LEN(B62)-LEN(SUBSTITUTE(B62,"I",""))</f>
        <v>25</v>
      </c>
      <c r="P62" s="4" t="n">
        <f aca="false">LEN(B62)-LEN(SUBSTITUTE(B62,"L",""))</f>
        <v>54</v>
      </c>
      <c r="Q62" s="4" t="n">
        <f aca="false">LEN(B62)-LEN(SUBSTITUTE(B62,"M",""))</f>
        <v>21</v>
      </c>
      <c r="R62" s="6" t="n">
        <f aca="false">(D62+E62+F62)/C62*100</f>
        <v>9.52380952380952</v>
      </c>
      <c r="S62" s="6" t="n">
        <f aca="false">(G62+H62)/C62*100</f>
        <v>10.2960102960103</v>
      </c>
      <c r="T62" s="4" t="n">
        <f aca="false">D62+E62+F62</f>
        <v>74</v>
      </c>
      <c r="U62" s="4" t="n">
        <f aca="false">G62+H62</f>
        <v>80</v>
      </c>
    </row>
    <row r="63" customFormat="false" ht="14.25" hidden="false" customHeight="false" outlineLevel="0" collapsed="false">
      <c r="A63" s="4" t="s">
        <v>1761</v>
      </c>
      <c r="B63" s="5" t="s">
        <v>1762</v>
      </c>
      <c r="C63" s="4" t="n">
        <f aca="false">LEN(B63)</f>
        <v>777</v>
      </c>
      <c r="D63" s="4" t="n">
        <f aca="false">LEN(B63)-LEN(SUBSTITUTE(B63,"R",""))</f>
        <v>18</v>
      </c>
      <c r="E63" s="4" t="n">
        <f aca="false">LEN(B63)-LEN(SUBSTITUTE(B63,"K",""))</f>
        <v>37</v>
      </c>
      <c r="F63" s="4" t="n">
        <f aca="false">LEN(B63)-LEN(SUBSTITUTE(B63,"H",""))</f>
        <v>16</v>
      </c>
      <c r="G63" s="4" t="n">
        <f aca="false">LEN(B63)-LEN(SUBSTITUTE(B63,"D",""))</f>
        <v>30</v>
      </c>
      <c r="H63" s="4" t="n">
        <f aca="false">LEN(B63)-LEN(SUBSTITUTE(B63,"E",""))</f>
        <v>46</v>
      </c>
      <c r="I63" s="4" t="n">
        <f aca="false">LEN(B63)-LEN(SUBSTITUTE(B63,"S",""))</f>
        <v>33</v>
      </c>
      <c r="J63" s="4" t="n">
        <f aca="false">LEN(B63)-LEN(SUBSTITUTE(B63,"T",""))</f>
        <v>33</v>
      </c>
      <c r="K63" s="4" t="n">
        <f aca="false">LEN(B63)-LEN(SUBSTITUTE(B63,"N",""))</f>
        <v>41</v>
      </c>
      <c r="L63" s="4" t="n">
        <f aca="false">LEN(B63)-LEN(SUBSTITUTE(B63,"Q",""))</f>
        <v>30</v>
      </c>
      <c r="M63" s="4" t="n">
        <f aca="false">LEN(B63)-LEN(SUBSTITUTE(B63,"A",""))</f>
        <v>37</v>
      </c>
      <c r="N63" s="4" t="n">
        <f aca="false">LEN(B63)-LEN(SUBSTITUTE(B63,"V",""))</f>
        <v>32</v>
      </c>
      <c r="O63" s="4" t="n">
        <f aca="false">LEN(B63)-LEN(SUBSTITUTE(B63,"I",""))</f>
        <v>22</v>
      </c>
      <c r="P63" s="4" t="n">
        <f aca="false">LEN(B63)-LEN(SUBSTITUTE(B63,"L",""))</f>
        <v>60</v>
      </c>
      <c r="Q63" s="4" t="n">
        <f aca="false">LEN(B63)-LEN(SUBSTITUTE(B63,"M",""))</f>
        <v>21</v>
      </c>
      <c r="R63" s="6" t="n">
        <f aca="false">(D63+E63+F63)/C63*100</f>
        <v>9.13770913770914</v>
      </c>
      <c r="S63" s="6" t="n">
        <f aca="false">(G63+H63)/C63*100</f>
        <v>9.78120978120978</v>
      </c>
      <c r="T63" s="4" t="n">
        <f aca="false">D63+E63+F63</f>
        <v>71</v>
      </c>
      <c r="U63" s="4" t="n">
        <f aca="false">G63+H63</f>
        <v>76</v>
      </c>
    </row>
    <row r="64" customFormat="false" ht="14.25" hidden="false" customHeight="false" outlineLevel="0" collapsed="false">
      <c r="A64" s="4" t="s">
        <v>1763</v>
      </c>
      <c r="B64" s="5" t="s">
        <v>1764</v>
      </c>
      <c r="C64" s="4" t="n">
        <f aca="false">LEN(B64)</f>
        <v>777</v>
      </c>
      <c r="D64" s="4" t="n">
        <f aca="false">LEN(B64)-LEN(SUBSTITUTE(B64,"R",""))</f>
        <v>18</v>
      </c>
      <c r="E64" s="4" t="n">
        <f aca="false">LEN(B64)-LEN(SUBSTITUTE(B64,"K",""))</f>
        <v>37</v>
      </c>
      <c r="F64" s="4" t="n">
        <f aca="false">LEN(B64)-LEN(SUBSTITUTE(B64,"H",""))</f>
        <v>15</v>
      </c>
      <c r="G64" s="4" t="n">
        <f aca="false">LEN(B64)-LEN(SUBSTITUTE(B64,"D",""))</f>
        <v>30</v>
      </c>
      <c r="H64" s="4" t="n">
        <f aca="false">LEN(B64)-LEN(SUBSTITUTE(B64,"E",""))</f>
        <v>46</v>
      </c>
      <c r="I64" s="4" t="n">
        <f aca="false">LEN(B64)-LEN(SUBSTITUTE(B64,"S",""))</f>
        <v>32</v>
      </c>
      <c r="J64" s="4" t="n">
        <f aca="false">LEN(B64)-LEN(SUBSTITUTE(B64,"T",""))</f>
        <v>33</v>
      </c>
      <c r="K64" s="4" t="n">
        <f aca="false">LEN(B64)-LEN(SUBSTITUTE(B64,"N",""))</f>
        <v>42</v>
      </c>
      <c r="L64" s="4" t="n">
        <f aca="false">LEN(B64)-LEN(SUBSTITUTE(B64,"Q",""))</f>
        <v>30</v>
      </c>
      <c r="M64" s="4" t="n">
        <f aca="false">LEN(B64)-LEN(SUBSTITUTE(B64,"A",""))</f>
        <v>37</v>
      </c>
      <c r="N64" s="4" t="n">
        <f aca="false">LEN(B64)-LEN(SUBSTITUTE(B64,"V",""))</f>
        <v>32</v>
      </c>
      <c r="O64" s="4" t="n">
        <f aca="false">LEN(B64)-LEN(SUBSTITUTE(B64,"I",""))</f>
        <v>22</v>
      </c>
      <c r="P64" s="4" t="n">
        <f aca="false">LEN(B64)-LEN(SUBSTITUTE(B64,"L",""))</f>
        <v>60</v>
      </c>
      <c r="Q64" s="4" t="n">
        <f aca="false">LEN(B64)-LEN(SUBSTITUTE(B64,"M",""))</f>
        <v>21</v>
      </c>
      <c r="R64" s="6" t="n">
        <f aca="false">(D64+E64+F64)/C64*100</f>
        <v>9.00900900900901</v>
      </c>
      <c r="S64" s="6" t="n">
        <f aca="false">(G64+H64)/C64*100</f>
        <v>9.78120978120978</v>
      </c>
      <c r="T64" s="4" t="n">
        <f aca="false">D64+E64+F64</f>
        <v>70</v>
      </c>
      <c r="U64" s="4" t="n">
        <f aca="false">G64+H64</f>
        <v>76</v>
      </c>
    </row>
    <row r="65" customFormat="false" ht="14.25" hidden="false" customHeight="false" outlineLevel="0" collapsed="false">
      <c r="A65" s="4" t="s">
        <v>1765</v>
      </c>
      <c r="B65" s="5" t="s">
        <v>1766</v>
      </c>
      <c r="C65" s="4" t="n">
        <f aca="false">LEN(B65)</f>
        <v>777</v>
      </c>
      <c r="D65" s="4" t="n">
        <f aca="false">LEN(B65)-LEN(SUBSTITUTE(B65,"R",""))</f>
        <v>25</v>
      </c>
      <c r="E65" s="4" t="n">
        <f aca="false">LEN(B65)-LEN(SUBSTITUTE(B65,"K",""))</f>
        <v>37</v>
      </c>
      <c r="F65" s="4" t="n">
        <f aca="false">LEN(B65)-LEN(SUBSTITUTE(B65,"H",""))</f>
        <v>14</v>
      </c>
      <c r="G65" s="4" t="n">
        <f aca="false">LEN(B65)-LEN(SUBSTITUTE(B65,"D",""))</f>
        <v>39</v>
      </c>
      <c r="H65" s="4" t="n">
        <f aca="false">LEN(B65)-LEN(SUBSTITUTE(B65,"E",""))</f>
        <v>43</v>
      </c>
      <c r="I65" s="4" t="n">
        <f aca="false">LEN(B65)-LEN(SUBSTITUTE(B65,"S",""))</f>
        <v>49</v>
      </c>
      <c r="J65" s="4" t="n">
        <f aca="false">LEN(B65)-LEN(SUBSTITUTE(B65,"T",""))</f>
        <v>42</v>
      </c>
      <c r="K65" s="4" t="n">
        <f aca="false">LEN(B65)-LEN(SUBSTITUTE(B65,"N",""))</f>
        <v>34</v>
      </c>
      <c r="L65" s="4" t="n">
        <f aca="false">LEN(B65)-LEN(SUBSTITUTE(B65,"Q",""))</f>
        <v>18</v>
      </c>
      <c r="M65" s="4" t="n">
        <f aca="false">LEN(B65)-LEN(SUBSTITUTE(B65,"A",""))</f>
        <v>44</v>
      </c>
      <c r="N65" s="4" t="n">
        <f aca="false">LEN(B65)-LEN(SUBSTITUTE(B65,"V",""))</f>
        <v>26</v>
      </c>
      <c r="O65" s="4" t="n">
        <f aca="false">LEN(B65)-LEN(SUBSTITUTE(B65,"I",""))</f>
        <v>27</v>
      </c>
      <c r="P65" s="4" t="n">
        <f aca="false">LEN(B65)-LEN(SUBSTITUTE(B65,"L",""))</f>
        <v>52</v>
      </c>
      <c r="Q65" s="4" t="n">
        <f aca="false">LEN(B65)-LEN(SUBSTITUTE(B65,"M",""))</f>
        <v>22</v>
      </c>
      <c r="R65" s="6" t="n">
        <f aca="false">(D65+E65+F65)/C65*100</f>
        <v>9.78120978120978</v>
      </c>
      <c r="S65" s="6" t="n">
        <f aca="false">(G65+H65)/C65*100</f>
        <v>10.5534105534106</v>
      </c>
      <c r="T65" s="4" t="n">
        <f aca="false">D65+E65+F65</f>
        <v>76</v>
      </c>
      <c r="U65" s="4" t="n">
        <f aca="false">G65+H65</f>
        <v>82</v>
      </c>
    </row>
    <row r="66" customFormat="false" ht="14.25" hidden="false" customHeight="false" outlineLevel="0" collapsed="false">
      <c r="A66" s="4" t="s">
        <v>1767</v>
      </c>
      <c r="B66" s="5" t="s">
        <v>1768</v>
      </c>
      <c r="C66" s="4" t="n">
        <f aca="false">LEN(B66)</f>
        <v>777</v>
      </c>
      <c r="D66" s="4" t="n">
        <f aca="false">LEN(B66)-LEN(SUBSTITUTE(B66,"R",""))</f>
        <v>22</v>
      </c>
      <c r="E66" s="4" t="n">
        <f aca="false">LEN(B66)-LEN(SUBSTITUTE(B66,"K",""))</f>
        <v>39</v>
      </c>
      <c r="F66" s="4" t="n">
        <f aca="false">LEN(B66)-LEN(SUBSTITUTE(B66,"H",""))</f>
        <v>15</v>
      </c>
      <c r="G66" s="4" t="n">
        <f aca="false">LEN(B66)-LEN(SUBSTITUTE(B66,"D",""))</f>
        <v>34</v>
      </c>
      <c r="H66" s="4" t="n">
        <f aca="false">LEN(B66)-LEN(SUBSTITUTE(B66,"E",""))</f>
        <v>46</v>
      </c>
      <c r="I66" s="4" t="n">
        <f aca="false">LEN(B66)-LEN(SUBSTITUTE(B66,"S",""))</f>
        <v>36</v>
      </c>
      <c r="J66" s="4" t="n">
        <f aca="false">LEN(B66)-LEN(SUBSTITUTE(B66,"T",""))</f>
        <v>37</v>
      </c>
      <c r="K66" s="4" t="n">
        <f aca="false">LEN(B66)-LEN(SUBSTITUTE(B66,"N",""))</f>
        <v>29</v>
      </c>
      <c r="L66" s="4" t="n">
        <f aca="false">LEN(B66)-LEN(SUBSTITUTE(B66,"Q",""))</f>
        <v>29</v>
      </c>
      <c r="M66" s="4" t="n">
        <f aca="false">LEN(B66)-LEN(SUBSTITUTE(B66,"A",""))</f>
        <v>38</v>
      </c>
      <c r="N66" s="4" t="n">
        <f aca="false">LEN(B66)-LEN(SUBSTITUTE(B66,"V",""))</f>
        <v>24</v>
      </c>
      <c r="O66" s="4" t="n">
        <f aca="false">LEN(B66)-LEN(SUBSTITUTE(B66,"I",""))</f>
        <v>23</v>
      </c>
      <c r="P66" s="4" t="n">
        <f aca="false">LEN(B66)-LEN(SUBSTITUTE(B66,"L",""))</f>
        <v>55</v>
      </c>
      <c r="Q66" s="4" t="n">
        <f aca="false">LEN(B66)-LEN(SUBSTITUTE(B66,"M",""))</f>
        <v>21</v>
      </c>
      <c r="R66" s="6" t="n">
        <f aca="false">(D66+E66+F66)/C66*100</f>
        <v>9.78120978120978</v>
      </c>
      <c r="S66" s="6" t="n">
        <f aca="false">(G66+H66)/C66*100</f>
        <v>10.2960102960103</v>
      </c>
      <c r="T66" s="4" t="n">
        <f aca="false">D66+E66+F66</f>
        <v>76</v>
      </c>
      <c r="U66" s="4" t="n">
        <f aca="false">G66+H66</f>
        <v>80</v>
      </c>
    </row>
    <row r="67" customFormat="false" ht="14.25" hidden="false" customHeight="false" outlineLevel="0" collapsed="false">
      <c r="A67" s="4" t="s">
        <v>1769</v>
      </c>
      <c r="B67" s="5" t="s">
        <v>1770</v>
      </c>
      <c r="C67" s="4" t="n">
        <f aca="false">LEN(B67)</f>
        <v>777</v>
      </c>
      <c r="D67" s="4" t="n">
        <f aca="false">LEN(B67)-LEN(SUBSTITUTE(B67,"R",""))</f>
        <v>34</v>
      </c>
      <c r="E67" s="4" t="n">
        <f aca="false">LEN(B67)-LEN(SUBSTITUTE(B67,"K",""))</f>
        <v>33</v>
      </c>
      <c r="F67" s="4" t="n">
        <f aca="false">LEN(B67)-LEN(SUBSTITUTE(B67,"H",""))</f>
        <v>15</v>
      </c>
      <c r="G67" s="4" t="n">
        <f aca="false">LEN(B67)-LEN(SUBSTITUTE(B67,"D",""))</f>
        <v>46</v>
      </c>
      <c r="H67" s="4" t="n">
        <f aca="false">LEN(B67)-LEN(SUBSTITUTE(B67,"E",""))</f>
        <v>47</v>
      </c>
      <c r="I67" s="4" t="n">
        <f aca="false">LEN(B67)-LEN(SUBSTITUTE(B67,"S",""))</f>
        <v>34</v>
      </c>
      <c r="J67" s="4" t="n">
        <f aca="false">LEN(B67)-LEN(SUBSTITUTE(B67,"T",""))</f>
        <v>30</v>
      </c>
      <c r="K67" s="4" t="n">
        <f aca="false">LEN(B67)-LEN(SUBSTITUTE(B67,"N",""))</f>
        <v>24</v>
      </c>
      <c r="L67" s="4" t="n">
        <f aca="false">LEN(B67)-LEN(SUBSTITUTE(B67,"Q",""))</f>
        <v>25</v>
      </c>
      <c r="M67" s="4" t="n">
        <f aca="false">LEN(B67)-LEN(SUBSTITUTE(B67,"A",""))</f>
        <v>38</v>
      </c>
      <c r="N67" s="4" t="n">
        <f aca="false">LEN(B67)-LEN(SUBSTITUTE(B67,"V",""))</f>
        <v>31</v>
      </c>
      <c r="O67" s="4" t="n">
        <f aca="false">LEN(B67)-LEN(SUBSTITUTE(B67,"I",""))</f>
        <v>20</v>
      </c>
      <c r="P67" s="4" t="n">
        <f aca="false">LEN(B67)-LEN(SUBSTITUTE(B67,"L",""))</f>
        <v>54</v>
      </c>
      <c r="Q67" s="4" t="n">
        <f aca="false">LEN(B67)-LEN(SUBSTITUTE(B67,"M",""))</f>
        <v>26</v>
      </c>
      <c r="R67" s="6" t="n">
        <f aca="false">(D67+E67+F67)/C67*100</f>
        <v>10.5534105534106</v>
      </c>
      <c r="S67" s="6" t="n">
        <f aca="false">(G67+H67)/C67*100</f>
        <v>11.969111969112</v>
      </c>
      <c r="T67" s="4" t="n">
        <f aca="false">D67+E67+F67</f>
        <v>82</v>
      </c>
      <c r="U67" s="4" t="n">
        <f aca="false">G67+H67</f>
        <v>93</v>
      </c>
    </row>
    <row r="68" customFormat="false" ht="14.25" hidden="false" customHeight="false" outlineLevel="0" collapsed="false">
      <c r="A68" s="4" t="s">
        <v>1771</v>
      </c>
      <c r="B68" s="5" t="s">
        <v>1772</v>
      </c>
      <c r="C68" s="4" t="n">
        <f aca="false">LEN(B68)</f>
        <v>777</v>
      </c>
      <c r="D68" s="4" t="n">
        <f aca="false">LEN(B68)-LEN(SUBSTITUTE(B68,"R",""))</f>
        <v>25</v>
      </c>
      <c r="E68" s="4" t="n">
        <f aca="false">LEN(B68)-LEN(SUBSTITUTE(B68,"K",""))</f>
        <v>28</v>
      </c>
      <c r="F68" s="4" t="n">
        <f aca="false">LEN(B68)-LEN(SUBSTITUTE(B68,"H",""))</f>
        <v>15</v>
      </c>
      <c r="G68" s="4" t="n">
        <f aca="false">LEN(B68)-LEN(SUBSTITUTE(B68,"D",""))</f>
        <v>29</v>
      </c>
      <c r="H68" s="4" t="n">
        <f aca="false">LEN(B68)-LEN(SUBSTITUTE(B68,"E",""))</f>
        <v>49</v>
      </c>
      <c r="I68" s="4" t="n">
        <f aca="false">LEN(B68)-LEN(SUBSTITUTE(B68,"S",""))</f>
        <v>31</v>
      </c>
      <c r="J68" s="4" t="n">
        <f aca="false">LEN(B68)-LEN(SUBSTITUTE(B68,"T",""))</f>
        <v>43</v>
      </c>
      <c r="K68" s="4" t="n">
        <f aca="false">LEN(B68)-LEN(SUBSTITUTE(B68,"N",""))</f>
        <v>28</v>
      </c>
      <c r="L68" s="4" t="n">
        <f aca="false">LEN(B68)-LEN(SUBSTITUTE(B68,"Q",""))</f>
        <v>22</v>
      </c>
      <c r="M68" s="4" t="n">
        <f aca="false">LEN(B68)-LEN(SUBSTITUTE(B68,"A",""))</f>
        <v>43</v>
      </c>
      <c r="N68" s="4" t="n">
        <f aca="false">LEN(B68)-LEN(SUBSTITUTE(B68,"V",""))</f>
        <v>27</v>
      </c>
      <c r="O68" s="4" t="n">
        <f aca="false">LEN(B68)-LEN(SUBSTITUTE(B68,"I",""))</f>
        <v>26</v>
      </c>
      <c r="P68" s="4" t="n">
        <f aca="false">LEN(B68)-LEN(SUBSTITUTE(B68,"L",""))</f>
        <v>54</v>
      </c>
      <c r="Q68" s="4" t="n">
        <f aca="false">LEN(B68)-LEN(SUBSTITUTE(B68,"M",""))</f>
        <v>20</v>
      </c>
      <c r="R68" s="6" t="n">
        <f aca="false">(D68+E68+F68)/C68*100</f>
        <v>8.75160875160875</v>
      </c>
      <c r="S68" s="6" t="n">
        <f aca="false">(G68+H68)/C68*100</f>
        <v>10.03861003861</v>
      </c>
      <c r="T68" s="4" t="n">
        <f aca="false">D68+E68+F68</f>
        <v>68</v>
      </c>
      <c r="U68" s="4" t="n">
        <f aca="false">G68+H68</f>
        <v>78</v>
      </c>
    </row>
    <row r="69" customFormat="false" ht="14.25" hidden="false" customHeight="false" outlineLevel="0" collapsed="false">
      <c r="A69" s="4" t="s">
        <v>1773</v>
      </c>
      <c r="B69" s="5" t="s">
        <v>1774</v>
      </c>
      <c r="C69" s="4" t="n">
        <f aca="false">LEN(B69)</f>
        <v>777</v>
      </c>
      <c r="D69" s="4" t="n">
        <f aca="false">LEN(B69)-LEN(SUBSTITUTE(B69,"R",""))</f>
        <v>24</v>
      </c>
      <c r="E69" s="4" t="n">
        <f aca="false">LEN(B69)-LEN(SUBSTITUTE(B69,"K",""))</f>
        <v>43</v>
      </c>
      <c r="F69" s="4" t="n">
        <f aca="false">LEN(B69)-LEN(SUBSTITUTE(B69,"H",""))</f>
        <v>14</v>
      </c>
      <c r="G69" s="4" t="n">
        <f aca="false">LEN(B69)-LEN(SUBSTITUTE(B69,"D",""))</f>
        <v>31</v>
      </c>
      <c r="H69" s="4" t="n">
        <f aca="false">LEN(B69)-LEN(SUBSTITUTE(B69,"E",""))</f>
        <v>54</v>
      </c>
      <c r="I69" s="4" t="n">
        <f aca="false">LEN(B69)-LEN(SUBSTITUTE(B69,"S",""))</f>
        <v>35</v>
      </c>
      <c r="J69" s="4" t="n">
        <f aca="false">LEN(B69)-LEN(SUBSTITUTE(B69,"T",""))</f>
        <v>36</v>
      </c>
      <c r="K69" s="4" t="n">
        <f aca="false">LEN(B69)-LEN(SUBSTITUTE(B69,"N",""))</f>
        <v>32</v>
      </c>
      <c r="L69" s="4" t="n">
        <f aca="false">LEN(B69)-LEN(SUBSTITUTE(B69,"Q",""))</f>
        <v>22</v>
      </c>
      <c r="M69" s="4" t="n">
        <f aca="false">LEN(B69)-LEN(SUBSTITUTE(B69,"A",""))</f>
        <v>36</v>
      </c>
      <c r="N69" s="4" t="n">
        <f aca="false">LEN(B69)-LEN(SUBSTITUTE(B69,"V",""))</f>
        <v>26</v>
      </c>
      <c r="O69" s="4" t="n">
        <f aca="false">LEN(B69)-LEN(SUBSTITUTE(B69,"I",""))</f>
        <v>23</v>
      </c>
      <c r="P69" s="4" t="n">
        <f aca="false">LEN(B69)-LEN(SUBSTITUTE(B69,"L",""))</f>
        <v>55</v>
      </c>
      <c r="Q69" s="4" t="n">
        <f aca="false">LEN(B69)-LEN(SUBSTITUTE(B69,"M",""))</f>
        <v>21</v>
      </c>
      <c r="R69" s="6" t="n">
        <f aca="false">(D69+E69+F69)/C69*100</f>
        <v>10.4247104247104</v>
      </c>
      <c r="S69" s="6" t="n">
        <f aca="false">(G69+H69)/C69*100</f>
        <v>10.9395109395109</v>
      </c>
      <c r="T69" s="4" t="n">
        <f aca="false">D69+E69+F69</f>
        <v>81</v>
      </c>
      <c r="U69" s="4" t="n">
        <f aca="false">G69+H69</f>
        <v>85</v>
      </c>
    </row>
    <row r="70" customFormat="false" ht="14.25" hidden="false" customHeight="false" outlineLevel="0" collapsed="false">
      <c r="A70" s="4" t="s">
        <v>1775</v>
      </c>
      <c r="B70" s="5" t="s">
        <v>1776</v>
      </c>
      <c r="C70" s="4" t="n">
        <f aca="false">LEN(B70)</f>
        <v>777</v>
      </c>
      <c r="D70" s="4" t="n">
        <f aca="false">LEN(B70)-LEN(SUBSTITUTE(B70,"R",""))</f>
        <v>25</v>
      </c>
      <c r="E70" s="4" t="n">
        <f aca="false">LEN(B70)-LEN(SUBSTITUTE(B70,"K",""))</f>
        <v>31</v>
      </c>
      <c r="F70" s="4" t="n">
        <f aca="false">LEN(B70)-LEN(SUBSTITUTE(B70,"H",""))</f>
        <v>16</v>
      </c>
      <c r="G70" s="4" t="n">
        <f aca="false">LEN(B70)-LEN(SUBSTITUTE(B70,"D",""))</f>
        <v>31</v>
      </c>
      <c r="H70" s="4" t="n">
        <f aca="false">LEN(B70)-LEN(SUBSTITUTE(B70,"E",""))</f>
        <v>51</v>
      </c>
      <c r="I70" s="4" t="n">
        <f aca="false">LEN(B70)-LEN(SUBSTITUTE(B70,"S",""))</f>
        <v>35</v>
      </c>
      <c r="J70" s="4" t="n">
        <f aca="false">LEN(B70)-LEN(SUBSTITUTE(B70,"T",""))</f>
        <v>39</v>
      </c>
      <c r="K70" s="4" t="n">
        <f aca="false">LEN(B70)-LEN(SUBSTITUTE(B70,"N",""))</f>
        <v>34</v>
      </c>
      <c r="L70" s="4" t="n">
        <f aca="false">LEN(B70)-LEN(SUBSTITUTE(B70,"Q",""))</f>
        <v>22</v>
      </c>
      <c r="M70" s="4" t="n">
        <f aca="false">LEN(B70)-LEN(SUBSTITUTE(B70,"A",""))</f>
        <v>46</v>
      </c>
      <c r="N70" s="4" t="n">
        <f aca="false">LEN(B70)-LEN(SUBSTITUTE(B70,"V",""))</f>
        <v>28</v>
      </c>
      <c r="O70" s="4" t="n">
        <f aca="false">LEN(B70)-LEN(SUBSTITUTE(B70,"I",""))</f>
        <v>26</v>
      </c>
      <c r="P70" s="4" t="n">
        <f aca="false">LEN(B70)-LEN(SUBSTITUTE(B70,"L",""))</f>
        <v>52</v>
      </c>
      <c r="Q70" s="4" t="n">
        <f aca="false">LEN(B70)-LEN(SUBSTITUTE(B70,"M",""))</f>
        <v>20</v>
      </c>
      <c r="R70" s="6" t="n">
        <f aca="false">(D70+E70+F70)/C70*100</f>
        <v>9.26640926640927</v>
      </c>
      <c r="S70" s="6" t="n">
        <f aca="false">(G70+H70)/C70*100</f>
        <v>10.5534105534106</v>
      </c>
      <c r="T70" s="4" t="n">
        <f aca="false">D70+E70+F70</f>
        <v>72</v>
      </c>
      <c r="U70" s="4" t="n">
        <f aca="false">G70+H70</f>
        <v>82</v>
      </c>
    </row>
    <row r="71" customFormat="false" ht="14.25" hidden="false" customHeight="false" outlineLevel="0" collapsed="false">
      <c r="A71" s="4" t="s">
        <v>1777</v>
      </c>
      <c r="B71" s="5" t="s">
        <v>1778</v>
      </c>
      <c r="C71" s="4" t="n">
        <f aca="false">LEN(B71)</f>
        <v>777</v>
      </c>
      <c r="D71" s="4" t="n">
        <f aca="false">LEN(B71)-LEN(SUBSTITUTE(B71,"R",""))</f>
        <v>26</v>
      </c>
      <c r="E71" s="4" t="n">
        <f aca="false">LEN(B71)-LEN(SUBSTITUTE(B71,"K",""))</f>
        <v>33</v>
      </c>
      <c r="F71" s="4" t="n">
        <f aca="false">LEN(B71)-LEN(SUBSTITUTE(B71,"H",""))</f>
        <v>15</v>
      </c>
      <c r="G71" s="4" t="n">
        <f aca="false">LEN(B71)-LEN(SUBSTITUTE(B71,"D",""))</f>
        <v>31</v>
      </c>
      <c r="H71" s="4" t="n">
        <f aca="false">LEN(B71)-LEN(SUBSTITUTE(B71,"E",""))</f>
        <v>53</v>
      </c>
      <c r="I71" s="4" t="n">
        <f aca="false">LEN(B71)-LEN(SUBSTITUTE(B71,"S",""))</f>
        <v>32</v>
      </c>
      <c r="J71" s="4" t="n">
        <f aca="false">LEN(B71)-LEN(SUBSTITUTE(B71,"T",""))</f>
        <v>41</v>
      </c>
      <c r="K71" s="4" t="n">
        <f aca="false">LEN(B71)-LEN(SUBSTITUTE(B71,"N",""))</f>
        <v>34</v>
      </c>
      <c r="L71" s="4" t="n">
        <f aca="false">LEN(B71)-LEN(SUBSTITUTE(B71,"Q",""))</f>
        <v>22</v>
      </c>
      <c r="M71" s="4" t="n">
        <f aca="false">LEN(B71)-LEN(SUBSTITUTE(B71,"A",""))</f>
        <v>47</v>
      </c>
      <c r="N71" s="4" t="n">
        <f aca="false">LEN(B71)-LEN(SUBSTITUTE(B71,"V",""))</f>
        <v>27</v>
      </c>
      <c r="O71" s="4" t="n">
        <f aca="false">LEN(B71)-LEN(SUBSTITUTE(B71,"I",""))</f>
        <v>26</v>
      </c>
      <c r="P71" s="4" t="n">
        <f aca="false">LEN(B71)-LEN(SUBSTITUTE(B71,"L",""))</f>
        <v>51</v>
      </c>
      <c r="Q71" s="4" t="n">
        <f aca="false">LEN(B71)-LEN(SUBSTITUTE(B71,"M",""))</f>
        <v>20</v>
      </c>
      <c r="R71" s="6" t="n">
        <f aca="false">(D71+E71+F71)/C71*100</f>
        <v>9.52380952380952</v>
      </c>
      <c r="S71" s="6" t="n">
        <f aca="false">(G71+H71)/C71*100</f>
        <v>10.8108108108108</v>
      </c>
      <c r="T71" s="4" t="n">
        <f aca="false">D71+E71+F71</f>
        <v>74</v>
      </c>
      <c r="U71" s="4" t="n">
        <f aca="false">G71+H71</f>
        <v>84</v>
      </c>
    </row>
    <row r="72" customFormat="false" ht="14.25" hidden="false" customHeight="false" outlineLevel="0" collapsed="false">
      <c r="A72" s="4" t="s">
        <v>1779</v>
      </c>
      <c r="B72" s="5" t="s">
        <v>1780</v>
      </c>
      <c r="C72" s="4" t="n">
        <f aca="false">LEN(B72)</f>
        <v>777</v>
      </c>
      <c r="D72" s="4" t="n">
        <f aca="false">LEN(B72)-LEN(SUBSTITUTE(B72,"R",""))</f>
        <v>25</v>
      </c>
      <c r="E72" s="4" t="n">
        <f aca="false">LEN(B72)-LEN(SUBSTITUTE(B72,"K",""))</f>
        <v>33</v>
      </c>
      <c r="F72" s="4" t="n">
        <f aca="false">LEN(B72)-LEN(SUBSTITUTE(B72,"H",""))</f>
        <v>15</v>
      </c>
      <c r="G72" s="4" t="n">
        <f aca="false">LEN(B72)-LEN(SUBSTITUTE(B72,"D",""))</f>
        <v>31</v>
      </c>
      <c r="H72" s="4" t="n">
        <f aca="false">LEN(B72)-LEN(SUBSTITUTE(B72,"E",""))</f>
        <v>54</v>
      </c>
      <c r="I72" s="4" t="n">
        <f aca="false">LEN(B72)-LEN(SUBSTITUTE(B72,"S",""))</f>
        <v>33</v>
      </c>
      <c r="J72" s="4" t="n">
        <f aca="false">LEN(B72)-LEN(SUBSTITUTE(B72,"T",""))</f>
        <v>40</v>
      </c>
      <c r="K72" s="4" t="n">
        <f aca="false">LEN(B72)-LEN(SUBSTITUTE(B72,"N",""))</f>
        <v>34</v>
      </c>
      <c r="L72" s="4" t="n">
        <f aca="false">LEN(B72)-LEN(SUBSTITUTE(B72,"Q",""))</f>
        <v>22</v>
      </c>
      <c r="M72" s="4" t="n">
        <f aca="false">LEN(B72)-LEN(SUBSTITUTE(B72,"A",""))</f>
        <v>47</v>
      </c>
      <c r="N72" s="4" t="n">
        <f aca="false">LEN(B72)-LEN(SUBSTITUTE(B72,"V",""))</f>
        <v>27</v>
      </c>
      <c r="O72" s="4" t="n">
        <f aca="false">LEN(B72)-LEN(SUBSTITUTE(B72,"I",""))</f>
        <v>26</v>
      </c>
      <c r="P72" s="4" t="n">
        <f aca="false">LEN(B72)-LEN(SUBSTITUTE(B72,"L",""))</f>
        <v>51</v>
      </c>
      <c r="Q72" s="4" t="n">
        <f aca="false">LEN(B72)-LEN(SUBSTITUTE(B72,"M",""))</f>
        <v>20</v>
      </c>
      <c r="R72" s="6" t="n">
        <f aca="false">(D72+E72+F72)/C72*100</f>
        <v>9.3951093951094</v>
      </c>
      <c r="S72" s="6" t="n">
        <f aca="false">(G72+H72)/C72*100</f>
        <v>10.9395109395109</v>
      </c>
      <c r="T72" s="4" t="n">
        <f aca="false">D72+E72+F72</f>
        <v>73</v>
      </c>
      <c r="U72" s="4" t="n">
        <f aca="false">G72+H72</f>
        <v>85</v>
      </c>
    </row>
    <row r="73" customFormat="false" ht="14.25" hidden="false" customHeight="false" outlineLevel="0" collapsed="false">
      <c r="A73" s="4" t="s">
        <v>1781</v>
      </c>
      <c r="B73" s="5" t="s">
        <v>1782</v>
      </c>
      <c r="C73" s="4" t="n">
        <f aca="false">LEN(B73)</f>
        <v>777</v>
      </c>
      <c r="D73" s="4" t="n">
        <f aca="false">LEN(B73)-LEN(SUBSTITUTE(B73,"R",""))</f>
        <v>29</v>
      </c>
      <c r="E73" s="4" t="n">
        <f aca="false">LEN(B73)-LEN(SUBSTITUTE(B73,"K",""))</f>
        <v>44</v>
      </c>
      <c r="F73" s="4" t="n">
        <f aca="false">LEN(B73)-LEN(SUBSTITUTE(B73,"H",""))</f>
        <v>18</v>
      </c>
      <c r="G73" s="4" t="n">
        <f aca="false">LEN(B73)-LEN(SUBSTITUTE(B73,"D",""))</f>
        <v>40</v>
      </c>
      <c r="H73" s="4" t="n">
        <f aca="false">LEN(B73)-LEN(SUBSTITUTE(B73,"E",""))</f>
        <v>45</v>
      </c>
      <c r="I73" s="4" t="n">
        <f aca="false">LEN(B73)-LEN(SUBSTITUTE(B73,"S",""))</f>
        <v>36</v>
      </c>
      <c r="J73" s="4" t="n">
        <f aca="false">LEN(B73)-LEN(SUBSTITUTE(B73,"T",""))</f>
        <v>31</v>
      </c>
      <c r="K73" s="4" t="n">
        <f aca="false">LEN(B73)-LEN(SUBSTITUTE(B73,"N",""))</f>
        <v>28</v>
      </c>
      <c r="L73" s="4" t="n">
        <f aca="false">LEN(B73)-LEN(SUBSTITUTE(B73,"Q",""))</f>
        <v>25</v>
      </c>
      <c r="M73" s="4" t="n">
        <f aca="false">LEN(B73)-LEN(SUBSTITUTE(B73,"A",""))</f>
        <v>35</v>
      </c>
      <c r="N73" s="4" t="n">
        <f aca="false">LEN(B73)-LEN(SUBSTITUTE(B73,"V",""))</f>
        <v>31</v>
      </c>
      <c r="O73" s="4" t="n">
        <f aca="false">LEN(B73)-LEN(SUBSTITUTE(B73,"I",""))</f>
        <v>22</v>
      </c>
      <c r="P73" s="4" t="n">
        <f aca="false">LEN(B73)-LEN(SUBSTITUTE(B73,"L",""))</f>
        <v>57</v>
      </c>
      <c r="Q73" s="4" t="n">
        <f aca="false">LEN(B73)-LEN(SUBSTITUTE(B73,"M",""))</f>
        <v>24</v>
      </c>
      <c r="R73" s="6" t="n">
        <f aca="false">(D73+E73+F73)/C73*100</f>
        <v>11.7117117117117</v>
      </c>
      <c r="S73" s="6" t="n">
        <f aca="false">(G73+H73)/C73*100</f>
        <v>10.9395109395109</v>
      </c>
      <c r="T73" s="4" t="n">
        <f aca="false">D73+E73+F73</f>
        <v>91</v>
      </c>
      <c r="U73" s="4" t="n">
        <f aca="false">G73+H73</f>
        <v>85</v>
      </c>
    </row>
    <row r="74" customFormat="false" ht="14.25" hidden="false" customHeight="false" outlineLevel="0" collapsed="false">
      <c r="A74" s="4" t="s">
        <v>1783</v>
      </c>
      <c r="B74" s="5" t="s">
        <v>1784</v>
      </c>
      <c r="C74" s="4" t="n">
        <f aca="false">LEN(B74)</f>
        <v>777</v>
      </c>
      <c r="D74" s="4" t="n">
        <f aca="false">LEN(B74)-LEN(SUBSTITUTE(B74,"R",""))</f>
        <v>27</v>
      </c>
      <c r="E74" s="4" t="n">
        <f aca="false">LEN(B74)-LEN(SUBSTITUTE(B74,"K",""))</f>
        <v>29</v>
      </c>
      <c r="F74" s="4" t="n">
        <f aca="false">LEN(B74)-LEN(SUBSTITUTE(B74,"H",""))</f>
        <v>15</v>
      </c>
      <c r="G74" s="4" t="n">
        <f aca="false">LEN(B74)-LEN(SUBSTITUTE(B74,"D",""))</f>
        <v>33</v>
      </c>
      <c r="H74" s="4" t="n">
        <f aca="false">LEN(B74)-LEN(SUBSTITUTE(B74,"E",""))</f>
        <v>49</v>
      </c>
      <c r="I74" s="4" t="n">
        <f aca="false">LEN(B74)-LEN(SUBSTITUTE(B74,"S",""))</f>
        <v>35</v>
      </c>
      <c r="J74" s="4" t="n">
        <f aca="false">LEN(B74)-LEN(SUBSTITUTE(B74,"T",""))</f>
        <v>41</v>
      </c>
      <c r="K74" s="4" t="n">
        <f aca="false">LEN(B74)-LEN(SUBSTITUTE(B74,"N",""))</f>
        <v>34</v>
      </c>
      <c r="L74" s="4" t="n">
        <f aca="false">LEN(B74)-LEN(SUBSTITUTE(B74,"Q",""))</f>
        <v>24</v>
      </c>
      <c r="M74" s="4" t="n">
        <f aca="false">LEN(B74)-LEN(SUBSTITUTE(B74,"A",""))</f>
        <v>46</v>
      </c>
      <c r="N74" s="4" t="n">
        <f aca="false">LEN(B74)-LEN(SUBSTITUTE(B74,"V",""))</f>
        <v>28</v>
      </c>
      <c r="O74" s="4" t="n">
        <f aca="false">LEN(B74)-LEN(SUBSTITUTE(B74,"I",""))</f>
        <v>25</v>
      </c>
      <c r="P74" s="4" t="n">
        <f aca="false">LEN(B74)-LEN(SUBSTITUTE(B74,"L",""))</f>
        <v>50</v>
      </c>
      <c r="Q74" s="4" t="n">
        <f aca="false">LEN(B74)-LEN(SUBSTITUTE(B74,"M",""))</f>
        <v>22</v>
      </c>
      <c r="R74" s="6" t="n">
        <f aca="false">(D74+E74+F74)/C74*100</f>
        <v>9.13770913770914</v>
      </c>
      <c r="S74" s="6" t="n">
        <f aca="false">(G74+H74)/C74*100</f>
        <v>10.5534105534106</v>
      </c>
      <c r="T74" s="4" t="n">
        <f aca="false">D74+E74+F74</f>
        <v>71</v>
      </c>
      <c r="U74" s="4" t="n">
        <f aca="false">G74+H74</f>
        <v>82</v>
      </c>
    </row>
    <row r="75" customFormat="false" ht="14.25" hidden="false" customHeight="false" outlineLevel="0" collapsed="false">
      <c r="A75" s="4" t="s">
        <v>1785</v>
      </c>
      <c r="B75" s="5" t="s">
        <v>1786</v>
      </c>
      <c r="C75" s="4" t="n">
        <f aca="false">LEN(B75)</f>
        <v>777</v>
      </c>
      <c r="D75" s="4" t="n">
        <f aca="false">LEN(B75)-LEN(SUBSTITUTE(B75,"R",""))</f>
        <v>20</v>
      </c>
      <c r="E75" s="4" t="n">
        <f aca="false">LEN(B75)-LEN(SUBSTITUTE(B75,"K",""))</f>
        <v>39</v>
      </c>
      <c r="F75" s="4" t="n">
        <f aca="false">LEN(B75)-LEN(SUBSTITUTE(B75,"H",""))</f>
        <v>14</v>
      </c>
      <c r="G75" s="4" t="n">
        <f aca="false">LEN(B75)-LEN(SUBSTITUTE(B75,"D",""))</f>
        <v>32</v>
      </c>
      <c r="H75" s="4" t="n">
        <f aca="false">LEN(B75)-LEN(SUBSTITUTE(B75,"E",""))</f>
        <v>47</v>
      </c>
      <c r="I75" s="4" t="n">
        <f aca="false">LEN(B75)-LEN(SUBSTITUTE(B75,"S",""))</f>
        <v>30</v>
      </c>
      <c r="J75" s="4" t="n">
        <f aca="false">LEN(B75)-LEN(SUBSTITUTE(B75,"T",""))</f>
        <v>34</v>
      </c>
      <c r="K75" s="4" t="n">
        <f aca="false">LEN(B75)-LEN(SUBSTITUTE(B75,"N",""))</f>
        <v>39</v>
      </c>
      <c r="L75" s="4" t="n">
        <f aca="false">LEN(B75)-LEN(SUBSTITUTE(B75,"Q",""))</f>
        <v>28</v>
      </c>
      <c r="M75" s="4" t="n">
        <f aca="false">LEN(B75)-LEN(SUBSTITUTE(B75,"A",""))</f>
        <v>43</v>
      </c>
      <c r="N75" s="4" t="n">
        <f aca="false">LEN(B75)-LEN(SUBSTITUTE(B75,"V",""))</f>
        <v>27</v>
      </c>
      <c r="O75" s="4" t="n">
        <f aca="false">LEN(B75)-LEN(SUBSTITUTE(B75,"I",""))</f>
        <v>24</v>
      </c>
      <c r="P75" s="4" t="n">
        <f aca="false">LEN(B75)-LEN(SUBSTITUTE(B75,"L",""))</f>
        <v>57</v>
      </c>
      <c r="Q75" s="4" t="n">
        <f aca="false">LEN(B75)-LEN(SUBSTITUTE(B75,"M",""))</f>
        <v>20</v>
      </c>
      <c r="R75" s="6" t="n">
        <f aca="false">(D75+E75+F75)/C75*100</f>
        <v>9.3951093951094</v>
      </c>
      <c r="S75" s="6" t="n">
        <f aca="false">(G75+H75)/C75*100</f>
        <v>10.1673101673102</v>
      </c>
      <c r="T75" s="4" t="n">
        <f aca="false">D75+E75+F75</f>
        <v>73</v>
      </c>
      <c r="U75" s="4" t="n">
        <f aca="false">G75+H75</f>
        <v>79</v>
      </c>
    </row>
    <row r="76" customFormat="false" ht="14.25" hidden="false" customHeight="false" outlineLevel="0" collapsed="false">
      <c r="A76" s="4" t="s">
        <v>1787</v>
      </c>
      <c r="B76" s="5" t="s">
        <v>1788</v>
      </c>
      <c r="C76" s="4" t="n">
        <f aca="false">LEN(B76)</f>
        <v>777</v>
      </c>
      <c r="D76" s="4" t="n">
        <f aca="false">LEN(B76)-LEN(SUBSTITUTE(B76,"R",""))</f>
        <v>25</v>
      </c>
      <c r="E76" s="4" t="n">
        <f aca="false">LEN(B76)-LEN(SUBSTITUTE(B76,"K",""))</f>
        <v>36</v>
      </c>
      <c r="F76" s="4" t="n">
        <f aca="false">LEN(B76)-LEN(SUBSTITUTE(B76,"H",""))</f>
        <v>13</v>
      </c>
      <c r="G76" s="4" t="n">
        <f aca="false">LEN(B76)-LEN(SUBSTITUTE(B76,"D",""))</f>
        <v>35</v>
      </c>
      <c r="H76" s="4" t="n">
        <f aca="false">LEN(B76)-LEN(SUBSTITUTE(B76,"E",""))</f>
        <v>38</v>
      </c>
      <c r="I76" s="4" t="n">
        <f aca="false">LEN(B76)-LEN(SUBSTITUTE(B76,"S",""))</f>
        <v>31</v>
      </c>
      <c r="J76" s="4" t="n">
        <f aca="false">LEN(B76)-LEN(SUBSTITUTE(B76,"T",""))</f>
        <v>42</v>
      </c>
      <c r="K76" s="4" t="n">
        <f aca="false">LEN(B76)-LEN(SUBSTITUTE(B76,"N",""))</f>
        <v>38</v>
      </c>
      <c r="L76" s="4" t="n">
        <f aca="false">LEN(B76)-LEN(SUBSTITUTE(B76,"Q",""))</f>
        <v>21</v>
      </c>
      <c r="M76" s="4" t="n">
        <f aca="false">LEN(B76)-LEN(SUBSTITUTE(B76,"A",""))</f>
        <v>38</v>
      </c>
      <c r="N76" s="4" t="n">
        <f aca="false">LEN(B76)-LEN(SUBSTITUTE(B76,"V",""))</f>
        <v>28</v>
      </c>
      <c r="O76" s="4" t="n">
        <f aca="false">LEN(B76)-LEN(SUBSTITUTE(B76,"I",""))</f>
        <v>24</v>
      </c>
      <c r="P76" s="4" t="n">
        <f aca="false">LEN(B76)-LEN(SUBSTITUTE(B76,"L",""))</f>
        <v>51</v>
      </c>
      <c r="Q76" s="4" t="n">
        <f aca="false">LEN(B76)-LEN(SUBSTITUTE(B76,"M",""))</f>
        <v>22</v>
      </c>
      <c r="R76" s="6" t="n">
        <f aca="false">(D76+E76+F76)/C76*100</f>
        <v>9.52380952380952</v>
      </c>
      <c r="S76" s="6" t="n">
        <f aca="false">(G76+H76)/C76*100</f>
        <v>9.3951093951094</v>
      </c>
      <c r="T76" s="4" t="n">
        <f aca="false">D76+E76+F76</f>
        <v>74</v>
      </c>
      <c r="U76" s="4" t="n">
        <f aca="false">G76+H76</f>
        <v>73</v>
      </c>
    </row>
    <row r="77" customFormat="false" ht="14.25" hidden="false" customHeight="false" outlineLevel="0" collapsed="false">
      <c r="A77" s="4" t="s">
        <v>1789</v>
      </c>
      <c r="B77" s="5" t="s">
        <v>1790</v>
      </c>
      <c r="C77" s="4" t="n">
        <f aca="false">LEN(B77)</f>
        <v>777</v>
      </c>
      <c r="D77" s="4" t="n">
        <f aca="false">LEN(B77)-LEN(SUBSTITUTE(B77,"R",""))</f>
        <v>22</v>
      </c>
      <c r="E77" s="4" t="n">
        <f aca="false">LEN(B77)-LEN(SUBSTITUTE(B77,"K",""))</f>
        <v>38</v>
      </c>
      <c r="F77" s="4" t="n">
        <f aca="false">LEN(B77)-LEN(SUBSTITUTE(B77,"H",""))</f>
        <v>13</v>
      </c>
      <c r="G77" s="4" t="n">
        <f aca="false">LEN(B77)-LEN(SUBSTITUTE(B77,"D",""))</f>
        <v>28</v>
      </c>
      <c r="H77" s="4" t="n">
        <f aca="false">LEN(B77)-LEN(SUBSTITUTE(B77,"E",""))</f>
        <v>47</v>
      </c>
      <c r="I77" s="4" t="n">
        <f aca="false">LEN(B77)-LEN(SUBSTITUTE(B77,"S",""))</f>
        <v>35</v>
      </c>
      <c r="J77" s="4" t="n">
        <f aca="false">LEN(B77)-LEN(SUBSTITUTE(B77,"T",""))</f>
        <v>37</v>
      </c>
      <c r="K77" s="4" t="n">
        <f aca="false">LEN(B77)-LEN(SUBSTITUTE(B77,"N",""))</f>
        <v>37</v>
      </c>
      <c r="L77" s="4" t="n">
        <f aca="false">LEN(B77)-LEN(SUBSTITUTE(B77,"Q",""))</f>
        <v>27</v>
      </c>
      <c r="M77" s="4" t="n">
        <f aca="false">LEN(B77)-LEN(SUBSTITUTE(B77,"A",""))</f>
        <v>42</v>
      </c>
      <c r="N77" s="4" t="n">
        <f aca="false">LEN(B77)-LEN(SUBSTITUTE(B77,"V",""))</f>
        <v>27</v>
      </c>
      <c r="O77" s="4" t="n">
        <f aca="false">LEN(B77)-LEN(SUBSTITUTE(B77,"I",""))</f>
        <v>23</v>
      </c>
      <c r="P77" s="4" t="n">
        <f aca="false">LEN(B77)-LEN(SUBSTITUTE(B77,"L",""))</f>
        <v>57</v>
      </c>
      <c r="Q77" s="4" t="n">
        <f aca="false">LEN(B77)-LEN(SUBSTITUTE(B77,"M",""))</f>
        <v>21</v>
      </c>
      <c r="R77" s="6" t="n">
        <f aca="false">(D77+E77+F77)/C77*100</f>
        <v>9.3951093951094</v>
      </c>
      <c r="S77" s="6" t="n">
        <f aca="false">(G77+H77)/C77*100</f>
        <v>9.65250965250965</v>
      </c>
      <c r="T77" s="4" t="n">
        <f aca="false">D77+E77+F77</f>
        <v>73</v>
      </c>
      <c r="U77" s="4" t="n">
        <f aca="false">G77+H77</f>
        <v>75</v>
      </c>
    </row>
    <row r="78" customFormat="false" ht="14.25" hidden="false" customHeight="false" outlineLevel="0" collapsed="false">
      <c r="A78" s="4" t="s">
        <v>1791</v>
      </c>
      <c r="B78" s="5" t="s">
        <v>1792</v>
      </c>
      <c r="C78" s="4" t="n">
        <f aca="false">LEN(B78)</f>
        <v>777</v>
      </c>
      <c r="D78" s="4" t="n">
        <f aca="false">LEN(B78)-LEN(SUBSTITUTE(B78,"R",""))</f>
        <v>28</v>
      </c>
      <c r="E78" s="4" t="n">
        <f aca="false">LEN(B78)-LEN(SUBSTITUTE(B78,"K",""))</f>
        <v>30</v>
      </c>
      <c r="F78" s="4" t="n">
        <f aca="false">LEN(B78)-LEN(SUBSTITUTE(B78,"H",""))</f>
        <v>15</v>
      </c>
      <c r="G78" s="4" t="n">
        <f aca="false">LEN(B78)-LEN(SUBSTITUTE(B78,"D",""))</f>
        <v>27</v>
      </c>
      <c r="H78" s="4" t="n">
        <f aca="false">LEN(B78)-LEN(SUBSTITUTE(B78,"E",""))</f>
        <v>54</v>
      </c>
      <c r="I78" s="4" t="n">
        <f aca="false">LEN(B78)-LEN(SUBSTITUTE(B78,"S",""))</f>
        <v>37</v>
      </c>
      <c r="J78" s="4" t="n">
        <f aca="false">LEN(B78)-LEN(SUBSTITUTE(B78,"T",""))</f>
        <v>44</v>
      </c>
      <c r="K78" s="4" t="n">
        <f aca="false">LEN(B78)-LEN(SUBSTITUTE(B78,"N",""))</f>
        <v>30</v>
      </c>
      <c r="L78" s="4" t="n">
        <f aca="false">LEN(B78)-LEN(SUBSTITUTE(B78,"Q",""))</f>
        <v>22</v>
      </c>
      <c r="M78" s="4" t="n">
        <f aca="false">LEN(B78)-LEN(SUBSTITUTE(B78,"A",""))</f>
        <v>48</v>
      </c>
      <c r="N78" s="4" t="n">
        <f aca="false">LEN(B78)-LEN(SUBSTITUTE(B78,"V",""))</f>
        <v>24</v>
      </c>
      <c r="O78" s="4" t="n">
        <f aca="false">LEN(B78)-LEN(SUBSTITUTE(B78,"I",""))</f>
        <v>26</v>
      </c>
      <c r="P78" s="4" t="n">
        <f aca="false">LEN(B78)-LEN(SUBSTITUTE(B78,"L",""))</f>
        <v>53</v>
      </c>
      <c r="Q78" s="4" t="n">
        <f aca="false">LEN(B78)-LEN(SUBSTITUTE(B78,"M",""))</f>
        <v>21</v>
      </c>
      <c r="R78" s="6" t="n">
        <f aca="false">(D78+E78+F78)/C78*100</f>
        <v>9.3951093951094</v>
      </c>
      <c r="S78" s="6" t="n">
        <f aca="false">(G78+H78)/C78*100</f>
        <v>10.4247104247104</v>
      </c>
      <c r="T78" s="4" t="n">
        <f aca="false">D78+E78+F78</f>
        <v>73</v>
      </c>
      <c r="U78" s="4" t="n">
        <f aca="false">G78+H78</f>
        <v>81</v>
      </c>
    </row>
    <row r="79" customFormat="false" ht="14.25" hidden="false" customHeight="false" outlineLevel="0" collapsed="false">
      <c r="A79" s="4" t="s">
        <v>1793</v>
      </c>
      <c r="B79" s="5" t="s">
        <v>1794</v>
      </c>
      <c r="C79" s="4" t="n">
        <f aca="false">LEN(B79)</f>
        <v>777</v>
      </c>
      <c r="D79" s="4" t="n">
        <f aca="false">LEN(B79)-LEN(SUBSTITUTE(B79,"R",""))</f>
        <v>27</v>
      </c>
      <c r="E79" s="4" t="n">
        <f aca="false">LEN(B79)-LEN(SUBSTITUTE(B79,"K",""))</f>
        <v>31</v>
      </c>
      <c r="F79" s="4" t="n">
        <f aca="false">LEN(B79)-LEN(SUBSTITUTE(B79,"H",""))</f>
        <v>14</v>
      </c>
      <c r="G79" s="4" t="n">
        <f aca="false">LEN(B79)-LEN(SUBSTITUTE(B79,"D",""))</f>
        <v>28</v>
      </c>
      <c r="H79" s="4" t="n">
        <f aca="false">LEN(B79)-LEN(SUBSTITUTE(B79,"E",""))</f>
        <v>54</v>
      </c>
      <c r="I79" s="4" t="n">
        <f aca="false">LEN(B79)-LEN(SUBSTITUTE(B79,"S",""))</f>
        <v>37</v>
      </c>
      <c r="J79" s="4" t="n">
        <f aca="false">LEN(B79)-LEN(SUBSTITUTE(B79,"T",""))</f>
        <v>42</v>
      </c>
      <c r="K79" s="4" t="n">
        <f aca="false">LEN(B79)-LEN(SUBSTITUTE(B79,"N",""))</f>
        <v>33</v>
      </c>
      <c r="L79" s="4" t="n">
        <f aca="false">LEN(B79)-LEN(SUBSTITUTE(B79,"Q",""))</f>
        <v>22</v>
      </c>
      <c r="M79" s="4" t="n">
        <f aca="false">LEN(B79)-LEN(SUBSTITUTE(B79,"A",""))</f>
        <v>46</v>
      </c>
      <c r="N79" s="4" t="n">
        <f aca="false">LEN(B79)-LEN(SUBSTITUTE(B79,"V",""))</f>
        <v>27</v>
      </c>
      <c r="O79" s="4" t="n">
        <f aca="false">LEN(B79)-LEN(SUBSTITUTE(B79,"I",""))</f>
        <v>25</v>
      </c>
      <c r="P79" s="4" t="n">
        <f aca="false">LEN(B79)-LEN(SUBSTITUTE(B79,"L",""))</f>
        <v>51</v>
      </c>
      <c r="Q79" s="4" t="n">
        <f aca="false">LEN(B79)-LEN(SUBSTITUTE(B79,"M",""))</f>
        <v>19</v>
      </c>
      <c r="R79" s="6" t="n">
        <f aca="false">(D79+E79+F79)/C79*100</f>
        <v>9.26640926640927</v>
      </c>
      <c r="S79" s="6" t="n">
        <f aca="false">(G79+H79)/C79*100</f>
        <v>10.5534105534106</v>
      </c>
      <c r="T79" s="4" t="n">
        <f aca="false">D79+E79+F79</f>
        <v>72</v>
      </c>
      <c r="U79" s="4" t="n">
        <f aca="false">G79+H79</f>
        <v>82</v>
      </c>
    </row>
    <row r="80" customFormat="false" ht="14.25" hidden="false" customHeight="false" outlineLevel="0" collapsed="false">
      <c r="A80" s="4" t="s">
        <v>1795</v>
      </c>
      <c r="B80" s="5" t="s">
        <v>1796</v>
      </c>
      <c r="C80" s="4" t="n">
        <f aca="false">LEN(B80)</f>
        <v>777</v>
      </c>
      <c r="D80" s="4" t="n">
        <f aca="false">LEN(B80)-LEN(SUBSTITUTE(B80,"R",""))</f>
        <v>25</v>
      </c>
      <c r="E80" s="4" t="n">
        <f aca="false">LEN(B80)-LEN(SUBSTITUTE(B80,"K",""))</f>
        <v>45</v>
      </c>
      <c r="F80" s="4" t="n">
        <f aca="false">LEN(B80)-LEN(SUBSTITUTE(B80,"H",""))</f>
        <v>16</v>
      </c>
      <c r="G80" s="4" t="n">
        <f aca="false">LEN(B80)-LEN(SUBSTITUTE(B80,"D",""))</f>
        <v>36</v>
      </c>
      <c r="H80" s="4" t="n">
        <f aca="false">LEN(B80)-LEN(SUBSTITUTE(B80,"E",""))</f>
        <v>53</v>
      </c>
      <c r="I80" s="4" t="n">
        <f aca="false">LEN(B80)-LEN(SUBSTITUTE(B80,"S",""))</f>
        <v>38</v>
      </c>
      <c r="J80" s="4" t="n">
        <f aca="false">LEN(B80)-LEN(SUBSTITUTE(B80,"T",""))</f>
        <v>31</v>
      </c>
      <c r="K80" s="4" t="n">
        <f aca="false">LEN(B80)-LEN(SUBSTITUTE(B80,"N",""))</f>
        <v>30</v>
      </c>
      <c r="L80" s="4" t="n">
        <f aca="false">LEN(B80)-LEN(SUBSTITUTE(B80,"Q",""))</f>
        <v>20</v>
      </c>
      <c r="M80" s="4" t="n">
        <f aca="false">LEN(B80)-LEN(SUBSTITUTE(B80,"A",""))</f>
        <v>35</v>
      </c>
      <c r="N80" s="4" t="n">
        <f aca="false">LEN(B80)-LEN(SUBSTITUTE(B80,"V",""))</f>
        <v>29</v>
      </c>
      <c r="O80" s="4" t="n">
        <f aca="false">LEN(B80)-LEN(SUBSTITUTE(B80,"I",""))</f>
        <v>24</v>
      </c>
      <c r="P80" s="4" t="n">
        <f aca="false">LEN(B80)-LEN(SUBSTITUTE(B80,"L",""))</f>
        <v>53</v>
      </c>
      <c r="Q80" s="4" t="n">
        <f aca="false">LEN(B80)-LEN(SUBSTITUTE(B80,"M",""))</f>
        <v>26</v>
      </c>
      <c r="R80" s="6" t="n">
        <f aca="false">(D80+E80+F80)/C80*100</f>
        <v>11.0682110682111</v>
      </c>
      <c r="S80" s="6" t="n">
        <f aca="false">(G80+H80)/C80*100</f>
        <v>11.4543114543115</v>
      </c>
      <c r="T80" s="4" t="n">
        <f aca="false">D80+E80+F80</f>
        <v>86</v>
      </c>
      <c r="U80" s="4" t="n">
        <f aca="false">G80+H80</f>
        <v>89</v>
      </c>
    </row>
    <row r="81" customFormat="false" ht="14.25" hidden="false" customHeight="false" outlineLevel="0" collapsed="false">
      <c r="A81" s="4" t="s">
        <v>1797</v>
      </c>
      <c r="B81" s="5" t="s">
        <v>1798</v>
      </c>
      <c r="C81" s="4" t="n">
        <f aca="false">LEN(B81)</f>
        <v>777</v>
      </c>
      <c r="D81" s="4" t="n">
        <f aca="false">LEN(B81)-LEN(SUBSTITUTE(B81,"R",""))</f>
        <v>32</v>
      </c>
      <c r="E81" s="4" t="n">
        <f aca="false">LEN(B81)-LEN(SUBSTITUTE(B81,"K",""))</f>
        <v>41</v>
      </c>
      <c r="F81" s="4" t="n">
        <f aca="false">LEN(B81)-LEN(SUBSTITUTE(B81,"H",""))</f>
        <v>11</v>
      </c>
      <c r="G81" s="4" t="n">
        <f aca="false">LEN(B81)-LEN(SUBSTITUTE(B81,"D",""))</f>
        <v>42</v>
      </c>
      <c r="H81" s="4" t="n">
        <f aca="false">LEN(B81)-LEN(SUBSTITUTE(B81,"E",""))</f>
        <v>52</v>
      </c>
      <c r="I81" s="4" t="n">
        <f aca="false">LEN(B81)-LEN(SUBSTITUTE(B81,"S",""))</f>
        <v>41</v>
      </c>
      <c r="J81" s="4" t="n">
        <f aca="false">LEN(B81)-LEN(SUBSTITUTE(B81,"T",""))</f>
        <v>36</v>
      </c>
      <c r="K81" s="4" t="n">
        <f aca="false">LEN(B81)-LEN(SUBSTITUTE(B81,"N",""))</f>
        <v>29</v>
      </c>
      <c r="L81" s="4" t="n">
        <f aca="false">LEN(B81)-LEN(SUBSTITUTE(B81,"Q",""))</f>
        <v>21</v>
      </c>
      <c r="M81" s="4" t="n">
        <f aca="false">LEN(B81)-LEN(SUBSTITUTE(B81,"A",""))</f>
        <v>37</v>
      </c>
      <c r="N81" s="4" t="n">
        <f aca="false">LEN(B81)-LEN(SUBSTITUTE(B81,"V",""))</f>
        <v>27</v>
      </c>
      <c r="O81" s="4" t="n">
        <f aca="false">LEN(B81)-LEN(SUBSTITUTE(B81,"I",""))</f>
        <v>21</v>
      </c>
      <c r="P81" s="4" t="n">
        <f aca="false">LEN(B81)-LEN(SUBSTITUTE(B81,"L",""))</f>
        <v>57</v>
      </c>
      <c r="Q81" s="4" t="n">
        <f aca="false">LEN(B81)-LEN(SUBSTITUTE(B81,"M",""))</f>
        <v>24</v>
      </c>
      <c r="R81" s="6" t="n">
        <f aca="false">(D81+E81+F81)/C81*100</f>
        <v>10.8108108108108</v>
      </c>
      <c r="S81" s="6" t="n">
        <f aca="false">(G81+H81)/C81*100</f>
        <v>12.0978120978121</v>
      </c>
      <c r="T81" s="4" t="n">
        <f aca="false">D81+E81+F81</f>
        <v>84</v>
      </c>
      <c r="U81" s="4" t="n">
        <f aca="false">G81+H81</f>
        <v>94</v>
      </c>
    </row>
    <row r="82" customFormat="false" ht="14.25" hidden="false" customHeight="false" outlineLevel="0" collapsed="false">
      <c r="A82" s="4" t="s">
        <v>1799</v>
      </c>
      <c r="B82" s="5" t="s">
        <v>1800</v>
      </c>
      <c r="C82" s="4" t="n">
        <f aca="false">LEN(B82)</f>
        <v>777</v>
      </c>
      <c r="D82" s="4" t="n">
        <f aca="false">LEN(B82)-LEN(SUBSTITUTE(B82,"R",""))</f>
        <v>29</v>
      </c>
      <c r="E82" s="4" t="n">
        <f aca="false">LEN(B82)-LEN(SUBSTITUTE(B82,"K",""))</f>
        <v>35</v>
      </c>
      <c r="F82" s="4" t="n">
        <f aca="false">LEN(B82)-LEN(SUBSTITUTE(B82,"H",""))</f>
        <v>16</v>
      </c>
      <c r="G82" s="4" t="n">
        <f aca="false">LEN(B82)-LEN(SUBSTITUTE(B82,"D",""))</f>
        <v>47</v>
      </c>
      <c r="H82" s="4" t="n">
        <f aca="false">LEN(B82)-LEN(SUBSTITUTE(B82,"E",""))</f>
        <v>49</v>
      </c>
      <c r="I82" s="4" t="n">
        <f aca="false">LEN(B82)-LEN(SUBSTITUTE(B82,"S",""))</f>
        <v>36</v>
      </c>
      <c r="J82" s="4" t="n">
        <f aca="false">LEN(B82)-LEN(SUBSTITUTE(B82,"T",""))</f>
        <v>30</v>
      </c>
      <c r="K82" s="4" t="n">
        <f aca="false">LEN(B82)-LEN(SUBSTITUTE(B82,"N",""))</f>
        <v>29</v>
      </c>
      <c r="L82" s="4" t="n">
        <f aca="false">LEN(B82)-LEN(SUBSTITUTE(B82,"Q",""))</f>
        <v>25</v>
      </c>
      <c r="M82" s="4" t="n">
        <f aca="false">LEN(B82)-LEN(SUBSTITUTE(B82,"A",""))</f>
        <v>42</v>
      </c>
      <c r="N82" s="4" t="n">
        <f aca="false">LEN(B82)-LEN(SUBSTITUTE(B82,"V",""))</f>
        <v>27</v>
      </c>
      <c r="O82" s="4" t="n">
        <f aca="false">LEN(B82)-LEN(SUBSTITUTE(B82,"I",""))</f>
        <v>30</v>
      </c>
      <c r="P82" s="4" t="n">
        <f aca="false">LEN(B82)-LEN(SUBSTITUTE(B82,"L",""))</f>
        <v>48</v>
      </c>
      <c r="Q82" s="4" t="n">
        <f aca="false">LEN(B82)-LEN(SUBSTITUTE(B82,"M",""))</f>
        <v>28</v>
      </c>
      <c r="R82" s="6" t="n">
        <f aca="false">(D82+E82+F82)/C82*100</f>
        <v>10.2960102960103</v>
      </c>
      <c r="S82" s="6" t="n">
        <f aca="false">(G82+H82)/C82*100</f>
        <v>12.3552123552124</v>
      </c>
      <c r="T82" s="4" t="n">
        <f aca="false">D82+E82+F82</f>
        <v>80</v>
      </c>
      <c r="U82" s="4" t="n">
        <f aca="false">G82+H82</f>
        <v>96</v>
      </c>
    </row>
    <row r="83" customFormat="false" ht="14.25" hidden="false" customHeight="false" outlineLevel="0" collapsed="false">
      <c r="A83" s="4" t="s">
        <v>1801</v>
      </c>
      <c r="B83" s="5" t="s">
        <v>1802</v>
      </c>
      <c r="C83" s="4" t="n">
        <f aca="false">LEN(B83)</f>
        <v>777</v>
      </c>
      <c r="D83" s="4" t="n">
        <f aca="false">LEN(B83)-LEN(SUBSTITUTE(B83,"R",""))</f>
        <v>20</v>
      </c>
      <c r="E83" s="4" t="n">
        <f aca="false">LEN(B83)-LEN(SUBSTITUTE(B83,"K",""))</f>
        <v>41</v>
      </c>
      <c r="F83" s="4" t="n">
        <f aca="false">LEN(B83)-LEN(SUBSTITUTE(B83,"H",""))</f>
        <v>15</v>
      </c>
      <c r="G83" s="4" t="n">
        <f aca="false">LEN(B83)-LEN(SUBSTITUTE(B83,"D",""))</f>
        <v>28</v>
      </c>
      <c r="H83" s="4" t="n">
        <f aca="false">LEN(B83)-LEN(SUBSTITUTE(B83,"E",""))</f>
        <v>54</v>
      </c>
      <c r="I83" s="4" t="n">
        <f aca="false">LEN(B83)-LEN(SUBSTITUTE(B83,"S",""))</f>
        <v>39</v>
      </c>
      <c r="J83" s="4" t="n">
        <f aca="false">LEN(B83)-LEN(SUBSTITUTE(B83,"T",""))</f>
        <v>40</v>
      </c>
      <c r="K83" s="4" t="n">
        <f aca="false">LEN(B83)-LEN(SUBSTITUTE(B83,"N",""))</f>
        <v>33</v>
      </c>
      <c r="L83" s="4" t="n">
        <f aca="false">LEN(B83)-LEN(SUBSTITUTE(B83,"Q",""))</f>
        <v>27</v>
      </c>
      <c r="M83" s="4" t="n">
        <f aca="false">LEN(B83)-LEN(SUBSTITUTE(B83,"A",""))</f>
        <v>37</v>
      </c>
      <c r="N83" s="4" t="n">
        <f aca="false">LEN(B83)-LEN(SUBSTITUTE(B83,"V",""))</f>
        <v>25</v>
      </c>
      <c r="O83" s="4" t="n">
        <f aca="false">LEN(B83)-LEN(SUBSTITUTE(B83,"I",""))</f>
        <v>22</v>
      </c>
      <c r="P83" s="4" t="n">
        <f aca="false">LEN(B83)-LEN(SUBSTITUTE(B83,"L",""))</f>
        <v>55</v>
      </c>
      <c r="Q83" s="4" t="n">
        <f aca="false">LEN(B83)-LEN(SUBSTITUTE(B83,"M",""))</f>
        <v>21</v>
      </c>
      <c r="R83" s="6" t="n">
        <f aca="false">(D83+E83+F83)/C83*100</f>
        <v>9.78120978120978</v>
      </c>
      <c r="S83" s="6" t="n">
        <f aca="false">(G83+H83)/C83*100</f>
        <v>10.5534105534106</v>
      </c>
      <c r="T83" s="4" t="n">
        <f aca="false">D83+E83+F83</f>
        <v>76</v>
      </c>
      <c r="U83" s="4" t="n">
        <f aca="false">G83+H83</f>
        <v>82</v>
      </c>
    </row>
    <row r="84" customFormat="false" ht="14.25" hidden="false" customHeight="false" outlineLevel="0" collapsed="false">
      <c r="A84" s="4" t="s">
        <v>1803</v>
      </c>
      <c r="B84" s="5" t="s">
        <v>1804</v>
      </c>
      <c r="C84" s="4" t="n">
        <f aca="false">LEN(B84)</f>
        <v>777</v>
      </c>
      <c r="D84" s="4" t="n">
        <f aca="false">LEN(B84)-LEN(SUBSTITUTE(B84,"R",""))</f>
        <v>27</v>
      </c>
      <c r="E84" s="4" t="n">
        <f aca="false">LEN(B84)-LEN(SUBSTITUTE(B84,"K",""))</f>
        <v>35</v>
      </c>
      <c r="F84" s="4" t="n">
        <f aca="false">LEN(B84)-LEN(SUBSTITUTE(B84,"H",""))</f>
        <v>13</v>
      </c>
      <c r="G84" s="4" t="n">
        <f aca="false">LEN(B84)-LEN(SUBSTITUTE(B84,"D",""))</f>
        <v>33</v>
      </c>
      <c r="H84" s="4" t="n">
        <f aca="false">LEN(B84)-LEN(SUBSTITUTE(B84,"E",""))</f>
        <v>48</v>
      </c>
      <c r="I84" s="4" t="n">
        <f aca="false">LEN(B84)-LEN(SUBSTITUTE(B84,"S",""))</f>
        <v>33</v>
      </c>
      <c r="J84" s="4" t="n">
        <f aca="false">LEN(B84)-LEN(SUBSTITUTE(B84,"T",""))</f>
        <v>41</v>
      </c>
      <c r="K84" s="4" t="n">
        <f aca="false">LEN(B84)-LEN(SUBSTITUTE(B84,"N",""))</f>
        <v>26</v>
      </c>
      <c r="L84" s="4" t="n">
        <f aca="false">LEN(B84)-LEN(SUBSTITUTE(B84,"Q",""))</f>
        <v>27</v>
      </c>
      <c r="M84" s="4" t="n">
        <f aca="false">LEN(B84)-LEN(SUBSTITUTE(B84,"A",""))</f>
        <v>39</v>
      </c>
      <c r="N84" s="4" t="n">
        <f aca="false">LEN(B84)-LEN(SUBSTITUTE(B84,"V",""))</f>
        <v>28</v>
      </c>
      <c r="O84" s="4" t="n">
        <f aca="false">LEN(B84)-LEN(SUBSTITUTE(B84,"I",""))</f>
        <v>24</v>
      </c>
      <c r="P84" s="4" t="n">
        <f aca="false">LEN(B84)-LEN(SUBSTITUTE(B84,"L",""))</f>
        <v>56</v>
      </c>
      <c r="Q84" s="4" t="n">
        <f aca="false">LEN(B84)-LEN(SUBSTITUTE(B84,"M",""))</f>
        <v>20</v>
      </c>
      <c r="R84" s="6" t="n">
        <f aca="false">(D84+E84+F84)/C84*100</f>
        <v>9.65250965250965</v>
      </c>
      <c r="S84" s="6" t="n">
        <f aca="false">(G84+H84)/C84*100</f>
        <v>10.4247104247104</v>
      </c>
      <c r="T84" s="4" t="n">
        <f aca="false">D84+E84+F84</f>
        <v>75</v>
      </c>
      <c r="U84" s="4" t="n">
        <f aca="false">G84+H84</f>
        <v>81</v>
      </c>
    </row>
    <row r="85" customFormat="false" ht="14.25" hidden="false" customHeight="false" outlineLevel="0" collapsed="false">
      <c r="A85" s="4" t="s">
        <v>1805</v>
      </c>
      <c r="B85" s="5" t="s">
        <v>1806</v>
      </c>
      <c r="C85" s="4" t="n">
        <f aca="false">LEN(B85)</f>
        <v>777</v>
      </c>
      <c r="D85" s="4" t="n">
        <f aca="false">LEN(B85)-LEN(SUBSTITUTE(B85,"R",""))</f>
        <v>31</v>
      </c>
      <c r="E85" s="4" t="n">
        <f aca="false">LEN(B85)-LEN(SUBSTITUTE(B85,"K",""))</f>
        <v>34</v>
      </c>
      <c r="F85" s="4" t="n">
        <f aca="false">LEN(B85)-LEN(SUBSTITUTE(B85,"H",""))</f>
        <v>13</v>
      </c>
      <c r="G85" s="4" t="n">
        <f aca="false">LEN(B85)-LEN(SUBSTITUTE(B85,"D",""))</f>
        <v>47</v>
      </c>
      <c r="H85" s="4" t="n">
        <f aca="false">LEN(B85)-LEN(SUBSTITUTE(B85,"E",""))</f>
        <v>46</v>
      </c>
      <c r="I85" s="4" t="n">
        <f aca="false">LEN(B85)-LEN(SUBSTITUTE(B85,"S",""))</f>
        <v>33</v>
      </c>
      <c r="J85" s="4" t="n">
        <f aca="false">LEN(B85)-LEN(SUBSTITUTE(B85,"T",""))</f>
        <v>38</v>
      </c>
      <c r="K85" s="4" t="n">
        <f aca="false">LEN(B85)-LEN(SUBSTITUTE(B85,"N",""))</f>
        <v>28</v>
      </c>
      <c r="L85" s="4" t="n">
        <f aca="false">LEN(B85)-LEN(SUBSTITUTE(B85,"Q",""))</f>
        <v>23</v>
      </c>
      <c r="M85" s="4" t="n">
        <f aca="false">LEN(B85)-LEN(SUBSTITUTE(B85,"A",""))</f>
        <v>37</v>
      </c>
      <c r="N85" s="4" t="n">
        <f aca="false">LEN(B85)-LEN(SUBSTITUTE(B85,"V",""))</f>
        <v>25</v>
      </c>
      <c r="O85" s="4" t="n">
        <f aca="false">LEN(B85)-LEN(SUBSTITUTE(B85,"I",""))</f>
        <v>20</v>
      </c>
      <c r="P85" s="4" t="n">
        <f aca="false">LEN(B85)-LEN(SUBSTITUTE(B85,"L",""))</f>
        <v>58</v>
      </c>
      <c r="Q85" s="4" t="n">
        <f aca="false">LEN(B85)-LEN(SUBSTITUTE(B85,"M",""))</f>
        <v>24</v>
      </c>
      <c r="R85" s="6" t="n">
        <f aca="false">(D85+E85+F85)/C85*100</f>
        <v>10.03861003861</v>
      </c>
      <c r="S85" s="6" t="n">
        <f aca="false">(G85+H85)/C85*100</f>
        <v>11.969111969112</v>
      </c>
      <c r="T85" s="4" t="n">
        <f aca="false">D85+E85+F85</f>
        <v>78</v>
      </c>
      <c r="U85" s="4" t="n">
        <f aca="false">G85+H85</f>
        <v>93</v>
      </c>
    </row>
    <row r="86" customFormat="false" ht="14.25" hidden="false" customHeight="false" outlineLevel="0" collapsed="false">
      <c r="A86" s="4" t="s">
        <v>1807</v>
      </c>
      <c r="B86" s="5" t="s">
        <v>1808</v>
      </c>
      <c r="C86" s="4" t="n">
        <f aca="false">LEN(B86)</f>
        <v>777</v>
      </c>
      <c r="D86" s="4" t="n">
        <f aca="false">LEN(B86)-LEN(SUBSTITUTE(B86,"R",""))</f>
        <v>22</v>
      </c>
      <c r="E86" s="4" t="n">
        <f aca="false">LEN(B86)-LEN(SUBSTITUTE(B86,"K",""))</f>
        <v>39</v>
      </c>
      <c r="F86" s="4" t="n">
        <f aca="false">LEN(B86)-LEN(SUBSTITUTE(B86,"H",""))</f>
        <v>15</v>
      </c>
      <c r="G86" s="4" t="n">
        <f aca="false">LEN(B86)-LEN(SUBSTITUTE(B86,"D",""))</f>
        <v>33</v>
      </c>
      <c r="H86" s="4" t="n">
        <f aca="false">LEN(B86)-LEN(SUBSTITUTE(B86,"E",""))</f>
        <v>53</v>
      </c>
      <c r="I86" s="4" t="n">
        <f aca="false">LEN(B86)-LEN(SUBSTITUTE(B86,"S",""))</f>
        <v>26</v>
      </c>
      <c r="J86" s="4" t="n">
        <f aca="false">LEN(B86)-LEN(SUBSTITUTE(B86,"T",""))</f>
        <v>40</v>
      </c>
      <c r="K86" s="4" t="n">
        <f aca="false">LEN(B86)-LEN(SUBSTITUTE(B86,"N",""))</f>
        <v>37</v>
      </c>
      <c r="L86" s="4" t="n">
        <f aca="false">LEN(B86)-LEN(SUBSTITUTE(B86,"Q",""))</f>
        <v>28</v>
      </c>
      <c r="M86" s="4" t="n">
        <f aca="false">LEN(B86)-LEN(SUBSTITUTE(B86,"A",""))</f>
        <v>35</v>
      </c>
      <c r="N86" s="4" t="n">
        <f aca="false">LEN(B86)-LEN(SUBSTITUTE(B86,"V",""))</f>
        <v>28</v>
      </c>
      <c r="O86" s="4" t="n">
        <f aca="false">LEN(B86)-LEN(SUBSTITUTE(B86,"I",""))</f>
        <v>22</v>
      </c>
      <c r="P86" s="4" t="n">
        <f aca="false">LEN(B86)-LEN(SUBSTITUTE(B86,"L",""))</f>
        <v>55</v>
      </c>
      <c r="Q86" s="4" t="n">
        <f aca="false">LEN(B86)-LEN(SUBSTITUTE(B86,"M",""))</f>
        <v>21</v>
      </c>
      <c r="R86" s="6" t="n">
        <f aca="false">(D86+E86+F86)/C86*100</f>
        <v>9.78120978120978</v>
      </c>
      <c r="S86" s="6" t="n">
        <f aca="false">(G86+H86)/C86*100</f>
        <v>11.0682110682111</v>
      </c>
      <c r="T86" s="4" t="n">
        <f aca="false">D86+E86+F86</f>
        <v>76</v>
      </c>
      <c r="U86" s="4" t="n">
        <f aca="false">G86+H86</f>
        <v>86</v>
      </c>
    </row>
    <row r="87" customFormat="false" ht="14.25" hidden="false" customHeight="false" outlineLevel="0" collapsed="false">
      <c r="A87" s="4" t="s">
        <v>1809</v>
      </c>
      <c r="B87" s="5" t="s">
        <v>1810</v>
      </c>
      <c r="C87" s="4" t="n">
        <f aca="false">LEN(B87)</f>
        <v>777</v>
      </c>
      <c r="D87" s="4" t="n">
        <f aca="false">LEN(B87)-LEN(SUBSTITUTE(B87,"R",""))</f>
        <v>23</v>
      </c>
      <c r="E87" s="4" t="n">
        <f aca="false">LEN(B87)-LEN(SUBSTITUTE(B87,"K",""))</f>
        <v>33</v>
      </c>
      <c r="F87" s="4" t="n">
        <f aca="false">LEN(B87)-LEN(SUBSTITUTE(B87,"H",""))</f>
        <v>15</v>
      </c>
      <c r="G87" s="4" t="n">
        <f aca="false">LEN(B87)-LEN(SUBSTITUTE(B87,"D",""))</f>
        <v>28</v>
      </c>
      <c r="H87" s="4" t="n">
        <f aca="false">LEN(B87)-LEN(SUBSTITUTE(B87,"E",""))</f>
        <v>52</v>
      </c>
      <c r="I87" s="4" t="n">
        <f aca="false">LEN(B87)-LEN(SUBSTITUTE(B87,"S",""))</f>
        <v>32</v>
      </c>
      <c r="J87" s="4" t="n">
        <f aca="false">LEN(B87)-LEN(SUBSTITUTE(B87,"T",""))</f>
        <v>30</v>
      </c>
      <c r="K87" s="4" t="n">
        <f aca="false">LEN(B87)-LEN(SUBSTITUTE(B87,"N",""))</f>
        <v>41</v>
      </c>
      <c r="L87" s="4" t="n">
        <f aca="false">LEN(B87)-LEN(SUBSTITUTE(B87,"Q",""))</f>
        <v>27</v>
      </c>
      <c r="M87" s="4" t="n">
        <f aca="false">LEN(B87)-LEN(SUBSTITUTE(B87,"A",""))</f>
        <v>40</v>
      </c>
      <c r="N87" s="4" t="n">
        <f aca="false">LEN(B87)-LEN(SUBSTITUTE(B87,"V",""))</f>
        <v>28</v>
      </c>
      <c r="O87" s="4" t="n">
        <f aca="false">LEN(B87)-LEN(SUBSTITUTE(B87,"I",""))</f>
        <v>29</v>
      </c>
      <c r="P87" s="4" t="n">
        <f aca="false">LEN(B87)-LEN(SUBSTITUTE(B87,"L",""))</f>
        <v>57</v>
      </c>
      <c r="Q87" s="4" t="n">
        <f aca="false">LEN(B87)-LEN(SUBSTITUTE(B87,"M",""))</f>
        <v>20</v>
      </c>
      <c r="R87" s="6" t="n">
        <f aca="false">(D87+E87+F87)/C87*100</f>
        <v>9.13770913770914</v>
      </c>
      <c r="S87" s="6" t="n">
        <f aca="false">(G87+H87)/C87*100</f>
        <v>10.2960102960103</v>
      </c>
      <c r="T87" s="4" t="n">
        <f aca="false">D87+E87+F87</f>
        <v>71</v>
      </c>
      <c r="U87" s="4" t="n">
        <f aca="false">G87+H87</f>
        <v>80</v>
      </c>
    </row>
    <row r="88" customFormat="false" ht="14.25" hidden="false" customHeight="false" outlineLevel="0" collapsed="false">
      <c r="A88" s="4" t="s">
        <v>1811</v>
      </c>
      <c r="B88" s="5" t="s">
        <v>1812</v>
      </c>
      <c r="C88" s="4" t="n">
        <f aca="false">LEN(B88)</f>
        <v>777</v>
      </c>
      <c r="D88" s="4" t="n">
        <f aca="false">LEN(B88)-LEN(SUBSTITUTE(B88,"R",""))</f>
        <v>24</v>
      </c>
      <c r="E88" s="4" t="n">
        <f aca="false">LEN(B88)-LEN(SUBSTITUTE(B88,"K",""))</f>
        <v>28</v>
      </c>
      <c r="F88" s="4" t="n">
        <f aca="false">LEN(B88)-LEN(SUBSTITUTE(B88,"H",""))</f>
        <v>15</v>
      </c>
      <c r="G88" s="4" t="n">
        <f aca="false">LEN(B88)-LEN(SUBSTITUTE(B88,"D",""))</f>
        <v>31</v>
      </c>
      <c r="H88" s="4" t="n">
        <f aca="false">LEN(B88)-LEN(SUBSTITUTE(B88,"E",""))</f>
        <v>49</v>
      </c>
      <c r="I88" s="4" t="n">
        <f aca="false">LEN(B88)-LEN(SUBSTITUTE(B88,"S",""))</f>
        <v>37</v>
      </c>
      <c r="J88" s="4" t="n">
        <f aca="false">LEN(B88)-LEN(SUBSTITUTE(B88,"T",""))</f>
        <v>45</v>
      </c>
      <c r="K88" s="4" t="n">
        <f aca="false">LEN(B88)-LEN(SUBSTITUTE(B88,"N",""))</f>
        <v>34</v>
      </c>
      <c r="L88" s="4" t="n">
        <f aca="false">LEN(B88)-LEN(SUBSTITUTE(B88,"Q",""))</f>
        <v>20</v>
      </c>
      <c r="M88" s="4" t="n">
        <f aca="false">LEN(B88)-LEN(SUBSTITUTE(B88,"A",""))</f>
        <v>46</v>
      </c>
      <c r="N88" s="4" t="n">
        <f aca="false">LEN(B88)-LEN(SUBSTITUTE(B88,"V",""))</f>
        <v>25</v>
      </c>
      <c r="O88" s="4" t="n">
        <f aca="false">LEN(B88)-LEN(SUBSTITUTE(B88,"I",""))</f>
        <v>26</v>
      </c>
      <c r="P88" s="4" t="n">
        <f aca="false">LEN(B88)-LEN(SUBSTITUTE(B88,"L",""))</f>
        <v>54</v>
      </c>
      <c r="Q88" s="4" t="n">
        <f aca="false">LEN(B88)-LEN(SUBSTITUTE(B88,"M",""))</f>
        <v>23</v>
      </c>
      <c r="R88" s="6" t="n">
        <f aca="false">(D88+E88+F88)/C88*100</f>
        <v>8.62290862290862</v>
      </c>
      <c r="S88" s="6" t="n">
        <f aca="false">(G88+H88)/C88*100</f>
        <v>10.2960102960103</v>
      </c>
      <c r="T88" s="4" t="n">
        <f aca="false">D88+E88+F88</f>
        <v>67</v>
      </c>
      <c r="U88" s="4" t="n">
        <f aca="false">G88+H88</f>
        <v>80</v>
      </c>
    </row>
    <row r="89" customFormat="false" ht="14.25" hidden="false" customHeight="false" outlineLevel="0" collapsed="false">
      <c r="A89" s="4" t="s">
        <v>1813</v>
      </c>
      <c r="B89" s="5" t="s">
        <v>1814</v>
      </c>
      <c r="C89" s="4" t="n">
        <f aca="false">LEN(B89)</f>
        <v>777</v>
      </c>
      <c r="D89" s="4" t="n">
        <f aca="false">LEN(B89)-LEN(SUBSTITUTE(B89,"R",""))</f>
        <v>29</v>
      </c>
      <c r="E89" s="4" t="n">
        <f aca="false">LEN(B89)-LEN(SUBSTITUTE(B89,"K",""))</f>
        <v>39</v>
      </c>
      <c r="F89" s="4" t="n">
        <f aca="false">LEN(B89)-LEN(SUBSTITUTE(B89,"H",""))</f>
        <v>16</v>
      </c>
      <c r="G89" s="4" t="n">
        <f aca="false">LEN(B89)-LEN(SUBSTITUTE(B89,"D",""))</f>
        <v>40</v>
      </c>
      <c r="H89" s="4" t="n">
        <f aca="false">LEN(B89)-LEN(SUBSTITUTE(B89,"E",""))</f>
        <v>52</v>
      </c>
      <c r="I89" s="4" t="n">
        <f aca="false">LEN(B89)-LEN(SUBSTITUTE(B89,"S",""))</f>
        <v>32</v>
      </c>
      <c r="J89" s="4" t="n">
        <f aca="false">LEN(B89)-LEN(SUBSTITUTE(B89,"T",""))</f>
        <v>37</v>
      </c>
      <c r="K89" s="4" t="n">
        <f aca="false">LEN(B89)-LEN(SUBSTITUTE(B89,"N",""))</f>
        <v>28</v>
      </c>
      <c r="L89" s="4" t="n">
        <f aca="false">LEN(B89)-LEN(SUBSTITUTE(B89,"Q",""))</f>
        <v>21</v>
      </c>
      <c r="M89" s="4" t="n">
        <f aca="false">LEN(B89)-LEN(SUBSTITUTE(B89,"A",""))</f>
        <v>37</v>
      </c>
      <c r="N89" s="4" t="n">
        <f aca="false">LEN(B89)-LEN(SUBSTITUTE(B89,"V",""))</f>
        <v>29</v>
      </c>
      <c r="O89" s="4" t="n">
        <f aca="false">LEN(B89)-LEN(SUBSTITUTE(B89,"I",""))</f>
        <v>25</v>
      </c>
      <c r="P89" s="4" t="n">
        <f aca="false">LEN(B89)-LEN(SUBSTITUTE(B89,"L",""))</f>
        <v>52</v>
      </c>
      <c r="Q89" s="4" t="n">
        <f aca="false">LEN(B89)-LEN(SUBSTITUTE(B89,"M",""))</f>
        <v>26</v>
      </c>
      <c r="R89" s="6" t="n">
        <f aca="false">(D89+E89+F89)/C89*100</f>
        <v>10.8108108108108</v>
      </c>
      <c r="S89" s="6" t="n">
        <f aca="false">(G89+H89)/C89*100</f>
        <v>11.8404118404118</v>
      </c>
      <c r="T89" s="4" t="n">
        <f aca="false">D89+E89+F89</f>
        <v>84</v>
      </c>
      <c r="U89" s="4" t="n">
        <f aca="false">G89+H89</f>
        <v>92</v>
      </c>
    </row>
    <row r="90" customFormat="false" ht="14.25" hidden="false" customHeight="false" outlineLevel="0" collapsed="false">
      <c r="A90" s="4" t="s">
        <v>1815</v>
      </c>
      <c r="B90" s="5" t="s">
        <v>1816</v>
      </c>
      <c r="C90" s="4" t="n">
        <f aca="false">LEN(B90)</f>
        <v>777</v>
      </c>
      <c r="D90" s="4" t="n">
        <f aca="false">LEN(B90)-LEN(SUBSTITUTE(B90,"R",""))</f>
        <v>20</v>
      </c>
      <c r="E90" s="4" t="n">
        <f aca="false">LEN(B90)-LEN(SUBSTITUTE(B90,"K",""))</f>
        <v>41</v>
      </c>
      <c r="F90" s="4" t="n">
        <f aca="false">LEN(B90)-LEN(SUBSTITUTE(B90,"H",""))</f>
        <v>16</v>
      </c>
      <c r="G90" s="4" t="n">
        <f aca="false">LEN(B90)-LEN(SUBSTITUTE(B90,"D",""))</f>
        <v>31</v>
      </c>
      <c r="H90" s="4" t="n">
        <f aca="false">LEN(B90)-LEN(SUBSTITUTE(B90,"E",""))</f>
        <v>46</v>
      </c>
      <c r="I90" s="4" t="n">
        <f aca="false">LEN(B90)-LEN(SUBSTITUTE(B90,"S",""))</f>
        <v>33</v>
      </c>
      <c r="J90" s="4" t="n">
        <f aca="false">LEN(B90)-LEN(SUBSTITUTE(B90,"T",""))</f>
        <v>42</v>
      </c>
      <c r="K90" s="4" t="n">
        <f aca="false">LEN(B90)-LEN(SUBSTITUTE(B90,"N",""))</f>
        <v>29</v>
      </c>
      <c r="L90" s="4" t="n">
        <f aca="false">LEN(B90)-LEN(SUBSTITUTE(B90,"Q",""))</f>
        <v>24</v>
      </c>
      <c r="M90" s="4" t="n">
        <f aca="false">LEN(B90)-LEN(SUBSTITUTE(B90,"A",""))</f>
        <v>39</v>
      </c>
      <c r="N90" s="4" t="n">
        <f aca="false">LEN(B90)-LEN(SUBSTITUTE(B90,"V",""))</f>
        <v>28</v>
      </c>
      <c r="O90" s="4" t="n">
        <f aca="false">LEN(B90)-LEN(SUBSTITUTE(B90,"I",""))</f>
        <v>20</v>
      </c>
      <c r="P90" s="4" t="n">
        <f aca="false">LEN(B90)-LEN(SUBSTITUTE(B90,"L",""))</f>
        <v>55</v>
      </c>
      <c r="Q90" s="4" t="n">
        <f aca="false">LEN(B90)-LEN(SUBSTITUTE(B90,"M",""))</f>
        <v>24</v>
      </c>
      <c r="R90" s="6" t="n">
        <f aca="false">(D90+E90+F90)/C90*100</f>
        <v>9.90990990990991</v>
      </c>
      <c r="S90" s="6" t="n">
        <f aca="false">(G90+H90)/C90*100</f>
        <v>9.90990990990991</v>
      </c>
      <c r="T90" s="4" t="n">
        <f aca="false">D90+E90+F90</f>
        <v>77</v>
      </c>
      <c r="U90" s="4" t="n">
        <f aca="false">G90+H90</f>
        <v>77</v>
      </c>
    </row>
    <row r="91" customFormat="false" ht="14.25" hidden="false" customHeight="false" outlineLevel="0" collapsed="false">
      <c r="A91" s="4" t="s">
        <v>1817</v>
      </c>
      <c r="B91" s="5" t="s">
        <v>1818</v>
      </c>
      <c r="C91" s="4" t="n">
        <f aca="false">LEN(B91)</f>
        <v>777</v>
      </c>
      <c r="D91" s="4" t="n">
        <f aca="false">LEN(B91)-LEN(SUBSTITUTE(B91,"R",""))</f>
        <v>30</v>
      </c>
      <c r="E91" s="4" t="n">
        <f aca="false">LEN(B91)-LEN(SUBSTITUTE(B91,"K",""))</f>
        <v>32</v>
      </c>
      <c r="F91" s="4" t="n">
        <f aca="false">LEN(B91)-LEN(SUBSTITUTE(B91,"H",""))</f>
        <v>15</v>
      </c>
      <c r="G91" s="4" t="n">
        <f aca="false">LEN(B91)-LEN(SUBSTITUTE(B91,"D",""))</f>
        <v>28</v>
      </c>
      <c r="H91" s="4" t="n">
        <f aca="false">LEN(B91)-LEN(SUBSTITUTE(B91,"E",""))</f>
        <v>51</v>
      </c>
      <c r="I91" s="4" t="n">
        <f aca="false">LEN(B91)-LEN(SUBSTITUTE(B91,"S",""))</f>
        <v>29</v>
      </c>
      <c r="J91" s="4" t="n">
        <f aca="false">LEN(B91)-LEN(SUBSTITUTE(B91,"T",""))</f>
        <v>46</v>
      </c>
      <c r="K91" s="4" t="n">
        <f aca="false">LEN(B91)-LEN(SUBSTITUTE(B91,"N",""))</f>
        <v>31</v>
      </c>
      <c r="L91" s="4" t="n">
        <f aca="false">LEN(B91)-LEN(SUBSTITUTE(B91,"Q",""))</f>
        <v>22</v>
      </c>
      <c r="M91" s="4" t="n">
        <f aca="false">LEN(B91)-LEN(SUBSTITUTE(B91,"A",""))</f>
        <v>45</v>
      </c>
      <c r="N91" s="4" t="n">
        <f aca="false">LEN(B91)-LEN(SUBSTITUTE(B91,"V",""))</f>
        <v>25</v>
      </c>
      <c r="O91" s="4" t="n">
        <f aca="false">LEN(B91)-LEN(SUBSTITUTE(B91,"I",""))</f>
        <v>23</v>
      </c>
      <c r="P91" s="4" t="n">
        <f aca="false">LEN(B91)-LEN(SUBSTITUTE(B91,"L",""))</f>
        <v>53</v>
      </c>
      <c r="Q91" s="4" t="n">
        <f aca="false">LEN(B91)-LEN(SUBSTITUTE(B91,"M",""))</f>
        <v>22</v>
      </c>
      <c r="R91" s="6" t="n">
        <f aca="false">(D91+E91+F91)/C91*100</f>
        <v>9.90990990990991</v>
      </c>
      <c r="S91" s="6" t="n">
        <f aca="false">(G91+H91)/C91*100</f>
        <v>10.1673101673102</v>
      </c>
      <c r="T91" s="4" t="n">
        <f aca="false">D91+E91+F91</f>
        <v>77</v>
      </c>
      <c r="U91" s="4" t="n">
        <f aca="false">G91+H91</f>
        <v>79</v>
      </c>
    </row>
    <row r="92" customFormat="false" ht="14.25" hidden="false" customHeight="false" outlineLevel="0" collapsed="false">
      <c r="A92" s="4" t="s">
        <v>1819</v>
      </c>
      <c r="B92" s="5" t="s">
        <v>1820</v>
      </c>
      <c r="C92" s="4" t="n">
        <f aca="false">LEN(B92)</f>
        <v>777</v>
      </c>
      <c r="D92" s="4" t="n">
        <f aca="false">LEN(B92)-LEN(SUBSTITUTE(B92,"R",""))</f>
        <v>37</v>
      </c>
      <c r="E92" s="4" t="n">
        <f aca="false">LEN(B92)-LEN(SUBSTITUTE(B92,"K",""))</f>
        <v>27</v>
      </c>
      <c r="F92" s="4" t="n">
        <f aca="false">LEN(B92)-LEN(SUBSTITUTE(B92,"H",""))</f>
        <v>18</v>
      </c>
      <c r="G92" s="4" t="n">
        <f aca="false">LEN(B92)-LEN(SUBSTITUTE(B92,"D",""))</f>
        <v>40</v>
      </c>
      <c r="H92" s="4" t="n">
        <f aca="false">LEN(B92)-LEN(SUBSTITUTE(B92,"E",""))</f>
        <v>46</v>
      </c>
      <c r="I92" s="4" t="n">
        <f aca="false">LEN(B92)-LEN(SUBSTITUTE(B92,"S",""))</f>
        <v>34</v>
      </c>
      <c r="J92" s="4" t="n">
        <f aca="false">LEN(B92)-LEN(SUBSTITUTE(B92,"T",""))</f>
        <v>38</v>
      </c>
      <c r="K92" s="4" t="n">
        <f aca="false">LEN(B92)-LEN(SUBSTITUTE(B92,"N",""))</f>
        <v>24</v>
      </c>
      <c r="L92" s="4" t="n">
        <f aca="false">LEN(B92)-LEN(SUBSTITUTE(B92,"Q",""))</f>
        <v>24</v>
      </c>
      <c r="M92" s="4" t="n">
        <f aca="false">LEN(B92)-LEN(SUBSTITUTE(B92,"A",""))</f>
        <v>41</v>
      </c>
      <c r="N92" s="4" t="n">
        <f aca="false">LEN(B92)-LEN(SUBSTITUTE(B92,"V",""))</f>
        <v>27</v>
      </c>
      <c r="O92" s="4" t="n">
        <f aca="false">LEN(B92)-LEN(SUBSTITUTE(B92,"I",""))</f>
        <v>22</v>
      </c>
      <c r="P92" s="4" t="n">
        <f aca="false">LEN(B92)-LEN(SUBSTITUTE(B92,"L",""))</f>
        <v>57</v>
      </c>
      <c r="Q92" s="4" t="n">
        <f aca="false">LEN(B92)-LEN(SUBSTITUTE(B92,"M",""))</f>
        <v>23</v>
      </c>
      <c r="R92" s="6" t="n">
        <f aca="false">(D92+E92+F92)/C92*100</f>
        <v>10.5534105534106</v>
      </c>
      <c r="S92" s="6" t="n">
        <f aca="false">(G92+H92)/C92*100</f>
        <v>11.0682110682111</v>
      </c>
      <c r="T92" s="4" t="n">
        <f aca="false">D92+E92+F92</f>
        <v>82</v>
      </c>
      <c r="U92" s="4" t="n">
        <f aca="false">G92+H92</f>
        <v>86</v>
      </c>
    </row>
    <row r="93" customFormat="false" ht="14.25" hidden="false" customHeight="false" outlineLevel="0" collapsed="false">
      <c r="A93" s="4" t="s">
        <v>1821</v>
      </c>
      <c r="B93" s="5" t="s">
        <v>1822</v>
      </c>
      <c r="C93" s="4" t="n">
        <f aca="false">LEN(B93)</f>
        <v>777</v>
      </c>
      <c r="D93" s="4" t="n">
        <f aca="false">LEN(B93)-LEN(SUBSTITUTE(B93,"R",""))</f>
        <v>24</v>
      </c>
      <c r="E93" s="4" t="n">
        <f aca="false">LEN(B93)-LEN(SUBSTITUTE(B93,"K",""))</f>
        <v>35</v>
      </c>
      <c r="F93" s="4" t="n">
        <f aca="false">LEN(B93)-LEN(SUBSTITUTE(B93,"H",""))</f>
        <v>12</v>
      </c>
      <c r="G93" s="4" t="n">
        <f aca="false">LEN(B93)-LEN(SUBSTITUTE(B93,"D",""))</f>
        <v>33</v>
      </c>
      <c r="H93" s="4" t="n">
        <f aca="false">LEN(B93)-LEN(SUBSTITUTE(B93,"E",""))</f>
        <v>50</v>
      </c>
      <c r="I93" s="4" t="n">
        <f aca="false">LEN(B93)-LEN(SUBSTITUTE(B93,"S",""))</f>
        <v>30</v>
      </c>
      <c r="J93" s="4" t="n">
        <f aca="false">LEN(B93)-LEN(SUBSTITUTE(B93,"T",""))</f>
        <v>39</v>
      </c>
      <c r="K93" s="4" t="n">
        <f aca="false">LEN(B93)-LEN(SUBSTITUTE(B93,"N",""))</f>
        <v>34</v>
      </c>
      <c r="L93" s="4" t="n">
        <f aca="false">LEN(B93)-LEN(SUBSTITUTE(B93,"Q",""))</f>
        <v>31</v>
      </c>
      <c r="M93" s="4" t="n">
        <f aca="false">LEN(B93)-LEN(SUBSTITUTE(B93,"A",""))</f>
        <v>35</v>
      </c>
      <c r="N93" s="4" t="n">
        <f aca="false">LEN(B93)-LEN(SUBSTITUTE(B93,"V",""))</f>
        <v>27</v>
      </c>
      <c r="O93" s="4" t="n">
        <f aca="false">LEN(B93)-LEN(SUBSTITUTE(B93,"I",""))</f>
        <v>20</v>
      </c>
      <c r="P93" s="4" t="n">
        <f aca="false">LEN(B93)-LEN(SUBSTITUTE(B93,"L",""))</f>
        <v>54</v>
      </c>
      <c r="Q93" s="4" t="n">
        <f aca="false">LEN(B93)-LEN(SUBSTITUTE(B93,"M",""))</f>
        <v>21</v>
      </c>
      <c r="R93" s="6" t="n">
        <f aca="false">(D93+E93+F93)/C93*100</f>
        <v>9.13770913770914</v>
      </c>
      <c r="S93" s="6" t="n">
        <f aca="false">(G93+H93)/C93*100</f>
        <v>10.6821106821107</v>
      </c>
      <c r="T93" s="4" t="n">
        <f aca="false">D93+E93+F93</f>
        <v>71</v>
      </c>
      <c r="U93" s="4" t="n">
        <f aca="false">G93+H93</f>
        <v>83</v>
      </c>
    </row>
    <row r="94" customFormat="false" ht="14.25" hidden="false" customHeight="false" outlineLevel="0" collapsed="false">
      <c r="A94" s="4" t="s">
        <v>1823</v>
      </c>
      <c r="B94" s="5" t="s">
        <v>1824</v>
      </c>
      <c r="C94" s="4" t="n">
        <f aca="false">LEN(B94)</f>
        <v>777</v>
      </c>
      <c r="D94" s="4" t="n">
        <f aca="false">LEN(B94)-LEN(SUBSTITUTE(B94,"R",""))</f>
        <v>25</v>
      </c>
      <c r="E94" s="4" t="n">
        <f aca="false">LEN(B94)-LEN(SUBSTITUTE(B94,"K",""))</f>
        <v>33</v>
      </c>
      <c r="F94" s="4" t="n">
        <f aca="false">LEN(B94)-LEN(SUBSTITUTE(B94,"H",""))</f>
        <v>16</v>
      </c>
      <c r="G94" s="4" t="n">
        <f aca="false">LEN(B94)-LEN(SUBSTITUTE(B94,"D",""))</f>
        <v>32</v>
      </c>
      <c r="H94" s="4" t="n">
        <f aca="false">LEN(B94)-LEN(SUBSTITUTE(B94,"E",""))</f>
        <v>52</v>
      </c>
      <c r="I94" s="4" t="n">
        <f aca="false">LEN(B94)-LEN(SUBSTITUTE(B94,"S",""))</f>
        <v>36</v>
      </c>
      <c r="J94" s="4" t="n">
        <f aca="false">LEN(B94)-LEN(SUBSTITUTE(B94,"T",""))</f>
        <v>38</v>
      </c>
      <c r="K94" s="4" t="n">
        <f aca="false">LEN(B94)-LEN(SUBSTITUTE(B94,"N",""))</f>
        <v>30</v>
      </c>
      <c r="L94" s="4" t="n">
        <f aca="false">LEN(B94)-LEN(SUBSTITUTE(B94,"Q",""))</f>
        <v>23</v>
      </c>
      <c r="M94" s="4" t="n">
        <f aca="false">LEN(B94)-LEN(SUBSTITUTE(B94,"A",""))</f>
        <v>45</v>
      </c>
      <c r="N94" s="4" t="n">
        <f aca="false">LEN(B94)-LEN(SUBSTITUTE(B94,"V",""))</f>
        <v>30</v>
      </c>
      <c r="O94" s="4" t="n">
        <f aca="false">LEN(B94)-LEN(SUBSTITUTE(B94,"I",""))</f>
        <v>25</v>
      </c>
      <c r="P94" s="4" t="n">
        <f aca="false">LEN(B94)-LEN(SUBSTITUTE(B94,"L",""))</f>
        <v>51</v>
      </c>
      <c r="Q94" s="4" t="n">
        <f aca="false">LEN(B94)-LEN(SUBSTITUTE(B94,"M",""))</f>
        <v>20</v>
      </c>
      <c r="R94" s="6" t="n">
        <f aca="false">(D94+E94+F94)/C94*100</f>
        <v>9.52380952380952</v>
      </c>
      <c r="S94" s="6" t="n">
        <f aca="false">(G94+H94)/C94*100</f>
        <v>10.8108108108108</v>
      </c>
      <c r="T94" s="4" t="n">
        <f aca="false">D94+E94+F94</f>
        <v>74</v>
      </c>
      <c r="U94" s="4" t="n">
        <f aca="false">G94+H94</f>
        <v>84</v>
      </c>
    </row>
    <row r="95" customFormat="false" ht="14.25" hidden="false" customHeight="false" outlineLevel="0" collapsed="false">
      <c r="A95" s="4" t="s">
        <v>1825</v>
      </c>
      <c r="B95" s="5" t="s">
        <v>1826</v>
      </c>
      <c r="C95" s="4" t="n">
        <f aca="false">LEN(B95)</f>
        <v>777</v>
      </c>
      <c r="D95" s="4" t="n">
        <f aca="false">LEN(B95)-LEN(SUBSTITUTE(B95,"R",""))</f>
        <v>29</v>
      </c>
      <c r="E95" s="4" t="n">
        <f aca="false">LEN(B95)-LEN(SUBSTITUTE(B95,"K",""))</f>
        <v>33</v>
      </c>
      <c r="F95" s="4" t="n">
        <f aca="false">LEN(B95)-LEN(SUBSTITUTE(B95,"H",""))</f>
        <v>15</v>
      </c>
      <c r="G95" s="4" t="n">
        <f aca="false">LEN(B95)-LEN(SUBSTITUTE(B95,"D",""))</f>
        <v>33</v>
      </c>
      <c r="H95" s="4" t="n">
        <f aca="false">LEN(B95)-LEN(SUBSTITUTE(B95,"E",""))</f>
        <v>50</v>
      </c>
      <c r="I95" s="4" t="n">
        <f aca="false">LEN(B95)-LEN(SUBSTITUTE(B95,"S",""))</f>
        <v>32</v>
      </c>
      <c r="J95" s="4" t="n">
        <f aca="false">LEN(B95)-LEN(SUBSTITUTE(B95,"T",""))</f>
        <v>32</v>
      </c>
      <c r="K95" s="4" t="n">
        <f aca="false">LEN(B95)-LEN(SUBSTITUTE(B95,"N",""))</f>
        <v>36</v>
      </c>
      <c r="L95" s="4" t="n">
        <f aca="false">LEN(B95)-LEN(SUBSTITUTE(B95,"Q",""))</f>
        <v>26</v>
      </c>
      <c r="M95" s="4" t="n">
        <f aca="false">LEN(B95)-LEN(SUBSTITUTE(B95,"A",""))</f>
        <v>41</v>
      </c>
      <c r="N95" s="4" t="n">
        <f aca="false">LEN(B95)-LEN(SUBSTITUTE(B95,"V",""))</f>
        <v>25</v>
      </c>
      <c r="O95" s="4" t="n">
        <f aca="false">LEN(B95)-LEN(SUBSTITUTE(B95,"I",""))</f>
        <v>24</v>
      </c>
      <c r="P95" s="4" t="n">
        <f aca="false">LEN(B95)-LEN(SUBSTITUTE(B95,"L",""))</f>
        <v>54</v>
      </c>
      <c r="Q95" s="4" t="n">
        <f aca="false">LEN(B95)-LEN(SUBSTITUTE(B95,"M",""))</f>
        <v>21</v>
      </c>
      <c r="R95" s="6" t="n">
        <f aca="false">(D95+E95+F95)/C95*100</f>
        <v>9.90990990990991</v>
      </c>
      <c r="S95" s="6" t="n">
        <f aca="false">(G95+H95)/C95*100</f>
        <v>10.6821106821107</v>
      </c>
      <c r="T95" s="4" t="n">
        <f aca="false">D95+E95+F95</f>
        <v>77</v>
      </c>
      <c r="U95" s="4" t="n">
        <f aca="false">G95+H95</f>
        <v>83</v>
      </c>
    </row>
    <row r="96" customFormat="false" ht="14.25" hidden="false" customHeight="false" outlineLevel="0" collapsed="false">
      <c r="A96" s="4" t="s">
        <v>1827</v>
      </c>
      <c r="B96" s="5" t="s">
        <v>1828</v>
      </c>
      <c r="C96" s="4" t="n">
        <f aca="false">LEN(B96)</f>
        <v>777</v>
      </c>
      <c r="D96" s="4" t="n">
        <f aca="false">LEN(B96)-LEN(SUBSTITUTE(B96,"R",""))</f>
        <v>18</v>
      </c>
      <c r="E96" s="4" t="n">
        <f aca="false">LEN(B96)-LEN(SUBSTITUTE(B96,"K",""))</f>
        <v>44</v>
      </c>
      <c r="F96" s="4" t="n">
        <f aca="false">LEN(B96)-LEN(SUBSTITUTE(B96,"H",""))</f>
        <v>15</v>
      </c>
      <c r="G96" s="4" t="n">
        <f aca="false">LEN(B96)-LEN(SUBSTITUTE(B96,"D",""))</f>
        <v>30</v>
      </c>
      <c r="H96" s="4" t="n">
        <f aca="false">LEN(B96)-LEN(SUBSTITUTE(B96,"E",""))</f>
        <v>51</v>
      </c>
      <c r="I96" s="4" t="n">
        <f aca="false">LEN(B96)-LEN(SUBSTITUTE(B96,"S",""))</f>
        <v>36</v>
      </c>
      <c r="J96" s="4" t="n">
        <f aca="false">LEN(B96)-LEN(SUBSTITUTE(B96,"T",""))</f>
        <v>40</v>
      </c>
      <c r="K96" s="4" t="n">
        <f aca="false">LEN(B96)-LEN(SUBSTITUTE(B96,"N",""))</f>
        <v>36</v>
      </c>
      <c r="L96" s="4" t="n">
        <f aca="false">LEN(B96)-LEN(SUBSTITUTE(B96,"Q",""))</f>
        <v>24</v>
      </c>
      <c r="M96" s="4" t="n">
        <f aca="false">LEN(B96)-LEN(SUBSTITUTE(B96,"A",""))</f>
        <v>32</v>
      </c>
      <c r="N96" s="4" t="n">
        <f aca="false">LEN(B96)-LEN(SUBSTITUTE(B96,"V",""))</f>
        <v>25</v>
      </c>
      <c r="O96" s="4" t="n">
        <f aca="false">LEN(B96)-LEN(SUBSTITUTE(B96,"I",""))</f>
        <v>23</v>
      </c>
      <c r="P96" s="4" t="n">
        <f aca="false">LEN(B96)-LEN(SUBSTITUTE(B96,"L",""))</f>
        <v>57</v>
      </c>
      <c r="Q96" s="4" t="n">
        <f aca="false">LEN(B96)-LEN(SUBSTITUTE(B96,"M",""))</f>
        <v>22</v>
      </c>
      <c r="R96" s="6" t="n">
        <f aca="false">(D96+E96+F96)/C96*100</f>
        <v>9.90990990990991</v>
      </c>
      <c r="S96" s="6" t="n">
        <f aca="false">(G96+H96)/C96*100</f>
        <v>10.4247104247104</v>
      </c>
      <c r="T96" s="4" t="n">
        <f aca="false">D96+E96+F96</f>
        <v>77</v>
      </c>
      <c r="U96" s="4" t="n">
        <f aca="false">G96+H96</f>
        <v>81</v>
      </c>
    </row>
    <row r="97" customFormat="false" ht="14.25" hidden="false" customHeight="false" outlineLevel="0" collapsed="false">
      <c r="A97" s="4" t="s">
        <v>1829</v>
      </c>
      <c r="B97" s="5" t="s">
        <v>1830</v>
      </c>
      <c r="C97" s="4" t="n">
        <f aca="false">LEN(B97)</f>
        <v>777</v>
      </c>
      <c r="D97" s="4" t="n">
        <f aca="false">LEN(B97)-LEN(SUBSTITUTE(B97,"R",""))</f>
        <v>21</v>
      </c>
      <c r="E97" s="4" t="n">
        <f aca="false">LEN(B97)-LEN(SUBSTITUTE(B97,"K",""))</f>
        <v>34</v>
      </c>
      <c r="F97" s="4" t="n">
        <f aca="false">LEN(B97)-LEN(SUBSTITUTE(B97,"H",""))</f>
        <v>11</v>
      </c>
      <c r="G97" s="4" t="n">
        <f aca="false">LEN(B97)-LEN(SUBSTITUTE(B97,"D",""))</f>
        <v>32</v>
      </c>
      <c r="H97" s="4" t="n">
        <f aca="false">LEN(B97)-LEN(SUBSTITUTE(B97,"E",""))</f>
        <v>54</v>
      </c>
      <c r="I97" s="4" t="n">
        <f aca="false">LEN(B97)-LEN(SUBSTITUTE(B97,"S",""))</f>
        <v>35</v>
      </c>
      <c r="J97" s="4" t="n">
        <f aca="false">LEN(B97)-LEN(SUBSTITUTE(B97,"T",""))</f>
        <v>35</v>
      </c>
      <c r="K97" s="4" t="n">
        <f aca="false">LEN(B97)-LEN(SUBSTITUTE(B97,"N",""))</f>
        <v>30</v>
      </c>
      <c r="L97" s="4" t="n">
        <f aca="false">LEN(B97)-LEN(SUBSTITUTE(B97,"Q",""))</f>
        <v>26</v>
      </c>
      <c r="M97" s="4" t="n">
        <f aca="false">LEN(B97)-LEN(SUBSTITUTE(B97,"A",""))</f>
        <v>36</v>
      </c>
      <c r="N97" s="4" t="n">
        <f aca="false">LEN(B97)-LEN(SUBSTITUTE(B97,"V",""))</f>
        <v>32</v>
      </c>
      <c r="O97" s="4" t="n">
        <f aca="false">LEN(B97)-LEN(SUBSTITUTE(B97,"I",""))</f>
        <v>20</v>
      </c>
      <c r="P97" s="4" t="n">
        <f aca="false">LEN(B97)-LEN(SUBSTITUTE(B97,"L",""))</f>
        <v>51</v>
      </c>
      <c r="Q97" s="4" t="n">
        <f aca="false">LEN(B97)-LEN(SUBSTITUTE(B97,"M",""))</f>
        <v>19</v>
      </c>
      <c r="R97" s="6" t="n">
        <f aca="false">(D97+E97+F97)/C97*100</f>
        <v>8.49420849420849</v>
      </c>
      <c r="S97" s="6" t="n">
        <f aca="false">(G97+H97)/C97*100</f>
        <v>11.0682110682111</v>
      </c>
      <c r="T97" s="4" t="n">
        <f aca="false">D97+E97+F97</f>
        <v>66</v>
      </c>
      <c r="U97" s="4" t="n">
        <f aca="false">G97+H97</f>
        <v>86</v>
      </c>
    </row>
    <row r="98" customFormat="false" ht="14.25" hidden="false" customHeight="false" outlineLevel="0" collapsed="false">
      <c r="A98" s="4" t="s">
        <v>1831</v>
      </c>
      <c r="B98" s="5" t="s">
        <v>1832</v>
      </c>
      <c r="C98" s="4" t="n">
        <f aca="false">LEN(B98)</f>
        <v>777</v>
      </c>
      <c r="D98" s="4" t="n">
        <f aca="false">LEN(B98)-LEN(SUBSTITUTE(B98,"R",""))</f>
        <v>22</v>
      </c>
      <c r="E98" s="4" t="n">
        <f aca="false">LEN(B98)-LEN(SUBSTITUTE(B98,"K",""))</f>
        <v>36</v>
      </c>
      <c r="F98" s="4" t="n">
        <f aca="false">LEN(B98)-LEN(SUBSTITUTE(B98,"H",""))</f>
        <v>15</v>
      </c>
      <c r="G98" s="4" t="n">
        <f aca="false">LEN(B98)-LEN(SUBSTITUTE(B98,"D",""))</f>
        <v>31</v>
      </c>
      <c r="H98" s="4" t="n">
        <f aca="false">LEN(B98)-LEN(SUBSTITUTE(B98,"E",""))</f>
        <v>53</v>
      </c>
      <c r="I98" s="4" t="n">
        <f aca="false">LEN(B98)-LEN(SUBSTITUTE(B98,"S",""))</f>
        <v>36</v>
      </c>
      <c r="J98" s="4" t="n">
        <f aca="false">LEN(B98)-LEN(SUBSTITUTE(B98,"T",""))</f>
        <v>35</v>
      </c>
      <c r="K98" s="4" t="n">
        <f aca="false">LEN(B98)-LEN(SUBSTITUTE(B98,"N",""))</f>
        <v>31</v>
      </c>
      <c r="L98" s="4" t="n">
        <f aca="false">LEN(B98)-LEN(SUBSTITUTE(B98,"Q",""))</f>
        <v>25</v>
      </c>
      <c r="M98" s="4" t="n">
        <f aca="false">LEN(B98)-LEN(SUBSTITUTE(B98,"A",""))</f>
        <v>39</v>
      </c>
      <c r="N98" s="4" t="n">
        <f aca="false">LEN(B98)-LEN(SUBSTITUTE(B98,"V",""))</f>
        <v>30</v>
      </c>
      <c r="O98" s="4" t="n">
        <f aca="false">LEN(B98)-LEN(SUBSTITUTE(B98,"I",""))</f>
        <v>22</v>
      </c>
      <c r="P98" s="4" t="n">
        <f aca="false">LEN(B98)-LEN(SUBSTITUTE(B98,"L",""))</f>
        <v>57</v>
      </c>
      <c r="Q98" s="4" t="n">
        <f aca="false">LEN(B98)-LEN(SUBSTITUTE(B98,"M",""))</f>
        <v>20</v>
      </c>
      <c r="R98" s="6" t="n">
        <f aca="false">(D98+E98+F98)/C98*100</f>
        <v>9.3951093951094</v>
      </c>
      <c r="S98" s="6" t="n">
        <f aca="false">(G98+H98)/C98*100</f>
        <v>10.8108108108108</v>
      </c>
      <c r="T98" s="4" t="n">
        <f aca="false">D98+E98+F98</f>
        <v>73</v>
      </c>
      <c r="U98" s="4" t="n">
        <f aca="false">G98+H98</f>
        <v>84</v>
      </c>
    </row>
    <row r="99" customFormat="false" ht="14.25" hidden="false" customHeight="false" outlineLevel="0" collapsed="false">
      <c r="A99" s="4" t="s">
        <v>1833</v>
      </c>
      <c r="B99" s="5" t="s">
        <v>1832</v>
      </c>
      <c r="C99" s="4" t="n">
        <f aca="false">LEN(B99)</f>
        <v>777</v>
      </c>
      <c r="D99" s="4" t="n">
        <f aca="false">LEN(B99)-LEN(SUBSTITUTE(B99,"R",""))</f>
        <v>22</v>
      </c>
      <c r="E99" s="4" t="n">
        <f aca="false">LEN(B99)-LEN(SUBSTITUTE(B99,"K",""))</f>
        <v>36</v>
      </c>
      <c r="F99" s="4" t="n">
        <f aca="false">LEN(B99)-LEN(SUBSTITUTE(B99,"H",""))</f>
        <v>15</v>
      </c>
      <c r="G99" s="4" t="n">
        <f aca="false">LEN(B99)-LEN(SUBSTITUTE(B99,"D",""))</f>
        <v>31</v>
      </c>
      <c r="H99" s="4" t="n">
        <f aca="false">LEN(B99)-LEN(SUBSTITUTE(B99,"E",""))</f>
        <v>53</v>
      </c>
      <c r="I99" s="4" t="n">
        <f aca="false">LEN(B99)-LEN(SUBSTITUTE(B99,"S",""))</f>
        <v>36</v>
      </c>
      <c r="J99" s="4" t="n">
        <f aca="false">LEN(B99)-LEN(SUBSTITUTE(B99,"T",""))</f>
        <v>35</v>
      </c>
      <c r="K99" s="4" t="n">
        <f aca="false">LEN(B99)-LEN(SUBSTITUTE(B99,"N",""))</f>
        <v>31</v>
      </c>
      <c r="L99" s="4" t="n">
        <f aca="false">LEN(B99)-LEN(SUBSTITUTE(B99,"Q",""))</f>
        <v>25</v>
      </c>
      <c r="M99" s="4" t="n">
        <f aca="false">LEN(B99)-LEN(SUBSTITUTE(B99,"A",""))</f>
        <v>39</v>
      </c>
      <c r="N99" s="4" t="n">
        <f aca="false">LEN(B99)-LEN(SUBSTITUTE(B99,"V",""))</f>
        <v>30</v>
      </c>
      <c r="O99" s="4" t="n">
        <f aca="false">LEN(B99)-LEN(SUBSTITUTE(B99,"I",""))</f>
        <v>22</v>
      </c>
      <c r="P99" s="4" t="n">
        <f aca="false">LEN(B99)-LEN(SUBSTITUTE(B99,"L",""))</f>
        <v>57</v>
      </c>
      <c r="Q99" s="4" t="n">
        <f aca="false">LEN(B99)-LEN(SUBSTITUTE(B99,"M",""))</f>
        <v>20</v>
      </c>
      <c r="R99" s="6" t="n">
        <f aca="false">(D99+E99+F99)/C99*100</f>
        <v>9.3951093951094</v>
      </c>
      <c r="S99" s="6" t="n">
        <f aca="false">(G99+H99)/C99*100</f>
        <v>10.8108108108108</v>
      </c>
      <c r="T99" s="4" t="n">
        <f aca="false">D99+E99+F99</f>
        <v>73</v>
      </c>
      <c r="U99" s="4" t="n">
        <f aca="false">G99+H99</f>
        <v>84</v>
      </c>
    </row>
    <row r="100" customFormat="false" ht="14.25" hidden="false" customHeight="false" outlineLevel="0" collapsed="false">
      <c r="A100" s="4" t="s">
        <v>1834</v>
      </c>
      <c r="B100" s="5" t="s">
        <v>1835</v>
      </c>
      <c r="C100" s="4" t="n">
        <f aca="false">LEN(B100)</f>
        <v>777</v>
      </c>
      <c r="D100" s="4" t="n">
        <f aca="false">LEN(B100)-LEN(SUBSTITUTE(B100,"R",""))</f>
        <v>27</v>
      </c>
      <c r="E100" s="4" t="n">
        <f aca="false">LEN(B100)-LEN(SUBSTITUTE(B100,"K",""))</f>
        <v>37</v>
      </c>
      <c r="F100" s="4" t="n">
        <f aca="false">LEN(B100)-LEN(SUBSTITUTE(B100,"H",""))</f>
        <v>13</v>
      </c>
      <c r="G100" s="4" t="n">
        <f aca="false">LEN(B100)-LEN(SUBSTITUTE(B100,"D",""))</f>
        <v>35</v>
      </c>
      <c r="H100" s="4" t="n">
        <f aca="false">LEN(B100)-LEN(SUBSTITUTE(B100,"E",""))</f>
        <v>52</v>
      </c>
      <c r="I100" s="4" t="n">
        <f aca="false">LEN(B100)-LEN(SUBSTITUTE(B100,"S",""))</f>
        <v>32</v>
      </c>
      <c r="J100" s="4" t="n">
        <f aca="false">LEN(B100)-LEN(SUBSTITUTE(B100,"T",""))</f>
        <v>31</v>
      </c>
      <c r="K100" s="4" t="n">
        <f aca="false">LEN(B100)-LEN(SUBSTITUTE(B100,"N",""))</f>
        <v>36</v>
      </c>
      <c r="L100" s="4" t="n">
        <f aca="false">LEN(B100)-LEN(SUBSTITUTE(B100,"Q",""))</f>
        <v>27</v>
      </c>
      <c r="M100" s="4" t="n">
        <f aca="false">LEN(B100)-LEN(SUBSTITUTE(B100,"A",""))</f>
        <v>35</v>
      </c>
      <c r="N100" s="4" t="n">
        <f aca="false">LEN(B100)-LEN(SUBSTITUTE(B100,"V",""))</f>
        <v>30</v>
      </c>
      <c r="O100" s="4" t="n">
        <f aca="false">LEN(B100)-LEN(SUBSTITUTE(B100,"I",""))</f>
        <v>26</v>
      </c>
      <c r="P100" s="4" t="n">
        <f aca="false">LEN(B100)-LEN(SUBSTITUTE(B100,"L",""))</f>
        <v>55</v>
      </c>
      <c r="Q100" s="4" t="n">
        <f aca="false">LEN(B100)-LEN(SUBSTITUTE(B100,"M",""))</f>
        <v>20</v>
      </c>
      <c r="R100" s="6" t="n">
        <f aca="false">(D100+E100+F100)/C100*100</f>
        <v>9.90990990990991</v>
      </c>
      <c r="S100" s="6" t="n">
        <f aca="false">(G100+H100)/C100*100</f>
        <v>11.1969111969112</v>
      </c>
      <c r="T100" s="4" t="n">
        <f aca="false">D100+E100+F100</f>
        <v>77</v>
      </c>
      <c r="U100" s="4" t="n">
        <f aca="false">G100+H100</f>
        <v>87</v>
      </c>
    </row>
    <row r="101" customFormat="false" ht="14.25" hidden="false" customHeight="false" outlineLevel="0" collapsed="false">
      <c r="A101" s="4" t="s">
        <v>1836</v>
      </c>
      <c r="B101" s="5" t="s">
        <v>1837</v>
      </c>
      <c r="C101" s="4" t="n">
        <f aca="false">LEN(B101)</f>
        <v>777</v>
      </c>
      <c r="D101" s="4" t="n">
        <f aca="false">LEN(B101)-LEN(SUBSTITUTE(B101,"R",""))</f>
        <v>24</v>
      </c>
      <c r="E101" s="4" t="n">
        <f aca="false">LEN(B101)-LEN(SUBSTITUTE(B101,"K",""))</f>
        <v>41</v>
      </c>
      <c r="F101" s="4" t="n">
        <f aca="false">LEN(B101)-LEN(SUBSTITUTE(B101,"H",""))</f>
        <v>12</v>
      </c>
      <c r="G101" s="4" t="n">
        <f aca="false">LEN(B101)-LEN(SUBSTITUTE(B101,"D",""))</f>
        <v>37</v>
      </c>
      <c r="H101" s="4" t="n">
        <f aca="false">LEN(B101)-LEN(SUBSTITUTE(B101,"E",""))</f>
        <v>53</v>
      </c>
      <c r="I101" s="4" t="n">
        <f aca="false">LEN(B101)-LEN(SUBSTITUTE(B101,"S",""))</f>
        <v>28</v>
      </c>
      <c r="J101" s="4" t="n">
        <f aca="false">LEN(B101)-LEN(SUBSTITUTE(B101,"T",""))</f>
        <v>34</v>
      </c>
      <c r="K101" s="4" t="n">
        <f aca="false">LEN(B101)-LEN(SUBSTITUTE(B101,"N",""))</f>
        <v>40</v>
      </c>
      <c r="L101" s="4" t="n">
        <f aca="false">LEN(B101)-LEN(SUBSTITUTE(B101,"Q",""))</f>
        <v>18</v>
      </c>
      <c r="M101" s="4" t="n">
        <f aca="false">LEN(B101)-LEN(SUBSTITUTE(B101,"A",""))</f>
        <v>33</v>
      </c>
      <c r="N101" s="4" t="n">
        <f aca="false">LEN(B101)-LEN(SUBSTITUTE(B101,"V",""))</f>
        <v>23</v>
      </c>
      <c r="O101" s="4" t="n">
        <f aca="false">LEN(B101)-LEN(SUBSTITUTE(B101,"I",""))</f>
        <v>26</v>
      </c>
      <c r="P101" s="4" t="n">
        <f aca="false">LEN(B101)-LEN(SUBSTITUTE(B101,"L",""))</f>
        <v>56</v>
      </c>
      <c r="Q101" s="4" t="n">
        <f aca="false">LEN(B101)-LEN(SUBSTITUTE(B101,"M",""))</f>
        <v>22</v>
      </c>
      <c r="R101" s="6" t="n">
        <f aca="false">(D101+E101+F101)/C101*100</f>
        <v>9.90990990990991</v>
      </c>
      <c r="S101" s="6" t="n">
        <f aca="false">(G101+H101)/C101*100</f>
        <v>11.5830115830116</v>
      </c>
      <c r="T101" s="4" t="n">
        <f aca="false">D101+E101+F101</f>
        <v>77</v>
      </c>
      <c r="U101" s="4" t="n">
        <f aca="false">G101+H101</f>
        <v>90</v>
      </c>
    </row>
    <row r="102" customFormat="false" ht="14.25" hidden="false" customHeight="false" outlineLevel="0" collapsed="false">
      <c r="A102" s="4" t="s">
        <v>1838</v>
      </c>
      <c r="B102" s="5" t="s">
        <v>1839</v>
      </c>
      <c r="C102" s="4" t="n">
        <f aca="false">LEN(B102)</f>
        <v>777</v>
      </c>
      <c r="D102" s="4" t="n">
        <f aca="false">LEN(B102)-LEN(SUBSTITUTE(B102,"R",""))</f>
        <v>29</v>
      </c>
      <c r="E102" s="4" t="n">
        <f aca="false">LEN(B102)-LEN(SUBSTITUTE(B102,"K",""))</f>
        <v>44</v>
      </c>
      <c r="F102" s="4" t="n">
        <f aca="false">LEN(B102)-LEN(SUBSTITUTE(B102,"H",""))</f>
        <v>18</v>
      </c>
      <c r="G102" s="4" t="n">
        <f aca="false">LEN(B102)-LEN(SUBSTITUTE(B102,"D",""))</f>
        <v>38</v>
      </c>
      <c r="H102" s="4" t="n">
        <f aca="false">LEN(B102)-LEN(SUBSTITUTE(B102,"E",""))</f>
        <v>47</v>
      </c>
      <c r="I102" s="4" t="n">
        <f aca="false">LEN(B102)-LEN(SUBSTITUTE(B102,"S",""))</f>
        <v>36</v>
      </c>
      <c r="J102" s="4" t="n">
        <f aca="false">LEN(B102)-LEN(SUBSTITUTE(B102,"T",""))</f>
        <v>36</v>
      </c>
      <c r="K102" s="4" t="n">
        <f aca="false">LEN(B102)-LEN(SUBSTITUTE(B102,"N",""))</f>
        <v>25</v>
      </c>
      <c r="L102" s="4" t="n">
        <f aca="false">LEN(B102)-LEN(SUBSTITUTE(B102,"Q",""))</f>
        <v>24</v>
      </c>
      <c r="M102" s="4" t="n">
        <f aca="false">LEN(B102)-LEN(SUBSTITUTE(B102,"A",""))</f>
        <v>35</v>
      </c>
      <c r="N102" s="4" t="n">
        <f aca="false">LEN(B102)-LEN(SUBSTITUTE(B102,"V",""))</f>
        <v>26</v>
      </c>
      <c r="O102" s="4" t="n">
        <f aca="false">LEN(B102)-LEN(SUBSTITUTE(B102,"I",""))</f>
        <v>24</v>
      </c>
      <c r="P102" s="4" t="n">
        <f aca="false">LEN(B102)-LEN(SUBSTITUTE(B102,"L",""))</f>
        <v>54</v>
      </c>
      <c r="Q102" s="4" t="n">
        <f aca="false">LEN(B102)-LEN(SUBSTITUTE(B102,"M",""))</f>
        <v>24</v>
      </c>
      <c r="R102" s="6" t="n">
        <f aca="false">(D102+E102+F102)/C102*100</f>
        <v>11.7117117117117</v>
      </c>
      <c r="S102" s="6" t="n">
        <f aca="false">(G102+H102)/C102*100</f>
        <v>10.9395109395109</v>
      </c>
      <c r="T102" s="4" t="n">
        <f aca="false">D102+E102+F102</f>
        <v>91</v>
      </c>
      <c r="U102" s="4" t="n">
        <f aca="false">G102+H102</f>
        <v>85</v>
      </c>
    </row>
    <row r="103" customFormat="false" ht="14.25" hidden="false" customHeight="false" outlineLevel="0" collapsed="false">
      <c r="A103" s="4" t="s">
        <v>1840</v>
      </c>
      <c r="B103" s="5" t="s">
        <v>1841</v>
      </c>
      <c r="C103" s="4" t="n">
        <f aca="false">LEN(B103)</f>
        <v>777</v>
      </c>
      <c r="D103" s="4" t="n">
        <f aca="false">LEN(B103)-LEN(SUBSTITUTE(B103,"R",""))</f>
        <v>29</v>
      </c>
      <c r="E103" s="4" t="n">
        <f aca="false">LEN(B103)-LEN(SUBSTITUTE(B103,"K",""))</f>
        <v>39</v>
      </c>
      <c r="F103" s="4" t="n">
        <f aca="false">LEN(B103)-LEN(SUBSTITUTE(B103,"H",""))</f>
        <v>15</v>
      </c>
      <c r="G103" s="4" t="n">
        <f aca="false">LEN(B103)-LEN(SUBSTITUTE(B103,"D",""))</f>
        <v>42</v>
      </c>
      <c r="H103" s="4" t="n">
        <f aca="false">LEN(B103)-LEN(SUBSTITUTE(B103,"E",""))</f>
        <v>47</v>
      </c>
      <c r="I103" s="4" t="n">
        <f aca="false">LEN(B103)-LEN(SUBSTITUTE(B103,"S",""))</f>
        <v>36</v>
      </c>
      <c r="J103" s="4" t="n">
        <f aca="false">LEN(B103)-LEN(SUBSTITUTE(B103,"T",""))</f>
        <v>32</v>
      </c>
      <c r="K103" s="4" t="n">
        <f aca="false">LEN(B103)-LEN(SUBSTITUTE(B103,"N",""))</f>
        <v>31</v>
      </c>
      <c r="L103" s="4" t="n">
        <f aca="false">LEN(B103)-LEN(SUBSTITUTE(B103,"Q",""))</f>
        <v>19</v>
      </c>
      <c r="M103" s="4" t="n">
        <f aca="false">LEN(B103)-LEN(SUBSTITUTE(B103,"A",""))</f>
        <v>38</v>
      </c>
      <c r="N103" s="4" t="n">
        <f aca="false">LEN(B103)-LEN(SUBSTITUTE(B103,"V",""))</f>
        <v>29</v>
      </c>
      <c r="O103" s="4" t="n">
        <f aca="false">LEN(B103)-LEN(SUBSTITUTE(B103,"I",""))</f>
        <v>23</v>
      </c>
      <c r="P103" s="4" t="n">
        <f aca="false">LEN(B103)-LEN(SUBSTITUTE(B103,"L",""))</f>
        <v>57</v>
      </c>
      <c r="Q103" s="4" t="n">
        <f aca="false">LEN(B103)-LEN(SUBSTITUTE(B103,"M",""))</f>
        <v>24</v>
      </c>
      <c r="R103" s="6" t="n">
        <f aca="false">(D103+E103+F103)/C103*100</f>
        <v>10.6821106821107</v>
      </c>
      <c r="S103" s="6" t="n">
        <f aca="false">(G103+H103)/C103*100</f>
        <v>11.4543114543115</v>
      </c>
      <c r="T103" s="4" t="n">
        <f aca="false">D103+E103+F103</f>
        <v>83</v>
      </c>
      <c r="U103" s="4" t="n">
        <f aca="false">G103+H103</f>
        <v>89</v>
      </c>
    </row>
    <row r="104" customFormat="false" ht="14.25" hidden="false" customHeight="false" outlineLevel="0" collapsed="false">
      <c r="A104" s="4" t="s">
        <v>1842</v>
      </c>
      <c r="B104" s="5" t="s">
        <v>1843</v>
      </c>
      <c r="C104" s="4" t="n">
        <f aca="false">LEN(B104)</f>
        <v>777</v>
      </c>
      <c r="D104" s="4" t="n">
        <f aca="false">LEN(B104)-LEN(SUBSTITUTE(B104,"R",""))</f>
        <v>24</v>
      </c>
      <c r="E104" s="4" t="n">
        <f aca="false">LEN(B104)-LEN(SUBSTITUTE(B104,"K",""))</f>
        <v>34</v>
      </c>
      <c r="F104" s="4" t="n">
        <f aca="false">LEN(B104)-LEN(SUBSTITUTE(B104,"H",""))</f>
        <v>16</v>
      </c>
      <c r="G104" s="4" t="n">
        <f aca="false">LEN(B104)-LEN(SUBSTITUTE(B104,"D",""))</f>
        <v>34</v>
      </c>
      <c r="H104" s="4" t="n">
        <f aca="false">LEN(B104)-LEN(SUBSTITUTE(B104,"E",""))</f>
        <v>45</v>
      </c>
      <c r="I104" s="4" t="n">
        <f aca="false">LEN(B104)-LEN(SUBSTITUTE(B104,"S",""))</f>
        <v>36</v>
      </c>
      <c r="J104" s="4" t="n">
        <f aca="false">LEN(B104)-LEN(SUBSTITUTE(B104,"T",""))</f>
        <v>37</v>
      </c>
      <c r="K104" s="4" t="n">
        <f aca="false">LEN(B104)-LEN(SUBSTITUTE(B104,"N",""))</f>
        <v>35</v>
      </c>
      <c r="L104" s="4" t="n">
        <f aca="false">LEN(B104)-LEN(SUBSTITUTE(B104,"Q",""))</f>
        <v>29</v>
      </c>
      <c r="M104" s="4" t="n">
        <f aca="false">LEN(B104)-LEN(SUBSTITUTE(B104,"A",""))</f>
        <v>38</v>
      </c>
      <c r="N104" s="4" t="n">
        <f aca="false">LEN(B104)-LEN(SUBSTITUTE(B104,"V",""))</f>
        <v>27</v>
      </c>
      <c r="O104" s="4" t="n">
        <f aca="false">LEN(B104)-LEN(SUBSTITUTE(B104,"I",""))</f>
        <v>20</v>
      </c>
      <c r="P104" s="4" t="n">
        <f aca="false">LEN(B104)-LEN(SUBSTITUTE(B104,"L",""))</f>
        <v>56</v>
      </c>
      <c r="Q104" s="4" t="n">
        <f aca="false">LEN(B104)-LEN(SUBSTITUTE(B104,"M",""))</f>
        <v>21</v>
      </c>
      <c r="R104" s="6" t="n">
        <f aca="false">(D104+E104+F104)/C104*100</f>
        <v>9.52380952380952</v>
      </c>
      <c r="S104" s="6" t="n">
        <f aca="false">(G104+H104)/C104*100</f>
        <v>10.1673101673102</v>
      </c>
      <c r="T104" s="4" t="n">
        <f aca="false">D104+E104+F104</f>
        <v>74</v>
      </c>
      <c r="U104" s="4" t="n">
        <f aca="false">G104+H104</f>
        <v>79</v>
      </c>
    </row>
    <row r="105" customFormat="false" ht="14.25" hidden="false" customHeight="false" outlineLevel="0" collapsed="false">
      <c r="A105" s="4" t="s">
        <v>1844</v>
      </c>
      <c r="B105" s="5" t="s">
        <v>1845</v>
      </c>
      <c r="C105" s="4" t="n">
        <f aca="false">LEN(B105)</f>
        <v>777</v>
      </c>
      <c r="D105" s="4" t="n">
        <f aca="false">LEN(B105)-LEN(SUBSTITUTE(B105,"R",""))</f>
        <v>26</v>
      </c>
      <c r="E105" s="4" t="n">
        <f aca="false">LEN(B105)-LEN(SUBSTITUTE(B105,"K",""))</f>
        <v>33</v>
      </c>
      <c r="F105" s="4" t="n">
        <f aca="false">LEN(B105)-LEN(SUBSTITUTE(B105,"H",""))</f>
        <v>14</v>
      </c>
      <c r="G105" s="4" t="n">
        <f aca="false">LEN(B105)-LEN(SUBSTITUTE(B105,"D",""))</f>
        <v>29</v>
      </c>
      <c r="H105" s="4" t="n">
        <f aca="false">LEN(B105)-LEN(SUBSTITUTE(B105,"E",""))</f>
        <v>54</v>
      </c>
      <c r="I105" s="4" t="n">
        <f aca="false">LEN(B105)-LEN(SUBSTITUTE(B105,"S",""))</f>
        <v>34</v>
      </c>
      <c r="J105" s="4" t="n">
        <f aca="false">LEN(B105)-LEN(SUBSTITUTE(B105,"T",""))</f>
        <v>44</v>
      </c>
      <c r="K105" s="4" t="n">
        <f aca="false">LEN(B105)-LEN(SUBSTITUTE(B105,"N",""))</f>
        <v>28</v>
      </c>
      <c r="L105" s="4" t="n">
        <f aca="false">LEN(B105)-LEN(SUBSTITUTE(B105,"Q",""))</f>
        <v>23</v>
      </c>
      <c r="M105" s="4" t="n">
        <f aca="false">LEN(B105)-LEN(SUBSTITUTE(B105,"A",""))</f>
        <v>44</v>
      </c>
      <c r="N105" s="4" t="n">
        <f aca="false">LEN(B105)-LEN(SUBSTITUTE(B105,"V",""))</f>
        <v>28</v>
      </c>
      <c r="O105" s="4" t="n">
        <f aca="false">LEN(B105)-LEN(SUBSTITUTE(B105,"I",""))</f>
        <v>27</v>
      </c>
      <c r="P105" s="4" t="n">
        <f aca="false">LEN(B105)-LEN(SUBSTITUTE(B105,"L",""))</f>
        <v>53</v>
      </c>
      <c r="Q105" s="4" t="n">
        <f aca="false">LEN(B105)-LEN(SUBSTITUTE(B105,"M",""))</f>
        <v>21</v>
      </c>
      <c r="R105" s="6" t="n">
        <f aca="false">(D105+E105+F105)/C105*100</f>
        <v>9.3951093951094</v>
      </c>
      <c r="S105" s="6" t="n">
        <f aca="false">(G105+H105)/C105*100</f>
        <v>10.6821106821107</v>
      </c>
      <c r="T105" s="4" t="n">
        <f aca="false">D105+E105+F105</f>
        <v>73</v>
      </c>
      <c r="U105" s="4" t="n">
        <f aca="false">G105+H105</f>
        <v>83</v>
      </c>
    </row>
    <row r="106" customFormat="false" ht="14.25" hidden="false" customHeight="false" outlineLevel="0" collapsed="false">
      <c r="A106" s="4" t="s">
        <v>1846</v>
      </c>
      <c r="B106" s="5" t="s">
        <v>1847</v>
      </c>
      <c r="C106" s="4" t="n">
        <f aca="false">LEN(B106)</f>
        <v>777</v>
      </c>
      <c r="D106" s="4" t="n">
        <f aca="false">LEN(B106)-LEN(SUBSTITUTE(B106,"R",""))</f>
        <v>29</v>
      </c>
      <c r="E106" s="4" t="n">
        <f aca="false">LEN(B106)-LEN(SUBSTITUTE(B106,"K",""))</f>
        <v>31</v>
      </c>
      <c r="F106" s="4" t="n">
        <f aca="false">LEN(B106)-LEN(SUBSTITUTE(B106,"H",""))</f>
        <v>16</v>
      </c>
      <c r="G106" s="4" t="n">
        <f aca="false">LEN(B106)-LEN(SUBSTITUTE(B106,"D",""))</f>
        <v>28</v>
      </c>
      <c r="H106" s="4" t="n">
        <f aca="false">LEN(B106)-LEN(SUBSTITUTE(B106,"E",""))</f>
        <v>53</v>
      </c>
      <c r="I106" s="4" t="n">
        <f aca="false">LEN(B106)-LEN(SUBSTITUTE(B106,"S",""))</f>
        <v>36</v>
      </c>
      <c r="J106" s="4" t="n">
        <f aca="false">LEN(B106)-LEN(SUBSTITUTE(B106,"T",""))</f>
        <v>44</v>
      </c>
      <c r="K106" s="4" t="n">
        <f aca="false">LEN(B106)-LEN(SUBSTITUTE(B106,"N",""))</f>
        <v>27</v>
      </c>
      <c r="L106" s="4" t="n">
        <f aca="false">LEN(B106)-LEN(SUBSTITUTE(B106,"Q",""))</f>
        <v>23</v>
      </c>
      <c r="M106" s="4" t="n">
        <f aca="false">LEN(B106)-LEN(SUBSTITUTE(B106,"A",""))</f>
        <v>48</v>
      </c>
      <c r="N106" s="4" t="n">
        <f aca="false">LEN(B106)-LEN(SUBSTITUTE(B106,"V",""))</f>
        <v>29</v>
      </c>
      <c r="O106" s="4" t="n">
        <f aca="false">LEN(B106)-LEN(SUBSTITUTE(B106,"I",""))</f>
        <v>22</v>
      </c>
      <c r="P106" s="4" t="n">
        <f aca="false">LEN(B106)-LEN(SUBSTITUTE(B106,"L",""))</f>
        <v>55</v>
      </c>
      <c r="Q106" s="4" t="n">
        <f aca="false">LEN(B106)-LEN(SUBSTITUTE(B106,"M",""))</f>
        <v>22</v>
      </c>
      <c r="R106" s="6" t="n">
        <f aca="false">(D106+E106+F106)/C106*100</f>
        <v>9.78120978120978</v>
      </c>
      <c r="S106" s="6" t="n">
        <f aca="false">(G106+H106)/C106*100</f>
        <v>10.4247104247104</v>
      </c>
      <c r="T106" s="4" t="n">
        <f aca="false">D106+E106+F106</f>
        <v>76</v>
      </c>
      <c r="U106" s="4" t="n">
        <f aca="false">G106+H106</f>
        <v>81</v>
      </c>
    </row>
    <row r="107" customFormat="false" ht="14.25" hidden="false" customHeight="false" outlineLevel="0" collapsed="false">
      <c r="A107" s="4" t="s">
        <v>1848</v>
      </c>
      <c r="B107" s="5" t="s">
        <v>1849</v>
      </c>
      <c r="C107" s="4" t="n">
        <f aca="false">LEN(B107)</f>
        <v>777</v>
      </c>
      <c r="D107" s="4" t="n">
        <f aca="false">LEN(B107)-LEN(SUBSTITUTE(B107,"R",""))</f>
        <v>28</v>
      </c>
      <c r="E107" s="4" t="n">
        <f aca="false">LEN(B107)-LEN(SUBSTITUTE(B107,"K",""))</f>
        <v>31</v>
      </c>
      <c r="F107" s="4" t="n">
        <f aca="false">LEN(B107)-LEN(SUBSTITUTE(B107,"H",""))</f>
        <v>16</v>
      </c>
      <c r="G107" s="4" t="n">
        <f aca="false">LEN(B107)-LEN(SUBSTITUTE(B107,"D",""))</f>
        <v>27</v>
      </c>
      <c r="H107" s="4" t="n">
        <f aca="false">LEN(B107)-LEN(SUBSTITUTE(B107,"E",""))</f>
        <v>54</v>
      </c>
      <c r="I107" s="4" t="n">
        <f aca="false">LEN(B107)-LEN(SUBSTITUTE(B107,"S",""))</f>
        <v>35</v>
      </c>
      <c r="J107" s="4" t="n">
        <f aca="false">LEN(B107)-LEN(SUBSTITUTE(B107,"T",""))</f>
        <v>44</v>
      </c>
      <c r="K107" s="4" t="n">
        <f aca="false">LEN(B107)-LEN(SUBSTITUTE(B107,"N",""))</f>
        <v>27</v>
      </c>
      <c r="L107" s="4" t="n">
        <f aca="false">LEN(B107)-LEN(SUBSTITUTE(B107,"Q",""))</f>
        <v>22</v>
      </c>
      <c r="M107" s="4" t="n">
        <f aca="false">LEN(B107)-LEN(SUBSTITUTE(B107,"A",""))</f>
        <v>48</v>
      </c>
      <c r="N107" s="4" t="n">
        <f aca="false">LEN(B107)-LEN(SUBSTITUTE(B107,"V",""))</f>
        <v>27</v>
      </c>
      <c r="O107" s="4" t="n">
        <f aca="false">LEN(B107)-LEN(SUBSTITUTE(B107,"I",""))</f>
        <v>24</v>
      </c>
      <c r="P107" s="4" t="n">
        <f aca="false">LEN(B107)-LEN(SUBSTITUTE(B107,"L",""))</f>
        <v>53</v>
      </c>
      <c r="Q107" s="4" t="n">
        <f aca="false">LEN(B107)-LEN(SUBSTITUTE(B107,"M",""))</f>
        <v>24</v>
      </c>
      <c r="R107" s="6" t="n">
        <f aca="false">(D107+E107+F107)/C107*100</f>
        <v>9.65250965250965</v>
      </c>
      <c r="S107" s="6" t="n">
        <f aca="false">(G107+H107)/C107*100</f>
        <v>10.4247104247104</v>
      </c>
      <c r="T107" s="4" t="n">
        <f aca="false">D107+E107+F107</f>
        <v>75</v>
      </c>
      <c r="U107" s="4" t="n">
        <f aca="false">G107+H107</f>
        <v>81</v>
      </c>
    </row>
    <row r="108" customFormat="false" ht="14.25" hidden="false" customHeight="false" outlineLevel="0" collapsed="false">
      <c r="A108" s="4" t="s">
        <v>1850</v>
      </c>
      <c r="B108" s="5" t="s">
        <v>1851</v>
      </c>
      <c r="C108" s="4" t="n">
        <f aca="false">LEN(B108)</f>
        <v>777</v>
      </c>
      <c r="D108" s="4" t="n">
        <f aca="false">LEN(B108)-LEN(SUBSTITUTE(B108,"R",""))</f>
        <v>22</v>
      </c>
      <c r="E108" s="4" t="n">
        <f aca="false">LEN(B108)-LEN(SUBSTITUTE(B108,"K",""))</f>
        <v>41</v>
      </c>
      <c r="F108" s="4" t="n">
        <f aca="false">LEN(B108)-LEN(SUBSTITUTE(B108,"H",""))</f>
        <v>17</v>
      </c>
      <c r="G108" s="4" t="n">
        <f aca="false">LEN(B108)-LEN(SUBSTITUTE(B108,"D",""))</f>
        <v>27</v>
      </c>
      <c r="H108" s="4" t="n">
        <f aca="false">LEN(B108)-LEN(SUBSTITUTE(B108,"E",""))</f>
        <v>50</v>
      </c>
      <c r="I108" s="4" t="n">
        <f aca="false">LEN(B108)-LEN(SUBSTITUTE(B108,"S",""))</f>
        <v>36</v>
      </c>
      <c r="J108" s="4" t="n">
        <f aca="false">LEN(B108)-LEN(SUBSTITUTE(B108,"T",""))</f>
        <v>39</v>
      </c>
      <c r="K108" s="4" t="n">
        <f aca="false">LEN(B108)-LEN(SUBSTITUTE(B108,"N",""))</f>
        <v>32</v>
      </c>
      <c r="L108" s="4" t="n">
        <f aca="false">LEN(B108)-LEN(SUBSTITUTE(B108,"Q",""))</f>
        <v>27</v>
      </c>
      <c r="M108" s="4" t="n">
        <f aca="false">LEN(B108)-LEN(SUBSTITUTE(B108,"A",""))</f>
        <v>38</v>
      </c>
      <c r="N108" s="4" t="n">
        <f aca="false">LEN(B108)-LEN(SUBSTITUTE(B108,"V",""))</f>
        <v>29</v>
      </c>
      <c r="O108" s="4" t="n">
        <f aca="false">LEN(B108)-LEN(SUBSTITUTE(B108,"I",""))</f>
        <v>22</v>
      </c>
      <c r="P108" s="4" t="n">
        <f aca="false">LEN(B108)-LEN(SUBSTITUTE(B108,"L",""))</f>
        <v>56</v>
      </c>
      <c r="Q108" s="4" t="n">
        <f aca="false">LEN(B108)-LEN(SUBSTITUTE(B108,"M",""))</f>
        <v>20</v>
      </c>
      <c r="R108" s="6" t="n">
        <f aca="false">(D108+E108+F108)/C108*100</f>
        <v>10.2960102960103</v>
      </c>
      <c r="S108" s="6" t="n">
        <f aca="false">(G108+H108)/C108*100</f>
        <v>9.90990990990991</v>
      </c>
      <c r="T108" s="4" t="n">
        <f aca="false">D108+E108+F108</f>
        <v>80</v>
      </c>
      <c r="U108" s="4" t="n">
        <f aca="false">G108+H108</f>
        <v>77</v>
      </c>
    </row>
    <row r="109" customFormat="false" ht="14.25" hidden="false" customHeight="false" outlineLevel="0" collapsed="false">
      <c r="A109" s="4" t="s">
        <v>1852</v>
      </c>
      <c r="B109" s="5" t="s">
        <v>1853</v>
      </c>
      <c r="C109" s="4" t="n">
        <f aca="false">LEN(B109)</f>
        <v>777</v>
      </c>
      <c r="D109" s="4" t="n">
        <f aca="false">LEN(B109)-LEN(SUBSTITUTE(B109,"R",""))</f>
        <v>26</v>
      </c>
      <c r="E109" s="4" t="n">
        <f aca="false">LEN(B109)-LEN(SUBSTITUTE(B109,"K",""))</f>
        <v>33</v>
      </c>
      <c r="F109" s="4" t="n">
        <f aca="false">LEN(B109)-LEN(SUBSTITUTE(B109,"H",""))</f>
        <v>14</v>
      </c>
      <c r="G109" s="4" t="n">
        <f aca="false">LEN(B109)-LEN(SUBSTITUTE(B109,"D",""))</f>
        <v>32</v>
      </c>
      <c r="H109" s="4" t="n">
        <f aca="false">LEN(B109)-LEN(SUBSTITUTE(B109,"E",""))</f>
        <v>50</v>
      </c>
      <c r="I109" s="4" t="n">
        <f aca="false">LEN(B109)-LEN(SUBSTITUTE(B109,"S",""))</f>
        <v>34</v>
      </c>
      <c r="J109" s="4" t="n">
        <f aca="false">LEN(B109)-LEN(SUBSTITUTE(B109,"T",""))</f>
        <v>41</v>
      </c>
      <c r="K109" s="4" t="n">
        <f aca="false">LEN(B109)-LEN(SUBSTITUTE(B109,"N",""))</f>
        <v>33</v>
      </c>
      <c r="L109" s="4" t="n">
        <f aca="false">LEN(B109)-LEN(SUBSTITUTE(B109,"Q",""))</f>
        <v>19</v>
      </c>
      <c r="M109" s="4" t="n">
        <f aca="false">LEN(B109)-LEN(SUBSTITUTE(B109,"A",""))</f>
        <v>45</v>
      </c>
      <c r="N109" s="4" t="n">
        <f aca="false">LEN(B109)-LEN(SUBSTITUTE(B109,"V",""))</f>
        <v>27</v>
      </c>
      <c r="O109" s="4" t="n">
        <f aca="false">LEN(B109)-LEN(SUBSTITUTE(B109,"I",""))</f>
        <v>28</v>
      </c>
      <c r="P109" s="4" t="n">
        <f aca="false">LEN(B109)-LEN(SUBSTITUTE(B109,"L",""))</f>
        <v>50</v>
      </c>
      <c r="Q109" s="4" t="n">
        <f aca="false">LEN(B109)-LEN(SUBSTITUTE(B109,"M",""))</f>
        <v>20</v>
      </c>
      <c r="R109" s="6" t="n">
        <f aca="false">(D109+E109+F109)/C109*100</f>
        <v>9.3951093951094</v>
      </c>
      <c r="S109" s="6" t="n">
        <f aca="false">(G109+H109)/C109*100</f>
        <v>10.5534105534106</v>
      </c>
      <c r="T109" s="4" t="n">
        <f aca="false">D109+E109+F109</f>
        <v>73</v>
      </c>
      <c r="U109" s="4" t="n">
        <f aca="false">G109+H109</f>
        <v>82</v>
      </c>
    </row>
    <row r="110" customFormat="false" ht="14.25" hidden="false" customHeight="false" outlineLevel="0" collapsed="false">
      <c r="A110" s="4" t="s">
        <v>1854</v>
      </c>
      <c r="B110" s="5" t="s">
        <v>1855</v>
      </c>
      <c r="C110" s="4" t="n">
        <f aca="false">LEN(B110)</f>
        <v>777</v>
      </c>
      <c r="D110" s="4" t="n">
        <f aca="false">LEN(B110)-LEN(SUBSTITUTE(B110,"R",""))</f>
        <v>21</v>
      </c>
      <c r="E110" s="4" t="n">
        <f aca="false">LEN(B110)-LEN(SUBSTITUTE(B110,"K",""))</f>
        <v>37</v>
      </c>
      <c r="F110" s="4" t="n">
        <f aca="false">LEN(B110)-LEN(SUBSTITUTE(B110,"H",""))</f>
        <v>15</v>
      </c>
      <c r="G110" s="4" t="n">
        <f aca="false">LEN(B110)-LEN(SUBSTITUTE(B110,"D",""))</f>
        <v>29</v>
      </c>
      <c r="H110" s="4" t="n">
        <f aca="false">LEN(B110)-LEN(SUBSTITUTE(B110,"E",""))</f>
        <v>48</v>
      </c>
      <c r="I110" s="4" t="n">
        <f aca="false">LEN(B110)-LEN(SUBSTITUTE(B110,"S",""))</f>
        <v>34</v>
      </c>
      <c r="J110" s="4" t="n">
        <f aca="false">LEN(B110)-LEN(SUBSTITUTE(B110,"T",""))</f>
        <v>33</v>
      </c>
      <c r="K110" s="4" t="n">
        <f aca="false">LEN(B110)-LEN(SUBSTITUTE(B110,"N",""))</f>
        <v>36</v>
      </c>
      <c r="L110" s="4" t="n">
        <f aca="false">LEN(B110)-LEN(SUBSTITUTE(B110,"Q",""))</f>
        <v>32</v>
      </c>
      <c r="M110" s="4" t="n">
        <f aca="false">LEN(B110)-LEN(SUBSTITUTE(B110,"A",""))</f>
        <v>36</v>
      </c>
      <c r="N110" s="4" t="n">
        <f aca="false">LEN(B110)-LEN(SUBSTITUTE(B110,"V",""))</f>
        <v>30</v>
      </c>
      <c r="O110" s="4" t="n">
        <f aca="false">LEN(B110)-LEN(SUBSTITUTE(B110,"I",""))</f>
        <v>23</v>
      </c>
      <c r="P110" s="4" t="n">
        <f aca="false">LEN(B110)-LEN(SUBSTITUTE(B110,"L",""))</f>
        <v>58</v>
      </c>
      <c r="Q110" s="4" t="n">
        <f aca="false">LEN(B110)-LEN(SUBSTITUTE(B110,"M",""))</f>
        <v>22</v>
      </c>
      <c r="R110" s="6" t="n">
        <f aca="false">(D110+E110+F110)/C110*100</f>
        <v>9.3951093951094</v>
      </c>
      <c r="S110" s="6" t="n">
        <f aca="false">(G110+H110)/C110*100</f>
        <v>9.90990990990991</v>
      </c>
      <c r="T110" s="4" t="n">
        <f aca="false">D110+E110+F110</f>
        <v>73</v>
      </c>
      <c r="U110" s="4" t="n">
        <f aca="false">G110+H110</f>
        <v>77</v>
      </c>
    </row>
    <row r="111" customFormat="false" ht="14.25" hidden="false" customHeight="false" outlineLevel="0" collapsed="false">
      <c r="A111" s="4" t="s">
        <v>1856</v>
      </c>
      <c r="B111" s="5" t="s">
        <v>1857</v>
      </c>
      <c r="C111" s="4" t="n">
        <f aca="false">LEN(B111)</f>
        <v>777</v>
      </c>
      <c r="D111" s="4" t="n">
        <f aca="false">LEN(B111)-LEN(SUBSTITUTE(B111,"R",""))</f>
        <v>25</v>
      </c>
      <c r="E111" s="4" t="n">
        <f aca="false">LEN(B111)-LEN(SUBSTITUTE(B111,"K",""))</f>
        <v>34</v>
      </c>
      <c r="F111" s="4" t="n">
        <f aca="false">LEN(B111)-LEN(SUBSTITUTE(B111,"H",""))</f>
        <v>16</v>
      </c>
      <c r="G111" s="4" t="n">
        <f aca="false">LEN(B111)-LEN(SUBSTITUTE(B111,"D",""))</f>
        <v>33</v>
      </c>
      <c r="H111" s="4" t="n">
        <f aca="false">LEN(B111)-LEN(SUBSTITUTE(B111,"E",""))</f>
        <v>48</v>
      </c>
      <c r="I111" s="4" t="n">
        <f aca="false">LEN(B111)-LEN(SUBSTITUTE(B111,"S",""))</f>
        <v>36</v>
      </c>
      <c r="J111" s="4" t="n">
        <f aca="false">LEN(B111)-LEN(SUBSTITUTE(B111,"T",""))</f>
        <v>46</v>
      </c>
      <c r="K111" s="4" t="n">
        <f aca="false">LEN(B111)-LEN(SUBSTITUTE(B111,"N",""))</f>
        <v>25</v>
      </c>
      <c r="L111" s="4" t="n">
        <f aca="false">LEN(B111)-LEN(SUBSTITUTE(B111,"Q",""))</f>
        <v>24</v>
      </c>
      <c r="M111" s="4" t="n">
        <f aca="false">LEN(B111)-LEN(SUBSTITUTE(B111,"A",""))</f>
        <v>43</v>
      </c>
      <c r="N111" s="4" t="n">
        <f aca="false">LEN(B111)-LEN(SUBSTITUTE(B111,"V",""))</f>
        <v>31</v>
      </c>
      <c r="O111" s="4" t="n">
        <f aca="false">LEN(B111)-LEN(SUBSTITUTE(B111,"I",""))</f>
        <v>25</v>
      </c>
      <c r="P111" s="4" t="n">
        <f aca="false">LEN(B111)-LEN(SUBSTITUTE(B111,"L",""))</f>
        <v>55</v>
      </c>
      <c r="Q111" s="4" t="n">
        <f aca="false">LEN(B111)-LEN(SUBSTITUTE(B111,"M",""))</f>
        <v>19</v>
      </c>
      <c r="R111" s="6" t="n">
        <f aca="false">(D111+E111+F111)/C111*100</f>
        <v>9.65250965250965</v>
      </c>
      <c r="S111" s="6" t="n">
        <f aca="false">(G111+H111)/C111*100</f>
        <v>10.4247104247104</v>
      </c>
      <c r="T111" s="4" t="n">
        <f aca="false">D111+E111+F111</f>
        <v>75</v>
      </c>
      <c r="U111" s="4" t="n">
        <f aca="false">G111+H111</f>
        <v>81</v>
      </c>
    </row>
    <row r="112" customFormat="false" ht="14.25" hidden="false" customHeight="false" outlineLevel="0" collapsed="false">
      <c r="A112" s="4" t="s">
        <v>1858</v>
      </c>
      <c r="B112" s="5" t="s">
        <v>1859</v>
      </c>
      <c r="C112" s="4" t="n">
        <f aca="false">LEN(B112)</f>
        <v>777</v>
      </c>
      <c r="D112" s="4" t="n">
        <f aca="false">LEN(B112)-LEN(SUBSTITUTE(B112,"R",""))</f>
        <v>30</v>
      </c>
      <c r="E112" s="4" t="n">
        <f aca="false">LEN(B112)-LEN(SUBSTITUTE(B112,"K",""))</f>
        <v>35</v>
      </c>
      <c r="F112" s="4" t="n">
        <f aca="false">LEN(B112)-LEN(SUBSTITUTE(B112,"H",""))</f>
        <v>14</v>
      </c>
      <c r="G112" s="4" t="n">
        <f aca="false">LEN(B112)-LEN(SUBSTITUTE(B112,"D",""))</f>
        <v>44</v>
      </c>
      <c r="H112" s="4" t="n">
        <f aca="false">LEN(B112)-LEN(SUBSTITUTE(B112,"E",""))</f>
        <v>47</v>
      </c>
      <c r="I112" s="4" t="n">
        <f aca="false">LEN(B112)-LEN(SUBSTITUTE(B112,"S",""))</f>
        <v>38</v>
      </c>
      <c r="J112" s="4" t="n">
        <f aca="false">LEN(B112)-LEN(SUBSTITUTE(B112,"T",""))</f>
        <v>31</v>
      </c>
      <c r="K112" s="4" t="n">
        <f aca="false">LEN(B112)-LEN(SUBSTITUTE(B112,"N",""))</f>
        <v>24</v>
      </c>
      <c r="L112" s="4" t="n">
        <f aca="false">LEN(B112)-LEN(SUBSTITUTE(B112,"Q",""))</f>
        <v>24</v>
      </c>
      <c r="M112" s="4" t="n">
        <f aca="false">LEN(B112)-LEN(SUBSTITUTE(B112,"A",""))</f>
        <v>44</v>
      </c>
      <c r="N112" s="4" t="n">
        <f aca="false">LEN(B112)-LEN(SUBSTITUTE(B112,"V",""))</f>
        <v>29</v>
      </c>
      <c r="O112" s="4" t="n">
        <f aca="false">LEN(B112)-LEN(SUBSTITUTE(B112,"I",""))</f>
        <v>22</v>
      </c>
      <c r="P112" s="4" t="n">
        <f aca="false">LEN(B112)-LEN(SUBSTITUTE(B112,"L",""))</f>
        <v>57</v>
      </c>
      <c r="Q112" s="4" t="n">
        <f aca="false">LEN(B112)-LEN(SUBSTITUTE(B112,"M",""))</f>
        <v>24</v>
      </c>
      <c r="R112" s="6" t="n">
        <f aca="false">(D112+E112+F112)/C112*100</f>
        <v>10.1673101673102</v>
      </c>
      <c r="S112" s="6" t="n">
        <f aca="false">(G112+H112)/C112*100</f>
        <v>11.7117117117117</v>
      </c>
      <c r="T112" s="4" t="n">
        <f aca="false">D112+E112+F112</f>
        <v>79</v>
      </c>
      <c r="U112" s="4" t="n">
        <f aca="false">G112+H112</f>
        <v>91</v>
      </c>
    </row>
    <row r="113" customFormat="false" ht="14.25" hidden="false" customHeight="false" outlineLevel="0" collapsed="false">
      <c r="A113" s="4" t="s">
        <v>1860</v>
      </c>
      <c r="B113" s="5" t="s">
        <v>1861</v>
      </c>
      <c r="C113" s="4" t="n">
        <f aca="false">LEN(B113)</f>
        <v>777</v>
      </c>
      <c r="D113" s="4" t="n">
        <f aca="false">LEN(B113)-LEN(SUBSTITUTE(B113,"R",""))</f>
        <v>32</v>
      </c>
      <c r="E113" s="4" t="n">
        <f aca="false">LEN(B113)-LEN(SUBSTITUTE(B113,"K",""))</f>
        <v>39</v>
      </c>
      <c r="F113" s="4" t="n">
        <f aca="false">LEN(B113)-LEN(SUBSTITUTE(B113,"H",""))</f>
        <v>16</v>
      </c>
      <c r="G113" s="4" t="n">
        <f aca="false">LEN(B113)-LEN(SUBSTITUTE(B113,"D",""))</f>
        <v>37</v>
      </c>
      <c r="H113" s="4" t="n">
        <f aca="false">LEN(B113)-LEN(SUBSTITUTE(B113,"E",""))</f>
        <v>48</v>
      </c>
      <c r="I113" s="4" t="n">
        <f aca="false">LEN(B113)-LEN(SUBSTITUTE(B113,"S",""))</f>
        <v>35</v>
      </c>
      <c r="J113" s="4" t="n">
        <f aca="false">LEN(B113)-LEN(SUBSTITUTE(B113,"T",""))</f>
        <v>38</v>
      </c>
      <c r="K113" s="4" t="n">
        <f aca="false">LEN(B113)-LEN(SUBSTITUTE(B113,"N",""))</f>
        <v>26</v>
      </c>
      <c r="L113" s="4" t="n">
        <f aca="false">LEN(B113)-LEN(SUBSTITUTE(B113,"Q",""))</f>
        <v>14</v>
      </c>
      <c r="M113" s="4" t="n">
        <f aca="false">LEN(B113)-LEN(SUBSTITUTE(B113,"A",""))</f>
        <v>40</v>
      </c>
      <c r="N113" s="4" t="n">
        <f aca="false">LEN(B113)-LEN(SUBSTITUTE(B113,"V",""))</f>
        <v>31</v>
      </c>
      <c r="O113" s="4" t="n">
        <f aca="false">LEN(B113)-LEN(SUBSTITUTE(B113,"I",""))</f>
        <v>20</v>
      </c>
      <c r="P113" s="4" t="n">
        <f aca="false">LEN(B113)-LEN(SUBSTITUTE(B113,"L",""))</f>
        <v>56</v>
      </c>
      <c r="Q113" s="4" t="n">
        <f aca="false">LEN(B113)-LEN(SUBSTITUTE(B113,"M",""))</f>
        <v>25</v>
      </c>
      <c r="R113" s="6" t="n">
        <f aca="false">(D113+E113+F113)/C113*100</f>
        <v>11.1969111969112</v>
      </c>
      <c r="S113" s="6" t="n">
        <f aca="false">(G113+H113)/C113*100</f>
        <v>10.9395109395109</v>
      </c>
      <c r="T113" s="4" t="n">
        <f aca="false">D113+E113+F113</f>
        <v>87</v>
      </c>
      <c r="U113" s="4" t="n">
        <f aca="false">G113+H113</f>
        <v>85</v>
      </c>
    </row>
    <row r="114" customFormat="false" ht="14.25" hidden="false" customHeight="false" outlineLevel="0" collapsed="false">
      <c r="A114" s="4" t="s">
        <v>1862</v>
      </c>
      <c r="B114" s="5" t="s">
        <v>1863</v>
      </c>
      <c r="C114" s="4" t="n">
        <f aca="false">LEN(B114)</f>
        <v>777</v>
      </c>
      <c r="D114" s="4" t="n">
        <f aca="false">LEN(B114)-LEN(SUBSTITUTE(B114,"R",""))</f>
        <v>27</v>
      </c>
      <c r="E114" s="4" t="n">
        <f aca="false">LEN(B114)-LEN(SUBSTITUTE(B114,"K",""))</f>
        <v>29</v>
      </c>
      <c r="F114" s="4" t="n">
        <f aca="false">LEN(B114)-LEN(SUBSTITUTE(B114,"H",""))</f>
        <v>16</v>
      </c>
      <c r="G114" s="4" t="n">
        <f aca="false">LEN(B114)-LEN(SUBSTITUTE(B114,"D",""))</f>
        <v>30</v>
      </c>
      <c r="H114" s="4" t="n">
        <f aca="false">LEN(B114)-LEN(SUBSTITUTE(B114,"E",""))</f>
        <v>50</v>
      </c>
      <c r="I114" s="4" t="n">
        <f aca="false">LEN(B114)-LEN(SUBSTITUTE(B114,"S",""))</f>
        <v>34</v>
      </c>
      <c r="J114" s="4" t="n">
        <f aca="false">LEN(B114)-LEN(SUBSTITUTE(B114,"T",""))</f>
        <v>43</v>
      </c>
      <c r="K114" s="4" t="n">
        <f aca="false">LEN(B114)-LEN(SUBSTITUTE(B114,"N",""))</f>
        <v>36</v>
      </c>
      <c r="L114" s="4" t="n">
        <f aca="false">LEN(B114)-LEN(SUBSTITUTE(B114,"Q",""))</f>
        <v>23</v>
      </c>
      <c r="M114" s="4" t="n">
        <f aca="false">LEN(B114)-LEN(SUBSTITUTE(B114,"A",""))</f>
        <v>47</v>
      </c>
      <c r="N114" s="4" t="n">
        <f aca="false">LEN(B114)-LEN(SUBSTITUTE(B114,"V",""))</f>
        <v>28</v>
      </c>
      <c r="O114" s="4" t="n">
        <f aca="false">LEN(B114)-LEN(SUBSTITUTE(B114,"I",""))</f>
        <v>23</v>
      </c>
      <c r="P114" s="4" t="n">
        <f aca="false">LEN(B114)-LEN(SUBSTITUTE(B114,"L",""))</f>
        <v>50</v>
      </c>
      <c r="Q114" s="4" t="n">
        <f aca="false">LEN(B114)-LEN(SUBSTITUTE(B114,"M",""))</f>
        <v>22</v>
      </c>
      <c r="R114" s="6" t="n">
        <f aca="false">(D114+E114+F114)/C114*100</f>
        <v>9.26640926640927</v>
      </c>
      <c r="S114" s="6" t="n">
        <f aca="false">(G114+H114)/C114*100</f>
        <v>10.2960102960103</v>
      </c>
      <c r="T114" s="4" t="n">
        <f aca="false">D114+E114+F114</f>
        <v>72</v>
      </c>
      <c r="U114" s="4" t="n">
        <f aca="false">G114+H114</f>
        <v>80</v>
      </c>
    </row>
    <row r="115" customFormat="false" ht="14.25" hidden="false" customHeight="false" outlineLevel="0" collapsed="false">
      <c r="A115" s="4" t="s">
        <v>1864</v>
      </c>
      <c r="B115" s="5" t="s">
        <v>1865</v>
      </c>
      <c r="C115" s="4" t="n">
        <f aca="false">LEN(B115)</f>
        <v>777</v>
      </c>
      <c r="D115" s="4" t="n">
        <f aca="false">LEN(B115)-LEN(SUBSTITUTE(B115,"R",""))</f>
        <v>31</v>
      </c>
      <c r="E115" s="4" t="n">
        <f aca="false">LEN(B115)-LEN(SUBSTITUTE(B115,"K",""))</f>
        <v>32</v>
      </c>
      <c r="F115" s="4" t="n">
        <f aca="false">LEN(B115)-LEN(SUBSTITUTE(B115,"H",""))</f>
        <v>15</v>
      </c>
      <c r="G115" s="4" t="n">
        <f aca="false">LEN(B115)-LEN(SUBSTITUTE(B115,"D",""))</f>
        <v>29</v>
      </c>
      <c r="H115" s="4" t="n">
        <f aca="false">LEN(B115)-LEN(SUBSTITUTE(B115,"E",""))</f>
        <v>50</v>
      </c>
      <c r="I115" s="4" t="n">
        <f aca="false">LEN(B115)-LEN(SUBSTITUTE(B115,"S",""))</f>
        <v>35</v>
      </c>
      <c r="J115" s="4" t="n">
        <f aca="false">LEN(B115)-LEN(SUBSTITUTE(B115,"T",""))</f>
        <v>40</v>
      </c>
      <c r="K115" s="4" t="n">
        <f aca="false">LEN(B115)-LEN(SUBSTITUTE(B115,"N",""))</f>
        <v>28</v>
      </c>
      <c r="L115" s="4" t="n">
        <f aca="false">LEN(B115)-LEN(SUBSTITUTE(B115,"Q",""))</f>
        <v>23</v>
      </c>
      <c r="M115" s="4" t="n">
        <f aca="false">LEN(B115)-LEN(SUBSTITUTE(B115,"A",""))</f>
        <v>50</v>
      </c>
      <c r="N115" s="4" t="n">
        <f aca="false">LEN(B115)-LEN(SUBSTITUTE(B115,"V",""))</f>
        <v>28</v>
      </c>
      <c r="O115" s="4" t="n">
        <f aca="false">LEN(B115)-LEN(SUBSTITUTE(B115,"I",""))</f>
        <v>24</v>
      </c>
      <c r="P115" s="4" t="n">
        <f aca="false">LEN(B115)-LEN(SUBSTITUTE(B115,"L",""))</f>
        <v>53</v>
      </c>
      <c r="Q115" s="4" t="n">
        <f aca="false">LEN(B115)-LEN(SUBSTITUTE(B115,"M",""))</f>
        <v>21</v>
      </c>
      <c r="R115" s="6" t="n">
        <f aca="false">(D115+E115+F115)/C115*100</f>
        <v>10.03861003861</v>
      </c>
      <c r="S115" s="6" t="n">
        <f aca="false">(G115+H115)/C115*100</f>
        <v>10.1673101673102</v>
      </c>
      <c r="T115" s="4" t="n">
        <f aca="false">D115+E115+F115</f>
        <v>78</v>
      </c>
      <c r="U115" s="4" t="n">
        <f aca="false">G115+H115</f>
        <v>79</v>
      </c>
    </row>
    <row r="116" customFormat="false" ht="14.25" hidden="false" customHeight="false" outlineLevel="0" collapsed="false">
      <c r="A116" s="4" t="s">
        <v>1866</v>
      </c>
      <c r="B116" s="5" t="s">
        <v>1867</v>
      </c>
      <c r="C116" s="4" t="n">
        <f aca="false">LEN(B116)</f>
        <v>777</v>
      </c>
      <c r="D116" s="4" t="n">
        <f aca="false">LEN(B116)-LEN(SUBSTITUTE(B116,"R",""))</f>
        <v>26</v>
      </c>
      <c r="E116" s="4" t="n">
        <f aca="false">LEN(B116)-LEN(SUBSTITUTE(B116,"K",""))</f>
        <v>36</v>
      </c>
      <c r="F116" s="4" t="n">
        <f aca="false">LEN(B116)-LEN(SUBSTITUTE(B116,"H",""))</f>
        <v>12</v>
      </c>
      <c r="G116" s="4" t="n">
        <f aca="false">LEN(B116)-LEN(SUBSTITUTE(B116,"D",""))</f>
        <v>36</v>
      </c>
      <c r="H116" s="4" t="n">
        <f aca="false">LEN(B116)-LEN(SUBSTITUTE(B116,"E",""))</f>
        <v>37</v>
      </c>
      <c r="I116" s="4" t="n">
        <f aca="false">LEN(B116)-LEN(SUBSTITUTE(B116,"S",""))</f>
        <v>32</v>
      </c>
      <c r="J116" s="4" t="n">
        <f aca="false">LEN(B116)-LEN(SUBSTITUTE(B116,"T",""))</f>
        <v>43</v>
      </c>
      <c r="K116" s="4" t="n">
        <f aca="false">LEN(B116)-LEN(SUBSTITUTE(B116,"N",""))</f>
        <v>37</v>
      </c>
      <c r="L116" s="4" t="n">
        <f aca="false">LEN(B116)-LEN(SUBSTITUTE(B116,"Q",""))</f>
        <v>21</v>
      </c>
      <c r="M116" s="4" t="n">
        <f aca="false">LEN(B116)-LEN(SUBSTITUTE(B116,"A",""))</f>
        <v>40</v>
      </c>
      <c r="N116" s="4" t="n">
        <f aca="false">LEN(B116)-LEN(SUBSTITUTE(B116,"V",""))</f>
        <v>25</v>
      </c>
      <c r="O116" s="4" t="n">
        <f aca="false">LEN(B116)-LEN(SUBSTITUTE(B116,"I",""))</f>
        <v>23</v>
      </c>
      <c r="P116" s="4" t="n">
        <f aca="false">LEN(B116)-LEN(SUBSTITUTE(B116,"L",""))</f>
        <v>52</v>
      </c>
      <c r="Q116" s="4" t="n">
        <f aca="false">LEN(B116)-LEN(SUBSTITUTE(B116,"M",""))</f>
        <v>22</v>
      </c>
      <c r="R116" s="6" t="n">
        <f aca="false">(D116+E116+F116)/C116*100</f>
        <v>9.52380952380952</v>
      </c>
      <c r="S116" s="6" t="n">
        <f aca="false">(G116+H116)/C116*100</f>
        <v>9.3951093951094</v>
      </c>
      <c r="T116" s="4" t="n">
        <f aca="false">D116+E116+F116</f>
        <v>74</v>
      </c>
      <c r="U116" s="4" t="n">
        <f aca="false">G116+H116</f>
        <v>73</v>
      </c>
    </row>
    <row r="117" customFormat="false" ht="14.25" hidden="false" customHeight="false" outlineLevel="0" collapsed="false">
      <c r="A117" s="4" t="s">
        <v>1868</v>
      </c>
      <c r="B117" s="5" t="s">
        <v>1869</v>
      </c>
      <c r="C117" s="4" t="n">
        <f aca="false">LEN(B117)</f>
        <v>777</v>
      </c>
      <c r="D117" s="4" t="n">
        <f aca="false">LEN(B117)-LEN(SUBSTITUTE(B117,"R",""))</f>
        <v>25</v>
      </c>
      <c r="E117" s="4" t="n">
        <f aca="false">LEN(B117)-LEN(SUBSTITUTE(B117,"K",""))</f>
        <v>30</v>
      </c>
      <c r="F117" s="4" t="n">
        <f aca="false">LEN(B117)-LEN(SUBSTITUTE(B117,"H",""))</f>
        <v>16</v>
      </c>
      <c r="G117" s="4" t="n">
        <f aca="false">LEN(B117)-LEN(SUBSTITUTE(B117,"D",""))</f>
        <v>30</v>
      </c>
      <c r="H117" s="4" t="n">
        <f aca="false">LEN(B117)-LEN(SUBSTITUTE(B117,"E",""))</f>
        <v>44</v>
      </c>
      <c r="I117" s="4" t="n">
        <f aca="false">LEN(B117)-LEN(SUBSTITUTE(B117,"S",""))</f>
        <v>39</v>
      </c>
      <c r="J117" s="4" t="n">
        <f aca="false">LEN(B117)-LEN(SUBSTITUTE(B117,"T",""))</f>
        <v>36</v>
      </c>
      <c r="K117" s="4" t="n">
        <f aca="false">LEN(B117)-LEN(SUBSTITUTE(B117,"N",""))</f>
        <v>36</v>
      </c>
      <c r="L117" s="4" t="n">
        <f aca="false">LEN(B117)-LEN(SUBSTITUTE(B117,"Q",""))</f>
        <v>22</v>
      </c>
      <c r="M117" s="4" t="n">
        <f aca="false">LEN(B117)-LEN(SUBSTITUTE(B117,"A",""))</f>
        <v>43</v>
      </c>
      <c r="N117" s="4" t="n">
        <f aca="false">LEN(B117)-LEN(SUBSTITUTE(B117,"V",""))</f>
        <v>28</v>
      </c>
      <c r="O117" s="4" t="n">
        <f aca="false">LEN(B117)-LEN(SUBSTITUTE(B117,"I",""))</f>
        <v>27</v>
      </c>
      <c r="P117" s="4" t="n">
        <f aca="false">LEN(B117)-LEN(SUBSTITUTE(B117,"L",""))</f>
        <v>52</v>
      </c>
      <c r="Q117" s="4" t="n">
        <f aca="false">LEN(B117)-LEN(SUBSTITUTE(B117,"M",""))</f>
        <v>23</v>
      </c>
      <c r="R117" s="6" t="n">
        <f aca="false">(D117+E117+F117)/C117*100</f>
        <v>9.13770913770914</v>
      </c>
      <c r="S117" s="6" t="n">
        <f aca="false">(G117+H117)/C117*100</f>
        <v>9.52380952380952</v>
      </c>
      <c r="T117" s="4" t="n">
        <f aca="false">D117+E117+F117</f>
        <v>71</v>
      </c>
      <c r="U117" s="4" t="n">
        <f aca="false">G117+H117</f>
        <v>74</v>
      </c>
    </row>
    <row r="118" customFormat="false" ht="14.25" hidden="false" customHeight="false" outlineLevel="0" collapsed="false">
      <c r="A118" s="4" t="s">
        <v>1870</v>
      </c>
      <c r="B118" s="5" t="s">
        <v>1871</v>
      </c>
      <c r="C118" s="4" t="n">
        <f aca="false">LEN(B118)</f>
        <v>777</v>
      </c>
      <c r="D118" s="4" t="n">
        <f aca="false">LEN(B118)-LEN(SUBSTITUTE(B118,"R",""))</f>
        <v>23</v>
      </c>
      <c r="E118" s="4" t="n">
        <f aca="false">LEN(B118)-LEN(SUBSTITUTE(B118,"K",""))</f>
        <v>35</v>
      </c>
      <c r="F118" s="4" t="n">
        <f aca="false">LEN(B118)-LEN(SUBSTITUTE(B118,"H",""))</f>
        <v>15</v>
      </c>
      <c r="G118" s="4" t="n">
        <f aca="false">LEN(B118)-LEN(SUBSTITUTE(B118,"D",""))</f>
        <v>28</v>
      </c>
      <c r="H118" s="4" t="n">
        <f aca="false">LEN(B118)-LEN(SUBSTITUTE(B118,"E",""))</f>
        <v>53</v>
      </c>
      <c r="I118" s="4" t="n">
        <f aca="false">LEN(B118)-LEN(SUBSTITUTE(B118,"S",""))</f>
        <v>36</v>
      </c>
      <c r="J118" s="4" t="n">
        <f aca="false">LEN(B118)-LEN(SUBSTITUTE(B118,"T",""))</f>
        <v>44</v>
      </c>
      <c r="K118" s="4" t="n">
        <f aca="false">LEN(B118)-LEN(SUBSTITUTE(B118,"N",""))</f>
        <v>31</v>
      </c>
      <c r="L118" s="4" t="n">
        <f aca="false">LEN(B118)-LEN(SUBSTITUTE(B118,"Q",""))</f>
        <v>20</v>
      </c>
      <c r="M118" s="4" t="n">
        <f aca="false">LEN(B118)-LEN(SUBSTITUTE(B118,"A",""))</f>
        <v>46</v>
      </c>
      <c r="N118" s="4" t="n">
        <f aca="false">LEN(B118)-LEN(SUBSTITUTE(B118,"V",""))</f>
        <v>27</v>
      </c>
      <c r="O118" s="4" t="n">
        <f aca="false">LEN(B118)-LEN(SUBSTITUTE(B118,"I",""))</f>
        <v>26</v>
      </c>
      <c r="P118" s="4" t="n">
        <f aca="false">LEN(B118)-LEN(SUBSTITUTE(B118,"L",""))</f>
        <v>52</v>
      </c>
      <c r="Q118" s="4" t="n">
        <f aca="false">LEN(B118)-LEN(SUBSTITUTE(B118,"M",""))</f>
        <v>19</v>
      </c>
      <c r="R118" s="6" t="n">
        <f aca="false">(D118+E118+F118)/C118*100</f>
        <v>9.3951093951094</v>
      </c>
      <c r="S118" s="6" t="n">
        <f aca="false">(G118+H118)/C118*100</f>
        <v>10.4247104247104</v>
      </c>
      <c r="T118" s="4" t="n">
        <f aca="false">D118+E118+F118</f>
        <v>73</v>
      </c>
      <c r="U118" s="4" t="n">
        <f aca="false">G118+H118</f>
        <v>81</v>
      </c>
    </row>
    <row r="119" customFormat="false" ht="14.25" hidden="false" customHeight="false" outlineLevel="0" collapsed="false">
      <c r="A119" s="4" t="s">
        <v>1872</v>
      </c>
      <c r="B119" s="5" t="s">
        <v>1873</v>
      </c>
      <c r="C119" s="4" t="n">
        <f aca="false">LEN(B119)</f>
        <v>777</v>
      </c>
      <c r="D119" s="4" t="n">
        <f aca="false">LEN(B119)-LEN(SUBSTITUTE(B119,"R",""))</f>
        <v>30</v>
      </c>
      <c r="E119" s="4" t="n">
        <f aca="false">LEN(B119)-LEN(SUBSTITUTE(B119,"K",""))</f>
        <v>34</v>
      </c>
      <c r="F119" s="4" t="n">
        <f aca="false">LEN(B119)-LEN(SUBSTITUTE(B119,"H",""))</f>
        <v>13</v>
      </c>
      <c r="G119" s="4" t="n">
        <f aca="false">LEN(B119)-LEN(SUBSTITUTE(B119,"D",""))</f>
        <v>34</v>
      </c>
      <c r="H119" s="4" t="n">
        <f aca="false">LEN(B119)-LEN(SUBSTITUTE(B119,"E",""))</f>
        <v>48</v>
      </c>
      <c r="I119" s="4" t="n">
        <f aca="false">LEN(B119)-LEN(SUBSTITUTE(B119,"S",""))</f>
        <v>33</v>
      </c>
      <c r="J119" s="4" t="n">
        <f aca="false">LEN(B119)-LEN(SUBSTITUTE(B119,"T",""))</f>
        <v>39</v>
      </c>
      <c r="K119" s="4" t="n">
        <f aca="false">LEN(B119)-LEN(SUBSTITUTE(B119,"N",""))</f>
        <v>24</v>
      </c>
      <c r="L119" s="4" t="n">
        <f aca="false">LEN(B119)-LEN(SUBSTITUTE(B119,"Q",""))</f>
        <v>26</v>
      </c>
      <c r="M119" s="4" t="n">
        <f aca="false">LEN(B119)-LEN(SUBSTITUTE(B119,"A",""))</f>
        <v>41</v>
      </c>
      <c r="N119" s="4" t="n">
        <f aca="false">LEN(B119)-LEN(SUBSTITUTE(B119,"V",""))</f>
        <v>28</v>
      </c>
      <c r="O119" s="4" t="n">
        <f aca="false">LEN(B119)-LEN(SUBSTITUTE(B119,"I",""))</f>
        <v>22</v>
      </c>
      <c r="P119" s="4" t="n">
        <f aca="false">LEN(B119)-LEN(SUBSTITUTE(B119,"L",""))</f>
        <v>57</v>
      </c>
      <c r="Q119" s="4" t="n">
        <f aca="false">LEN(B119)-LEN(SUBSTITUTE(B119,"M",""))</f>
        <v>21</v>
      </c>
      <c r="R119" s="6" t="n">
        <f aca="false">(D119+E119+F119)/C119*100</f>
        <v>9.90990990990991</v>
      </c>
      <c r="S119" s="6" t="n">
        <f aca="false">(G119+H119)/C119*100</f>
        <v>10.5534105534106</v>
      </c>
      <c r="T119" s="4" t="n">
        <f aca="false">D119+E119+F119</f>
        <v>77</v>
      </c>
      <c r="U119" s="4" t="n">
        <f aca="false">G119+H119</f>
        <v>82</v>
      </c>
    </row>
    <row r="120" customFormat="false" ht="14.25" hidden="false" customHeight="false" outlineLevel="0" collapsed="false">
      <c r="A120" s="4" t="s">
        <v>1874</v>
      </c>
      <c r="B120" s="5" t="s">
        <v>1875</v>
      </c>
      <c r="C120" s="4" t="n">
        <f aca="false">LEN(B120)</f>
        <v>777</v>
      </c>
      <c r="D120" s="4" t="n">
        <f aca="false">LEN(B120)-LEN(SUBSTITUTE(B120,"R",""))</f>
        <v>25</v>
      </c>
      <c r="E120" s="4" t="n">
        <f aca="false">LEN(B120)-LEN(SUBSTITUTE(B120,"K",""))</f>
        <v>35</v>
      </c>
      <c r="F120" s="4" t="n">
        <f aca="false">LEN(B120)-LEN(SUBSTITUTE(B120,"H",""))</f>
        <v>14</v>
      </c>
      <c r="G120" s="4" t="n">
        <f aca="false">LEN(B120)-LEN(SUBSTITUTE(B120,"D",""))</f>
        <v>37</v>
      </c>
      <c r="H120" s="4" t="n">
        <f aca="false">LEN(B120)-LEN(SUBSTITUTE(B120,"E",""))</f>
        <v>43</v>
      </c>
      <c r="I120" s="4" t="n">
        <f aca="false">LEN(B120)-LEN(SUBSTITUTE(B120,"S",""))</f>
        <v>43</v>
      </c>
      <c r="J120" s="4" t="n">
        <f aca="false">LEN(B120)-LEN(SUBSTITUTE(B120,"T",""))</f>
        <v>46</v>
      </c>
      <c r="K120" s="4" t="n">
        <f aca="false">LEN(B120)-LEN(SUBSTITUTE(B120,"N",""))</f>
        <v>33</v>
      </c>
      <c r="L120" s="4" t="n">
        <f aca="false">LEN(B120)-LEN(SUBSTITUTE(B120,"Q",""))</f>
        <v>16</v>
      </c>
      <c r="M120" s="4" t="n">
        <f aca="false">LEN(B120)-LEN(SUBSTITUTE(B120,"A",""))</f>
        <v>40</v>
      </c>
      <c r="N120" s="4" t="n">
        <f aca="false">LEN(B120)-LEN(SUBSTITUTE(B120,"V",""))</f>
        <v>25</v>
      </c>
      <c r="O120" s="4" t="n">
        <f aca="false">LEN(B120)-LEN(SUBSTITUTE(B120,"I",""))</f>
        <v>27</v>
      </c>
      <c r="P120" s="4" t="n">
        <f aca="false">LEN(B120)-LEN(SUBSTITUTE(B120,"L",""))</f>
        <v>51</v>
      </c>
      <c r="Q120" s="4" t="n">
        <f aca="false">LEN(B120)-LEN(SUBSTITUTE(B120,"M",""))</f>
        <v>21</v>
      </c>
      <c r="R120" s="6" t="n">
        <f aca="false">(D120+E120+F120)/C120*100</f>
        <v>9.52380952380952</v>
      </c>
      <c r="S120" s="6" t="n">
        <f aca="false">(G120+H120)/C120*100</f>
        <v>10.2960102960103</v>
      </c>
      <c r="T120" s="4" t="n">
        <f aca="false">D120+E120+F120</f>
        <v>74</v>
      </c>
      <c r="U120" s="4" t="n">
        <f aca="false">G120+H120</f>
        <v>80</v>
      </c>
    </row>
    <row r="121" customFormat="false" ht="14.25" hidden="false" customHeight="false" outlineLevel="0" collapsed="false">
      <c r="A121" s="4" t="s">
        <v>1876</v>
      </c>
      <c r="B121" s="5" t="s">
        <v>1877</v>
      </c>
      <c r="C121" s="4" t="n">
        <f aca="false">LEN(B121)</f>
        <v>777</v>
      </c>
      <c r="D121" s="4" t="n">
        <f aca="false">LEN(B121)-LEN(SUBSTITUTE(B121,"R",""))</f>
        <v>18</v>
      </c>
      <c r="E121" s="4" t="n">
        <f aca="false">LEN(B121)-LEN(SUBSTITUTE(B121,"K",""))</f>
        <v>34</v>
      </c>
      <c r="F121" s="4" t="n">
        <f aca="false">LEN(B121)-LEN(SUBSTITUTE(B121,"H",""))</f>
        <v>16</v>
      </c>
      <c r="G121" s="4" t="n">
        <f aca="false">LEN(B121)-LEN(SUBSTITUTE(B121,"D",""))</f>
        <v>31</v>
      </c>
      <c r="H121" s="4" t="n">
        <f aca="false">LEN(B121)-LEN(SUBSTITUTE(B121,"E",""))</f>
        <v>47</v>
      </c>
      <c r="I121" s="4" t="n">
        <f aca="false">LEN(B121)-LEN(SUBSTITUTE(B121,"S",""))</f>
        <v>35</v>
      </c>
      <c r="J121" s="4" t="n">
        <f aca="false">LEN(B121)-LEN(SUBSTITUTE(B121,"T",""))</f>
        <v>32</v>
      </c>
      <c r="K121" s="4" t="n">
        <f aca="false">LEN(B121)-LEN(SUBSTITUTE(B121,"N",""))</f>
        <v>39</v>
      </c>
      <c r="L121" s="4" t="n">
        <f aca="false">LEN(B121)-LEN(SUBSTITUTE(B121,"Q",""))</f>
        <v>30</v>
      </c>
      <c r="M121" s="4" t="n">
        <f aca="false">LEN(B121)-LEN(SUBSTITUTE(B121,"A",""))</f>
        <v>38</v>
      </c>
      <c r="N121" s="4" t="n">
        <f aca="false">LEN(B121)-LEN(SUBSTITUTE(B121,"V",""))</f>
        <v>30</v>
      </c>
      <c r="O121" s="4" t="n">
        <f aca="false">LEN(B121)-LEN(SUBSTITUTE(B121,"I",""))</f>
        <v>23</v>
      </c>
      <c r="P121" s="4" t="n">
        <f aca="false">LEN(B121)-LEN(SUBSTITUTE(B121,"L",""))</f>
        <v>60</v>
      </c>
      <c r="Q121" s="4" t="n">
        <f aca="false">LEN(B121)-LEN(SUBSTITUTE(B121,"M",""))</f>
        <v>21</v>
      </c>
      <c r="R121" s="6" t="n">
        <f aca="false">(D121+E121+F121)/C121*100</f>
        <v>8.75160875160875</v>
      </c>
      <c r="S121" s="6" t="n">
        <f aca="false">(G121+H121)/C121*100</f>
        <v>10.03861003861</v>
      </c>
      <c r="T121" s="4" t="n">
        <f aca="false">D121+E121+F121</f>
        <v>68</v>
      </c>
      <c r="U121" s="4" t="n">
        <f aca="false">G121+H121</f>
        <v>78</v>
      </c>
    </row>
    <row r="122" customFormat="false" ht="14.25" hidden="false" customHeight="false" outlineLevel="0" collapsed="false">
      <c r="A122" s="4" t="s">
        <v>1878</v>
      </c>
      <c r="B122" s="5" t="s">
        <v>1879</v>
      </c>
      <c r="C122" s="4" t="n">
        <f aca="false">LEN(B122)</f>
        <v>777</v>
      </c>
      <c r="D122" s="4" t="n">
        <f aca="false">LEN(B122)-LEN(SUBSTITUTE(B122,"R",""))</f>
        <v>34</v>
      </c>
      <c r="E122" s="4" t="n">
        <f aca="false">LEN(B122)-LEN(SUBSTITUTE(B122,"K",""))</f>
        <v>27</v>
      </c>
      <c r="F122" s="4" t="n">
        <f aca="false">LEN(B122)-LEN(SUBSTITUTE(B122,"H",""))</f>
        <v>13</v>
      </c>
      <c r="G122" s="4" t="n">
        <f aca="false">LEN(B122)-LEN(SUBSTITUTE(B122,"D",""))</f>
        <v>38</v>
      </c>
      <c r="H122" s="4" t="n">
        <f aca="false">LEN(B122)-LEN(SUBSTITUTE(B122,"E",""))</f>
        <v>47</v>
      </c>
      <c r="I122" s="4" t="n">
        <f aca="false">LEN(B122)-LEN(SUBSTITUTE(B122,"S",""))</f>
        <v>32</v>
      </c>
      <c r="J122" s="4" t="n">
        <f aca="false">LEN(B122)-LEN(SUBSTITUTE(B122,"T",""))</f>
        <v>37</v>
      </c>
      <c r="K122" s="4" t="n">
        <f aca="false">LEN(B122)-LEN(SUBSTITUTE(B122,"N",""))</f>
        <v>33</v>
      </c>
      <c r="L122" s="4" t="n">
        <f aca="false">LEN(B122)-LEN(SUBSTITUTE(B122,"Q",""))</f>
        <v>24</v>
      </c>
      <c r="M122" s="4" t="n">
        <f aca="false">LEN(B122)-LEN(SUBSTITUTE(B122,"A",""))</f>
        <v>34</v>
      </c>
      <c r="N122" s="4" t="n">
        <f aca="false">LEN(B122)-LEN(SUBSTITUTE(B122,"V",""))</f>
        <v>32</v>
      </c>
      <c r="O122" s="4" t="n">
        <f aca="false">LEN(B122)-LEN(SUBSTITUTE(B122,"I",""))</f>
        <v>27</v>
      </c>
      <c r="P122" s="4" t="n">
        <f aca="false">LEN(B122)-LEN(SUBSTITUTE(B122,"L",""))</f>
        <v>53</v>
      </c>
      <c r="Q122" s="4" t="n">
        <f aca="false">LEN(B122)-LEN(SUBSTITUTE(B122,"M",""))</f>
        <v>25</v>
      </c>
      <c r="R122" s="6" t="n">
        <f aca="false">(D122+E122+F122)/C122*100</f>
        <v>9.52380952380952</v>
      </c>
      <c r="S122" s="6" t="n">
        <f aca="false">(G122+H122)/C122*100</f>
        <v>10.9395109395109</v>
      </c>
      <c r="T122" s="4" t="n">
        <f aca="false">D122+E122+F122</f>
        <v>74</v>
      </c>
      <c r="U122" s="4" t="n">
        <f aca="false">G122+H122</f>
        <v>85</v>
      </c>
    </row>
    <row r="123" customFormat="false" ht="14.25" hidden="false" customHeight="false" outlineLevel="0" collapsed="false">
      <c r="A123" s="4" t="s">
        <v>1880</v>
      </c>
      <c r="B123" s="5" t="s">
        <v>1881</v>
      </c>
      <c r="C123" s="4" t="n">
        <f aca="false">LEN(B123)</f>
        <v>777</v>
      </c>
      <c r="D123" s="4" t="n">
        <f aca="false">LEN(B123)-LEN(SUBSTITUTE(B123,"R",""))</f>
        <v>24</v>
      </c>
      <c r="E123" s="4" t="n">
        <f aca="false">LEN(B123)-LEN(SUBSTITUTE(B123,"K",""))</f>
        <v>34</v>
      </c>
      <c r="F123" s="4" t="n">
        <f aca="false">LEN(B123)-LEN(SUBSTITUTE(B123,"H",""))</f>
        <v>14</v>
      </c>
      <c r="G123" s="4" t="n">
        <f aca="false">LEN(B123)-LEN(SUBSTITUTE(B123,"D",""))</f>
        <v>33</v>
      </c>
      <c r="H123" s="4" t="n">
        <f aca="false">LEN(B123)-LEN(SUBSTITUTE(B123,"E",""))</f>
        <v>48</v>
      </c>
      <c r="I123" s="4" t="n">
        <f aca="false">LEN(B123)-LEN(SUBSTITUTE(B123,"S",""))</f>
        <v>33</v>
      </c>
      <c r="J123" s="4" t="n">
        <f aca="false">LEN(B123)-LEN(SUBSTITUTE(B123,"T",""))</f>
        <v>37</v>
      </c>
      <c r="K123" s="4" t="n">
        <f aca="false">LEN(B123)-LEN(SUBSTITUTE(B123,"N",""))</f>
        <v>36</v>
      </c>
      <c r="L123" s="4" t="n">
        <f aca="false">LEN(B123)-LEN(SUBSTITUTE(B123,"Q",""))</f>
        <v>30</v>
      </c>
      <c r="M123" s="4" t="n">
        <f aca="false">LEN(B123)-LEN(SUBSTITUTE(B123,"A",""))</f>
        <v>44</v>
      </c>
      <c r="N123" s="4" t="n">
        <f aca="false">LEN(B123)-LEN(SUBSTITUTE(B123,"V",""))</f>
        <v>25</v>
      </c>
      <c r="O123" s="4" t="n">
        <f aca="false">LEN(B123)-LEN(SUBSTITUTE(B123,"I",""))</f>
        <v>24</v>
      </c>
      <c r="P123" s="4" t="n">
        <f aca="false">LEN(B123)-LEN(SUBSTITUTE(B123,"L",""))</f>
        <v>55</v>
      </c>
      <c r="Q123" s="4" t="n">
        <f aca="false">LEN(B123)-LEN(SUBSTITUTE(B123,"M",""))</f>
        <v>20</v>
      </c>
      <c r="R123" s="6" t="n">
        <f aca="false">(D123+E123+F123)/C123*100</f>
        <v>9.26640926640927</v>
      </c>
      <c r="S123" s="6" t="n">
        <f aca="false">(G123+H123)/C123*100</f>
        <v>10.4247104247104</v>
      </c>
      <c r="T123" s="4" t="n">
        <f aca="false">D123+E123+F123</f>
        <v>72</v>
      </c>
      <c r="U123" s="4" t="n">
        <f aca="false">G123+H123</f>
        <v>81</v>
      </c>
    </row>
    <row r="124" customFormat="false" ht="14.25" hidden="false" customHeight="false" outlineLevel="0" collapsed="false">
      <c r="A124" s="4" t="s">
        <v>1882</v>
      </c>
      <c r="B124" s="5" t="s">
        <v>1883</v>
      </c>
      <c r="C124" s="4" t="n">
        <f aca="false">LEN(B124)</f>
        <v>777</v>
      </c>
      <c r="D124" s="4" t="n">
        <f aca="false">LEN(B124)-LEN(SUBSTITUTE(B124,"R",""))</f>
        <v>26</v>
      </c>
      <c r="E124" s="4" t="n">
        <f aca="false">LEN(B124)-LEN(SUBSTITUTE(B124,"K",""))</f>
        <v>31</v>
      </c>
      <c r="F124" s="4" t="n">
        <f aca="false">LEN(B124)-LEN(SUBSTITUTE(B124,"H",""))</f>
        <v>15</v>
      </c>
      <c r="G124" s="4" t="n">
        <f aca="false">LEN(B124)-LEN(SUBSTITUTE(B124,"D",""))</f>
        <v>28</v>
      </c>
      <c r="H124" s="4" t="n">
        <f aca="false">LEN(B124)-LEN(SUBSTITUTE(B124,"E",""))</f>
        <v>54</v>
      </c>
      <c r="I124" s="4" t="n">
        <f aca="false">LEN(B124)-LEN(SUBSTITUTE(B124,"S",""))</f>
        <v>34</v>
      </c>
      <c r="J124" s="4" t="n">
        <f aca="false">LEN(B124)-LEN(SUBSTITUTE(B124,"T",""))</f>
        <v>40</v>
      </c>
      <c r="K124" s="4" t="n">
        <f aca="false">LEN(B124)-LEN(SUBSTITUTE(B124,"N",""))</f>
        <v>29</v>
      </c>
      <c r="L124" s="4" t="n">
        <f aca="false">LEN(B124)-LEN(SUBSTITUTE(B124,"Q",""))</f>
        <v>22</v>
      </c>
      <c r="M124" s="4" t="n">
        <f aca="false">LEN(B124)-LEN(SUBSTITUTE(B124,"A",""))</f>
        <v>48</v>
      </c>
      <c r="N124" s="4" t="n">
        <f aca="false">LEN(B124)-LEN(SUBSTITUTE(B124,"V",""))</f>
        <v>32</v>
      </c>
      <c r="O124" s="4" t="n">
        <f aca="false">LEN(B124)-LEN(SUBSTITUTE(B124,"I",""))</f>
        <v>23</v>
      </c>
      <c r="P124" s="4" t="n">
        <f aca="false">LEN(B124)-LEN(SUBSTITUTE(B124,"L",""))</f>
        <v>53</v>
      </c>
      <c r="Q124" s="4" t="n">
        <f aca="false">LEN(B124)-LEN(SUBSTITUTE(B124,"M",""))</f>
        <v>21</v>
      </c>
      <c r="R124" s="6" t="n">
        <f aca="false">(D124+E124+F124)/C124*100</f>
        <v>9.26640926640927</v>
      </c>
      <c r="S124" s="6" t="n">
        <f aca="false">(G124+H124)/C124*100</f>
        <v>10.5534105534106</v>
      </c>
      <c r="T124" s="4" t="n">
        <f aca="false">D124+E124+F124</f>
        <v>72</v>
      </c>
      <c r="U124" s="4" t="n">
        <f aca="false">G124+H124</f>
        <v>82</v>
      </c>
    </row>
    <row r="125" customFormat="false" ht="14.25" hidden="false" customHeight="false" outlineLevel="0" collapsed="false">
      <c r="A125" s="4" t="s">
        <v>1884</v>
      </c>
      <c r="B125" s="5" t="s">
        <v>1885</v>
      </c>
      <c r="C125" s="4" t="n">
        <f aca="false">LEN(B125)</f>
        <v>777</v>
      </c>
      <c r="D125" s="4" t="n">
        <f aca="false">LEN(B125)-LEN(SUBSTITUTE(B125,"R",""))</f>
        <v>27</v>
      </c>
      <c r="E125" s="4" t="n">
        <f aca="false">LEN(B125)-LEN(SUBSTITUTE(B125,"K",""))</f>
        <v>31</v>
      </c>
      <c r="F125" s="4" t="n">
        <f aca="false">LEN(B125)-LEN(SUBSTITUTE(B125,"H",""))</f>
        <v>15</v>
      </c>
      <c r="G125" s="4" t="n">
        <f aca="false">LEN(B125)-LEN(SUBSTITUTE(B125,"D",""))</f>
        <v>27</v>
      </c>
      <c r="H125" s="4" t="n">
        <f aca="false">LEN(B125)-LEN(SUBSTITUTE(B125,"E",""))</f>
        <v>54</v>
      </c>
      <c r="I125" s="4" t="n">
        <f aca="false">LEN(B125)-LEN(SUBSTITUTE(B125,"S",""))</f>
        <v>35</v>
      </c>
      <c r="J125" s="4" t="n">
        <f aca="false">LEN(B125)-LEN(SUBSTITUTE(B125,"T",""))</f>
        <v>39</v>
      </c>
      <c r="K125" s="4" t="n">
        <f aca="false">LEN(B125)-LEN(SUBSTITUTE(B125,"N",""))</f>
        <v>30</v>
      </c>
      <c r="L125" s="4" t="n">
        <f aca="false">LEN(B125)-LEN(SUBSTITUTE(B125,"Q",""))</f>
        <v>19</v>
      </c>
      <c r="M125" s="4" t="n">
        <f aca="false">LEN(B125)-LEN(SUBSTITUTE(B125,"A",""))</f>
        <v>47</v>
      </c>
      <c r="N125" s="4" t="n">
        <f aca="false">LEN(B125)-LEN(SUBSTITUTE(B125,"V",""))</f>
        <v>31</v>
      </c>
      <c r="O125" s="4" t="n">
        <f aca="false">LEN(B125)-LEN(SUBSTITUTE(B125,"I",""))</f>
        <v>23</v>
      </c>
      <c r="P125" s="4" t="n">
        <f aca="false">LEN(B125)-LEN(SUBSTITUTE(B125,"L",""))</f>
        <v>53</v>
      </c>
      <c r="Q125" s="4" t="n">
        <f aca="false">LEN(B125)-LEN(SUBSTITUTE(B125,"M",""))</f>
        <v>21</v>
      </c>
      <c r="R125" s="6" t="n">
        <f aca="false">(D125+E125+F125)/C125*100</f>
        <v>9.3951093951094</v>
      </c>
      <c r="S125" s="6" t="n">
        <f aca="false">(G125+H125)/C125*100</f>
        <v>10.4247104247104</v>
      </c>
      <c r="T125" s="4" t="n">
        <f aca="false">D125+E125+F125</f>
        <v>73</v>
      </c>
      <c r="U125" s="4" t="n">
        <f aca="false">G125+H125</f>
        <v>81</v>
      </c>
    </row>
    <row r="126" customFormat="false" ht="14.25" hidden="false" customHeight="false" outlineLevel="0" collapsed="false">
      <c r="A126" s="4" t="s">
        <v>1886</v>
      </c>
      <c r="B126" s="5" t="s">
        <v>1887</v>
      </c>
      <c r="C126" s="4" t="n">
        <f aca="false">LEN(B126)</f>
        <v>777</v>
      </c>
      <c r="D126" s="4" t="n">
        <f aca="false">LEN(B126)-LEN(SUBSTITUTE(B126,"R",""))</f>
        <v>29</v>
      </c>
      <c r="E126" s="4" t="n">
        <f aca="false">LEN(B126)-LEN(SUBSTITUTE(B126,"K",""))</f>
        <v>31</v>
      </c>
      <c r="F126" s="4" t="n">
        <f aca="false">LEN(B126)-LEN(SUBSTITUTE(B126,"H",""))</f>
        <v>16</v>
      </c>
      <c r="G126" s="4" t="n">
        <f aca="false">LEN(B126)-LEN(SUBSTITUTE(B126,"D",""))</f>
        <v>49</v>
      </c>
      <c r="H126" s="4" t="n">
        <f aca="false">LEN(B126)-LEN(SUBSTITUTE(B126,"E",""))</f>
        <v>42</v>
      </c>
      <c r="I126" s="4" t="n">
        <f aca="false">LEN(B126)-LEN(SUBSTITUTE(B126,"S",""))</f>
        <v>32</v>
      </c>
      <c r="J126" s="4" t="n">
        <f aca="false">LEN(B126)-LEN(SUBSTITUTE(B126,"T",""))</f>
        <v>31</v>
      </c>
      <c r="K126" s="4" t="n">
        <f aca="false">LEN(B126)-LEN(SUBSTITUTE(B126,"N",""))</f>
        <v>28</v>
      </c>
      <c r="L126" s="4" t="n">
        <f aca="false">LEN(B126)-LEN(SUBSTITUTE(B126,"Q",""))</f>
        <v>27</v>
      </c>
      <c r="M126" s="4" t="n">
        <f aca="false">LEN(B126)-LEN(SUBSTITUTE(B126,"A",""))</f>
        <v>41</v>
      </c>
      <c r="N126" s="4" t="n">
        <f aca="false">LEN(B126)-LEN(SUBSTITUTE(B126,"V",""))</f>
        <v>29</v>
      </c>
      <c r="O126" s="4" t="n">
        <f aca="false">LEN(B126)-LEN(SUBSTITUTE(B126,"I",""))</f>
        <v>22</v>
      </c>
      <c r="P126" s="4" t="n">
        <f aca="false">LEN(B126)-LEN(SUBSTITUTE(B126,"L",""))</f>
        <v>57</v>
      </c>
      <c r="Q126" s="4" t="n">
        <f aca="false">LEN(B126)-LEN(SUBSTITUTE(B126,"M",""))</f>
        <v>28</v>
      </c>
      <c r="R126" s="6" t="n">
        <f aca="false">(D126+E126+F126)/C126*100</f>
        <v>9.78120978120978</v>
      </c>
      <c r="S126" s="6" t="n">
        <f aca="false">(G126+H126)/C126*100</f>
        <v>11.7117117117117</v>
      </c>
      <c r="T126" s="4" t="n">
        <f aca="false">D126+E126+F126</f>
        <v>76</v>
      </c>
      <c r="U126" s="4" t="n">
        <f aca="false">G126+H126</f>
        <v>91</v>
      </c>
    </row>
    <row r="127" customFormat="false" ht="14.25" hidden="false" customHeight="false" outlineLevel="0" collapsed="false">
      <c r="A127" s="4" t="s">
        <v>1888</v>
      </c>
      <c r="B127" s="5" t="s">
        <v>1889</v>
      </c>
      <c r="C127" s="4" t="n">
        <f aca="false">LEN(B127)</f>
        <v>777</v>
      </c>
      <c r="D127" s="4" t="n">
        <f aca="false">LEN(B127)-LEN(SUBSTITUTE(B127,"R",""))</f>
        <v>23</v>
      </c>
      <c r="E127" s="4" t="n">
        <f aca="false">LEN(B127)-LEN(SUBSTITUTE(B127,"K",""))</f>
        <v>36</v>
      </c>
      <c r="F127" s="4" t="n">
        <f aca="false">LEN(B127)-LEN(SUBSTITUTE(B127,"H",""))</f>
        <v>16</v>
      </c>
      <c r="G127" s="4" t="n">
        <f aca="false">LEN(B127)-LEN(SUBSTITUTE(B127,"D",""))</f>
        <v>30</v>
      </c>
      <c r="H127" s="4" t="n">
        <f aca="false">LEN(B127)-LEN(SUBSTITUTE(B127,"E",""))</f>
        <v>47</v>
      </c>
      <c r="I127" s="4" t="n">
        <f aca="false">LEN(B127)-LEN(SUBSTITUTE(B127,"S",""))</f>
        <v>38</v>
      </c>
      <c r="J127" s="4" t="n">
        <f aca="false">LEN(B127)-LEN(SUBSTITUTE(B127,"T",""))</f>
        <v>32</v>
      </c>
      <c r="K127" s="4" t="n">
        <f aca="false">LEN(B127)-LEN(SUBSTITUTE(B127,"N",""))</f>
        <v>32</v>
      </c>
      <c r="L127" s="4" t="n">
        <f aca="false">LEN(B127)-LEN(SUBSTITUTE(B127,"Q",""))</f>
        <v>30</v>
      </c>
      <c r="M127" s="4" t="n">
        <f aca="false">LEN(B127)-LEN(SUBSTITUTE(B127,"A",""))</f>
        <v>40</v>
      </c>
      <c r="N127" s="4" t="n">
        <f aca="false">LEN(B127)-LEN(SUBSTITUTE(B127,"V",""))</f>
        <v>29</v>
      </c>
      <c r="O127" s="4" t="n">
        <f aca="false">LEN(B127)-LEN(SUBSTITUTE(B127,"I",""))</f>
        <v>23</v>
      </c>
      <c r="P127" s="4" t="n">
        <f aca="false">LEN(B127)-LEN(SUBSTITUTE(B127,"L",""))</f>
        <v>58</v>
      </c>
      <c r="Q127" s="4" t="n">
        <f aca="false">LEN(B127)-LEN(SUBSTITUTE(B127,"M",""))</f>
        <v>21</v>
      </c>
      <c r="R127" s="6" t="n">
        <f aca="false">(D127+E127+F127)/C127*100</f>
        <v>9.65250965250965</v>
      </c>
      <c r="S127" s="6" t="n">
        <f aca="false">(G127+H127)/C127*100</f>
        <v>9.90990990990991</v>
      </c>
      <c r="T127" s="4" t="n">
        <f aca="false">D127+E127+F127</f>
        <v>75</v>
      </c>
      <c r="U127" s="4" t="n">
        <f aca="false">G127+H127</f>
        <v>77</v>
      </c>
    </row>
    <row r="128" customFormat="false" ht="14.25" hidden="false" customHeight="false" outlineLevel="0" collapsed="false">
      <c r="A128" s="4" t="s">
        <v>1890</v>
      </c>
      <c r="B128" s="5" t="s">
        <v>1891</v>
      </c>
      <c r="C128" s="4" t="n">
        <f aca="false">LEN(B128)</f>
        <v>777</v>
      </c>
      <c r="D128" s="4" t="n">
        <f aca="false">LEN(B128)-LEN(SUBSTITUTE(B128,"R",""))</f>
        <v>30</v>
      </c>
      <c r="E128" s="4" t="n">
        <f aca="false">LEN(B128)-LEN(SUBSTITUTE(B128,"K",""))</f>
        <v>38</v>
      </c>
      <c r="F128" s="4" t="n">
        <f aca="false">LEN(B128)-LEN(SUBSTITUTE(B128,"H",""))</f>
        <v>17</v>
      </c>
      <c r="G128" s="4" t="n">
        <f aca="false">LEN(B128)-LEN(SUBSTITUTE(B128,"D",""))</f>
        <v>36</v>
      </c>
      <c r="H128" s="4" t="n">
        <f aca="false">LEN(B128)-LEN(SUBSTITUTE(B128,"E",""))</f>
        <v>49</v>
      </c>
      <c r="I128" s="4" t="n">
        <f aca="false">LEN(B128)-LEN(SUBSTITUTE(B128,"S",""))</f>
        <v>36</v>
      </c>
      <c r="J128" s="4" t="n">
        <f aca="false">LEN(B128)-LEN(SUBSTITUTE(B128,"T",""))</f>
        <v>31</v>
      </c>
      <c r="K128" s="4" t="n">
        <f aca="false">LEN(B128)-LEN(SUBSTITUTE(B128,"N",""))</f>
        <v>25</v>
      </c>
      <c r="L128" s="4" t="n">
        <f aca="false">LEN(B128)-LEN(SUBSTITUTE(B128,"Q",""))</f>
        <v>28</v>
      </c>
      <c r="M128" s="4" t="n">
        <f aca="false">LEN(B128)-LEN(SUBSTITUTE(B128,"A",""))</f>
        <v>38</v>
      </c>
      <c r="N128" s="4" t="n">
        <f aca="false">LEN(B128)-LEN(SUBSTITUTE(B128,"V",""))</f>
        <v>29</v>
      </c>
      <c r="O128" s="4" t="n">
        <f aca="false">LEN(B128)-LEN(SUBSTITUTE(B128,"I",""))</f>
        <v>22</v>
      </c>
      <c r="P128" s="4" t="n">
        <f aca="false">LEN(B128)-LEN(SUBSTITUTE(B128,"L",""))</f>
        <v>57</v>
      </c>
      <c r="Q128" s="4" t="n">
        <f aca="false">LEN(B128)-LEN(SUBSTITUTE(B128,"M",""))</f>
        <v>28</v>
      </c>
      <c r="R128" s="6" t="n">
        <f aca="false">(D128+E128+F128)/C128*100</f>
        <v>10.9395109395109</v>
      </c>
      <c r="S128" s="6" t="n">
        <f aca="false">(G128+H128)/C128*100</f>
        <v>10.9395109395109</v>
      </c>
      <c r="T128" s="4" t="n">
        <f aca="false">D128+E128+F128</f>
        <v>85</v>
      </c>
      <c r="U128" s="4" t="n">
        <f aca="false">G128+H128</f>
        <v>85</v>
      </c>
    </row>
    <row r="129" customFormat="false" ht="14.25" hidden="false" customHeight="false" outlineLevel="0" collapsed="false">
      <c r="A129" s="4" t="s">
        <v>1892</v>
      </c>
      <c r="B129" s="5" t="s">
        <v>1893</v>
      </c>
      <c r="C129" s="4" t="n">
        <f aca="false">LEN(B129)</f>
        <v>777</v>
      </c>
      <c r="D129" s="4" t="n">
        <f aca="false">LEN(B129)-LEN(SUBSTITUTE(B129,"R",""))</f>
        <v>24</v>
      </c>
      <c r="E129" s="4" t="n">
        <f aca="false">LEN(B129)-LEN(SUBSTITUTE(B129,"K",""))</f>
        <v>39</v>
      </c>
      <c r="F129" s="4" t="n">
        <f aca="false">LEN(B129)-LEN(SUBSTITUTE(B129,"H",""))</f>
        <v>14</v>
      </c>
      <c r="G129" s="4" t="n">
        <f aca="false">LEN(B129)-LEN(SUBSTITUTE(B129,"D",""))</f>
        <v>33</v>
      </c>
      <c r="H129" s="4" t="n">
        <f aca="false">LEN(B129)-LEN(SUBSTITUTE(B129,"E",""))</f>
        <v>53</v>
      </c>
      <c r="I129" s="4" t="n">
        <f aca="false">LEN(B129)-LEN(SUBSTITUTE(B129,"S",""))</f>
        <v>39</v>
      </c>
      <c r="J129" s="4" t="n">
        <f aca="false">LEN(B129)-LEN(SUBSTITUTE(B129,"T",""))</f>
        <v>36</v>
      </c>
      <c r="K129" s="4" t="n">
        <f aca="false">LEN(B129)-LEN(SUBSTITUTE(B129,"N",""))</f>
        <v>31</v>
      </c>
      <c r="L129" s="4" t="n">
        <f aca="false">LEN(B129)-LEN(SUBSTITUTE(B129,"Q",""))</f>
        <v>21</v>
      </c>
      <c r="M129" s="4" t="n">
        <f aca="false">LEN(B129)-LEN(SUBSTITUTE(B129,"A",""))</f>
        <v>35</v>
      </c>
      <c r="N129" s="4" t="n">
        <f aca="false">LEN(B129)-LEN(SUBSTITUTE(B129,"V",""))</f>
        <v>31</v>
      </c>
      <c r="O129" s="4" t="n">
        <f aca="false">LEN(B129)-LEN(SUBSTITUTE(B129,"I",""))</f>
        <v>22</v>
      </c>
      <c r="P129" s="4" t="n">
        <f aca="false">LEN(B129)-LEN(SUBSTITUTE(B129,"L",""))</f>
        <v>54</v>
      </c>
      <c r="Q129" s="4" t="n">
        <f aca="false">LEN(B129)-LEN(SUBSTITUTE(B129,"M",""))</f>
        <v>21</v>
      </c>
      <c r="R129" s="6" t="n">
        <f aca="false">(D129+E129+F129)/C129*100</f>
        <v>9.90990990990991</v>
      </c>
      <c r="S129" s="6" t="n">
        <f aca="false">(G129+H129)/C129*100</f>
        <v>11.0682110682111</v>
      </c>
      <c r="T129" s="4" t="n">
        <f aca="false">D129+E129+F129</f>
        <v>77</v>
      </c>
      <c r="U129" s="4" t="n">
        <f aca="false">G129+H129</f>
        <v>86</v>
      </c>
    </row>
    <row r="130" customFormat="false" ht="14.25" hidden="false" customHeight="false" outlineLevel="0" collapsed="false">
      <c r="A130" s="4" t="s">
        <v>1894</v>
      </c>
      <c r="B130" s="5" t="s">
        <v>1895</v>
      </c>
      <c r="C130" s="4" t="n">
        <f aca="false">LEN(B130)</f>
        <v>777</v>
      </c>
      <c r="D130" s="4" t="n">
        <f aca="false">LEN(B130)-LEN(SUBSTITUTE(B130,"R",""))</f>
        <v>18</v>
      </c>
      <c r="E130" s="4" t="n">
        <f aca="false">LEN(B130)-LEN(SUBSTITUTE(B130,"K",""))</f>
        <v>34</v>
      </c>
      <c r="F130" s="4" t="n">
        <f aca="false">LEN(B130)-LEN(SUBSTITUTE(B130,"H",""))</f>
        <v>16</v>
      </c>
      <c r="G130" s="4" t="n">
        <f aca="false">LEN(B130)-LEN(SUBSTITUTE(B130,"D",""))</f>
        <v>32</v>
      </c>
      <c r="H130" s="4" t="n">
        <f aca="false">LEN(B130)-LEN(SUBSTITUTE(B130,"E",""))</f>
        <v>47</v>
      </c>
      <c r="I130" s="4" t="n">
        <f aca="false">LEN(B130)-LEN(SUBSTITUTE(B130,"S",""))</f>
        <v>34</v>
      </c>
      <c r="J130" s="4" t="n">
        <f aca="false">LEN(B130)-LEN(SUBSTITUTE(B130,"T",""))</f>
        <v>32</v>
      </c>
      <c r="K130" s="4" t="n">
        <f aca="false">LEN(B130)-LEN(SUBSTITUTE(B130,"N",""))</f>
        <v>39</v>
      </c>
      <c r="L130" s="4" t="n">
        <f aca="false">LEN(B130)-LEN(SUBSTITUTE(B130,"Q",""))</f>
        <v>30</v>
      </c>
      <c r="M130" s="4" t="n">
        <f aca="false">LEN(B130)-LEN(SUBSTITUTE(B130,"A",""))</f>
        <v>38</v>
      </c>
      <c r="N130" s="4" t="n">
        <f aca="false">LEN(B130)-LEN(SUBSTITUTE(B130,"V",""))</f>
        <v>31</v>
      </c>
      <c r="O130" s="4" t="n">
        <f aca="false">LEN(B130)-LEN(SUBSTITUTE(B130,"I",""))</f>
        <v>22</v>
      </c>
      <c r="P130" s="4" t="n">
        <f aca="false">LEN(B130)-LEN(SUBSTITUTE(B130,"L",""))</f>
        <v>60</v>
      </c>
      <c r="Q130" s="4" t="n">
        <f aca="false">LEN(B130)-LEN(SUBSTITUTE(B130,"M",""))</f>
        <v>21</v>
      </c>
      <c r="R130" s="6" t="n">
        <f aca="false">(D130+E130+F130)/C130*100</f>
        <v>8.75160875160875</v>
      </c>
      <c r="S130" s="6" t="n">
        <f aca="false">(G130+H130)/C130*100</f>
        <v>10.1673101673102</v>
      </c>
      <c r="T130" s="4" t="n">
        <f aca="false">D130+E130+F130</f>
        <v>68</v>
      </c>
      <c r="U130" s="4" t="n">
        <f aca="false">G130+H130</f>
        <v>79</v>
      </c>
    </row>
    <row r="131" customFormat="false" ht="14.25" hidden="false" customHeight="false" outlineLevel="0" collapsed="false">
      <c r="A131" s="4" t="s">
        <v>1896</v>
      </c>
      <c r="B131" s="5" t="s">
        <v>1897</v>
      </c>
      <c r="C131" s="4" t="n">
        <f aca="false">LEN(B131)</f>
        <v>777</v>
      </c>
      <c r="D131" s="4" t="n">
        <f aca="false">LEN(B131)-LEN(SUBSTITUTE(B131,"R",""))</f>
        <v>19</v>
      </c>
      <c r="E131" s="4" t="n">
        <f aca="false">LEN(B131)-LEN(SUBSTITUTE(B131,"K",""))</f>
        <v>33</v>
      </c>
      <c r="F131" s="4" t="n">
        <f aca="false">LEN(B131)-LEN(SUBSTITUTE(B131,"H",""))</f>
        <v>15</v>
      </c>
      <c r="G131" s="4" t="n">
        <f aca="false">LEN(B131)-LEN(SUBSTITUTE(B131,"D",""))</f>
        <v>30</v>
      </c>
      <c r="H131" s="4" t="n">
        <f aca="false">LEN(B131)-LEN(SUBSTITUTE(B131,"E",""))</f>
        <v>48</v>
      </c>
      <c r="I131" s="4" t="n">
        <f aca="false">LEN(B131)-LEN(SUBSTITUTE(B131,"S",""))</f>
        <v>35</v>
      </c>
      <c r="J131" s="4" t="n">
        <f aca="false">LEN(B131)-LEN(SUBSTITUTE(B131,"T",""))</f>
        <v>32</v>
      </c>
      <c r="K131" s="4" t="n">
        <f aca="false">LEN(B131)-LEN(SUBSTITUTE(B131,"N",""))</f>
        <v>39</v>
      </c>
      <c r="L131" s="4" t="n">
        <f aca="false">LEN(B131)-LEN(SUBSTITUTE(B131,"Q",""))</f>
        <v>30</v>
      </c>
      <c r="M131" s="4" t="n">
        <f aca="false">LEN(B131)-LEN(SUBSTITUTE(B131,"A",""))</f>
        <v>37</v>
      </c>
      <c r="N131" s="4" t="n">
        <f aca="false">LEN(B131)-LEN(SUBSTITUTE(B131,"V",""))</f>
        <v>32</v>
      </c>
      <c r="O131" s="4" t="n">
        <f aca="false">LEN(B131)-LEN(SUBSTITUTE(B131,"I",""))</f>
        <v>22</v>
      </c>
      <c r="P131" s="4" t="n">
        <f aca="false">LEN(B131)-LEN(SUBSTITUTE(B131,"L",""))</f>
        <v>61</v>
      </c>
      <c r="Q131" s="4" t="n">
        <f aca="false">LEN(B131)-LEN(SUBSTITUTE(B131,"M",""))</f>
        <v>21</v>
      </c>
      <c r="R131" s="6" t="n">
        <f aca="false">(D131+E131+F131)/C131*100</f>
        <v>8.62290862290862</v>
      </c>
      <c r="S131" s="6" t="n">
        <f aca="false">(G131+H131)/C131*100</f>
        <v>10.03861003861</v>
      </c>
      <c r="T131" s="4" t="n">
        <f aca="false">D131+E131+F131</f>
        <v>67</v>
      </c>
      <c r="U131" s="4" t="n">
        <f aca="false">G131+H131</f>
        <v>78</v>
      </c>
    </row>
    <row r="132" customFormat="false" ht="14.25" hidden="false" customHeight="false" outlineLevel="0" collapsed="false">
      <c r="A132" s="4" t="s">
        <v>1898</v>
      </c>
      <c r="B132" s="5" t="s">
        <v>1899</v>
      </c>
      <c r="C132" s="4" t="n">
        <f aca="false">LEN(B132)</f>
        <v>777</v>
      </c>
      <c r="D132" s="4" t="n">
        <f aca="false">LEN(B132)-LEN(SUBSTITUTE(B132,"R",""))</f>
        <v>33</v>
      </c>
      <c r="E132" s="4" t="n">
        <f aca="false">LEN(B132)-LEN(SUBSTITUTE(B132,"K",""))</f>
        <v>29</v>
      </c>
      <c r="F132" s="4" t="n">
        <f aca="false">LEN(B132)-LEN(SUBSTITUTE(B132,"H",""))</f>
        <v>16</v>
      </c>
      <c r="G132" s="4" t="n">
        <f aca="false">LEN(B132)-LEN(SUBSTITUTE(B132,"D",""))</f>
        <v>42</v>
      </c>
      <c r="H132" s="4" t="n">
        <f aca="false">LEN(B132)-LEN(SUBSTITUTE(B132,"E",""))</f>
        <v>44</v>
      </c>
      <c r="I132" s="4" t="n">
        <f aca="false">LEN(B132)-LEN(SUBSTITUTE(B132,"S",""))</f>
        <v>40</v>
      </c>
      <c r="J132" s="4" t="n">
        <f aca="false">LEN(B132)-LEN(SUBSTITUTE(B132,"T",""))</f>
        <v>31</v>
      </c>
      <c r="K132" s="4" t="n">
        <f aca="false">LEN(B132)-LEN(SUBSTITUTE(B132,"N",""))</f>
        <v>27</v>
      </c>
      <c r="L132" s="4" t="n">
        <f aca="false">LEN(B132)-LEN(SUBSTITUTE(B132,"Q",""))</f>
        <v>28</v>
      </c>
      <c r="M132" s="4" t="n">
        <f aca="false">LEN(B132)-LEN(SUBSTITUTE(B132,"A",""))</f>
        <v>42</v>
      </c>
      <c r="N132" s="4" t="n">
        <f aca="false">LEN(B132)-LEN(SUBSTITUTE(B132,"V",""))</f>
        <v>26</v>
      </c>
      <c r="O132" s="4" t="n">
        <f aca="false">LEN(B132)-LEN(SUBSTITUTE(B132,"I",""))</f>
        <v>24</v>
      </c>
      <c r="P132" s="4" t="n">
        <f aca="false">LEN(B132)-LEN(SUBSTITUTE(B132,"L",""))</f>
        <v>52</v>
      </c>
      <c r="Q132" s="4" t="n">
        <f aca="false">LEN(B132)-LEN(SUBSTITUTE(B132,"M",""))</f>
        <v>24</v>
      </c>
      <c r="R132" s="6" t="n">
        <f aca="false">(D132+E132+F132)/C132*100</f>
        <v>10.03861003861</v>
      </c>
      <c r="S132" s="6" t="n">
        <f aca="false">(G132+H132)/C132*100</f>
        <v>11.0682110682111</v>
      </c>
      <c r="T132" s="4" t="n">
        <f aca="false">D132+E132+F132</f>
        <v>78</v>
      </c>
      <c r="U132" s="4" t="n">
        <f aca="false">G132+H132</f>
        <v>86</v>
      </c>
    </row>
    <row r="133" customFormat="false" ht="14.25" hidden="false" customHeight="false" outlineLevel="0" collapsed="false">
      <c r="A133" s="4" t="s">
        <v>1900</v>
      </c>
      <c r="B133" s="5" t="s">
        <v>1901</v>
      </c>
      <c r="C133" s="4" t="n">
        <f aca="false">LEN(B133)</f>
        <v>777</v>
      </c>
      <c r="D133" s="4" t="n">
        <f aca="false">LEN(B133)-LEN(SUBSTITUTE(B133,"R",""))</f>
        <v>25</v>
      </c>
      <c r="E133" s="4" t="n">
        <f aca="false">LEN(B133)-LEN(SUBSTITUTE(B133,"K",""))</f>
        <v>36</v>
      </c>
      <c r="F133" s="4" t="n">
        <f aca="false">LEN(B133)-LEN(SUBSTITUTE(B133,"H",""))</f>
        <v>13</v>
      </c>
      <c r="G133" s="4" t="n">
        <f aca="false">LEN(B133)-LEN(SUBSTITUTE(B133,"D",""))</f>
        <v>27</v>
      </c>
      <c r="H133" s="4" t="n">
        <f aca="false">LEN(B133)-LEN(SUBSTITUTE(B133,"E",""))</f>
        <v>51</v>
      </c>
      <c r="I133" s="4" t="n">
        <f aca="false">LEN(B133)-LEN(SUBSTITUTE(B133,"S",""))</f>
        <v>30</v>
      </c>
      <c r="J133" s="4" t="n">
        <f aca="false">LEN(B133)-LEN(SUBSTITUTE(B133,"T",""))</f>
        <v>37</v>
      </c>
      <c r="K133" s="4" t="n">
        <f aca="false">LEN(B133)-LEN(SUBSTITUTE(B133,"N",""))</f>
        <v>40</v>
      </c>
      <c r="L133" s="4" t="n">
        <f aca="false">LEN(B133)-LEN(SUBSTITUTE(B133,"Q",""))</f>
        <v>27</v>
      </c>
      <c r="M133" s="4" t="n">
        <f aca="false">LEN(B133)-LEN(SUBSTITUTE(B133,"A",""))</f>
        <v>40</v>
      </c>
      <c r="N133" s="4" t="n">
        <f aca="false">LEN(B133)-LEN(SUBSTITUTE(B133,"V",""))</f>
        <v>26</v>
      </c>
      <c r="O133" s="4" t="n">
        <f aca="false">LEN(B133)-LEN(SUBSTITUTE(B133,"I",""))</f>
        <v>23</v>
      </c>
      <c r="P133" s="4" t="n">
        <f aca="false">LEN(B133)-LEN(SUBSTITUTE(B133,"L",""))</f>
        <v>57</v>
      </c>
      <c r="Q133" s="4" t="n">
        <f aca="false">LEN(B133)-LEN(SUBSTITUTE(B133,"M",""))</f>
        <v>22</v>
      </c>
      <c r="R133" s="6" t="n">
        <f aca="false">(D133+E133+F133)/C133*100</f>
        <v>9.52380952380952</v>
      </c>
      <c r="S133" s="6" t="n">
        <f aca="false">(G133+H133)/C133*100</f>
        <v>10.03861003861</v>
      </c>
      <c r="T133" s="4" t="n">
        <f aca="false">D133+E133+F133</f>
        <v>74</v>
      </c>
      <c r="U133" s="4" t="n">
        <f aca="false">G133+H133</f>
        <v>78</v>
      </c>
    </row>
    <row r="134" customFormat="false" ht="14.25" hidden="false" customHeight="false" outlineLevel="0" collapsed="false">
      <c r="A134" s="4" t="s">
        <v>1902</v>
      </c>
      <c r="B134" s="5" t="s">
        <v>1903</v>
      </c>
      <c r="C134" s="4" t="n">
        <f aca="false">LEN(B134)</f>
        <v>777</v>
      </c>
      <c r="D134" s="4" t="n">
        <f aca="false">LEN(B134)-LEN(SUBSTITUTE(B134,"R",""))</f>
        <v>24</v>
      </c>
      <c r="E134" s="4" t="n">
        <f aca="false">LEN(B134)-LEN(SUBSTITUTE(B134,"K",""))</f>
        <v>35</v>
      </c>
      <c r="F134" s="4" t="n">
        <f aca="false">LEN(B134)-LEN(SUBSTITUTE(B134,"H",""))</f>
        <v>12</v>
      </c>
      <c r="G134" s="4" t="n">
        <f aca="false">LEN(B134)-LEN(SUBSTITUTE(B134,"D",""))</f>
        <v>29</v>
      </c>
      <c r="H134" s="4" t="n">
        <f aca="false">LEN(B134)-LEN(SUBSTITUTE(B134,"E",""))</f>
        <v>48</v>
      </c>
      <c r="I134" s="4" t="n">
        <f aca="false">LEN(B134)-LEN(SUBSTITUTE(B134,"S",""))</f>
        <v>30</v>
      </c>
      <c r="J134" s="4" t="n">
        <f aca="false">LEN(B134)-LEN(SUBSTITUTE(B134,"T",""))</f>
        <v>37</v>
      </c>
      <c r="K134" s="4" t="n">
        <f aca="false">LEN(B134)-LEN(SUBSTITUTE(B134,"N",""))</f>
        <v>37</v>
      </c>
      <c r="L134" s="4" t="n">
        <f aca="false">LEN(B134)-LEN(SUBSTITUTE(B134,"Q",""))</f>
        <v>29</v>
      </c>
      <c r="M134" s="4" t="n">
        <f aca="false">LEN(B134)-LEN(SUBSTITUTE(B134,"A",""))</f>
        <v>42</v>
      </c>
      <c r="N134" s="4" t="n">
        <f aca="false">LEN(B134)-LEN(SUBSTITUTE(B134,"V",""))</f>
        <v>28</v>
      </c>
      <c r="O134" s="4" t="n">
        <f aca="false">LEN(B134)-LEN(SUBSTITUTE(B134,"I",""))</f>
        <v>24</v>
      </c>
      <c r="P134" s="4" t="n">
        <f aca="false">LEN(B134)-LEN(SUBSTITUTE(B134,"L",""))</f>
        <v>56</v>
      </c>
      <c r="Q134" s="4" t="n">
        <f aca="false">LEN(B134)-LEN(SUBSTITUTE(B134,"M",""))</f>
        <v>21</v>
      </c>
      <c r="R134" s="6" t="n">
        <f aca="false">(D134+E134+F134)/C134*100</f>
        <v>9.13770913770914</v>
      </c>
      <c r="S134" s="6" t="n">
        <f aca="false">(G134+H134)/C134*100</f>
        <v>9.90990990990991</v>
      </c>
      <c r="T134" s="4" t="n">
        <f aca="false">D134+E134+F134</f>
        <v>71</v>
      </c>
      <c r="U134" s="4" t="n">
        <f aca="false">G134+H134</f>
        <v>77</v>
      </c>
    </row>
    <row r="135" customFormat="false" ht="14.25" hidden="false" customHeight="false" outlineLevel="0" collapsed="false">
      <c r="A135" s="4" t="s">
        <v>1904</v>
      </c>
      <c r="B135" s="5" t="s">
        <v>1905</v>
      </c>
      <c r="C135" s="4" t="n">
        <f aca="false">LEN(B135)</f>
        <v>777</v>
      </c>
      <c r="D135" s="4" t="n">
        <f aca="false">LEN(B135)-LEN(SUBSTITUTE(B135,"R",""))</f>
        <v>28</v>
      </c>
      <c r="E135" s="4" t="n">
        <f aca="false">LEN(B135)-LEN(SUBSTITUTE(B135,"K",""))</f>
        <v>37</v>
      </c>
      <c r="F135" s="4" t="n">
        <f aca="false">LEN(B135)-LEN(SUBSTITUTE(B135,"H",""))</f>
        <v>17</v>
      </c>
      <c r="G135" s="4" t="n">
        <f aca="false">LEN(B135)-LEN(SUBSTITUTE(B135,"D",""))</f>
        <v>41</v>
      </c>
      <c r="H135" s="4" t="n">
        <f aca="false">LEN(B135)-LEN(SUBSTITUTE(B135,"E",""))</f>
        <v>48</v>
      </c>
      <c r="I135" s="4" t="n">
        <f aca="false">LEN(B135)-LEN(SUBSTITUTE(B135,"S",""))</f>
        <v>37</v>
      </c>
      <c r="J135" s="4" t="n">
        <f aca="false">LEN(B135)-LEN(SUBSTITUTE(B135,"T",""))</f>
        <v>29</v>
      </c>
      <c r="K135" s="4" t="n">
        <f aca="false">LEN(B135)-LEN(SUBSTITUTE(B135,"N",""))</f>
        <v>24</v>
      </c>
      <c r="L135" s="4" t="n">
        <f aca="false">LEN(B135)-LEN(SUBSTITUTE(B135,"Q",""))</f>
        <v>25</v>
      </c>
      <c r="M135" s="4" t="n">
        <f aca="false">LEN(B135)-LEN(SUBSTITUTE(B135,"A",""))</f>
        <v>44</v>
      </c>
      <c r="N135" s="4" t="n">
        <f aca="false">LEN(B135)-LEN(SUBSTITUTE(B135,"V",""))</f>
        <v>27</v>
      </c>
      <c r="O135" s="4" t="n">
        <f aca="false">LEN(B135)-LEN(SUBSTITUTE(B135,"I",""))</f>
        <v>22</v>
      </c>
      <c r="P135" s="4" t="n">
        <f aca="false">LEN(B135)-LEN(SUBSTITUTE(B135,"L",""))</f>
        <v>57</v>
      </c>
      <c r="Q135" s="4" t="n">
        <f aca="false">LEN(B135)-LEN(SUBSTITUTE(B135,"M",""))</f>
        <v>25</v>
      </c>
      <c r="R135" s="6" t="n">
        <f aca="false">(D135+E135+F135)/C135*100</f>
        <v>10.5534105534106</v>
      </c>
      <c r="S135" s="6" t="n">
        <f aca="false">(G135+H135)/C135*100</f>
        <v>11.4543114543115</v>
      </c>
      <c r="T135" s="4" t="n">
        <f aca="false">D135+E135+F135</f>
        <v>82</v>
      </c>
      <c r="U135" s="4" t="n">
        <f aca="false">G135+H135</f>
        <v>89</v>
      </c>
    </row>
    <row r="136" customFormat="false" ht="14.25" hidden="false" customHeight="false" outlineLevel="0" collapsed="false">
      <c r="A136" s="4" t="s">
        <v>1906</v>
      </c>
      <c r="B136" s="5" t="s">
        <v>1907</v>
      </c>
      <c r="C136" s="4" t="n">
        <f aca="false">LEN(B136)</f>
        <v>777</v>
      </c>
      <c r="D136" s="4" t="n">
        <f aca="false">LEN(B136)-LEN(SUBSTITUTE(B136,"R",""))</f>
        <v>28</v>
      </c>
      <c r="E136" s="4" t="n">
        <f aca="false">LEN(B136)-LEN(SUBSTITUTE(B136,"K",""))</f>
        <v>38</v>
      </c>
      <c r="F136" s="4" t="n">
        <f aca="false">LEN(B136)-LEN(SUBSTITUTE(B136,"H",""))</f>
        <v>16</v>
      </c>
      <c r="G136" s="4" t="n">
        <f aca="false">LEN(B136)-LEN(SUBSTITUTE(B136,"D",""))</f>
        <v>46</v>
      </c>
      <c r="H136" s="4" t="n">
        <f aca="false">LEN(B136)-LEN(SUBSTITUTE(B136,"E",""))</f>
        <v>48</v>
      </c>
      <c r="I136" s="4" t="n">
        <f aca="false">LEN(B136)-LEN(SUBSTITUTE(B136,"S",""))</f>
        <v>39</v>
      </c>
      <c r="J136" s="4" t="n">
        <f aca="false">LEN(B136)-LEN(SUBSTITUTE(B136,"T",""))</f>
        <v>34</v>
      </c>
      <c r="K136" s="4" t="n">
        <f aca="false">LEN(B136)-LEN(SUBSTITUTE(B136,"N",""))</f>
        <v>24</v>
      </c>
      <c r="L136" s="4" t="n">
        <f aca="false">LEN(B136)-LEN(SUBSTITUTE(B136,"Q",""))</f>
        <v>19</v>
      </c>
      <c r="M136" s="4" t="n">
        <f aca="false">LEN(B136)-LEN(SUBSTITUTE(B136,"A",""))</f>
        <v>38</v>
      </c>
      <c r="N136" s="4" t="n">
        <f aca="false">LEN(B136)-LEN(SUBSTITUTE(B136,"V",""))</f>
        <v>29</v>
      </c>
      <c r="O136" s="4" t="n">
        <f aca="false">LEN(B136)-LEN(SUBSTITUTE(B136,"I",""))</f>
        <v>25</v>
      </c>
      <c r="P136" s="4" t="n">
        <f aca="false">LEN(B136)-LEN(SUBSTITUTE(B136,"L",""))</f>
        <v>56</v>
      </c>
      <c r="Q136" s="4" t="n">
        <f aca="false">LEN(B136)-LEN(SUBSTITUTE(B136,"M",""))</f>
        <v>23</v>
      </c>
      <c r="R136" s="6" t="n">
        <f aca="false">(D136+E136+F136)/C136*100</f>
        <v>10.5534105534106</v>
      </c>
      <c r="S136" s="6" t="n">
        <f aca="false">(G136+H136)/C136*100</f>
        <v>12.0978120978121</v>
      </c>
      <c r="T136" s="4" t="n">
        <f aca="false">D136+E136+F136</f>
        <v>82</v>
      </c>
      <c r="U136" s="4" t="n">
        <f aca="false">G136+H136</f>
        <v>94</v>
      </c>
    </row>
    <row r="137" customFormat="false" ht="14.25" hidden="false" customHeight="false" outlineLevel="0" collapsed="false">
      <c r="A137" s="4" t="s">
        <v>1908</v>
      </c>
      <c r="B137" s="5" t="s">
        <v>1909</v>
      </c>
      <c r="C137" s="4" t="n">
        <f aca="false">LEN(B137)</f>
        <v>777</v>
      </c>
      <c r="D137" s="4" t="n">
        <f aca="false">LEN(B137)-LEN(SUBSTITUTE(B137,"R",""))</f>
        <v>30</v>
      </c>
      <c r="E137" s="4" t="n">
        <f aca="false">LEN(B137)-LEN(SUBSTITUTE(B137,"K",""))</f>
        <v>34</v>
      </c>
      <c r="F137" s="4" t="n">
        <f aca="false">LEN(B137)-LEN(SUBSTITUTE(B137,"H",""))</f>
        <v>13</v>
      </c>
      <c r="G137" s="4" t="n">
        <f aca="false">LEN(B137)-LEN(SUBSTITUTE(B137,"D",""))</f>
        <v>34</v>
      </c>
      <c r="H137" s="4" t="n">
        <f aca="false">LEN(B137)-LEN(SUBSTITUTE(B137,"E",""))</f>
        <v>49</v>
      </c>
      <c r="I137" s="4" t="n">
        <f aca="false">LEN(B137)-LEN(SUBSTITUTE(B137,"S",""))</f>
        <v>33</v>
      </c>
      <c r="J137" s="4" t="n">
        <f aca="false">LEN(B137)-LEN(SUBSTITUTE(B137,"T",""))</f>
        <v>39</v>
      </c>
      <c r="K137" s="4" t="n">
        <f aca="false">LEN(B137)-LEN(SUBSTITUTE(B137,"N",""))</f>
        <v>24</v>
      </c>
      <c r="L137" s="4" t="n">
        <f aca="false">LEN(B137)-LEN(SUBSTITUTE(B137,"Q",""))</f>
        <v>26</v>
      </c>
      <c r="M137" s="4" t="n">
        <f aca="false">LEN(B137)-LEN(SUBSTITUTE(B137,"A",""))</f>
        <v>40</v>
      </c>
      <c r="N137" s="4" t="n">
        <f aca="false">LEN(B137)-LEN(SUBSTITUTE(B137,"V",""))</f>
        <v>28</v>
      </c>
      <c r="O137" s="4" t="n">
        <f aca="false">LEN(B137)-LEN(SUBSTITUTE(B137,"I",""))</f>
        <v>23</v>
      </c>
      <c r="P137" s="4" t="n">
        <f aca="false">LEN(B137)-LEN(SUBSTITUTE(B137,"L",""))</f>
        <v>57</v>
      </c>
      <c r="Q137" s="4" t="n">
        <f aca="false">LEN(B137)-LEN(SUBSTITUTE(B137,"M",""))</f>
        <v>20</v>
      </c>
      <c r="R137" s="6" t="n">
        <f aca="false">(D137+E137+F137)/C137*100</f>
        <v>9.90990990990991</v>
      </c>
      <c r="S137" s="6" t="n">
        <f aca="false">(G137+H137)/C137*100</f>
        <v>10.6821106821107</v>
      </c>
      <c r="T137" s="4" t="n">
        <f aca="false">D137+E137+F137</f>
        <v>77</v>
      </c>
      <c r="U137" s="4" t="n">
        <f aca="false">G137+H137</f>
        <v>83</v>
      </c>
    </row>
    <row r="138" customFormat="false" ht="14.25" hidden="false" customHeight="false" outlineLevel="0" collapsed="false">
      <c r="A138" s="4" t="s">
        <v>1910</v>
      </c>
      <c r="B138" s="5" t="s">
        <v>1911</v>
      </c>
      <c r="C138" s="4" t="n">
        <f aca="false">LEN(B138)</f>
        <v>777</v>
      </c>
      <c r="D138" s="4" t="n">
        <f aca="false">LEN(B138)-LEN(SUBSTITUTE(B138,"R",""))</f>
        <v>28</v>
      </c>
      <c r="E138" s="4" t="n">
        <f aca="false">LEN(B138)-LEN(SUBSTITUTE(B138,"K",""))</f>
        <v>39</v>
      </c>
      <c r="F138" s="4" t="n">
        <f aca="false">LEN(B138)-LEN(SUBSTITUTE(B138,"H",""))</f>
        <v>15</v>
      </c>
      <c r="G138" s="4" t="n">
        <f aca="false">LEN(B138)-LEN(SUBSTITUTE(B138,"D",""))</f>
        <v>35</v>
      </c>
      <c r="H138" s="4" t="n">
        <f aca="false">LEN(B138)-LEN(SUBSTITUTE(B138,"E",""))</f>
        <v>50</v>
      </c>
      <c r="I138" s="4" t="n">
        <f aca="false">LEN(B138)-LEN(SUBSTITUTE(B138,"S",""))</f>
        <v>37</v>
      </c>
      <c r="J138" s="4" t="n">
        <f aca="false">LEN(B138)-LEN(SUBSTITUTE(B138,"T",""))</f>
        <v>29</v>
      </c>
      <c r="K138" s="4" t="n">
        <f aca="false">LEN(B138)-LEN(SUBSTITUTE(B138,"N",""))</f>
        <v>36</v>
      </c>
      <c r="L138" s="4" t="n">
        <f aca="false">LEN(B138)-LEN(SUBSTITUTE(B138,"Q",""))</f>
        <v>20</v>
      </c>
      <c r="M138" s="4" t="n">
        <f aca="false">LEN(B138)-LEN(SUBSTITUTE(B138,"A",""))</f>
        <v>34</v>
      </c>
      <c r="N138" s="4" t="n">
        <f aca="false">LEN(B138)-LEN(SUBSTITUTE(B138,"V",""))</f>
        <v>30</v>
      </c>
      <c r="O138" s="4" t="n">
        <f aca="false">LEN(B138)-LEN(SUBSTITUTE(B138,"I",""))</f>
        <v>24</v>
      </c>
      <c r="P138" s="4" t="n">
        <f aca="false">LEN(B138)-LEN(SUBSTITUTE(B138,"L",""))</f>
        <v>56</v>
      </c>
      <c r="Q138" s="4" t="n">
        <f aca="false">LEN(B138)-LEN(SUBSTITUTE(B138,"M",""))</f>
        <v>27</v>
      </c>
      <c r="R138" s="6" t="n">
        <f aca="false">(D138+E138+F138)/C138*100</f>
        <v>10.5534105534106</v>
      </c>
      <c r="S138" s="6" t="n">
        <f aca="false">(G138+H138)/C138*100</f>
        <v>10.9395109395109</v>
      </c>
      <c r="T138" s="4" t="n">
        <f aca="false">D138+E138+F138</f>
        <v>82</v>
      </c>
      <c r="U138" s="4" t="n">
        <f aca="false">G138+H138</f>
        <v>85</v>
      </c>
    </row>
    <row r="139" customFormat="false" ht="14.25" hidden="false" customHeight="false" outlineLevel="0" collapsed="false">
      <c r="A139" s="4" t="s">
        <v>1912</v>
      </c>
      <c r="B139" s="5" t="s">
        <v>1913</v>
      </c>
      <c r="C139" s="4" t="n">
        <f aca="false">LEN(B139)</f>
        <v>777</v>
      </c>
      <c r="D139" s="4" t="n">
        <f aca="false">LEN(B139)-LEN(SUBSTITUTE(B139,"R",""))</f>
        <v>31</v>
      </c>
      <c r="E139" s="4" t="n">
        <f aca="false">LEN(B139)-LEN(SUBSTITUTE(B139,"K",""))</f>
        <v>36</v>
      </c>
      <c r="F139" s="4" t="n">
        <f aca="false">LEN(B139)-LEN(SUBSTITUTE(B139,"H",""))</f>
        <v>16</v>
      </c>
      <c r="G139" s="4" t="n">
        <f aca="false">LEN(B139)-LEN(SUBSTITUTE(B139,"D",""))</f>
        <v>40</v>
      </c>
      <c r="H139" s="4" t="n">
        <f aca="false">LEN(B139)-LEN(SUBSTITUTE(B139,"E",""))</f>
        <v>46</v>
      </c>
      <c r="I139" s="4" t="n">
        <f aca="false">LEN(B139)-LEN(SUBSTITUTE(B139,"S",""))</f>
        <v>36</v>
      </c>
      <c r="J139" s="4" t="n">
        <f aca="false">LEN(B139)-LEN(SUBSTITUTE(B139,"T",""))</f>
        <v>33</v>
      </c>
      <c r="K139" s="4" t="n">
        <f aca="false">LEN(B139)-LEN(SUBSTITUTE(B139,"N",""))</f>
        <v>27</v>
      </c>
      <c r="L139" s="4" t="n">
        <f aca="false">LEN(B139)-LEN(SUBSTITUTE(B139,"Q",""))</f>
        <v>29</v>
      </c>
      <c r="M139" s="4" t="n">
        <f aca="false">LEN(B139)-LEN(SUBSTITUTE(B139,"A",""))</f>
        <v>35</v>
      </c>
      <c r="N139" s="4" t="n">
        <f aca="false">LEN(B139)-LEN(SUBSTITUTE(B139,"V",""))</f>
        <v>31</v>
      </c>
      <c r="O139" s="4" t="n">
        <f aca="false">LEN(B139)-LEN(SUBSTITUTE(B139,"I",""))</f>
        <v>24</v>
      </c>
      <c r="P139" s="4" t="n">
        <f aca="false">LEN(B139)-LEN(SUBSTITUTE(B139,"L",""))</f>
        <v>54</v>
      </c>
      <c r="Q139" s="4" t="n">
        <f aca="false">LEN(B139)-LEN(SUBSTITUTE(B139,"M",""))</f>
        <v>25</v>
      </c>
      <c r="R139" s="6" t="n">
        <f aca="false">(D139+E139+F139)/C139*100</f>
        <v>10.6821106821107</v>
      </c>
      <c r="S139" s="6" t="n">
        <f aca="false">(G139+H139)/C139*100</f>
        <v>11.0682110682111</v>
      </c>
      <c r="T139" s="4" t="n">
        <f aca="false">D139+E139+F139</f>
        <v>83</v>
      </c>
      <c r="U139" s="4" t="n">
        <f aca="false">G139+H139</f>
        <v>86</v>
      </c>
    </row>
    <row r="140" customFormat="false" ht="14.25" hidden="false" customHeight="false" outlineLevel="0" collapsed="false">
      <c r="A140" s="4" t="s">
        <v>1914</v>
      </c>
      <c r="B140" s="5" t="s">
        <v>1915</v>
      </c>
      <c r="C140" s="4" t="n">
        <f aca="false">LEN(B140)</f>
        <v>777</v>
      </c>
      <c r="D140" s="4" t="n">
        <f aca="false">LEN(B140)-LEN(SUBSTITUTE(B140,"R",""))</f>
        <v>18</v>
      </c>
      <c r="E140" s="4" t="n">
        <f aca="false">LEN(B140)-LEN(SUBSTITUTE(B140,"K",""))</f>
        <v>44</v>
      </c>
      <c r="F140" s="4" t="n">
        <f aca="false">LEN(B140)-LEN(SUBSTITUTE(B140,"H",""))</f>
        <v>17</v>
      </c>
      <c r="G140" s="4" t="n">
        <f aca="false">LEN(B140)-LEN(SUBSTITUTE(B140,"D",""))</f>
        <v>39</v>
      </c>
      <c r="H140" s="4" t="n">
        <f aca="false">LEN(B140)-LEN(SUBSTITUTE(B140,"E",""))</f>
        <v>40</v>
      </c>
      <c r="I140" s="4" t="n">
        <f aca="false">LEN(B140)-LEN(SUBSTITUTE(B140,"S",""))</f>
        <v>32</v>
      </c>
      <c r="J140" s="4" t="n">
        <f aca="false">LEN(B140)-LEN(SUBSTITUTE(B140,"T",""))</f>
        <v>38</v>
      </c>
      <c r="K140" s="4" t="n">
        <f aca="false">LEN(B140)-LEN(SUBSTITUTE(B140,"N",""))</f>
        <v>33</v>
      </c>
      <c r="L140" s="4" t="n">
        <f aca="false">LEN(B140)-LEN(SUBSTITUTE(B140,"Q",""))</f>
        <v>27</v>
      </c>
      <c r="M140" s="4" t="n">
        <f aca="false">LEN(B140)-LEN(SUBSTITUTE(B140,"A",""))</f>
        <v>38</v>
      </c>
      <c r="N140" s="4" t="n">
        <f aca="false">LEN(B140)-LEN(SUBSTITUTE(B140,"V",""))</f>
        <v>26</v>
      </c>
      <c r="O140" s="4" t="n">
        <f aca="false">LEN(B140)-LEN(SUBSTITUTE(B140,"I",""))</f>
        <v>24</v>
      </c>
      <c r="P140" s="4" t="n">
        <f aca="false">LEN(B140)-LEN(SUBSTITUTE(B140,"L",""))</f>
        <v>54</v>
      </c>
      <c r="Q140" s="4" t="n">
        <f aca="false">LEN(B140)-LEN(SUBSTITUTE(B140,"M",""))</f>
        <v>22</v>
      </c>
      <c r="R140" s="6" t="n">
        <f aca="false">(D140+E140+F140)/C140*100</f>
        <v>10.1673101673102</v>
      </c>
      <c r="S140" s="6" t="n">
        <f aca="false">(G140+H140)/C140*100</f>
        <v>10.1673101673102</v>
      </c>
      <c r="T140" s="4" t="n">
        <f aca="false">D140+E140+F140</f>
        <v>79</v>
      </c>
      <c r="U140" s="4" t="n">
        <f aca="false">G140+H140</f>
        <v>79</v>
      </c>
    </row>
    <row r="141" customFormat="false" ht="14.25" hidden="false" customHeight="false" outlineLevel="0" collapsed="false">
      <c r="A141" s="4" t="s">
        <v>1916</v>
      </c>
      <c r="B141" s="5" t="s">
        <v>1917</v>
      </c>
      <c r="C141" s="4" t="n">
        <f aca="false">LEN(B141)</f>
        <v>777</v>
      </c>
      <c r="D141" s="4" t="n">
        <f aca="false">LEN(B141)-LEN(SUBSTITUTE(B141,"R",""))</f>
        <v>25</v>
      </c>
      <c r="E141" s="4" t="n">
        <f aca="false">LEN(B141)-LEN(SUBSTITUTE(B141,"K",""))</f>
        <v>31</v>
      </c>
      <c r="F141" s="4" t="n">
        <f aca="false">LEN(B141)-LEN(SUBSTITUTE(B141,"H",""))</f>
        <v>16</v>
      </c>
      <c r="G141" s="4" t="n">
        <f aca="false">LEN(B141)-LEN(SUBSTITUTE(B141,"D",""))</f>
        <v>31</v>
      </c>
      <c r="H141" s="4" t="n">
        <f aca="false">LEN(B141)-LEN(SUBSTITUTE(B141,"E",""))</f>
        <v>51</v>
      </c>
      <c r="I141" s="4" t="n">
        <f aca="false">LEN(B141)-LEN(SUBSTITUTE(B141,"S",""))</f>
        <v>36</v>
      </c>
      <c r="J141" s="4" t="n">
        <f aca="false">LEN(B141)-LEN(SUBSTITUTE(B141,"T",""))</f>
        <v>41</v>
      </c>
      <c r="K141" s="4" t="n">
        <f aca="false">LEN(B141)-LEN(SUBSTITUTE(B141,"N",""))</f>
        <v>34</v>
      </c>
      <c r="L141" s="4" t="n">
        <f aca="false">LEN(B141)-LEN(SUBSTITUTE(B141,"Q",""))</f>
        <v>21</v>
      </c>
      <c r="M141" s="4" t="n">
        <f aca="false">LEN(B141)-LEN(SUBSTITUTE(B141,"A",""))</f>
        <v>45</v>
      </c>
      <c r="N141" s="4" t="n">
        <f aca="false">LEN(B141)-LEN(SUBSTITUTE(B141,"V",""))</f>
        <v>28</v>
      </c>
      <c r="O141" s="4" t="n">
        <f aca="false">LEN(B141)-LEN(SUBSTITUTE(B141,"I",""))</f>
        <v>26</v>
      </c>
      <c r="P141" s="4" t="n">
        <f aca="false">LEN(B141)-LEN(SUBSTITUTE(B141,"L",""))</f>
        <v>51</v>
      </c>
      <c r="Q141" s="4" t="n">
        <f aca="false">LEN(B141)-LEN(SUBSTITUTE(B141,"M",""))</f>
        <v>20</v>
      </c>
      <c r="R141" s="6" t="n">
        <f aca="false">(D141+E141+F141)/C141*100</f>
        <v>9.26640926640927</v>
      </c>
      <c r="S141" s="6" t="n">
        <f aca="false">(G141+H141)/C141*100</f>
        <v>10.5534105534106</v>
      </c>
      <c r="T141" s="4" t="n">
        <f aca="false">D141+E141+F141</f>
        <v>72</v>
      </c>
      <c r="U141" s="4" t="n">
        <f aca="false">G141+H141</f>
        <v>82</v>
      </c>
    </row>
    <row r="142" customFormat="false" ht="14.25" hidden="false" customHeight="false" outlineLevel="0" collapsed="false">
      <c r="A142" s="4" t="s">
        <v>1918</v>
      </c>
      <c r="B142" s="5" t="s">
        <v>1919</v>
      </c>
      <c r="C142" s="4" t="n">
        <f aca="false">LEN(B142)</f>
        <v>777</v>
      </c>
      <c r="D142" s="4" t="n">
        <f aca="false">LEN(B142)-LEN(SUBSTITUTE(B142,"R",""))</f>
        <v>27</v>
      </c>
      <c r="E142" s="4" t="n">
        <f aca="false">LEN(B142)-LEN(SUBSTITUTE(B142,"K",""))</f>
        <v>41</v>
      </c>
      <c r="F142" s="4" t="n">
        <f aca="false">LEN(B142)-LEN(SUBSTITUTE(B142,"H",""))</f>
        <v>15</v>
      </c>
      <c r="G142" s="4" t="n">
        <f aca="false">LEN(B142)-LEN(SUBSTITUTE(B142,"D",""))</f>
        <v>43</v>
      </c>
      <c r="H142" s="4" t="n">
        <f aca="false">LEN(B142)-LEN(SUBSTITUTE(B142,"E",""))</f>
        <v>47</v>
      </c>
      <c r="I142" s="4" t="n">
        <f aca="false">LEN(B142)-LEN(SUBSTITUTE(B142,"S",""))</f>
        <v>30</v>
      </c>
      <c r="J142" s="4" t="n">
        <f aca="false">LEN(B142)-LEN(SUBSTITUTE(B142,"T",""))</f>
        <v>32</v>
      </c>
      <c r="K142" s="4" t="n">
        <f aca="false">LEN(B142)-LEN(SUBSTITUTE(B142,"N",""))</f>
        <v>35</v>
      </c>
      <c r="L142" s="4" t="n">
        <f aca="false">LEN(B142)-LEN(SUBSTITUTE(B142,"Q",""))</f>
        <v>23</v>
      </c>
      <c r="M142" s="4" t="n">
        <f aca="false">LEN(B142)-LEN(SUBSTITUTE(B142,"A",""))</f>
        <v>36</v>
      </c>
      <c r="N142" s="4" t="n">
        <f aca="false">LEN(B142)-LEN(SUBSTITUTE(B142,"V",""))</f>
        <v>30</v>
      </c>
      <c r="O142" s="4" t="n">
        <f aca="false">LEN(B142)-LEN(SUBSTITUTE(B142,"I",""))</f>
        <v>19</v>
      </c>
      <c r="P142" s="4" t="n">
        <f aca="false">LEN(B142)-LEN(SUBSTITUTE(B142,"L",""))</f>
        <v>57</v>
      </c>
      <c r="Q142" s="4" t="n">
        <f aca="false">LEN(B142)-LEN(SUBSTITUTE(B142,"M",""))</f>
        <v>25</v>
      </c>
      <c r="R142" s="6" t="n">
        <f aca="false">(D142+E142+F142)/C142*100</f>
        <v>10.6821106821107</v>
      </c>
      <c r="S142" s="6" t="n">
        <f aca="false">(G142+H142)/C142*100</f>
        <v>11.5830115830116</v>
      </c>
      <c r="T142" s="4" t="n">
        <f aca="false">D142+E142+F142</f>
        <v>83</v>
      </c>
      <c r="U142" s="4" t="n">
        <f aca="false">G142+H142</f>
        <v>90</v>
      </c>
    </row>
    <row r="143" customFormat="false" ht="14.25" hidden="false" customHeight="false" outlineLevel="0" collapsed="false">
      <c r="A143" s="4" t="s">
        <v>1920</v>
      </c>
      <c r="B143" s="5" t="s">
        <v>1921</v>
      </c>
      <c r="C143" s="4" t="n">
        <f aca="false">LEN(B143)</f>
        <v>777</v>
      </c>
      <c r="D143" s="4" t="n">
        <f aca="false">LEN(B143)-LEN(SUBSTITUTE(B143,"R",""))</f>
        <v>27</v>
      </c>
      <c r="E143" s="4" t="n">
        <f aca="false">LEN(B143)-LEN(SUBSTITUTE(B143,"K",""))</f>
        <v>30</v>
      </c>
      <c r="F143" s="4" t="n">
        <f aca="false">LEN(B143)-LEN(SUBSTITUTE(B143,"H",""))</f>
        <v>15</v>
      </c>
      <c r="G143" s="4" t="n">
        <f aca="false">LEN(B143)-LEN(SUBSTITUTE(B143,"D",""))</f>
        <v>30</v>
      </c>
      <c r="H143" s="4" t="n">
        <f aca="false">LEN(B143)-LEN(SUBSTITUTE(B143,"E",""))</f>
        <v>51</v>
      </c>
      <c r="I143" s="4" t="n">
        <f aca="false">LEN(B143)-LEN(SUBSTITUTE(B143,"S",""))</f>
        <v>38</v>
      </c>
      <c r="J143" s="4" t="n">
        <f aca="false">LEN(B143)-LEN(SUBSTITUTE(B143,"T",""))</f>
        <v>42</v>
      </c>
      <c r="K143" s="4" t="n">
        <f aca="false">LEN(B143)-LEN(SUBSTITUTE(B143,"N",""))</f>
        <v>25</v>
      </c>
      <c r="L143" s="4" t="n">
        <f aca="false">LEN(B143)-LEN(SUBSTITUTE(B143,"Q",""))</f>
        <v>26</v>
      </c>
      <c r="M143" s="4" t="n">
        <f aca="false">LEN(B143)-LEN(SUBSTITUTE(B143,"A",""))</f>
        <v>45</v>
      </c>
      <c r="N143" s="4" t="n">
        <f aca="false">LEN(B143)-LEN(SUBSTITUTE(B143,"V",""))</f>
        <v>29</v>
      </c>
      <c r="O143" s="4" t="n">
        <f aca="false">LEN(B143)-LEN(SUBSTITUTE(B143,"I",""))</f>
        <v>24</v>
      </c>
      <c r="P143" s="4" t="n">
        <f aca="false">LEN(B143)-LEN(SUBSTITUTE(B143,"L",""))</f>
        <v>54</v>
      </c>
      <c r="Q143" s="4" t="n">
        <f aca="false">LEN(B143)-LEN(SUBSTITUTE(B143,"M",""))</f>
        <v>22</v>
      </c>
      <c r="R143" s="6" t="n">
        <f aca="false">(D143+E143+F143)/C143*100</f>
        <v>9.26640926640927</v>
      </c>
      <c r="S143" s="6" t="n">
        <f aca="false">(G143+H143)/C143*100</f>
        <v>10.4247104247104</v>
      </c>
      <c r="T143" s="4" t="n">
        <f aca="false">D143+E143+F143</f>
        <v>72</v>
      </c>
      <c r="U143" s="4" t="n">
        <f aca="false">G143+H143</f>
        <v>81</v>
      </c>
    </row>
    <row r="144" customFormat="false" ht="14.25" hidden="false" customHeight="false" outlineLevel="0" collapsed="false">
      <c r="A144" s="4" t="s">
        <v>1922</v>
      </c>
      <c r="B144" s="5" t="s">
        <v>1923</v>
      </c>
      <c r="C144" s="4" t="n">
        <f aca="false">LEN(B144)</f>
        <v>777</v>
      </c>
      <c r="D144" s="4" t="n">
        <f aca="false">LEN(B144)-LEN(SUBSTITUTE(B144,"R",""))</f>
        <v>26</v>
      </c>
      <c r="E144" s="4" t="n">
        <f aca="false">LEN(B144)-LEN(SUBSTITUTE(B144,"K",""))</f>
        <v>34</v>
      </c>
      <c r="F144" s="4" t="n">
        <f aca="false">LEN(B144)-LEN(SUBSTITUTE(B144,"H",""))</f>
        <v>16</v>
      </c>
      <c r="G144" s="4" t="n">
        <f aca="false">LEN(B144)-LEN(SUBSTITUTE(B144,"D",""))</f>
        <v>35</v>
      </c>
      <c r="H144" s="4" t="n">
        <f aca="false">LEN(B144)-LEN(SUBSTITUTE(B144,"E",""))</f>
        <v>50</v>
      </c>
      <c r="I144" s="4" t="n">
        <f aca="false">LEN(B144)-LEN(SUBSTITUTE(B144,"S",""))</f>
        <v>36</v>
      </c>
      <c r="J144" s="4" t="n">
        <f aca="false">LEN(B144)-LEN(SUBSTITUTE(B144,"T",""))</f>
        <v>39</v>
      </c>
      <c r="K144" s="4" t="n">
        <f aca="false">LEN(B144)-LEN(SUBSTITUTE(B144,"N",""))</f>
        <v>23</v>
      </c>
      <c r="L144" s="4" t="n">
        <f aca="false">LEN(B144)-LEN(SUBSTITUTE(B144,"Q",""))</f>
        <v>25</v>
      </c>
      <c r="M144" s="4" t="n">
        <f aca="false">LEN(B144)-LEN(SUBSTITUTE(B144,"A",""))</f>
        <v>37</v>
      </c>
      <c r="N144" s="4" t="n">
        <f aca="false">LEN(B144)-LEN(SUBSTITUTE(B144,"V",""))</f>
        <v>28</v>
      </c>
      <c r="O144" s="4" t="n">
        <f aca="false">LEN(B144)-LEN(SUBSTITUTE(B144,"I",""))</f>
        <v>23</v>
      </c>
      <c r="P144" s="4" t="n">
        <f aca="false">LEN(B144)-LEN(SUBSTITUTE(B144,"L",""))</f>
        <v>57</v>
      </c>
      <c r="Q144" s="4" t="n">
        <f aca="false">LEN(B144)-LEN(SUBSTITUTE(B144,"M",""))</f>
        <v>21</v>
      </c>
      <c r="R144" s="6" t="n">
        <f aca="false">(D144+E144+F144)/C144*100</f>
        <v>9.78120978120978</v>
      </c>
      <c r="S144" s="6" t="n">
        <f aca="false">(G144+H144)/C144*100</f>
        <v>10.9395109395109</v>
      </c>
      <c r="T144" s="4" t="n">
        <f aca="false">D144+E144+F144</f>
        <v>76</v>
      </c>
      <c r="U144" s="4" t="n">
        <f aca="false">G144+H144</f>
        <v>85</v>
      </c>
    </row>
    <row r="145" customFormat="false" ht="14.25" hidden="false" customHeight="false" outlineLevel="0" collapsed="false">
      <c r="A145" s="4" t="s">
        <v>1924</v>
      </c>
      <c r="B145" s="5" t="s">
        <v>1925</v>
      </c>
      <c r="C145" s="4" t="n">
        <f aca="false">LEN(B145)</f>
        <v>777</v>
      </c>
      <c r="D145" s="4" t="n">
        <f aca="false">LEN(B145)-LEN(SUBSTITUTE(B145,"R",""))</f>
        <v>29</v>
      </c>
      <c r="E145" s="4" t="n">
        <f aca="false">LEN(B145)-LEN(SUBSTITUTE(B145,"K",""))</f>
        <v>34</v>
      </c>
      <c r="F145" s="4" t="n">
        <f aca="false">LEN(B145)-LEN(SUBSTITUTE(B145,"H",""))</f>
        <v>14</v>
      </c>
      <c r="G145" s="4" t="n">
        <f aca="false">LEN(B145)-LEN(SUBSTITUTE(B145,"D",""))</f>
        <v>30</v>
      </c>
      <c r="H145" s="4" t="n">
        <f aca="false">LEN(B145)-LEN(SUBSTITUTE(B145,"E",""))</f>
        <v>50</v>
      </c>
      <c r="I145" s="4" t="n">
        <f aca="false">LEN(B145)-LEN(SUBSTITUTE(B145,"S",""))</f>
        <v>36</v>
      </c>
      <c r="J145" s="4" t="n">
        <f aca="false">LEN(B145)-LEN(SUBSTITUTE(B145,"T",""))</f>
        <v>39</v>
      </c>
      <c r="K145" s="4" t="n">
        <f aca="false">LEN(B145)-LEN(SUBSTITUTE(B145,"N",""))</f>
        <v>30</v>
      </c>
      <c r="L145" s="4" t="n">
        <f aca="false">LEN(B145)-LEN(SUBSTITUTE(B145,"Q",""))</f>
        <v>22</v>
      </c>
      <c r="M145" s="4" t="n">
        <f aca="false">LEN(B145)-LEN(SUBSTITUTE(B145,"A",""))</f>
        <v>46</v>
      </c>
      <c r="N145" s="4" t="n">
        <f aca="false">LEN(B145)-LEN(SUBSTITUTE(B145,"V",""))</f>
        <v>29</v>
      </c>
      <c r="O145" s="4" t="n">
        <f aca="false">LEN(B145)-LEN(SUBSTITUTE(B145,"I",""))</f>
        <v>26</v>
      </c>
      <c r="P145" s="4" t="n">
        <f aca="false">LEN(B145)-LEN(SUBSTITUTE(B145,"L",""))</f>
        <v>49</v>
      </c>
      <c r="Q145" s="4" t="n">
        <f aca="false">LEN(B145)-LEN(SUBSTITUTE(B145,"M",""))</f>
        <v>21</v>
      </c>
      <c r="R145" s="6" t="n">
        <f aca="false">(D145+E145+F145)/C145*100</f>
        <v>9.90990990990991</v>
      </c>
      <c r="S145" s="6" t="n">
        <f aca="false">(G145+H145)/C145*100</f>
        <v>10.2960102960103</v>
      </c>
      <c r="T145" s="4" t="n">
        <f aca="false">D145+E145+F145</f>
        <v>77</v>
      </c>
      <c r="U145" s="4" t="n">
        <f aca="false">G145+H145</f>
        <v>80</v>
      </c>
    </row>
    <row r="146" customFormat="false" ht="14.25" hidden="false" customHeight="false" outlineLevel="0" collapsed="false">
      <c r="A146" s="4" t="s">
        <v>1926</v>
      </c>
      <c r="B146" s="5" t="s">
        <v>1927</v>
      </c>
      <c r="C146" s="4" t="n">
        <f aca="false">LEN(B146)</f>
        <v>777</v>
      </c>
      <c r="D146" s="4" t="n">
        <f aca="false">LEN(B146)-LEN(SUBSTITUTE(B146,"R",""))</f>
        <v>25</v>
      </c>
      <c r="E146" s="4" t="n">
        <f aca="false">LEN(B146)-LEN(SUBSTITUTE(B146,"K",""))</f>
        <v>32</v>
      </c>
      <c r="F146" s="4" t="n">
        <f aca="false">LEN(B146)-LEN(SUBSTITUTE(B146,"H",""))</f>
        <v>14</v>
      </c>
      <c r="G146" s="4" t="n">
        <f aca="false">LEN(B146)-LEN(SUBSTITUTE(B146,"D",""))</f>
        <v>36</v>
      </c>
      <c r="H146" s="4" t="n">
        <f aca="false">LEN(B146)-LEN(SUBSTITUTE(B146,"E",""))</f>
        <v>48</v>
      </c>
      <c r="I146" s="4" t="n">
        <f aca="false">LEN(B146)-LEN(SUBSTITUTE(B146,"S",""))</f>
        <v>38</v>
      </c>
      <c r="J146" s="4" t="n">
        <f aca="false">LEN(B146)-LEN(SUBSTITUTE(B146,"T",""))</f>
        <v>37</v>
      </c>
      <c r="K146" s="4" t="n">
        <f aca="false">LEN(B146)-LEN(SUBSTITUTE(B146,"N",""))</f>
        <v>28</v>
      </c>
      <c r="L146" s="4" t="n">
        <f aca="false">LEN(B146)-LEN(SUBSTITUTE(B146,"Q",""))</f>
        <v>28</v>
      </c>
      <c r="M146" s="4" t="n">
        <f aca="false">LEN(B146)-LEN(SUBSTITUTE(B146,"A",""))</f>
        <v>34</v>
      </c>
      <c r="N146" s="4" t="n">
        <f aca="false">LEN(B146)-LEN(SUBSTITUTE(B146,"V",""))</f>
        <v>27</v>
      </c>
      <c r="O146" s="4" t="n">
        <f aca="false">LEN(B146)-LEN(SUBSTITUTE(B146,"I",""))</f>
        <v>25</v>
      </c>
      <c r="P146" s="4" t="n">
        <f aca="false">LEN(B146)-LEN(SUBSTITUTE(B146,"L",""))</f>
        <v>56</v>
      </c>
      <c r="Q146" s="4" t="n">
        <f aca="false">LEN(B146)-LEN(SUBSTITUTE(B146,"M",""))</f>
        <v>21</v>
      </c>
      <c r="R146" s="6" t="n">
        <f aca="false">(D146+E146+F146)/C146*100</f>
        <v>9.13770913770914</v>
      </c>
      <c r="S146" s="6" t="n">
        <f aca="false">(G146+H146)/C146*100</f>
        <v>10.8108108108108</v>
      </c>
      <c r="T146" s="4" t="n">
        <f aca="false">D146+E146+F146</f>
        <v>71</v>
      </c>
      <c r="U146" s="4" t="n">
        <f aca="false">G146+H146</f>
        <v>84</v>
      </c>
    </row>
    <row r="147" customFormat="false" ht="14.25" hidden="false" customHeight="false" outlineLevel="0" collapsed="false">
      <c r="A147" s="4" t="s">
        <v>1928</v>
      </c>
      <c r="B147" s="5" t="s">
        <v>1929</v>
      </c>
      <c r="C147" s="4" t="n">
        <f aca="false">LEN(B147)</f>
        <v>777</v>
      </c>
      <c r="D147" s="4" t="n">
        <f aca="false">LEN(B147)-LEN(SUBSTITUTE(B147,"R",""))</f>
        <v>23</v>
      </c>
      <c r="E147" s="4" t="n">
        <f aca="false">LEN(B147)-LEN(SUBSTITUTE(B147,"K",""))</f>
        <v>38</v>
      </c>
      <c r="F147" s="4" t="n">
        <f aca="false">LEN(B147)-LEN(SUBSTITUTE(B147,"H",""))</f>
        <v>17</v>
      </c>
      <c r="G147" s="4" t="n">
        <f aca="false">LEN(B147)-LEN(SUBSTITUTE(B147,"D",""))</f>
        <v>27</v>
      </c>
      <c r="H147" s="4" t="n">
        <f aca="false">LEN(B147)-LEN(SUBSTITUTE(B147,"E",""))</f>
        <v>50</v>
      </c>
      <c r="I147" s="4" t="n">
        <f aca="false">LEN(B147)-LEN(SUBSTITUTE(B147,"S",""))</f>
        <v>35</v>
      </c>
      <c r="J147" s="4" t="n">
        <f aca="false">LEN(B147)-LEN(SUBSTITUTE(B147,"T",""))</f>
        <v>39</v>
      </c>
      <c r="K147" s="4" t="n">
        <f aca="false">LEN(B147)-LEN(SUBSTITUTE(B147,"N",""))</f>
        <v>34</v>
      </c>
      <c r="L147" s="4" t="n">
        <f aca="false">LEN(B147)-LEN(SUBSTITUTE(B147,"Q",""))</f>
        <v>26</v>
      </c>
      <c r="M147" s="4" t="n">
        <f aca="false">LEN(B147)-LEN(SUBSTITUTE(B147,"A",""))</f>
        <v>39</v>
      </c>
      <c r="N147" s="4" t="n">
        <f aca="false">LEN(B147)-LEN(SUBSTITUTE(B147,"V",""))</f>
        <v>27</v>
      </c>
      <c r="O147" s="4" t="n">
        <f aca="false">LEN(B147)-LEN(SUBSTITUTE(B147,"I",""))</f>
        <v>23</v>
      </c>
      <c r="P147" s="4" t="n">
        <f aca="false">LEN(B147)-LEN(SUBSTITUTE(B147,"L",""))</f>
        <v>56</v>
      </c>
      <c r="Q147" s="4" t="n">
        <f aca="false">LEN(B147)-LEN(SUBSTITUTE(B147,"M",""))</f>
        <v>20</v>
      </c>
      <c r="R147" s="6" t="n">
        <f aca="false">(D147+E147+F147)/C147*100</f>
        <v>10.03861003861</v>
      </c>
      <c r="S147" s="6" t="n">
        <f aca="false">(G147+H147)/C147*100</f>
        <v>9.90990990990991</v>
      </c>
      <c r="T147" s="4" t="n">
        <f aca="false">D147+E147+F147</f>
        <v>78</v>
      </c>
      <c r="U147" s="4" t="n">
        <f aca="false">G147+H147</f>
        <v>77</v>
      </c>
    </row>
    <row r="148" customFormat="false" ht="14.25" hidden="false" customHeight="false" outlineLevel="0" collapsed="false">
      <c r="A148" s="4" t="s">
        <v>1930</v>
      </c>
      <c r="B148" s="5" t="s">
        <v>1931</v>
      </c>
      <c r="C148" s="4" t="n">
        <f aca="false">LEN(B148)</f>
        <v>777</v>
      </c>
      <c r="D148" s="4" t="n">
        <f aca="false">LEN(B148)-LEN(SUBSTITUTE(B148,"R",""))</f>
        <v>22</v>
      </c>
      <c r="E148" s="4" t="n">
        <f aca="false">LEN(B148)-LEN(SUBSTITUTE(B148,"K",""))</f>
        <v>38</v>
      </c>
      <c r="F148" s="4" t="n">
        <f aca="false">LEN(B148)-LEN(SUBSTITUTE(B148,"H",""))</f>
        <v>17</v>
      </c>
      <c r="G148" s="4" t="n">
        <f aca="false">LEN(B148)-LEN(SUBSTITUTE(B148,"D",""))</f>
        <v>27</v>
      </c>
      <c r="H148" s="4" t="n">
        <f aca="false">LEN(B148)-LEN(SUBSTITUTE(B148,"E",""))</f>
        <v>50</v>
      </c>
      <c r="I148" s="4" t="n">
        <f aca="false">LEN(B148)-LEN(SUBSTITUTE(B148,"S",""))</f>
        <v>35</v>
      </c>
      <c r="J148" s="4" t="n">
        <f aca="false">LEN(B148)-LEN(SUBSTITUTE(B148,"T",""))</f>
        <v>39</v>
      </c>
      <c r="K148" s="4" t="n">
        <f aca="false">LEN(B148)-LEN(SUBSTITUTE(B148,"N",""))</f>
        <v>34</v>
      </c>
      <c r="L148" s="4" t="n">
        <f aca="false">LEN(B148)-LEN(SUBSTITUTE(B148,"Q",""))</f>
        <v>26</v>
      </c>
      <c r="M148" s="4" t="n">
        <f aca="false">LEN(B148)-LEN(SUBSTITUTE(B148,"A",""))</f>
        <v>39</v>
      </c>
      <c r="N148" s="4" t="n">
        <f aca="false">LEN(B148)-LEN(SUBSTITUTE(B148,"V",""))</f>
        <v>27</v>
      </c>
      <c r="O148" s="4" t="n">
        <f aca="false">LEN(B148)-LEN(SUBSTITUTE(B148,"I",""))</f>
        <v>23</v>
      </c>
      <c r="P148" s="4" t="n">
        <f aca="false">LEN(B148)-LEN(SUBSTITUTE(B148,"L",""))</f>
        <v>56</v>
      </c>
      <c r="Q148" s="4" t="n">
        <f aca="false">LEN(B148)-LEN(SUBSTITUTE(B148,"M",""))</f>
        <v>20</v>
      </c>
      <c r="R148" s="6" t="n">
        <f aca="false">(D148+E148+F148)/C148*100</f>
        <v>9.90990990990991</v>
      </c>
      <c r="S148" s="6" t="n">
        <f aca="false">(G148+H148)/C148*100</f>
        <v>9.90990990990991</v>
      </c>
      <c r="T148" s="4" t="n">
        <f aca="false">D148+E148+F148</f>
        <v>77</v>
      </c>
      <c r="U148" s="4" t="n">
        <f aca="false">G148+H148</f>
        <v>77</v>
      </c>
    </row>
    <row r="149" customFormat="false" ht="14.25" hidden="false" customHeight="false" outlineLevel="0" collapsed="false">
      <c r="A149" s="4" t="s">
        <v>1932</v>
      </c>
      <c r="B149" s="5" t="s">
        <v>1933</v>
      </c>
      <c r="C149" s="4" t="n">
        <f aca="false">LEN(B149)</f>
        <v>777</v>
      </c>
      <c r="D149" s="4" t="n">
        <f aca="false">LEN(B149)-LEN(SUBSTITUTE(B149,"R",""))</f>
        <v>18</v>
      </c>
      <c r="E149" s="4" t="n">
        <f aca="false">LEN(B149)-LEN(SUBSTITUTE(B149,"K",""))</f>
        <v>37</v>
      </c>
      <c r="F149" s="4" t="n">
        <f aca="false">LEN(B149)-LEN(SUBSTITUTE(B149,"H",""))</f>
        <v>15</v>
      </c>
      <c r="G149" s="4" t="n">
        <f aca="false">LEN(B149)-LEN(SUBSTITUTE(B149,"D",""))</f>
        <v>29</v>
      </c>
      <c r="H149" s="4" t="n">
        <f aca="false">LEN(B149)-LEN(SUBSTITUTE(B149,"E",""))</f>
        <v>47</v>
      </c>
      <c r="I149" s="4" t="n">
        <f aca="false">LEN(B149)-LEN(SUBSTITUTE(B149,"S",""))</f>
        <v>32</v>
      </c>
      <c r="J149" s="4" t="n">
        <f aca="false">LEN(B149)-LEN(SUBSTITUTE(B149,"T",""))</f>
        <v>33</v>
      </c>
      <c r="K149" s="4" t="n">
        <f aca="false">LEN(B149)-LEN(SUBSTITUTE(B149,"N",""))</f>
        <v>43</v>
      </c>
      <c r="L149" s="4" t="n">
        <f aca="false">LEN(B149)-LEN(SUBSTITUTE(B149,"Q",""))</f>
        <v>30</v>
      </c>
      <c r="M149" s="4" t="n">
        <f aca="false">LEN(B149)-LEN(SUBSTITUTE(B149,"A",""))</f>
        <v>36</v>
      </c>
      <c r="N149" s="4" t="n">
        <f aca="false">LEN(B149)-LEN(SUBSTITUTE(B149,"V",""))</f>
        <v>32</v>
      </c>
      <c r="O149" s="4" t="n">
        <f aca="false">LEN(B149)-LEN(SUBSTITUTE(B149,"I",""))</f>
        <v>22</v>
      </c>
      <c r="P149" s="4" t="n">
        <f aca="false">LEN(B149)-LEN(SUBSTITUTE(B149,"L",""))</f>
        <v>60</v>
      </c>
      <c r="Q149" s="4" t="n">
        <f aca="false">LEN(B149)-LEN(SUBSTITUTE(B149,"M",""))</f>
        <v>21</v>
      </c>
      <c r="R149" s="6" t="n">
        <f aca="false">(D149+E149+F149)/C149*100</f>
        <v>9.00900900900901</v>
      </c>
      <c r="S149" s="6" t="n">
        <f aca="false">(G149+H149)/C149*100</f>
        <v>9.78120978120978</v>
      </c>
      <c r="T149" s="4" t="n">
        <f aca="false">D149+E149+F149</f>
        <v>70</v>
      </c>
      <c r="U149" s="4" t="n">
        <f aca="false">G149+H149</f>
        <v>76</v>
      </c>
    </row>
    <row r="150" customFormat="false" ht="14.25" hidden="false" customHeight="false" outlineLevel="0" collapsed="false">
      <c r="A150" s="4" t="s">
        <v>1934</v>
      </c>
      <c r="B150" s="5" t="s">
        <v>1935</v>
      </c>
      <c r="C150" s="4" t="n">
        <f aca="false">LEN(B150)</f>
        <v>777</v>
      </c>
      <c r="D150" s="4" t="n">
        <f aca="false">LEN(B150)-LEN(SUBSTITUTE(B150,"R",""))</f>
        <v>18</v>
      </c>
      <c r="E150" s="4" t="n">
        <f aca="false">LEN(B150)-LEN(SUBSTITUTE(B150,"K",""))</f>
        <v>37</v>
      </c>
      <c r="F150" s="4" t="n">
        <f aca="false">LEN(B150)-LEN(SUBSTITUTE(B150,"H",""))</f>
        <v>15</v>
      </c>
      <c r="G150" s="4" t="n">
        <f aca="false">LEN(B150)-LEN(SUBSTITUTE(B150,"D",""))</f>
        <v>31</v>
      </c>
      <c r="H150" s="4" t="n">
        <f aca="false">LEN(B150)-LEN(SUBSTITUTE(B150,"E",""))</f>
        <v>47</v>
      </c>
      <c r="I150" s="4" t="n">
        <f aca="false">LEN(B150)-LEN(SUBSTITUTE(B150,"S",""))</f>
        <v>32</v>
      </c>
      <c r="J150" s="4" t="n">
        <f aca="false">LEN(B150)-LEN(SUBSTITUTE(B150,"T",""))</f>
        <v>33</v>
      </c>
      <c r="K150" s="4" t="n">
        <f aca="false">LEN(B150)-LEN(SUBSTITUTE(B150,"N",""))</f>
        <v>42</v>
      </c>
      <c r="L150" s="4" t="n">
        <f aca="false">LEN(B150)-LEN(SUBSTITUTE(B150,"Q",""))</f>
        <v>30</v>
      </c>
      <c r="M150" s="4" t="n">
        <f aca="false">LEN(B150)-LEN(SUBSTITUTE(B150,"A",""))</f>
        <v>37</v>
      </c>
      <c r="N150" s="4" t="n">
        <f aca="false">LEN(B150)-LEN(SUBSTITUTE(B150,"V",""))</f>
        <v>31</v>
      </c>
      <c r="O150" s="4" t="n">
        <f aca="false">LEN(B150)-LEN(SUBSTITUTE(B150,"I",""))</f>
        <v>22</v>
      </c>
      <c r="P150" s="4" t="n">
        <f aca="false">LEN(B150)-LEN(SUBSTITUTE(B150,"L",""))</f>
        <v>60</v>
      </c>
      <c r="Q150" s="4" t="n">
        <f aca="false">LEN(B150)-LEN(SUBSTITUTE(B150,"M",""))</f>
        <v>21</v>
      </c>
      <c r="R150" s="6" t="n">
        <f aca="false">(D150+E150+F150)/C150*100</f>
        <v>9.00900900900901</v>
      </c>
      <c r="S150" s="6" t="n">
        <f aca="false">(G150+H150)/C150*100</f>
        <v>10.03861003861</v>
      </c>
      <c r="T150" s="4" t="n">
        <f aca="false">D150+E150+F150</f>
        <v>70</v>
      </c>
      <c r="U150" s="4" t="n">
        <f aca="false">G150+H150</f>
        <v>78</v>
      </c>
    </row>
    <row r="151" customFormat="false" ht="14.25" hidden="false" customHeight="false" outlineLevel="0" collapsed="false">
      <c r="A151" s="4" t="s">
        <v>1936</v>
      </c>
      <c r="B151" s="5" t="s">
        <v>1937</v>
      </c>
      <c r="C151" s="4" t="n">
        <f aca="false">LEN(B151)</f>
        <v>777</v>
      </c>
      <c r="D151" s="4" t="n">
        <f aca="false">LEN(B151)-LEN(SUBSTITUTE(B151,"R",""))</f>
        <v>18</v>
      </c>
      <c r="E151" s="4" t="n">
        <f aca="false">LEN(B151)-LEN(SUBSTITUTE(B151,"K",""))</f>
        <v>37</v>
      </c>
      <c r="F151" s="4" t="n">
        <f aca="false">LEN(B151)-LEN(SUBSTITUTE(B151,"H",""))</f>
        <v>15</v>
      </c>
      <c r="G151" s="4" t="n">
        <f aca="false">LEN(B151)-LEN(SUBSTITUTE(B151,"D",""))</f>
        <v>30</v>
      </c>
      <c r="H151" s="4" t="n">
        <f aca="false">LEN(B151)-LEN(SUBSTITUTE(B151,"E",""))</f>
        <v>47</v>
      </c>
      <c r="I151" s="4" t="n">
        <f aca="false">LEN(B151)-LEN(SUBSTITUTE(B151,"S",""))</f>
        <v>32</v>
      </c>
      <c r="J151" s="4" t="n">
        <f aca="false">LEN(B151)-LEN(SUBSTITUTE(B151,"T",""))</f>
        <v>33</v>
      </c>
      <c r="K151" s="4" t="n">
        <f aca="false">LEN(B151)-LEN(SUBSTITUTE(B151,"N",""))</f>
        <v>42</v>
      </c>
      <c r="L151" s="4" t="n">
        <f aca="false">LEN(B151)-LEN(SUBSTITUTE(B151,"Q",""))</f>
        <v>30</v>
      </c>
      <c r="M151" s="4" t="n">
        <f aca="false">LEN(B151)-LEN(SUBSTITUTE(B151,"A",""))</f>
        <v>36</v>
      </c>
      <c r="N151" s="4" t="n">
        <f aca="false">LEN(B151)-LEN(SUBSTITUTE(B151,"V",""))</f>
        <v>32</v>
      </c>
      <c r="O151" s="4" t="n">
        <f aca="false">LEN(B151)-LEN(SUBSTITUTE(B151,"I",""))</f>
        <v>22</v>
      </c>
      <c r="P151" s="4" t="n">
        <f aca="false">LEN(B151)-LEN(SUBSTITUTE(B151,"L",""))</f>
        <v>60</v>
      </c>
      <c r="Q151" s="4" t="n">
        <f aca="false">LEN(B151)-LEN(SUBSTITUTE(B151,"M",""))</f>
        <v>21</v>
      </c>
      <c r="R151" s="6" t="n">
        <f aca="false">(D151+E151+F151)/C151*100</f>
        <v>9.00900900900901</v>
      </c>
      <c r="S151" s="6" t="n">
        <f aca="false">(G151+H151)/C151*100</f>
        <v>9.90990990990991</v>
      </c>
      <c r="T151" s="4" t="n">
        <f aca="false">D151+E151+F151</f>
        <v>70</v>
      </c>
      <c r="U151" s="4" t="n">
        <f aca="false">G151+H151</f>
        <v>77</v>
      </c>
    </row>
    <row r="152" customFormat="false" ht="14.25" hidden="false" customHeight="false" outlineLevel="0" collapsed="false">
      <c r="A152" s="4" t="s">
        <v>1938</v>
      </c>
      <c r="B152" s="5" t="s">
        <v>1939</v>
      </c>
      <c r="C152" s="4" t="n">
        <f aca="false">LEN(B152)</f>
        <v>777</v>
      </c>
      <c r="D152" s="4" t="n">
        <f aca="false">LEN(B152)-LEN(SUBSTITUTE(B152,"R",""))</f>
        <v>20</v>
      </c>
      <c r="E152" s="4" t="n">
        <f aca="false">LEN(B152)-LEN(SUBSTITUTE(B152,"K",""))</f>
        <v>37</v>
      </c>
      <c r="F152" s="4" t="n">
        <f aca="false">LEN(B152)-LEN(SUBSTITUTE(B152,"H",""))</f>
        <v>17</v>
      </c>
      <c r="G152" s="4" t="n">
        <f aca="false">LEN(B152)-LEN(SUBSTITUTE(B152,"D",""))</f>
        <v>26</v>
      </c>
      <c r="H152" s="4" t="n">
        <f aca="false">LEN(B152)-LEN(SUBSTITUTE(B152,"E",""))</f>
        <v>53</v>
      </c>
      <c r="I152" s="4" t="n">
        <f aca="false">LEN(B152)-LEN(SUBSTITUTE(B152,"S",""))</f>
        <v>33</v>
      </c>
      <c r="J152" s="4" t="n">
        <f aca="false">LEN(B152)-LEN(SUBSTITUTE(B152,"T",""))</f>
        <v>36</v>
      </c>
      <c r="K152" s="4" t="n">
        <f aca="false">LEN(B152)-LEN(SUBSTITUTE(B152,"N",""))</f>
        <v>31</v>
      </c>
      <c r="L152" s="4" t="n">
        <f aca="false">LEN(B152)-LEN(SUBSTITUTE(B152,"Q",""))</f>
        <v>20</v>
      </c>
      <c r="M152" s="4" t="n">
        <f aca="false">LEN(B152)-LEN(SUBSTITUTE(B152,"A",""))</f>
        <v>35</v>
      </c>
      <c r="N152" s="4" t="n">
        <f aca="false">LEN(B152)-LEN(SUBSTITUTE(B152,"V",""))</f>
        <v>28</v>
      </c>
      <c r="O152" s="4" t="n">
        <f aca="false">LEN(B152)-LEN(SUBSTITUTE(B152,"I",""))</f>
        <v>29</v>
      </c>
      <c r="P152" s="4" t="n">
        <f aca="false">LEN(B152)-LEN(SUBSTITUTE(B152,"L",""))</f>
        <v>60</v>
      </c>
      <c r="Q152" s="4" t="n">
        <f aca="false">LEN(B152)-LEN(SUBSTITUTE(B152,"M",""))</f>
        <v>22</v>
      </c>
      <c r="R152" s="6" t="n">
        <f aca="false">(D152+E152+F152)/C152*100</f>
        <v>9.52380952380952</v>
      </c>
      <c r="S152" s="6" t="n">
        <f aca="false">(G152+H152)/C152*100</f>
        <v>10.1673101673102</v>
      </c>
      <c r="T152" s="4" t="n">
        <f aca="false">D152+E152+F152</f>
        <v>74</v>
      </c>
      <c r="U152" s="4" t="n">
        <f aca="false">G152+H152</f>
        <v>79</v>
      </c>
    </row>
    <row r="153" customFormat="false" ht="14.25" hidden="false" customHeight="false" outlineLevel="0" collapsed="false">
      <c r="A153" s="4" t="s">
        <v>1940</v>
      </c>
      <c r="B153" s="5" t="s">
        <v>1941</v>
      </c>
      <c r="C153" s="4" t="n">
        <f aca="false">LEN(B153)</f>
        <v>777</v>
      </c>
      <c r="D153" s="4" t="n">
        <f aca="false">LEN(B153)-LEN(SUBSTITUTE(B153,"R",""))</f>
        <v>25</v>
      </c>
      <c r="E153" s="4" t="n">
        <f aca="false">LEN(B153)-LEN(SUBSTITUTE(B153,"K",""))</f>
        <v>29</v>
      </c>
      <c r="F153" s="4" t="n">
        <f aca="false">LEN(B153)-LEN(SUBSTITUTE(B153,"H",""))</f>
        <v>16</v>
      </c>
      <c r="G153" s="4" t="n">
        <f aca="false">LEN(B153)-LEN(SUBSTITUTE(B153,"D",""))</f>
        <v>31</v>
      </c>
      <c r="H153" s="4" t="n">
        <f aca="false">LEN(B153)-LEN(SUBSTITUTE(B153,"E",""))</f>
        <v>50</v>
      </c>
      <c r="I153" s="4" t="n">
        <f aca="false">LEN(B153)-LEN(SUBSTITUTE(B153,"S",""))</f>
        <v>37</v>
      </c>
      <c r="J153" s="4" t="n">
        <f aca="false">LEN(B153)-LEN(SUBSTITUTE(B153,"T",""))</f>
        <v>41</v>
      </c>
      <c r="K153" s="4" t="n">
        <f aca="false">LEN(B153)-LEN(SUBSTITUTE(B153,"N",""))</f>
        <v>34</v>
      </c>
      <c r="L153" s="4" t="n">
        <f aca="false">LEN(B153)-LEN(SUBSTITUTE(B153,"Q",""))</f>
        <v>21</v>
      </c>
      <c r="M153" s="4" t="n">
        <f aca="false">LEN(B153)-LEN(SUBSTITUTE(B153,"A",""))</f>
        <v>45</v>
      </c>
      <c r="N153" s="4" t="n">
        <f aca="false">LEN(B153)-LEN(SUBSTITUTE(B153,"V",""))</f>
        <v>28</v>
      </c>
      <c r="O153" s="4" t="n">
        <f aca="false">LEN(B153)-LEN(SUBSTITUTE(B153,"I",""))</f>
        <v>26</v>
      </c>
      <c r="P153" s="4" t="n">
        <f aca="false">LEN(B153)-LEN(SUBSTITUTE(B153,"L",""))</f>
        <v>51</v>
      </c>
      <c r="Q153" s="4" t="n">
        <f aca="false">LEN(B153)-LEN(SUBSTITUTE(B153,"M",""))</f>
        <v>20</v>
      </c>
      <c r="R153" s="6" t="n">
        <f aca="false">(D153+E153+F153)/C153*100</f>
        <v>9.00900900900901</v>
      </c>
      <c r="S153" s="6" t="n">
        <f aca="false">(G153+H153)/C153*100</f>
        <v>10.4247104247104</v>
      </c>
      <c r="T153" s="4" t="n">
        <f aca="false">D153+E153+F153</f>
        <v>70</v>
      </c>
      <c r="U153" s="4" t="n">
        <f aca="false">G153+H153</f>
        <v>81</v>
      </c>
    </row>
    <row r="154" customFormat="false" ht="14.25" hidden="false" customHeight="false" outlineLevel="0" collapsed="false">
      <c r="A154" s="4" t="s">
        <v>1942</v>
      </c>
      <c r="B154" s="5" t="s">
        <v>1943</v>
      </c>
      <c r="C154" s="4" t="n">
        <f aca="false">LEN(B154)</f>
        <v>777</v>
      </c>
      <c r="D154" s="4" t="n">
        <f aca="false">LEN(B154)-LEN(SUBSTITUTE(B154,"R",""))</f>
        <v>18</v>
      </c>
      <c r="E154" s="4" t="n">
        <f aca="false">LEN(B154)-LEN(SUBSTITUTE(B154,"K",""))</f>
        <v>36</v>
      </c>
      <c r="F154" s="4" t="n">
        <f aca="false">LEN(B154)-LEN(SUBSTITUTE(B154,"H",""))</f>
        <v>15</v>
      </c>
      <c r="G154" s="4" t="n">
        <f aca="false">LEN(B154)-LEN(SUBSTITUTE(B154,"D",""))</f>
        <v>30</v>
      </c>
      <c r="H154" s="4" t="n">
        <f aca="false">LEN(B154)-LEN(SUBSTITUTE(B154,"E",""))</f>
        <v>47</v>
      </c>
      <c r="I154" s="4" t="n">
        <f aca="false">LEN(B154)-LEN(SUBSTITUTE(B154,"S",""))</f>
        <v>32</v>
      </c>
      <c r="J154" s="4" t="n">
        <f aca="false">LEN(B154)-LEN(SUBSTITUTE(B154,"T",""))</f>
        <v>33</v>
      </c>
      <c r="K154" s="4" t="n">
        <f aca="false">LEN(B154)-LEN(SUBSTITUTE(B154,"N",""))</f>
        <v>42</v>
      </c>
      <c r="L154" s="4" t="n">
        <f aca="false">LEN(B154)-LEN(SUBSTITUTE(B154,"Q",""))</f>
        <v>30</v>
      </c>
      <c r="M154" s="4" t="n">
        <f aca="false">LEN(B154)-LEN(SUBSTITUTE(B154,"A",""))</f>
        <v>37</v>
      </c>
      <c r="N154" s="4" t="n">
        <f aca="false">LEN(B154)-LEN(SUBSTITUTE(B154,"V",""))</f>
        <v>32</v>
      </c>
      <c r="O154" s="4" t="n">
        <f aca="false">LEN(B154)-LEN(SUBSTITUTE(B154,"I",""))</f>
        <v>22</v>
      </c>
      <c r="P154" s="4" t="n">
        <f aca="false">LEN(B154)-LEN(SUBSTITUTE(B154,"L",""))</f>
        <v>60</v>
      </c>
      <c r="Q154" s="4" t="n">
        <f aca="false">LEN(B154)-LEN(SUBSTITUTE(B154,"M",""))</f>
        <v>21</v>
      </c>
      <c r="R154" s="6" t="n">
        <f aca="false">(D154+E154+F154)/C154*100</f>
        <v>8.88030888030888</v>
      </c>
      <c r="S154" s="6" t="n">
        <f aca="false">(G154+H154)/C154*100</f>
        <v>9.90990990990991</v>
      </c>
      <c r="T154" s="4" t="n">
        <f aca="false">D154+E154+F154</f>
        <v>69</v>
      </c>
      <c r="U154" s="4" t="n">
        <f aca="false">G154+H154</f>
        <v>77</v>
      </c>
    </row>
    <row r="155" customFormat="false" ht="14.25" hidden="false" customHeight="false" outlineLevel="0" collapsed="false">
      <c r="A155" s="4" t="s">
        <v>1944</v>
      </c>
      <c r="B155" s="5" t="s">
        <v>1945</v>
      </c>
      <c r="C155" s="4" t="n">
        <f aca="false">LEN(B155)</f>
        <v>777</v>
      </c>
      <c r="D155" s="4" t="n">
        <f aca="false">LEN(B155)-LEN(SUBSTITUTE(B155,"R",""))</f>
        <v>21</v>
      </c>
      <c r="E155" s="4" t="n">
        <f aca="false">LEN(B155)-LEN(SUBSTITUTE(B155,"K",""))</f>
        <v>38</v>
      </c>
      <c r="F155" s="4" t="n">
        <f aca="false">LEN(B155)-LEN(SUBSTITUTE(B155,"H",""))</f>
        <v>18</v>
      </c>
      <c r="G155" s="4" t="n">
        <f aca="false">LEN(B155)-LEN(SUBSTITUTE(B155,"D",""))</f>
        <v>30</v>
      </c>
      <c r="H155" s="4" t="n">
        <f aca="false">LEN(B155)-LEN(SUBSTITUTE(B155,"E",""))</f>
        <v>47</v>
      </c>
      <c r="I155" s="4" t="n">
        <f aca="false">LEN(B155)-LEN(SUBSTITUTE(B155,"S",""))</f>
        <v>35</v>
      </c>
      <c r="J155" s="4" t="n">
        <f aca="false">LEN(B155)-LEN(SUBSTITUTE(B155,"T",""))</f>
        <v>36</v>
      </c>
      <c r="K155" s="4" t="n">
        <f aca="false">LEN(B155)-LEN(SUBSTITUTE(B155,"N",""))</f>
        <v>38</v>
      </c>
      <c r="L155" s="4" t="n">
        <f aca="false">LEN(B155)-LEN(SUBSTITUTE(B155,"Q",""))</f>
        <v>28</v>
      </c>
      <c r="M155" s="4" t="n">
        <f aca="false">LEN(B155)-LEN(SUBSTITUTE(B155,"A",""))</f>
        <v>37</v>
      </c>
      <c r="N155" s="4" t="n">
        <f aca="false">LEN(B155)-LEN(SUBSTITUTE(B155,"V",""))</f>
        <v>28</v>
      </c>
      <c r="O155" s="4" t="n">
        <f aca="false">LEN(B155)-LEN(SUBSTITUTE(B155,"I",""))</f>
        <v>24</v>
      </c>
      <c r="P155" s="4" t="n">
        <f aca="false">LEN(B155)-LEN(SUBSTITUTE(B155,"L",""))</f>
        <v>55</v>
      </c>
      <c r="Q155" s="4" t="n">
        <f aca="false">LEN(B155)-LEN(SUBSTITUTE(B155,"M",""))</f>
        <v>21</v>
      </c>
      <c r="R155" s="6" t="n">
        <f aca="false">(D155+E155+F155)/C155*100</f>
        <v>9.90990990990991</v>
      </c>
      <c r="S155" s="6" t="n">
        <f aca="false">(G155+H155)/C155*100</f>
        <v>9.90990990990991</v>
      </c>
      <c r="T155" s="4" t="n">
        <f aca="false">D155+E155+F155</f>
        <v>77</v>
      </c>
      <c r="U155" s="4" t="n">
        <f aca="false">G155+H155</f>
        <v>77</v>
      </c>
    </row>
    <row r="156" customFormat="false" ht="14.25" hidden="false" customHeight="false" outlineLevel="0" collapsed="false">
      <c r="A156" s="4" t="s">
        <v>1946</v>
      </c>
      <c r="B156" s="5" t="s">
        <v>1947</v>
      </c>
      <c r="C156" s="4" t="n">
        <f aca="false">LEN(B156)</f>
        <v>777</v>
      </c>
      <c r="D156" s="4" t="n">
        <f aca="false">LEN(B156)-LEN(SUBSTITUTE(B156,"R",""))</f>
        <v>24</v>
      </c>
      <c r="E156" s="4" t="n">
        <f aca="false">LEN(B156)-LEN(SUBSTITUTE(B156,"K",""))</f>
        <v>41</v>
      </c>
      <c r="F156" s="4" t="n">
        <f aca="false">LEN(B156)-LEN(SUBSTITUTE(B156,"H",""))</f>
        <v>14</v>
      </c>
      <c r="G156" s="4" t="n">
        <f aca="false">LEN(B156)-LEN(SUBSTITUTE(B156,"D",""))</f>
        <v>26</v>
      </c>
      <c r="H156" s="4" t="n">
        <f aca="false">LEN(B156)-LEN(SUBSTITUTE(B156,"E",""))</f>
        <v>47</v>
      </c>
      <c r="I156" s="4" t="n">
        <f aca="false">LEN(B156)-LEN(SUBSTITUTE(B156,"S",""))</f>
        <v>29</v>
      </c>
      <c r="J156" s="4" t="n">
        <f aca="false">LEN(B156)-LEN(SUBSTITUTE(B156,"T",""))</f>
        <v>36</v>
      </c>
      <c r="K156" s="4" t="n">
        <f aca="false">LEN(B156)-LEN(SUBSTITUTE(B156,"N",""))</f>
        <v>41</v>
      </c>
      <c r="L156" s="4" t="n">
        <f aca="false">LEN(B156)-LEN(SUBSTITUTE(B156,"Q",""))</f>
        <v>27</v>
      </c>
      <c r="M156" s="4" t="n">
        <f aca="false">LEN(B156)-LEN(SUBSTITUTE(B156,"A",""))</f>
        <v>40</v>
      </c>
      <c r="N156" s="4" t="n">
        <f aca="false">LEN(B156)-LEN(SUBSTITUTE(B156,"V",""))</f>
        <v>26</v>
      </c>
      <c r="O156" s="4" t="n">
        <f aca="false">LEN(B156)-LEN(SUBSTITUTE(B156,"I",""))</f>
        <v>24</v>
      </c>
      <c r="P156" s="4" t="n">
        <f aca="false">LEN(B156)-LEN(SUBSTITUTE(B156,"L",""))</f>
        <v>57</v>
      </c>
      <c r="Q156" s="4" t="n">
        <f aca="false">LEN(B156)-LEN(SUBSTITUTE(B156,"M",""))</f>
        <v>21</v>
      </c>
      <c r="R156" s="6" t="n">
        <f aca="false">(D156+E156+F156)/C156*100</f>
        <v>10.1673101673102</v>
      </c>
      <c r="S156" s="6" t="n">
        <f aca="false">(G156+H156)/C156*100</f>
        <v>9.3951093951094</v>
      </c>
      <c r="T156" s="4" t="n">
        <f aca="false">D156+E156+F156</f>
        <v>79</v>
      </c>
      <c r="U156" s="4" t="n">
        <f aca="false">G156+H156</f>
        <v>73</v>
      </c>
    </row>
    <row r="157" customFormat="false" ht="14.25" hidden="false" customHeight="false" outlineLevel="0" collapsed="false">
      <c r="A157" s="4" t="s">
        <v>1948</v>
      </c>
      <c r="B157" s="5" t="s">
        <v>1949</v>
      </c>
      <c r="C157" s="4" t="n">
        <f aca="false">LEN(B157)</f>
        <v>777</v>
      </c>
      <c r="D157" s="4" t="n">
        <f aca="false">LEN(B157)-LEN(SUBSTITUTE(B157,"R",""))</f>
        <v>24</v>
      </c>
      <c r="E157" s="4" t="n">
        <f aca="false">LEN(B157)-LEN(SUBSTITUTE(B157,"K",""))</f>
        <v>41</v>
      </c>
      <c r="F157" s="4" t="n">
        <f aca="false">LEN(B157)-LEN(SUBSTITUTE(B157,"H",""))</f>
        <v>14</v>
      </c>
      <c r="G157" s="4" t="n">
        <f aca="false">LEN(B157)-LEN(SUBSTITUTE(B157,"D",""))</f>
        <v>26</v>
      </c>
      <c r="H157" s="4" t="n">
        <f aca="false">LEN(B157)-LEN(SUBSTITUTE(B157,"E",""))</f>
        <v>47</v>
      </c>
      <c r="I157" s="4" t="n">
        <f aca="false">LEN(B157)-LEN(SUBSTITUTE(B157,"S",""))</f>
        <v>29</v>
      </c>
      <c r="J157" s="4" t="n">
        <f aca="false">LEN(B157)-LEN(SUBSTITUTE(B157,"T",""))</f>
        <v>36</v>
      </c>
      <c r="K157" s="4" t="n">
        <f aca="false">LEN(B157)-LEN(SUBSTITUTE(B157,"N",""))</f>
        <v>41</v>
      </c>
      <c r="L157" s="4" t="n">
        <f aca="false">LEN(B157)-LEN(SUBSTITUTE(B157,"Q",""))</f>
        <v>27</v>
      </c>
      <c r="M157" s="4" t="n">
        <f aca="false">LEN(B157)-LEN(SUBSTITUTE(B157,"A",""))</f>
        <v>40</v>
      </c>
      <c r="N157" s="4" t="n">
        <f aca="false">LEN(B157)-LEN(SUBSTITUTE(B157,"V",""))</f>
        <v>26</v>
      </c>
      <c r="O157" s="4" t="n">
        <f aca="false">LEN(B157)-LEN(SUBSTITUTE(B157,"I",""))</f>
        <v>23</v>
      </c>
      <c r="P157" s="4" t="n">
        <f aca="false">LEN(B157)-LEN(SUBSTITUTE(B157,"L",""))</f>
        <v>57</v>
      </c>
      <c r="Q157" s="4" t="n">
        <f aca="false">LEN(B157)-LEN(SUBSTITUTE(B157,"M",""))</f>
        <v>22</v>
      </c>
      <c r="R157" s="6" t="n">
        <f aca="false">(D157+E157+F157)/C157*100</f>
        <v>10.1673101673102</v>
      </c>
      <c r="S157" s="6" t="n">
        <f aca="false">(G157+H157)/C157*100</f>
        <v>9.3951093951094</v>
      </c>
      <c r="T157" s="4" t="n">
        <f aca="false">D157+E157+F157</f>
        <v>79</v>
      </c>
      <c r="U157" s="4" t="n">
        <f aca="false">G157+H157</f>
        <v>73</v>
      </c>
    </row>
    <row r="158" customFormat="false" ht="14.25" hidden="false" customHeight="false" outlineLevel="0" collapsed="false">
      <c r="A158" s="4" t="s">
        <v>1950</v>
      </c>
      <c r="B158" s="5" t="s">
        <v>1951</v>
      </c>
      <c r="C158" s="4" t="n">
        <f aca="false">LEN(B158)</f>
        <v>777</v>
      </c>
      <c r="D158" s="4" t="n">
        <f aca="false">LEN(B158)-LEN(SUBSTITUTE(B158,"R",""))</f>
        <v>34</v>
      </c>
      <c r="E158" s="4" t="n">
        <f aca="false">LEN(B158)-LEN(SUBSTITUTE(B158,"K",""))</f>
        <v>36</v>
      </c>
      <c r="F158" s="4" t="n">
        <f aca="false">LEN(B158)-LEN(SUBSTITUTE(B158,"H",""))</f>
        <v>17</v>
      </c>
      <c r="G158" s="4" t="n">
        <f aca="false">LEN(B158)-LEN(SUBSTITUTE(B158,"D",""))</f>
        <v>39</v>
      </c>
      <c r="H158" s="4" t="n">
        <f aca="false">LEN(B158)-LEN(SUBSTITUTE(B158,"E",""))</f>
        <v>49</v>
      </c>
      <c r="I158" s="4" t="n">
        <f aca="false">LEN(B158)-LEN(SUBSTITUTE(B158,"S",""))</f>
        <v>36</v>
      </c>
      <c r="J158" s="4" t="n">
        <f aca="false">LEN(B158)-LEN(SUBSTITUTE(B158,"T",""))</f>
        <v>37</v>
      </c>
      <c r="K158" s="4" t="n">
        <f aca="false">LEN(B158)-LEN(SUBSTITUTE(B158,"N",""))</f>
        <v>26</v>
      </c>
      <c r="L158" s="4" t="n">
        <f aca="false">LEN(B158)-LEN(SUBSTITUTE(B158,"Q",""))</f>
        <v>23</v>
      </c>
      <c r="M158" s="4" t="n">
        <f aca="false">LEN(B158)-LEN(SUBSTITUTE(B158,"A",""))</f>
        <v>36</v>
      </c>
      <c r="N158" s="4" t="n">
        <f aca="false">LEN(B158)-LEN(SUBSTITUTE(B158,"V",""))</f>
        <v>29</v>
      </c>
      <c r="O158" s="4" t="n">
        <f aca="false">LEN(B158)-LEN(SUBSTITUTE(B158,"I",""))</f>
        <v>23</v>
      </c>
      <c r="P158" s="4" t="n">
        <f aca="false">LEN(B158)-LEN(SUBSTITUTE(B158,"L",""))</f>
        <v>56</v>
      </c>
      <c r="Q158" s="4" t="n">
        <f aca="false">LEN(B158)-LEN(SUBSTITUTE(B158,"M",""))</f>
        <v>24</v>
      </c>
      <c r="R158" s="6" t="n">
        <f aca="false">(D158+E158+F158)/C158*100</f>
        <v>11.1969111969112</v>
      </c>
      <c r="S158" s="6" t="n">
        <f aca="false">(G158+H158)/C158*100</f>
        <v>11.3256113256113</v>
      </c>
      <c r="T158" s="4" t="n">
        <f aca="false">D158+E158+F158</f>
        <v>87</v>
      </c>
      <c r="U158" s="4" t="n">
        <f aca="false">G158+H158</f>
        <v>88</v>
      </c>
    </row>
    <row r="159" customFormat="false" ht="14.25" hidden="false" customHeight="false" outlineLevel="0" collapsed="false">
      <c r="A159" s="4" t="s">
        <v>1952</v>
      </c>
      <c r="B159" s="5" t="s">
        <v>1953</v>
      </c>
      <c r="C159" s="4" t="n">
        <f aca="false">LEN(B159)</f>
        <v>777</v>
      </c>
      <c r="D159" s="4" t="n">
        <f aca="false">LEN(B159)-LEN(SUBSTITUTE(B159,"R",""))</f>
        <v>20</v>
      </c>
      <c r="E159" s="4" t="n">
        <f aca="false">LEN(B159)-LEN(SUBSTITUTE(B159,"K",""))</f>
        <v>36</v>
      </c>
      <c r="F159" s="4" t="n">
        <f aca="false">LEN(B159)-LEN(SUBSTITUTE(B159,"H",""))</f>
        <v>15</v>
      </c>
      <c r="G159" s="4" t="n">
        <f aca="false">LEN(B159)-LEN(SUBSTITUTE(B159,"D",""))</f>
        <v>29</v>
      </c>
      <c r="H159" s="4" t="n">
        <f aca="false">LEN(B159)-LEN(SUBSTITUTE(B159,"E",""))</f>
        <v>47</v>
      </c>
      <c r="I159" s="4" t="n">
        <f aca="false">LEN(B159)-LEN(SUBSTITUTE(B159,"S",""))</f>
        <v>34</v>
      </c>
      <c r="J159" s="4" t="n">
        <f aca="false">LEN(B159)-LEN(SUBSTITUTE(B159,"T",""))</f>
        <v>35</v>
      </c>
      <c r="K159" s="4" t="n">
        <f aca="false">LEN(B159)-LEN(SUBSTITUTE(B159,"N",""))</f>
        <v>39</v>
      </c>
      <c r="L159" s="4" t="n">
        <f aca="false">LEN(B159)-LEN(SUBSTITUTE(B159,"Q",""))</f>
        <v>29</v>
      </c>
      <c r="M159" s="4" t="n">
        <f aca="false">LEN(B159)-LEN(SUBSTITUTE(B159,"A",""))</f>
        <v>45</v>
      </c>
      <c r="N159" s="4" t="n">
        <f aca="false">LEN(B159)-LEN(SUBSTITUTE(B159,"V",""))</f>
        <v>26</v>
      </c>
      <c r="O159" s="4" t="n">
        <f aca="false">LEN(B159)-LEN(SUBSTITUTE(B159,"I",""))</f>
        <v>24</v>
      </c>
      <c r="P159" s="4" t="n">
        <f aca="false">LEN(B159)-LEN(SUBSTITUTE(B159,"L",""))</f>
        <v>57</v>
      </c>
      <c r="Q159" s="4" t="n">
        <f aca="false">LEN(B159)-LEN(SUBSTITUTE(B159,"M",""))</f>
        <v>21</v>
      </c>
      <c r="R159" s="6" t="n">
        <f aca="false">(D159+E159+F159)/C159*100</f>
        <v>9.13770913770914</v>
      </c>
      <c r="S159" s="6" t="n">
        <f aca="false">(G159+H159)/C159*100</f>
        <v>9.78120978120978</v>
      </c>
      <c r="T159" s="4" t="n">
        <f aca="false">D159+E159+F159</f>
        <v>71</v>
      </c>
      <c r="U159" s="4" t="n">
        <f aca="false">G159+H159</f>
        <v>76</v>
      </c>
    </row>
    <row r="160" customFormat="false" ht="14.25" hidden="false" customHeight="false" outlineLevel="0" collapsed="false">
      <c r="A160" s="4" t="s">
        <v>1954</v>
      </c>
      <c r="B160" s="5" t="s">
        <v>1955</v>
      </c>
      <c r="C160" s="4" t="n">
        <f aca="false">LEN(B160)</f>
        <v>777</v>
      </c>
      <c r="D160" s="4" t="n">
        <f aca="false">LEN(B160)-LEN(SUBSTITUTE(B160,"R",""))</f>
        <v>28</v>
      </c>
      <c r="E160" s="4" t="n">
        <f aca="false">LEN(B160)-LEN(SUBSTITUTE(B160,"K",""))</f>
        <v>31</v>
      </c>
      <c r="F160" s="4" t="n">
        <f aca="false">LEN(B160)-LEN(SUBSTITUTE(B160,"H",""))</f>
        <v>16</v>
      </c>
      <c r="G160" s="4" t="n">
        <f aca="false">LEN(B160)-LEN(SUBSTITUTE(B160,"D",""))</f>
        <v>49</v>
      </c>
      <c r="H160" s="4" t="n">
        <f aca="false">LEN(B160)-LEN(SUBSTITUTE(B160,"E",""))</f>
        <v>42</v>
      </c>
      <c r="I160" s="4" t="n">
        <f aca="false">LEN(B160)-LEN(SUBSTITUTE(B160,"S",""))</f>
        <v>32</v>
      </c>
      <c r="J160" s="4" t="n">
        <f aca="false">LEN(B160)-LEN(SUBSTITUTE(B160,"T",""))</f>
        <v>31</v>
      </c>
      <c r="K160" s="4" t="n">
        <f aca="false">LEN(B160)-LEN(SUBSTITUTE(B160,"N",""))</f>
        <v>28</v>
      </c>
      <c r="L160" s="4" t="n">
        <f aca="false">LEN(B160)-LEN(SUBSTITUTE(B160,"Q",""))</f>
        <v>27</v>
      </c>
      <c r="M160" s="4" t="n">
        <f aca="false">LEN(B160)-LEN(SUBSTITUTE(B160,"A",""))</f>
        <v>41</v>
      </c>
      <c r="N160" s="4" t="n">
        <f aca="false">LEN(B160)-LEN(SUBSTITUTE(B160,"V",""))</f>
        <v>29</v>
      </c>
      <c r="O160" s="4" t="n">
        <f aca="false">LEN(B160)-LEN(SUBSTITUTE(B160,"I",""))</f>
        <v>22</v>
      </c>
      <c r="P160" s="4" t="n">
        <f aca="false">LEN(B160)-LEN(SUBSTITUTE(B160,"L",""))</f>
        <v>57</v>
      </c>
      <c r="Q160" s="4" t="n">
        <f aca="false">LEN(B160)-LEN(SUBSTITUTE(B160,"M",""))</f>
        <v>28</v>
      </c>
      <c r="R160" s="6" t="n">
        <f aca="false">(D160+E160+F160)/C160*100</f>
        <v>9.65250965250965</v>
      </c>
      <c r="S160" s="6" t="n">
        <f aca="false">(G160+H160)/C160*100</f>
        <v>11.7117117117117</v>
      </c>
      <c r="T160" s="4" t="n">
        <f aca="false">D160+E160+F160</f>
        <v>75</v>
      </c>
      <c r="U160" s="4" t="n">
        <f aca="false">G160+H160</f>
        <v>91</v>
      </c>
    </row>
    <row r="161" customFormat="false" ht="14.25" hidden="false" customHeight="false" outlineLevel="0" collapsed="false">
      <c r="A161" s="4" t="s">
        <v>1956</v>
      </c>
      <c r="B161" s="5" t="s">
        <v>1957</v>
      </c>
      <c r="C161" s="4" t="n">
        <f aca="false">LEN(B161)</f>
        <v>777</v>
      </c>
      <c r="D161" s="4" t="n">
        <f aca="false">LEN(B161)-LEN(SUBSTITUTE(B161,"R",""))</f>
        <v>35</v>
      </c>
      <c r="E161" s="4" t="n">
        <f aca="false">LEN(B161)-LEN(SUBSTITUTE(B161,"K",""))</f>
        <v>27</v>
      </c>
      <c r="F161" s="4" t="n">
        <f aca="false">LEN(B161)-LEN(SUBSTITUTE(B161,"H",""))</f>
        <v>19</v>
      </c>
      <c r="G161" s="4" t="n">
        <f aca="false">LEN(B161)-LEN(SUBSTITUTE(B161,"D",""))</f>
        <v>35</v>
      </c>
      <c r="H161" s="4" t="n">
        <f aca="false">LEN(B161)-LEN(SUBSTITUTE(B161,"E",""))</f>
        <v>48</v>
      </c>
      <c r="I161" s="4" t="n">
        <f aca="false">LEN(B161)-LEN(SUBSTITUTE(B161,"S",""))</f>
        <v>34</v>
      </c>
      <c r="J161" s="4" t="n">
        <f aca="false">LEN(B161)-LEN(SUBSTITUTE(B161,"T",""))</f>
        <v>40</v>
      </c>
      <c r="K161" s="4" t="n">
        <f aca="false">LEN(B161)-LEN(SUBSTITUTE(B161,"N",""))</f>
        <v>29</v>
      </c>
      <c r="L161" s="4" t="n">
        <f aca="false">LEN(B161)-LEN(SUBSTITUTE(B161,"Q",""))</f>
        <v>25</v>
      </c>
      <c r="M161" s="4" t="n">
        <f aca="false">LEN(B161)-LEN(SUBSTITUTE(B161,"A",""))</f>
        <v>55</v>
      </c>
      <c r="N161" s="4" t="n">
        <f aca="false">LEN(B161)-LEN(SUBSTITUTE(B161,"V",""))</f>
        <v>33</v>
      </c>
      <c r="O161" s="4" t="n">
        <f aca="false">LEN(B161)-LEN(SUBSTITUTE(B161,"I",""))</f>
        <v>25</v>
      </c>
      <c r="P161" s="4" t="n">
        <f aca="false">LEN(B161)-LEN(SUBSTITUTE(B161,"L",""))</f>
        <v>57</v>
      </c>
      <c r="Q161" s="4" t="n">
        <f aca="false">LEN(B161)-LEN(SUBSTITUTE(B161,"M",""))</f>
        <v>20</v>
      </c>
      <c r="R161" s="6" t="n">
        <f aca="false">(D161+E161+F161)/C161*100</f>
        <v>10.4247104247104</v>
      </c>
      <c r="S161" s="6" t="n">
        <f aca="false">(G161+H161)/C161*100</f>
        <v>10.6821106821107</v>
      </c>
      <c r="T161" s="4" t="n">
        <f aca="false">D161+E161+F161</f>
        <v>81</v>
      </c>
      <c r="U161" s="4" t="n">
        <f aca="false">G161+H161</f>
        <v>83</v>
      </c>
    </row>
    <row r="162" customFormat="false" ht="14.25" hidden="false" customHeight="false" outlineLevel="0" collapsed="false">
      <c r="A162" s="4" t="s">
        <v>1958</v>
      </c>
      <c r="B162" s="5" t="s">
        <v>1959</v>
      </c>
      <c r="C162" s="4" t="n">
        <f aca="false">LEN(B162)</f>
        <v>777</v>
      </c>
      <c r="D162" s="4" t="n">
        <f aca="false">LEN(B162)-LEN(SUBSTITUTE(B162,"R",""))</f>
        <v>28</v>
      </c>
      <c r="E162" s="4" t="n">
        <f aca="false">LEN(B162)-LEN(SUBSTITUTE(B162,"K",""))</f>
        <v>29</v>
      </c>
      <c r="F162" s="4" t="n">
        <f aca="false">LEN(B162)-LEN(SUBSTITUTE(B162,"H",""))</f>
        <v>13</v>
      </c>
      <c r="G162" s="4" t="n">
        <f aca="false">LEN(B162)-LEN(SUBSTITUTE(B162,"D",""))</f>
        <v>29</v>
      </c>
      <c r="H162" s="4" t="n">
        <f aca="false">LEN(B162)-LEN(SUBSTITUTE(B162,"E",""))</f>
        <v>50</v>
      </c>
      <c r="I162" s="4" t="n">
        <f aca="false">LEN(B162)-LEN(SUBSTITUTE(B162,"S",""))</f>
        <v>37</v>
      </c>
      <c r="J162" s="4" t="n">
        <f aca="false">LEN(B162)-LEN(SUBSTITUTE(B162,"T",""))</f>
        <v>46</v>
      </c>
      <c r="K162" s="4" t="n">
        <f aca="false">LEN(B162)-LEN(SUBSTITUTE(B162,"N",""))</f>
        <v>27</v>
      </c>
      <c r="L162" s="4" t="n">
        <f aca="false">LEN(B162)-LEN(SUBSTITUTE(B162,"Q",""))</f>
        <v>28</v>
      </c>
      <c r="M162" s="4" t="n">
        <f aca="false">LEN(B162)-LEN(SUBSTITUTE(B162,"A",""))</f>
        <v>44</v>
      </c>
      <c r="N162" s="4" t="n">
        <f aca="false">LEN(B162)-LEN(SUBSTITUTE(B162,"V",""))</f>
        <v>29</v>
      </c>
      <c r="O162" s="4" t="n">
        <f aca="false">LEN(B162)-LEN(SUBSTITUTE(B162,"I",""))</f>
        <v>23</v>
      </c>
      <c r="P162" s="4" t="n">
        <f aca="false">LEN(B162)-LEN(SUBSTITUTE(B162,"L",""))</f>
        <v>53</v>
      </c>
      <c r="Q162" s="4" t="n">
        <f aca="false">LEN(B162)-LEN(SUBSTITUTE(B162,"M",""))</f>
        <v>22</v>
      </c>
      <c r="R162" s="6" t="n">
        <f aca="false">(D162+E162+F162)/C162*100</f>
        <v>9.00900900900901</v>
      </c>
      <c r="S162" s="6" t="n">
        <f aca="false">(G162+H162)/C162*100</f>
        <v>10.1673101673102</v>
      </c>
      <c r="T162" s="4" t="n">
        <f aca="false">D162+E162+F162</f>
        <v>70</v>
      </c>
      <c r="U162" s="4" t="n">
        <f aca="false">G162+H162</f>
        <v>79</v>
      </c>
    </row>
    <row r="163" customFormat="false" ht="14.25" hidden="false" customHeight="false" outlineLevel="0" collapsed="false">
      <c r="A163" s="4" t="s">
        <v>1960</v>
      </c>
      <c r="B163" s="5" t="s">
        <v>1961</v>
      </c>
      <c r="C163" s="4" t="n">
        <f aca="false">LEN(B163)</f>
        <v>777</v>
      </c>
      <c r="D163" s="4" t="n">
        <f aca="false">LEN(B163)-LEN(SUBSTITUTE(B163,"R",""))</f>
        <v>30</v>
      </c>
      <c r="E163" s="4" t="n">
        <f aca="false">LEN(B163)-LEN(SUBSTITUTE(B163,"K",""))</f>
        <v>32</v>
      </c>
      <c r="F163" s="4" t="n">
        <f aca="false">LEN(B163)-LEN(SUBSTITUTE(B163,"H",""))</f>
        <v>14</v>
      </c>
      <c r="G163" s="4" t="n">
        <f aca="false">LEN(B163)-LEN(SUBSTITUTE(B163,"D",""))</f>
        <v>27</v>
      </c>
      <c r="H163" s="4" t="n">
        <f aca="false">LEN(B163)-LEN(SUBSTITUTE(B163,"E",""))</f>
        <v>49</v>
      </c>
      <c r="I163" s="4" t="n">
        <f aca="false">LEN(B163)-LEN(SUBSTITUTE(B163,"S",""))</f>
        <v>32</v>
      </c>
      <c r="J163" s="4" t="n">
        <f aca="false">LEN(B163)-LEN(SUBSTITUTE(B163,"T",""))</f>
        <v>42</v>
      </c>
      <c r="K163" s="4" t="n">
        <f aca="false">LEN(B163)-LEN(SUBSTITUTE(B163,"N",""))</f>
        <v>28</v>
      </c>
      <c r="L163" s="4" t="n">
        <f aca="false">LEN(B163)-LEN(SUBSTITUTE(B163,"Q",""))</f>
        <v>25</v>
      </c>
      <c r="M163" s="4" t="n">
        <f aca="false">LEN(B163)-LEN(SUBSTITUTE(B163,"A",""))</f>
        <v>42</v>
      </c>
      <c r="N163" s="4" t="n">
        <f aca="false">LEN(B163)-LEN(SUBSTITUTE(B163,"V",""))</f>
        <v>28</v>
      </c>
      <c r="O163" s="4" t="n">
        <f aca="false">LEN(B163)-LEN(SUBSTITUTE(B163,"I",""))</f>
        <v>26</v>
      </c>
      <c r="P163" s="4" t="n">
        <f aca="false">LEN(B163)-LEN(SUBSTITUTE(B163,"L",""))</f>
        <v>50</v>
      </c>
      <c r="Q163" s="4" t="n">
        <f aca="false">LEN(B163)-LEN(SUBSTITUTE(B163,"M",""))</f>
        <v>21</v>
      </c>
      <c r="R163" s="6" t="n">
        <f aca="false">(D163+E163+F163)/C163*100</f>
        <v>9.78120978120978</v>
      </c>
      <c r="S163" s="6" t="n">
        <f aca="false">(G163+H163)/C163*100</f>
        <v>9.78120978120978</v>
      </c>
      <c r="T163" s="4" t="n">
        <f aca="false">D163+E163+F163</f>
        <v>76</v>
      </c>
      <c r="U163" s="4" t="n">
        <f aca="false">G163+H163</f>
        <v>76</v>
      </c>
    </row>
    <row r="164" customFormat="false" ht="14.25" hidden="false" customHeight="false" outlineLevel="0" collapsed="false">
      <c r="A164" s="4" t="s">
        <v>1962</v>
      </c>
      <c r="B164" s="5" t="s">
        <v>1963</v>
      </c>
      <c r="C164" s="4" t="n">
        <f aca="false">LEN(B164)</f>
        <v>777</v>
      </c>
      <c r="D164" s="4" t="n">
        <f aca="false">LEN(B164)-LEN(SUBSTITUTE(B164,"R",""))</f>
        <v>26</v>
      </c>
      <c r="E164" s="4" t="n">
        <f aca="false">LEN(B164)-LEN(SUBSTITUTE(B164,"K",""))</f>
        <v>33</v>
      </c>
      <c r="F164" s="4" t="n">
        <f aca="false">LEN(B164)-LEN(SUBSTITUTE(B164,"H",""))</f>
        <v>14</v>
      </c>
      <c r="G164" s="4" t="n">
        <f aca="false">LEN(B164)-LEN(SUBSTITUTE(B164,"D",""))</f>
        <v>29</v>
      </c>
      <c r="H164" s="4" t="n">
        <f aca="false">LEN(B164)-LEN(SUBSTITUTE(B164,"E",""))</f>
        <v>52</v>
      </c>
      <c r="I164" s="4" t="n">
        <f aca="false">LEN(B164)-LEN(SUBSTITUTE(B164,"S",""))</f>
        <v>35</v>
      </c>
      <c r="J164" s="4" t="n">
        <f aca="false">LEN(B164)-LEN(SUBSTITUTE(B164,"T",""))</f>
        <v>42</v>
      </c>
      <c r="K164" s="4" t="n">
        <f aca="false">LEN(B164)-LEN(SUBSTITUTE(B164,"N",""))</f>
        <v>24</v>
      </c>
      <c r="L164" s="4" t="n">
        <f aca="false">LEN(B164)-LEN(SUBSTITUTE(B164,"Q",""))</f>
        <v>25</v>
      </c>
      <c r="M164" s="4" t="n">
        <f aca="false">LEN(B164)-LEN(SUBSTITUTE(B164,"A",""))</f>
        <v>47</v>
      </c>
      <c r="N164" s="4" t="n">
        <f aca="false">LEN(B164)-LEN(SUBSTITUTE(B164,"V",""))</f>
        <v>27</v>
      </c>
      <c r="O164" s="4" t="n">
        <f aca="false">LEN(B164)-LEN(SUBSTITUTE(B164,"I",""))</f>
        <v>25</v>
      </c>
      <c r="P164" s="4" t="n">
        <f aca="false">LEN(B164)-LEN(SUBSTITUTE(B164,"L",""))</f>
        <v>54</v>
      </c>
      <c r="Q164" s="4" t="n">
        <f aca="false">LEN(B164)-LEN(SUBSTITUTE(B164,"M",""))</f>
        <v>21</v>
      </c>
      <c r="R164" s="6" t="n">
        <f aca="false">(D164+E164+F164)/C164*100</f>
        <v>9.3951093951094</v>
      </c>
      <c r="S164" s="6" t="n">
        <f aca="false">(G164+H164)/C164*100</f>
        <v>10.4247104247104</v>
      </c>
      <c r="T164" s="4" t="n">
        <f aca="false">D164+E164+F164</f>
        <v>73</v>
      </c>
      <c r="U164" s="4" t="n">
        <f aca="false">G164+H164</f>
        <v>81</v>
      </c>
    </row>
    <row r="165" customFormat="false" ht="14.25" hidden="false" customHeight="false" outlineLevel="0" collapsed="false">
      <c r="A165" s="4" t="s">
        <v>1964</v>
      </c>
      <c r="B165" s="5" t="s">
        <v>1965</v>
      </c>
      <c r="C165" s="4" t="n">
        <f aca="false">LEN(B165)</f>
        <v>777</v>
      </c>
      <c r="D165" s="4" t="n">
        <f aca="false">LEN(B165)-LEN(SUBSTITUTE(B165,"R",""))</f>
        <v>20</v>
      </c>
      <c r="E165" s="4" t="n">
        <f aca="false">LEN(B165)-LEN(SUBSTITUTE(B165,"K",""))</f>
        <v>36</v>
      </c>
      <c r="F165" s="4" t="n">
        <f aca="false">LEN(B165)-LEN(SUBSTITUTE(B165,"H",""))</f>
        <v>12</v>
      </c>
      <c r="G165" s="4" t="n">
        <f aca="false">LEN(B165)-LEN(SUBSTITUTE(B165,"D",""))</f>
        <v>31</v>
      </c>
      <c r="H165" s="4" t="n">
        <f aca="false">LEN(B165)-LEN(SUBSTITUTE(B165,"E",""))</f>
        <v>50</v>
      </c>
      <c r="I165" s="4" t="n">
        <f aca="false">LEN(B165)-LEN(SUBSTITUTE(B165,"S",""))</f>
        <v>30</v>
      </c>
      <c r="J165" s="4" t="n">
        <f aca="false">LEN(B165)-LEN(SUBSTITUTE(B165,"T",""))</f>
        <v>35</v>
      </c>
      <c r="K165" s="4" t="n">
        <f aca="false">LEN(B165)-LEN(SUBSTITUTE(B165,"N",""))</f>
        <v>40</v>
      </c>
      <c r="L165" s="4" t="n">
        <f aca="false">LEN(B165)-LEN(SUBSTITUTE(B165,"Q",""))</f>
        <v>30</v>
      </c>
      <c r="M165" s="4" t="n">
        <f aca="false">LEN(B165)-LEN(SUBSTITUTE(B165,"A",""))</f>
        <v>43</v>
      </c>
      <c r="N165" s="4" t="n">
        <f aca="false">LEN(B165)-LEN(SUBSTITUTE(B165,"V",""))</f>
        <v>27</v>
      </c>
      <c r="O165" s="4" t="n">
        <f aca="false">LEN(B165)-LEN(SUBSTITUTE(B165,"I",""))</f>
        <v>23</v>
      </c>
      <c r="P165" s="4" t="n">
        <f aca="false">LEN(B165)-LEN(SUBSTITUTE(B165,"L",""))</f>
        <v>57</v>
      </c>
      <c r="Q165" s="4" t="n">
        <f aca="false">LEN(B165)-LEN(SUBSTITUTE(B165,"M",""))</f>
        <v>20</v>
      </c>
      <c r="R165" s="6" t="n">
        <f aca="false">(D165+E165+F165)/C165*100</f>
        <v>8.75160875160875</v>
      </c>
      <c r="S165" s="6" t="n">
        <f aca="false">(G165+H165)/C165*100</f>
        <v>10.4247104247104</v>
      </c>
      <c r="T165" s="4" t="n">
        <f aca="false">D165+E165+F165</f>
        <v>68</v>
      </c>
      <c r="U165" s="4" t="n">
        <f aca="false">G165+H165</f>
        <v>81</v>
      </c>
    </row>
    <row r="166" customFormat="false" ht="14.25" hidden="false" customHeight="false" outlineLevel="0" collapsed="false">
      <c r="A166" s="4" t="s">
        <v>1966</v>
      </c>
      <c r="B166" s="5" t="s">
        <v>1967</v>
      </c>
      <c r="C166" s="4" t="n">
        <f aca="false">LEN(B166)</f>
        <v>777</v>
      </c>
      <c r="D166" s="4" t="n">
        <f aca="false">LEN(B166)-LEN(SUBSTITUTE(B166,"R",""))</f>
        <v>34</v>
      </c>
      <c r="E166" s="4" t="n">
        <f aca="false">LEN(B166)-LEN(SUBSTITUTE(B166,"K",""))</f>
        <v>30</v>
      </c>
      <c r="F166" s="4" t="n">
        <f aca="false">LEN(B166)-LEN(SUBSTITUTE(B166,"H",""))</f>
        <v>13</v>
      </c>
      <c r="G166" s="4" t="n">
        <f aca="false">LEN(B166)-LEN(SUBSTITUTE(B166,"D",""))</f>
        <v>36</v>
      </c>
      <c r="H166" s="4" t="n">
        <f aca="false">LEN(B166)-LEN(SUBSTITUTE(B166,"E",""))</f>
        <v>42</v>
      </c>
      <c r="I166" s="4" t="n">
        <f aca="false">LEN(B166)-LEN(SUBSTITUTE(B166,"S",""))</f>
        <v>34</v>
      </c>
      <c r="J166" s="4" t="n">
        <f aca="false">LEN(B166)-LEN(SUBSTITUTE(B166,"T",""))</f>
        <v>46</v>
      </c>
      <c r="K166" s="4" t="n">
        <f aca="false">LEN(B166)-LEN(SUBSTITUTE(B166,"N",""))</f>
        <v>33</v>
      </c>
      <c r="L166" s="4" t="n">
        <f aca="false">LEN(B166)-LEN(SUBSTITUTE(B166,"Q",""))</f>
        <v>15</v>
      </c>
      <c r="M166" s="4" t="n">
        <f aca="false">LEN(B166)-LEN(SUBSTITUTE(B166,"A",""))</f>
        <v>38</v>
      </c>
      <c r="N166" s="4" t="n">
        <f aca="false">LEN(B166)-LEN(SUBSTITUTE(B166,"V",""))</f>
        <v>27</v>
      </c>
      <c r="O166" s="4" t="n">
        <f aca="false">LEN(B166)-LEN(SUBSTITUTE(B166,"I",""))</f>
        <v>22</v>
      </c>
      <c r="P166" s="4" t="n">
        <f aca="false">LEN(B166)-LEN(SUBSTITUTE(B166,"L",""))</f>
        <v>57</v>
      </c>
      <c r="Q166" s="4" t="n">
        <f aca="false">LEN(B166)-LEN(SUBSTITUTE(B166,"M",""))</f>
        <v>18</v>
      </c>
      <c r="R166" s="6" t="n">
        <f aca="false">(D166+E166+F166)/C166*100</f>
        <v>9.90990990990991</v>
      </c>
      <c r="S166" s="6" t="n">
        <f aca="false">(G166+H166)/C166*100</f>
        <v>10.03861003861</v>
      </c>
      <c r="T166" s="4" t="n">
        <f aca="false">D166+E166+F166</f>
        <v>77</v>
      </c>
      <c r="U166" s="4" t="n">
        <f aca="false">G166+H166</f>
        <v>78</v>
      </c>
    </row>
    <row r="167" customFormat="false" ht="14.25" hidden="false" customHeight="false" outlineLevel="0" collapsed="false">
      <c r="A167" s="4" t="s">
        <v>1968</v>
      </c>
      <c r="B167" s="5" t="s">
        <v>1969</v>
      </c>
      <c r="C167" s="4" t="n">
        <f aca="false">LEN(B167)</f>
        <v>777</v>
      </c>
      <c r="D167" s="4" t="n">
        <f aca="false">LEN(B167)-LEN(SUBSTITUTE(B167,"R",""))</f>
        <v>22</v>
      </c>
      <c r="E167" s="4" t="n">
        <f aca="false">LEN(B167)-LEN(SUBSTITUTE(B167,"K",""))</f>
        <v>29</v>
      </c>
      <c r="F167" s="4" t="n">
        <f aca="false">LEN(B167)-LEN(SUBSTITUTE(B167,"H",""))</f>
        <v>14</v>
      </c>
      <c r="G167" s="4" t="n">
        <f aca="false">LEN(B167)-LEN(SUBSTITUTE(B167,"D",""))</f>
        <v>20</v>
      </c>
      <c r="H167" s="4" t="n">
        <f aca="false">LEN(B167)-LEN(SUBSTITUTE(B167,"E",""))</f>
        <v>36</v>
      </c>
      <c r="I167" s="4" t="n">
        <f aca="false">LEN(B167)-LEN(SUBSTITUTE(B167,"S",""))</f>
        <v>26</v>
      </c>
      <c r="J167" s="4" t="n">
        <f aca="false">LEN(B167)-LEN(SUBSTITUTE(B167,"T",""))</f>
        <v>29</v>
      </c>
      <c r="K167" s="4" t="n">
        <f aca="false">LEN(B167)-LEN(SUBSTITUTE(B167,"N",""))</f>
        <v>33</v>
      </c>
      <c r="L167" s="4" t="n">
        <f aca="false">LEN(B167)-LEN(SUBSTITUTE(B167,"Q",""))</f>
        <v>23</v>
      </c>
      <c r="M167" s="4" t="n">
        <f aca="false">LEN(B167)-LEN(SUBSTITUTE(B167,"A",""))</f>
        <v>33</v>
      </c>
      <c r="N167" s="4" t="n">
        <f aca="false">LEN(B167)-LEN(SUBSTITUTE(B167,"V",""))</f>
        <v>24</v>
      </c>
      <c r="O167" s="4" t="n">
        <f aca="false">LEN(B167)-LEN(SUBSTITUTE(B167,"I",""))</f>
        <v>19</v>
      </c>
      <c r="P167" s="4" t="n">
        <f aca="false">LEN(B167)-LEN(SUBSTITUTE(B167,"L",""))</f>
        <v>48</v>
      </c>
      <c r="Q167" s="4" t="n">
        <f aca="false">LEN(B167)-LEN(SUBSTITUTE(B167,"M",""))</f>
        <v>18</v>
      </c>
      <c r="R167" s="6" t="n">
        <f aca="false">(D167+E167+F167)/C167*100</f>
        <v>8.36550836550837</v>
      </c>
      <c r="S167" s="6" t="n">
        <f aca="false">(G167+H167)/C167*100</f>
        <v>7.20720720720721</v>
      </c>
      <c r="T167" s="4" t="n">
        <f aca="false">D167+E167+F167</f>
        <v>65</v>
      </c>
      <c r="U167" s="4" t="n">
        <f aca="false">G167+H167</f>
        <v>56</v>
      </c>
    </row>
    <row r="168" customFormat="false" ht="14.25" hidden="false" customHeight="false" outlineLevel="0" collapsed="false">
      <c r="A168" s="4" t="s">
        <v>1970</v>
      </c>
      <c r="B168" s="5" t="s">
        <v>1971</v>
      </c>
      <c r="C168" s="4" t="n">
        <f aca="false">LEN(B168)</f>
        <v>777</v>
      </c>
      <c r="D168" s="4" t="n">
        <f aca="false">LEN(B168)-LEN(SUBSTITUTE(B168,"R",""))</f>
        <v>19</v>
      </c>
      <c r="E168" s="4" t="n">
        <f aca="false">LEN(B168)-LEN(SUBSTITUTE(B168,"K",""))</f>
        <v>36</v>
      </c>
      <c r="F168" s="4" t="n">
        <f aca="false">LEN(B168)-LEN(SUBSTITUTE(B168,"H",""))</f>
        <v>15</v>
      </c>
      <c r="G168" s="4" t="n">
        <f aca="false">LEN(B168)-LEN(SUBSTITUTE(B168,"D",""))</f>
        <v>34</v>
      </c>
      <c r="H168" s="4" t="n">
        <f aca="false">LEN(B168)-LEN(SUBSTITUTE(B168,"E",""))</f>
        <v>48</v>
      </c>
      <c r="I168" s="4" t="n">
        <f aca="false">LEN(B168)-LEN(SUBSTITUTE(B168,"S",""))</f>
        <v>31</v>
      </c>
      <c r="J168" s="4" t="n">
        <f aca="false">LEN(B168)-LEN(SUBSTITUTE(B168,"T",""))</f>
        <v>34</v>
      </c>
      <c r="K168" s="4" t="n">
        <f aca="false">LEN(B168)-LEN(SUBSTITUTE(B168,"N",""))</f>
        <v>36</v>
      </c>
      <c r="L168" s="4" t="n">
        <f aca="false">LEN(B168)-LEN(SUBSTITUTE(B168,"Q",""))</f>
        <v>30</v>
      </c>
      <c r="M168" s="4" t="n">
        <f aca="false">LEN(B168)-LEN(SUBSTITUTE(B168,"A",""))</f>
        <v>41</v>
      </c>
      <c r="N168" s="4" t="n">
        <f aca="false">LEN(B168)-LEN(SUBSTITUTE(B168,"V",""))</f>
        <v>28</v>
      </c>
      <c r="O168" s="4" t="n">
        <f aca="false">LEN(B168)-LEN(SUBSTITUTE(B168,"I",""))</f>
        <v>23</v>
      </c>
      <c r="P168" s="4" t="n">
        <f aca="false">LEN(B168)-LEN(SUBSTITUTE(B168,"L",""))</f>
        <v>58</v>
      </c>
      <c r="Q168" s="4" t="n">
        <f aca="false">LEN(B168)-LEN(SUBSTITUTE(B168,"M",""))</f>
        <v>21</v>
      </c>
      <c r="R168" s="6" t="n">
        <f aca="false">(D168+E168+F168)/C168*100</f>
        <v>9.00900900900901</v>
      </c>
      <c r="S168" s="6" t="n">
        <f aca="false">(G168+H168)/C168*100</f>
        <v>10.5534105534106</v>
      </c>
      <c r="T168" s="4" t="n">
        <f aca="false">D168+E168+F168</f>
        <v>70</v>
      </c>
      <c r="U168" s="4" t="n">
        <f aca="false">G168+H168</f>
        <v>82</v>
      </c>
    </row>
    <row r="169" customFormat="false" ht="14.25" hidden="false" customHeight="false" outlineLevel="0" collapsed="false">
      <c r="A169" s="4" t="s">
        <v>1972</v>
      </c>
      <c r="B169" s="5" t="s">
        <v>1973</v>
      </c>
      <c r="C169" s="4" t="n">
        <f aca="false">LEN(B169)</f>
        <v>777</v>
      </c>
      <c r="D169" s="4" t="n">
        <f aca="false">LEN(B169)-LEN(SUBSTITUTE(B169,"R",""))</f>
        <v>21</v>
      </c>
      <c r="E169" s="4" t="n">
        <f aca="false">LEN(B169)-LEN(SUBSTITUTE(B169,"K",""))</f>
        <v>42</v>
      </c>
      <c r="F169" s="4" t="n">
        <f aca="false">LEN(B169)-LEN(SUBSTITUTE(B169,"H",""))</f>
        <v>15</v>
      </c>
      <c r="G169" s="4" t="n">
        <f aca="false">LEN(B169)-LEN(SUBSTITUTE(B169,"D",""))</f>
        <v>33</v>
      </c>
      <c r="H169" s="4" t="n">
        <f aca="false">LEN(B169)-LEN(SUBSTITUTE(B169,"E",""))</f>
        <v>50</v>
      </c>
      <c r="I169" s="4" t="n">
        <f aca="false">LEN(B169)-LEN(SUBSTITUTE(B169,"S",""))</f>
        <v>37</v>
      </c>
      <c r="J169" s="4" t="n">
        <f aca="false">LEN(B169)-LEN(SUBSTITUTE(B169,"T",""))</f>
        <v>35</v>
      </c>
      <c r="K169" s="4" t="n">
        <f aca="false">LEN(B169)-LEN(SUBSTITUTE(B169,"N",""))</f>
        <v>37</v>
      </c>
      <c r="L169" s="4" t="n">
        <f aca="false">LEN(B169)-LEN(SUBSTITUTE(B169,"Q",""))</f>
        <v>24</v>
      </c>
      <c r="M169" s="4" t="n">
        <f aca="false">LEN(B169)-LEN(SUBSTITUTE(B169,"A",""))</f>
        <v>35</v>
      </c>
      <c r="N169" s="4" t="n">
        <f aca="false">LEN(B169)-LEN(SUBSTITUTE(B169,"V",""))</f>
        <v>26</v>
      </c>
      <c r="O169" s="4" t="n">
        <f aca="false">LEN(B169)-LEN(SUBSTITUTE(B169,"I",""))</f>
        <v>23</v>
      </c>
      <c r="P169" s="4" t="n">
        <f aca="false">LEN(B169)-LEN(SUBSTITUTE(B169,"L",""))</f>
        <v>53</v>
      </c>
      <c r="Q169" s="4" t="n">
        <f aca="false">LEN(B169)-LEN(SUBSTITUTE(B169,"M",""))</f>
        <v>21</v>
      </c>
      <c r="R169" s="6" t="n">
        <f aca="false">(D169+E169+F169)/C169*100</f>
        <v>10.03861003861</v>
      </c>
      <c r="S169" s="6" t="n">
        <f aca="false">(G169+H169)/C169*100</f>
        <v>10.6821106821107</v>
      </c>
      <c r="T169" s="4" t="n">
        <f aca="false">D169+E169+F169</f>
        <v>78</v>
      </c>
      <c r="U169" s="4" t="n">
        <f aca="false">G169+H169</f>
        <v>83</v>
      </c>
    </row>
    <row r="170" customFormat="false" ht="14.25" hidden="false" customHeight="false" outlineLevel="0" collapsed="false">
      <c r="A170" s="4" t="s">
        <v>1974</v>
      </c>
      <c r="B170" s="5" t="s">
        <v>1975</v>
      </c>
      <c r="C170" s="4" t="n">
        <f aca="false">LEN(B170)</f>
        <v>777</v>
      </c>
      <c r="D170" s="4" t="n">
        <f aca="false">LEN(B170)-LEN(SUBSTITUTE(B170,"R",""))</f>
        <v>22</v>
      </c>
      <c r="E170" s="4" t="n">
        <f aca="false">LEN(B170)-LEN(SUBSTITUTE(B170,"K",""))</f>
        <v>43</v>
      </c>
      <c r="F170" s="4" t="n">
        <f aca="false">LEN(B170)-LEN(SUBSTITUTE(B170,"H",""))</f>
        <v>14</v>
      </c>
      <c r="G170" s="4" t="n">
        <f aca="false">LEN(B170)-LEN(SUBSTITUTE(B170,"D",""))</f>
        <v>27</v>
      </c>
      <c r="H170" s="4" t="n">
        <f aca="false">LEN(B170)-LEN(SUBSTITUTE(B170,"E",""))</f>
        <v>56</v>
      </c>
      <c r="I170" s="4" t="n">
        <f aca="false">LEN(B170)-LEN(SUBSTITUTE(B170,"S",""))</f>
        <v>36</v>
      </c>
      <c r="J170" s="4" t="n">
        <f aca="false">LEN(B170)-LEN(SUBSTITUTE(B170,"T",""))</f>
        <v>41</v>
      </c>
      <c r="K170" s="4" t="n">
        <f aca="false">LEN(B170)-LEN(SUBSTITUTE(B170,"N",""))</f>
        <v>37</v>
      </c>
      <c r="L170" s="4" t="n">
        <f aca="false">LEN(B170)-LEN(SUBSTITUTE(B170,"Q",""))</f>
        <v>21</v>
      </c>
      <c r="M170" s="4" t="n">
        <f aca="false">LEN(B170)-LEN(SUBSTITUTE(B170,"A",""))</f>
        <v>39</v>
      </c>
      <c r="N170" s="4" t="n">
        <f aca="false">LEN(B170)-LEN(SUBSTITUTE(B170,"V",""))</f>
        <v>24</v>
      </c>
      <c r="O170" s="4" t="n">
        <f aca="false">LEN(B170)-LEN(SUBSTITUTE(B170,"I",""))</f>
        <v>23</v>
      </c>
      <c r="P170" s="4" t="n">
        <f aca="false">LEN(B170)-LEN(SUBSTITUTE(B170,"L",""))</f>
        <v>51</v>
      </c>
      <c r="Q170" s="4" t="n">
        <f aca="false">LEN(B170)-LEN(SUBSTITUTE(B170,"M",""))</f>
        <v>25</v>
      </c>
      <c r="R170" s="6" t="n">
        <f aca="false">(D170+E170+F170)/C170*100</f>
        <v>10.1673101673102</v>
      </c>
      <c r="S170" s="6" t="n">
        <f aca="false">(G170+H170)/C170*100</f>
        <v>10.6821106821107</v>
      </c>
      <c r="T170" s="4" t="n">
        <f aca="false">D170+E170+F170</f>
        <v>79</v>
      </c>
      <c r="U170" s="4" t="n">
        <f aca="false">G170+H170</f>
        <v>83</v>
      </c>
    </row>
    <row r="171" customFormat="false" ht="14.25" hidden="false" customHeight="false" outlineLevel="0" collapsed="false">
      <c r="A171" s="4" t="s">
        <v>1976</v>
      </c>
      <c r="B171" s="5" t="s">
        <v>1804</v>
      </c>
      <c r="C171" s="4" t="n">
        <f aca="false">LEN(B171)</f>
        <v>777</v>
      </c>
      <c r="D171" s="4" t="n">
        <f aca="false">LEN(B171)-LEN(SUBSTITUTE(B171,"R",""))</f>
        <v>27</v>
      </c>
      <c r="E171" s="4" t="n">
        <f aca="false">LEN(B171)-LEN(SUBSTITUTE(B171,"K",""))</f>
        <v>35</v>
      </c>
      <c r="F171" s="4" t="n">
        <f aca="false">LEN(B171)-LEN(SUBSTITUTE(B171,"H",""))</f>
        <v>13</v>
      </c>
      <c r="G171" s="4" t="n">
        <f aca="false">LEN(B171)-LEN(SUBSTITUTE(B171,"D",""))</f>
        <v>33</v>
      </c>
      <c r="H171" s="4" t="n">
        <f aca="false">LEN(B171)-LEN(SUBSTITUTE(B171,"E",""))</f>
        <v>48</v>
      </c>
      <c r="I171" s="4" t="n">
        <f aca="false">LEN(B171)-LEN(SUBSTITUTE(B171,"S",""))</f>
        <v>33</v>
      </c>
      <c r="J171" s="4" t="n">
        <f aca="false">LEN(B171)-LEN(SUBSTITUTE(B171,"T",""))</f>
        <v>41</v>
      </c>
      <c r="K171" s="4" t="n">
        <f aca="false">LEN(B171)-LEN(SUBSTITUTE(B171,"N",""))</f>
        <v>26</v>
      </c>
      <c r="L171" s="4" t="n">
        <f aca="false">LEN(B171)-LEN(SUBSTITUTE(B171,"Q",""))</f>
        <v>27</v>
      </c>
      <c r="M171" s="4" t="n">
        <f aca="false">LEN(B171)-LEN(SUBSTITUTE(B171,"A",""))</f>
        <v>39</v>
      </c>
      <c r="N171" s="4" t="n">
        <f aca="false">LEN(B171)-LEN(SUBSTITUTE(B171,"V",""))</f>
        <v>28</v>
      </c>
      <c r="O171" s="4" t="n">
        <f aca="false">LEN(B171)-LEN(SUBSTITUTE(B171,"I",""))</f>
        <v>24</v>
      </c>
      <c r="P171" s="4" t="n">
        <f aca="false">LEN(B171)-LEN(SUBSTITUTE(B171,"L",""))</f>
        <v>56</v>
      </c>
      <c r="Q171" s="4" t="n">
        <f aca="false">LEN(B171)-LEN(SUBSTITUTE(B171,"M",""))</f>
        <v>20</v>
      </c>
      <c r="R171" s="6" t="n">
        <f aca="false">(D171+E171+F171)/C171*100</f>
        <v>9.65250965250965</v>
      </c>
      <c r="S171" s="6" t="n">
        <f aca="false">(G171+H171)/C171*100</f>
        <v>10.4247104247104</v>
      </c>
      <c r="T171" s="4" t="n">
        <f aca="false">D171+E171+F171</f>
        <v>75</v>
      </c>
      <c r="U171" s="4" t="n">
        <f aca="false">G171+H171</f>
        <v>81</v>
      </c>
    </row>
    <row r="172" customFormat="false" ht="14.25" hidden="false" customHeight="false" outlineLevel="0" collapsed="false">
      <c r="A172" s="4" t="s">
        <v>1977</v>
      </c>
      <c r="B172" s="5" t="s">
        <v>1978</v>
      </c>
      <c r="C172" s="4" t="n">
        <f aca="false">LEN(B172)</f>
        <v>777</v>
      </c>
      <c r="D172" s="4" t="n">
        <f aca="false">LEN(B172)-LEN(SUBSTITUTE(B172,"R",""))</f>
        <v>33</v>
      </c>
      <c r="E172" s="4" t="n">
        <f aca="false">LEN(B172)-LEN(SUBSTITUTE(B172,"K",""))</f>
        <v>43</v>
      </c>
      <c r="F172" s="4" t="n">
        <f aca="false">LEN(B172)-LEN(SUBSTITUTE(B172,"H",""))</f>
        <v>16</v>
      </c>
      <c r="G172" s="4" t="n">
        <f aca="false">LEN(B172)-LEN(SUBSTITUTE(B172,"D",""))</f>
        <v>42</v>
      </c>
      <c r="H172" s="4" t="n">
        <f aca="false">LEN(B172)-LEN(SUBSTITUTE(B172,"E",""))</f>
        <v>46</v>
      </c>
      <c r="I172" s="4" t="n">
        <f aca="false">LEN(B172)-LEN(SUBSTITUTE(B172,"S",""))</f>
        <v>34</v>
      </c>
      <c r="J172" s="4" t="n">
        <f aca="false">LEN(B172)-LEN(SUBSTITUTE(B172,"T",""))</f>
        <v>37</v>
      </c>
      <c r="K172" s="4" t="n">
        <f aca="false">LEN(B172)-LEN(SUBSTITUTE(B172,"N",""))</f>
        <v>26</v>
      </c>
      <c r="L172" s="4" t="n">
        <f aca="false">LEN(B172)-LEN(SUBSTITUTE(B172,"Q",""))</f>
        <v>17</v>
      </c>
      <c r="M172" s="4" t="n">
        <f aca="false">LEN(B172)-LEN(SUBSTITUTE(B172,"A",""))</f>
        <v>37</v>
      </c>
      <c r="N172" s="4" t="n">
        <f aca="false">LEN(B172)-LEN(SUBSTITUTE(B172,"V",""))</f>
        <v>29</v>
      </c>
      <c r="O172" s="4" t="n">
        <f aca="false">LEN(B172)-LEN(SUBSTITUTE(B172,"I",""))</f>
        <v>22</v>
      </c>
      <c r="P172" s="4" t="n">
        <f aca="false">LEN(B172)-LEN(SUBSTITUTE(B172,"L",""))</f>
        <v>57</v>
      </c>
      <c r="Q172" s="4" t="n">
        <f aca="false">LEN(B172)-LEN(SUBSTITUTE(B172,"M",""))</f>
        <v>24</v>
      </c>
      <c r="R172" s="6" t="n">
        <f aca="false">(D172+E172+F172)/C172*100</f>
        <v>11.8404118404118</v>
      </c>
      <c r="S172" s="6" t="n">
        <f aca="false">(G172+H172)/C172*100</f>
        <v>11.3256113256113</v>
      </c>
      <c r="T172" s="4" t="n">
        <f aca="false">D172+E172+F172</f>
        <v>92</v>
      </c>
      <c r="U172" s="4" t="n">
        <f aca="false">G172+H172</f>
        <v>88</v>
      </c>
    </row>
    <row r="173" customFormat="false" ht="14.25" hidden="false" customHeight="false" outlineLevel="0" collapsed="false">
      <c r="A173" s="4" t="s">
        <v>1979</v>
      </c>
      <c r="B173" s="5" t="s">
        <v>1980</v>
      </c>
      <c r="C173" s="4" t="n">
        <f aca="false">LEN(B173)</f>
        <v>777</v>
      </c>
      <c r="D173" s="4" t="n">
        <f aca="false">LEN(B173)-LEN(SUBSTITUTE(B173,"R",""))</f>
        <v>25</v>
      </c>
      <c r="E173" s="4" t="n">
        <f aca="false">LEN(B173)-LEN(SUBSTITUTE(B173,"K",""))</f>
        <v>35</v>
      </c>
      <c r="F173" s="4" t="n">
        <f aca="false">LEN(B173)-LEN(SUBSTITUTE(B173,"H",""))</f>
        <v>16</v>
      </c>
      <c r="G173" s="4" t="n">
        <f aca="false">LEN(B173)-LEN(SUBSTITUTE(B173,"D",""))</f>
        <v>31</v>
      </c>
      <c r="H173" s="4" t="n">
        <f aca="false">LEN(B173)-LEN(SUBSTITUTE(B173,"E",""))</f>
        <v>57</v>
      </c>
      <c r="I173" s="4" t="n">
        <f aca="false">LEN(B173)-LEN(SUBSTITUTE(B173,"S",""))</f>
        <v>35</v>
      </c>
      <c r="J173" s="4" t="n">
        <f aca="false">LEN(B173)-LEN(SUBSTITUTE(B173,"T",""))</f>
        <v>40</v>
      </c>
      <c r="K173" s="4" t="n">
        <f aca="false">LEN(B173)-LEN(SUBSTITUTE(B173,"N",""))</f>
        <v>27</v>
      </c>
      <c r="L173" s="4" t="n">
        <f aca="false">LEN(B173)-LEN(SUBSTITUTE(B173,"Q",""))</f>
        <v>24</v>
      </c>
      <c r="M173" s="4" t="n">
        <f aca="false">LEN(B173)-LEN(SUBSTITUTE(B173,"A",""))</f>
        <v>40</v>
      </c>
      <c r="N173" s="4" t="n">
        <f aca="false">LEN(B173)-LEN(SUBSTITUTE(B173,"V",""))</f>
        <v>24</v>
      </c>
      <c r="O173" s="4" t="n">
        <f aca="false">LEN(B173)-LEN(SUBSTITUTE(B173,"I",""))</f>
        <v>23</v>
      </c>
      <c r="P173" s="4" t="n">
        <f aca="false">LEN(B173)-LEN(SUBSTITUTE(B173,"L",""))</f>
        <v>57</v>
      </c>
      <c r="Q173" s="4" t="n">
        <f aca="false">LEN(B173)-LEN(SUBSTITUTE(B173,"M",""))</f>
        <v>22</v>
      </c>
      <c r="R173" s="6" t="n">
        <f aca="false">(D173+E173+F173)/C173*100</f>
        <v>9.78120978120978</v>
      </c>
      <c r="S173" s="6" t="n">
        <f aca="false">(G173+H173)/C173*100</f>
        <v>11.3256113256113</v>
      </c>
      <c r="T173" s="4" t="n">
        <f aca="false">D173+E173+F173</f>
        <v>76</v>
      </c>
      <c r="U173" s="4" t="n">
        <f aca="false">G173+H173</f>
        <v>88</v>
      </c>
    </row>
    <row r="174" customFormat="false" ht="14.25" hidden="false" customHeight="false" outlineLevel="0" collapsed="false">
      <c r="A174" s="4" t="s">
        <v>1981</v>
      </c>
      <c r="B174" s="5" t="s">
        <v>1982</v>
      </c>
      <c r="C174" s="4" t="n">
        <f aca="false">LEN(B174)</f>
        <v>777</v>
      </c>
      <c r="D174" s="4" t="n">
        <f aca="false">LEN(B174)-LEN(SUBSTITUTE(B174,"R",""))</f>
        <v>22</v>
      </c>
      <c r="E174" s="4" t="n">
        <f aca="false">LEN(B174)-LEN(SUBSTITUTE(B174,"K",""))</f>
        <v>35</v>
      </c>
      <c r="F174" s="4" t="n">
        <f aca="false">LEN(B174)-LEN(SUBSTITUTE(B174,"H",""))</f>
        <v>15</v>
      </c>
      <c r="G174" s="4" t="n">
        <f aca="false">LEN(B174)-LEN(SUBSTITUTE(B174,"D",""))</f>
        <v>27</v>
      </c>
      <c r="H174" s="4" t="n">
        <f aca="false">LEN(B174)-LEN(SUBSTITUTE(B174,"E",""))</f>
        <v>47</v>
      </c>
      <c r="I174" s="4" t="n">
        <f aca="false">LEN(B174)-LEN(SUBSTITUTE(B174,"S",""))</f>
        <v>36</v>
      </c>
      <c r="J174" s="4" t="n">
        <f aca="false">LEN(B174)-LEN(SUBSTITUTE(B174,"T",""))</f>
        <v>36</v>
      </c>
      <c r="K174" s="4" t="n">
        <f aca="false">LEN(B174)-LEN(SUBSTITUTE(B174,"N",""))</f>
        <v>38</v>
      </c>
      <c r="L174" s="4" t="n">
        <f aca="false">LEN(B174)-LEN(SUBSTITUTE(B174,"Q",""))</f>
        <v>30</v>
      </c>
      <c r="M174" s="4" t="n">
        <f aca="false">LEN(B174)-LEN(SUBSTITUTE(B174,"A",""))</f>
        <v>45</v>
      </c>
      <c r="N174" s="4" t="n">
        <f aca="false">LEN(B174)-LEN(SUBSTITUTE(B174,"V",""))</f>
        <v>24</v>
      </c>
      <c r="O174" s="4" t="n">
        <f aca="false">LEN(B174)-LEN(SUBSTITUTE(B174,"I",""))</f>
        <v>23</v>
      </c>
      <c r="P174" s="4" t="n">
        <f aca="false">LEN(B174)-LEN(SUBSTITUTE(B174,"L",""))</f>
        <v>55</v>
      </c>
      <c r="Q174" s="4" t="n">
        <f aca="false">LEN(B174)-LEN(SUBSTITUTE(B174,"M",""))</f>
        <v>21</v>
      </c>
      <c r="R174" s="6" t="n">
        <f aca="false">(D174+E174+F174)/C174*100</f>
        <v>9.26640926640927</v>
      </c>
      <c r="S174" s="6" t="n">
        <f aca="false">(G174+H174)/C174*100</f>
        <v>9.52380952380952</v>
      </c>
      <c r="T174" s="4" t="n">
        <f aca="false">D174+E174+F174</f>
        <v>72</v>
      </c>
      <c r="U174" s="4" t="n">
        <f aca="false">G174+H174</f>
        <v>74</v>
      </c>
    </row>
    <row r="175" customFormat="false" ht="14.25" hidden="false" customHeight="false" outlineLevel="0" collapsed="false">
      <c r="A175" s="4" t="s">
        <v>1983</v>
      </c>
      <c r="B175" s="5" t="s">
        <v>1984</v>
      </c>
      <c r="C175" s="4" t="n">
        <f aca="false">LEN(B175)</f>
        <v>777</v>
      </c>
      <c r="D175" s="4" t="n">
        <f aca="false">LEN(B175)-LEN(SUBSTITUTE(B175,"R",""))</f>
        <v>23</v>
      </c>
      <c r="E175" s="4" t="n">
        <f aca="false">LEN(B175)-LEN(SUBSTITUTE(B175,"K",""))</f>
        <v>33</v>
      </c>
      <c r="F175" s="4" t="n">
        <f aca="false">LEN(B175)-LEN(SUBSTITUTE(B175,"H",""))</f>
        <v>14</v>
      </c>
      <c r="G175" s="4" t="n">
        <f aca="false">LEN(B175)-LEN(SUBSTITUTE(B175,"D",""))</f>
        <v>27</v>
      </c>
      <c r="H175" s="4" t="n">
        <f aca="false">LEN(B175)-LEN(SUBSTITUTE(B175,"E",""))</f>
        <v>48</v>
      </c>
      <c r="I175" s="4" t="n">
        <f aca="false">LEN(B175)-LEN(SUBSTITUTE(B175,"S",""))</f>
        <v>37</v>
      </c>
      <c r="J175" s="4" t="n">
        <f aca="false">LEN(B175)-LEN(SUBSTITUTE(B175,"T",""))</f>
        <v>35</v>
      </c>
      <c r="K175" s="4" t="n">
        <f aca="false">LEN(B175)-LEN(SUBSTITUTE(B175,"N",""))</f>
        <v>39</v>
      </c>
      <c r="L175" s="4" t="n">
        <f aca="false">LEN(B175)-LEN(SUBSTITUTE(B175,"Q",""))</f>
        <v>31</v>
      </c>
      <c r="M175" s="4" t="n">
        <f aca="false">LEN(B175)-LEN(SUBSTITUTE(B175,"A",""))</f>
        <v>45</v>
      </c>
      <c r="N175" s="4" t="n">
        <f aca="false">LEN(B175)-LEN(SUBSTITUTE(B175,"V",""))</f>
        <v>24</v>
      </c>
      <c r="O175" s="4" t="n">
        <f aca="false">LEN(B175)-LEN(SUBSTITUTE(B175,"I",""))</f>
        <v>23</v>
      </c>
      <c r="P175" s="4" t="n">
        <f aca="false">LEN(B175)-LEN(SUBSTITUTE(B175,"L",""))</f>
        <v>55</v>
      </c>
      <c r="Q175" s="4" t="n">
        <f aca="false">LEN(B175)-LEN(SUBSTITUTE(B175,"M",""))</f>
        <v>21</v>
      </c>
      <c r="R175" s="6" t="n">
        <f aca="false">(D175+E175+F175)/C175*100</f>
        <v>9.00900900900901</v>
      </c>
      <c r="S175" s="6" t="n">
        <f aca="false">(G175+H175)/C175*100</f>
        <v>9.65250965250965</v>
      </c>
      <c r="T175" s="4" t="n">
        <f aca="false">D175+E175+F175</f>
        <v>70</v>
      </c>
      <c r="U175" s="4" t="n">
        <f aca="false">G175+H175</f>
        <v>75</v>
      </c>
    </row>
    <row r="176" customFormat="false" ht="14.25" hidden="false" customHeight="false" outlineLevel="0" collapsed="false">
      <c r="A176" s="4" t="s">
        <v>1985</v>
      </c>
      <c r="B176" s="5" t="s">
        <v>1986</v>
      </c>
      <c r="C176" s="4" t="n">
        <f aca="false">LEN(B176)</f>
        <v>777</v>
      </c>
      <c r="D176" s="4" t="n">
        <f aca="false">LEN(B176)-LEN(SUBSTITUTE(B176,"R",""))</f>
        <v>21</v>
      </c>
      <c r="E176" s="4" t="n">
        <f aca="false">LEN(B176)-LEN(SUBSTITUTE(B176,"K",""))</f>
        <v>36</v>
      </c>
      <c r="F176" s="4" t="n">
        <f aca="false">LEN(B176)-LEN(SUBSTITUTE(B176,"H",""))</f>
        <v>14</v>
      </c>
      <c r="G176" s="4" t="n">
        <f aca="false">LEN(B176)-LEN(SUBSTITUTE(B176,"D",""))</f>
        <v>28</v>
      </c>
      <c r="H176" s="4" t="n">
        <f aca="false">LEN(B176)-LEN(SUBSTITUTE(B176,"E",""))</f>
        <v>47</v>
      </c>
      <c r="I176" s="4" t="n">
        <f aca="false">LEN(B176)-LEN(SUBSTITUTE(B176,"S",""))</f>
        <v>34</v>
      </c>
      <c r="J176" s="4" t="n">
        <f aca="false">LEN(B176)-LEN(SUBSTITUTE(B176,"T",""))</f>
        <v>38</v>
      </c>
      <c r="K176" s="4" t="n">
        <f aca="false">LEN(B176)-LEN(SUBSTITUTE(B176,"N",""))</f>
        <v>39</v>
      </c>
      <c r="L176" s="4" t="n">
        <f aca="false">LEN(B176)-LEN(SUBSTITUTE(B176,"Q",""))</f>
        <v>31</v>
      </c>
      <c r="M176" s="4" t="n">
        <f aca="false">LEN(B176)-LEN(SUBSTITUTE(B176,"A",""))</f>
        <v>44</v>
      </c>
      <c r="N176" s="4" t="n">
        <f aca="false">LEN(B176)-LEN(SUBSTITUTE(B176,"V",""))</f>
        <v>26</v>
      </c>
      <c r="O176" s="4" t="n">
        <f aca="false">LEN(B176)-LEN(SUBSTITUTE(B176,"I",""))</f>
        <v>22</v>
      </c>
      <c r="P176" s="4" t="n">
        <f aca="false">LEN(B176)-LEN(SUBSTITUTE(B176,"L",""))</f>
        <v>55</v>
      </c>
      <c r="Q176" s="4" t="n">
        <f aca="false">LEN(B176)-LEN(SUBSTITUTE(B176,"M",""))</f>
        <v>20</v>
      </c>
      <c r="R176" s="6" t="n">
        <f aca="false">(D176+E176+F176)/C176*100</f>
        <v>9.13770913770914</v>
      </c>
      <c r="S176" s="6" t="n">
        <f aca="false">(G176+H176)/C176*100</f>
        <v>9.65250965250965</v>
      </c>
      <c r="T176" s="4" t="n">
        <f aca="false">D176+E176+F176</f>
        <v>71</v>
      </c>
      <c r="U176" s="4" t="n">
        <f aca="false">G176+H176</f>
        <v>75</v>
      </c>
    </row>
    <row r="177" customFormat="false" ht="14.25" hidden="false" customHeight="false" outlineLevel="0" collapsed="false">
      <c r="A177" s="4" t="s">
        <v>1987</v>
      </c>
      <c r="B177" s="5" t="s">
        <v>1988</v>
      </c>
      <c r="C177" s="4" t="n">
        <f aca="false">LEN(B177)</f>
        <v>777</v>
      </c>
      <c r="D177" s="4" t="n">
        <f aca="false">LEN(B177)-LEN(SUBSTITUTE(B177,"R",""))</f>
        <v>28</v>
      </c>
      <c r="E177" s="4" t="n">
        <f aca="false">LEN(B177)-LEN(SUBSTITUTE(B177,"K",""))</f>
        <v>32</v>
      </c>
      <c r="F177" s="4" t="n">
        <f aca="false">LEN(B177)-LEN(SUBSTITUTE(B177,"H",""))</f>
        <v>15</v>
      </c>
      <c r="G177" s="4" t="n">
        <f aca="false">LEN(B177)-LEN(SUBSTITUTE(B177,"D",""))</f>
        <v>33</v>
      </c>
      <c r="H177" s="4" t="n">
        <f aca="false">LEN(B177)-LEN(SUBSTITUTE(B177,"E",""))</f>
        <v>52</v>
      </c>
      <c r="I177" s="4" t="n">
        <f aca="false">LEN(B177)-LEN(SUBSTITUTE(B177,"S",""))</f>
        <v>32</v>
      </c>
      <c r="J177" s="4" t="n">
        <f aca="false">LEN(B177)-LEN(SUBSTITUTE(B177,"T",""))</f>
        <v>32</v>
      </c>
      <c r="K177" s="4" t="n">
        <f aca="false">LEN(B177)-LEN(SUBSTITUTE(B177,"N",""))</f>
        <v>35</v>
      </c>
      <c r="L177" s="4" t="n">
        <f aca="false">LEN(B177)-LEN(SUBSTITUTE(B177,"Q",""))</f>
        <v>25</v>
      </c>
      <c r="M177" s="4" t="n">
        <f aca="false">LEN(B177)-LEN(SUBSTITUTE(B177,"A",""))</f>
        <v>42</v>
      </c>
      <c r="N177" s="4" t="n">
        <f aca="false">LEN(B177)-LEN(SUBSTITUTE(B177,"V",""))</f>
        <v>24</v>
      </c>
      <c r="O177" s="4" t="n">
        <f aca="false">LEN(B177)-LEN(SUBSTITUTE(B177,"I",""))</f>
        <v>26</v>
      </c>
      <c r="P177" s="4" t="n">
        <f aca="false">LEN(B177)-LEN(SUBSTITUTE(B177,"L",""))</f>
        <v>54</v>
      </c>
      <c r="Q177" s="4" t="n">
        <f aca="false">LEN(B177)-LEN(SUBSTITUTE(B177,"M",""))</f>
        <v>21</v>
      </c>
      <c r="R177" s="6" t="n">
        <f aca="false">(D177+E177+F177)/C177*100</f>
        <v>9.65250965250965</v>
      </c>
      <c r="S177" s="6" t="n">
        <f aca="false">(G177+H177)/C177*100</f>
        <v>10.9395109395109</v>
      </c>
      <c r="T177" s="4" t="n">
        <f aca="false">D177+E177+F177</f>
        <v>75</v>
      </c>
      <c r="U177" s="4" t="n">
        <f aca="false">G177+H177</f>
        <v>85</v>
      </c>
    </row>
    <row r="178" customFormat="false" ht="14.25" hidden="false" customHeight="false" outlineLevel="0" collapsed="false">
      <c r="A178" s="4" t="s">
        <v>1989</v>
      </c>
      <c r="B178" s="5" t="s">
        <v>1990</v>
      </c>
      <c r="C178" s="4" t="n">
        <f aca="false">LEN(B178)</f>
        <v>777</v>
      </c>
      <c r="D178" s="4" t="n">
        <f aca="false">LEN(B178)-LEN(SUBSTITUTE(B178,"R",""))</f>
        <v>28</v>
      </c>
      <c r="E178" s="4" t="n">
        <f aca="false">LEN(B178)-LEN(SUBSTITUTE(B178,"K",""))</f>
        <v>31</v>
      </c>
      <c r="F178" s="4" t="n">
        <f aca="false">LEN(B178)-LEN(SUBSTITUTE(B178,"H",""))</f>
        <v>15</v>
      </c>
      <c r="G178" s="4" t="n">
        <f aca="false">LEN(B178)-LEN(SUBSTITUTE(B178,"D",""))</f>
        <v>33</v>
      </c>
      <c r="H178" s="4" t="n">
        <f aca="false">LEN(B178)-LEN(SUBSTITUTE(B178,"E",""))</f>
        <v>53</v>
      </c>
      <c r="I178" s="4" t="n">
        <f aca="false">LEN(B178)-LEN(SUBSTITUTE(B178,"S",""))</f>
        <v>33</v>
      </c>
      <c r="J178" s="4" t="n">
        <f aca="false">LEN(B178)-LEN(SUBSTITUTE(B178,"T",""))</f>
        <v>33</v>
      </c>
      <c r="K178" s="4" t="n">
        <f aca="false">LEN(B178)-LEN(SUBSTITUTE(B178,"N",""))</f>
        <v>35</v>
      </c>
      <c r="L178" s="4" t="n">
        <f aca="false">LEN(B178)-LEN(SUBSTITUTE(B178,"Q",""))</f>
        <v>25</v>
      </c>
      <c r="M178" s="4" t="n">
        <f aca="false">LEN(B178)-LEN(SUBSTITUTE(B178,"A",""))</f>
        <v>41</v>
      </c>
      <c r="N178" s="4" t="n">
        <f aca="false">LEN(B178)-LEN(SUBSTITUTE(B178,"V",""))</f>
        <v>24</v>
      </c>
      <c r="O178" s="4" t="n">
        <f aca="false">LEN(B178)-LEN(SUBSTITUTE(B178,"I",""))</f>
        <v>26</v>
      </c>
      <c r="P178" s="4" t="n">
        <f aca="false">LEN(B178)-LEN(SUBSTITUTE(B178,"L",""))</f>
        <v>54</v>
      </c>
      <c r="Q178" s="4" t="n">
        <f aca="false">LEN(B178)-LEN(SUBSTITUTE(B178,"M",""))</f>
        <v>21</v>
      </c>
      <c r="R178" s="6" t="n">
        <f aca="false">(D178+E178+F178)/C178*100</f>
        <v>9.52380952380952</v>
      </c>
      <c r="S178" s="6" t="n">
        <f aca="false">(G178+H178)/C178*100</f>
        <v>11.0682110682111</v>
      </c>
      <c r="T178" s="4" t="n">
        <f aca="false">D178+E178+F178</f>
        <v>74</v>
      </c>
      <c r="U178" s="4" t="n">
        <f aca="false">G178+H178</f>
        <v>86</v>
      </c>
    </row>
    <row r="179" customFormat="false" ht="14.25" hidden="false" customHeight="false" outlineLevel="0" collapsed="false">
      <c r="A179" s="4" t="s">
        <v>1991</v>
      </c>
      <c r="B179" s="5" t="s">
        <v>1992</v>
      </c>
      <c r="C179" s="4" t="n">
        <f aca="false">LEN(B179)</f>
        <v>777</v>
      </c>
      <c r="D179" s="4" t="n">
        <f aca="false">LEN(B179)-LEN(SUBSTITUTE(B179,"R",""))</f>
        <v>19</v>
      </c>
      <c r="E179" s="4" t="n">
        <f aca="false">LEN(B179)-LEN(SUBSTITUTE(B179,"K",""))</f>
        <v>44</v>
      </c>
      <c r="F179" s="4" t="n">
        <f aca="false">LEN(B179)-LEN(SUBSTITUTE(B179,"H",""))</f>
        <v>14</v>
      </c>
      <c r="G179" s="4" t="n">
        <f aca="false">LEN(B179)-LEN(SUBSTITUTE(B179,"D",""))</f>
        <v>29</v>
      </c>
      <c r="H179" s="4" t="n">
        <f aca="false">LEN(B179)-LEN(SUBSTITUTE(B179,"E",""))</f>
        <v>53</v>
      </c>
      <c r="I179" s="4" t="n">
        <f aca="false">LEN(B179)-LEN(SUBSTITUTE(B179,"S",""))</f>
        <v>34</v>
      </c>
      <c r="J179" s="4" t="n">
        <f aca="false">LEN(B179)-LEN(SUBSTITUTE(B179,"T",""))</f>
        <v>34</v>
      </c>
      <c r="K179" s="4" t="n">
        <f aca="false">LEN(B179)-LEN(SUBSTITUTE(B179,"N",""))</f>
        <v>37</v>
      </c>
      <c r="L179" s="4" t="n">
        <f aca="false">LEN(B179)-LEN(SUBSTITUTE(B179,"Q",""))</f>
        <v>25</v>
      </c>
      <c r="M179" s="4" t="n">
        <f aca="false">LEN(B179)-LEN(SUBSTITUTE(B179,"A",""))</f>
        <v>33</v>
      </c>
      <c r="N179" s="4" t="n">
        <f aca="false">LEN(B179)-LEN(SUBSTITUTE(B179,"V",""))</f>
        <v>28</v>
      </c>
      <c r="O179" s="4" t="n">
        <f aca="false">LEN(B179)-LEN(SUBSTITUTE(B179,"I",""))</f>
        <v>24</v>
      </c>
      <c r="P179" s="4" t="n">
        <f aca="false">LEN(B179)-LEN(SUBSTITUTE(B179,"L",""))</f>
        <v>56</v>
      </c>
      <c r="Q179" s="4" t="n">
        <f aca="false">LEN(B179)-LEN(SUBSTITUTE(B179,"M",""))</f>
        <v>21</v>
      </c>
      <c r="R179" s="6" t="n">
        <f aca="false">(D179+E179+F179)/C179*100</f>
        <v>9.90990990990991</v>
      </c>
      <c r="S179" s="6" t="n">
        <f aca="false">(G179+H179)/C179*100</f>
        <v>10.5534105534106</v>
      </c>
      <c r="T179" s="4" t="n">
        <f aca="false">D179+E179+F179</f>
        <v>77</v>
      </c>
      <c r="U179" s="4" t="n">
        <f aca="false">G179+H179</f>
        <v>82</v>
      </c>
    </row>
    <row r="180" customFormat="false" ht="14.25" hidden="false" customHeight="false" outlineLevel="0" collapsed="false">
      <c r="A180" s="4" t="s">
        <v>1993</v>
      </c>
      <c r="B180" s="5" t="s">
        <v>1994</v>
      </c>
      <c r="C180" s="4" t="n">
        <f aca="false">LEN(B180)</f>
        <v>777</v>
      </c>
      <c r="D180" s="4" t="n">
        <f aca="false">LEN(B180)-LEN(SUBSTITUTE(B180,"R",""))</f>
        <v>19</v>
      </c>
      <c r="E180" s="4" t="n">
        <f aca="false">LEN(B180)-LEN(SUBSTITUTE(B180,"K",""))</f>
        <v>47</v>
      </c>
      <c r="F180" s="4" t="n">
        <f aca="false">LEN(B180)-LEN(SUBSTITUTE(B180,"H",""))</f>
        <v>15</v>
      </c>
      <c r="G180" s="4" t="n">
        <f aca="false">LEN(B180)-LEN(SUBSTITUTE(B180,"D",""))</f>
        <v>31</v>
      </c>
      <c r="H180" s="4" t="n">
        <f aca="false">LEN(B180)-LEN(SUBSTITUTE(B180,"E",""))</f>
        <v>51</v>
      </c>
      <c r="I180" s="4" t="n">
        <f aca="false">LEN(B180)-LEN(SUBSTITUTE(B180,"S",""))</f>
        <v>35</v>
      </c>
      <c r="J180" s="4" t="n">
        <f aca="false">LEN(B180)-LEN(SUBSTITUTE(B180,"T",""))</f>
        <v>32</v>
      </c>
      <c r="K180" s="4" t="n">
        <f aca="false">LEN(B180)-LEN(SUBSTITUTE(B180,"N",""))</f>
        <v>33</v>
      </c>
      <c r="L180" s="4" t="n">
        <f aca="false">LEN(B180)-LEN(SUBSTITUTE(B180,"Q",""))</f>
        <v>25</v>
      </c>
      <c r="M180" s="4" t="n">
        <f aca="false">LEN(B180)-LEN(SUBSTITUTE(B180,"A",""))</f>
        <v>31</v>
      </c>
      <c r="N180" s="4" t="n">
        <f aca="false">LEN(B180)-LEN(SUBSTITUTE(B180,"V",""))</f>
        <v>27</v>
      </c>
      <c r="O180" s="4" t="n">
        <f aca="false">LEN(B180)-LEN(SUBSTITUTE(B180,"I",""))</f>
        <v>25</v>
      </c>
      <c r="P180" s="4" t="n">
        <f aca="false">LEN(B180)-LEN(SUBSTITUTE(B180,"L",""))</f>
        <v>55</v>
      </c>
      <c r="Q180" s="4" t="n">
        <f aca="false">LEN(B180)-LEN(SUBSTITUTE(B180,"M",""))</f>
        <v>22</v>
      </c>
      <c r="R180" s="6" t="n">
        <f aca="false">(D180+E180+F180)/C180*100</f>
        <v>10.4247104247104</v>
      </c>
      <c r="S180" s="6" t="n">
        <f aca="false">(G180+H180)/C180*100</f>
        <v>10.5534105534106</v>
      </c>
      <c r="T180" s="4" t="n">
        <f aca="false">D180+E180+F180</f>
        <v>81</v>
      </c>
      <c r="U180" s="4" t="n">
        <f aca="false">G180+H180</f>
        <v>82</v>
      </c>
    </row>
    <row r="181" customFormat="false" ht="14.25" hidden="false" customHeight="false" outlineLevel="0" collapsed="false">
      <c r="A181" s="4" t="s">
        <v>1995</v>
      </c>
      <c r="B181" s="5" t="s">
        <v>1996</v>
      </c>
      <c r="C181" s="4" t="n">
        <f aca="false">LEN(B181)</f>
        <v>777</v>
      </c>
      <c r="D181" s="4" t="n">
        <f aca="false">LEN(B181)-LEN(SUBSTITUTE(B181,"R",""))</f>
        <v>19</v>
      </c>
      <c r="E181" s="4" t="n">
        <f aca="false">LEN(B181)-LEN(SUBSTITUTE(B181,"K",""))</f>
        <v>44</v>
      </c>
      <c r="F181" s="4" t="n">
        <f aca="false">LEN(B181)-LEN(SUBSTITUTE(B181,"H",""))</f>
        <v>14</v>
      </c>
      <c r="G181" s="4" t="n">
        <f aca="false">LEN(B181)-LEN(SUBSTITUTE(B181,"D",""))</f>
        <v>30</v>
      </c>
      <c r="H181" s="4" t="n">
        <f aca="false">LEN(B181)-LEN(SUBSTITUTE(B181,"E",""))</f>
        <v>52</v>
      </c>
      <c r="I181" s="4" t="n">
        <f aca="false">LEN(B181)-LEN(SUBSTITUTE(B181,"S",""))</f>
        <v>35</v>
      </c>
      <c r="J181" s="4" t="n">
        <f aca="false">LEN(B181)-LEN(SUBSTITUTE(B181,"T",""))</f>
        <v>34</v>
      </c>
      <c r="K181" s="4" t="n">
        <f aca="false">LEN(B181)-LEN(SUBSTITUTE(B181,"N",""))</f>
        <v>37</v>
      </c>
      <c r="L181" s="4" t="n">
        <f aca="false">LEN(B181)-LEN(SUBSTITUTE(B181,"Q",""))</f>
        <v>25</v>
      </c>
      <c r="M181" s="4" t="n">
        <f aca="false">LEN(B181)-LEN(SUBSTITUTE(B181,"A",""))</f>
        <v>33</v>
      </c>
      <c r="N181" s="4" t="n">
        <f aca="false">LEN(B181)-LEN(SUBSTITUTE(B181,"V",""))</f>
        <v>27</v>
      </c>
      <c r="O181" s="4" t="n">
        <f aca="false">LEN(B181)-LEN(SUBSTITUTE(B181,"I",""))</f>
        <v>24</v>
      </c>
      <c r="P181" s="4" t="n">
        <f aca="false">LEN(B181)-LEN(SUBSTITUTE(B181,"L",""))</f>
        <v>55</v>
      </c>
      <c r="Q181" s="4" t="n">
        <f aca="false">LEN(B181)-LEN(SUBSTITUTE(B181,"M",""))</f>
        <v>21</v>
      </c>
      <c r="R181" s="6" t="n">
        <f aca="false">(D181+E181+F181)/C181*100</f>
        <v>9.90990990990991</v>
      </c>
      <c r="S181" s="6" t="n">
        <f aca="false">(G181+H181)/C181*100</f>
        <v>10.5534105534106</v>
      </c>
      <c r="T181" s="4" t="n">
        <f aca="false">D181+E181+F181</f>
        <v>77</v>
      </c>
      <c r="U181" s="4" t="n">
        <f aca="false">G181+H181</f>
        <v>82</v>
      </c>
    </row>
    <row r="182" customFormat="false" ht="14.25" hidden="false" customHeight="false" outlineLevel="0" collapsed="false">
      <c r="A182" s="4" t="s">
        <v>1997</v>
      </c>
      <c r="B182" s="5" t="s">
        <v>1998</v>
      </c>
      <c r="C182" s="4" t="n">
        <f aca="false">LEN(B182)</f>
        <v>777</v>
      </c>
      <c r="D182" s="4" t="n">
        <f aca="false">LEN(B182)-LEN(SUBSTITUTE(B182,"R",""))</f>
        <v>33</v>
      </c>
      <c r="E182" s="4" t="n">
        <f aca="false">LEN(B182)-LEN(SUBSTITUTE(B182,"K",""))</f>
        <v>36</v>
      </c>
      <c r="F182" s="4" t="n">
        <f aca="false">LEN(B182)-LEN(SUBSTITUTE(B182,"H",""))</f>
        <v>14</v>
      </c>
      <c r="G182" s="4" t="n">
        <f aca="false">LEN(B182)-LEN(SUBSTITUTE(B182,"D",""))</f>
        <v>42</v>
      </c>
      <c r="H182" s="4" t="n">
        <f aca="false">LEN(B182)-LEN(SUBSTITUTE(B182,"E",""))</f>
        <v>48</v>
      </c>
      <c r="I182" s="4" t="n">
        <f aca="false">LEN(B182)-LEN(SUBSTITUTE(B182,"S",""))</f>
        <v>34</v>
      </c>
      <c r="J182" s="4" t="n">
        <f aca="false">LEN(B182)-LEN(SUBSTITUTE(B182,"T",""))</f>
        <v>32</v>
      </c>
      <c r="K182" s="4" t="n">
        <f aca="false">LEN(B182)-LEN(SUBSTITUTE(B182,"N",""))</f>
        <v>30</v>
      </c>
      <c r="L182" s="4" t="n">
        <f aca="false">LEN(B182)-LEN(SUBSTITUTE(B182,"Q",""))</f>
        <v>19</v>
      </c>
      <c r="M182" s="4" t="n">
        <f aca="false">LEN(B182)-LEN(SUBSTITUTE(B182,"A",""))</f>
        <v>35</v>
      </c>
      <c r="N182" s="4" t="n">
        <f aca="false">LEN(B182)-LEN(SUBSTITUTE(B182,"V",""))</f>
        <v>33</v>
      </c>
      <c r="O182" s="4" t="n">
        <f aca="false">LEN(B182)-LEN(SUBSTITUTE(B182,"I",""))</f>
        <v>23</v>
      </c>
      <c r="P182" s="4" t="n">
        <f aca="false">LEN(B182)-LEN(SUBSTITUTE(B182,"L",""))</f>
        <v>55</v>
      </c>
      <c r="Q182" s="4" t="n">
        <f aca="false">LEN(B182)-LEN(SUBSTITUTE(B182,"M",""))</f>
        <v>27</v>
      </c>
      <c r="R182" s="6" t="n">
        <f aca="false">(D182+E182+F182)/C182*100</f>
        <v>10.6821106821107</v>
      </c>
      <c r="S182" s="6" t="n">
        <f aca="false">(G182+H182)/C182*100</f>
        <v>11.5830115830116</v>
      </c>
      <c r="T182" s="4" t="n">
        <f aca="false">D182+E182+F182</f>
        <v>83</v>
      </c>
      <c r="U182" s="4" t="n">
        <f aca="false">G182+H182</f>
        <v>90</v>
      </c>
    </row>
    <row r="183" customFormat="false" ht="14.25" hidden="false" customHeight="false" outlineLevel="0" collapsed="false">
      <c r="A183" s="4" t="s">
        <v>1999</v>
      </c>
      <c r="B183" s="5" t="s">
        <v>2000</v>
      </c>
      <c r="C183" s="4" t="n">
        <f aca="false">LEN(B183)</f>
        <v>777</v>
      </c>
      <c r="D183" s="4" t="n">
        <f aca="false">LEN(B183)-LEN(SUBSTITUTE(B183,"R",""))</f>
        <v>26</v>
      </c>
      <c r="E183" s="4" t="n">
        <f aca="false">LEN(B183)-LEN(SUBSTITUTE(B183,"K",""))</f>
        <v>32</v>
      </c>
      <c r="F183" s="4" t="n">
        <f aca="false">LEN(B183)-LEN(SUBSTITUTE(B183,"H",""))</f>
        <v>12</v>
      </c>
      <c r="G183" s="4" t="n">
        <f aca="false">LEN(B183)-LEN(SUBSTITUTE(B183,"D",""))</f>
        <v>32</v>
      </c>
      <c r="H183" s="4" t="n">
        <f aca="false">LEN(B183)-LEN(SUBSTITUTE(B183,"E",""))</f>
        <v>51</v>
      </c>
      <c r="I183" s="4" t="n">
        <f aca="false">LEN(B183)-LEN(SUBSTITUTE(B183,"S",""))</f>
        <v>32</v>
      </c>
      <c r="J183" s="4" t="n">
        <f aca="false">LEN(B183)-LEN(SUBSTITUTE(B183,"T",""))</f>
        <v>33</v>
      </c>
      <c r="K183" s="4" t="n">
        <f aca="false">LEN(B183)-LEN(SUBSTITUTE(B183,"N",""))</f>
        <v>32</v>
      </c>
      <c r="L183" s="4" t="n">
        <f aca="false">LEN(B183)-LEN(SUBSTITUTE(B183,"Q",""))</f>
        <v>33</v>
      </c>
      <c r="M183" s="4" t="n">
        <f aca="false">LEN(B183)-LEN(SUBSTITUTE(B183,"A",""))</f>
        <v>43</v>
      </c>
      <c r="N183" s="4" t="n">
        <f aca="false">LEN(B183)-LEN(SUBSTITUTE(B183,"V",""))</f>
        <v>28</v>
      </c>
      <c r="O183" s="4" t="n">
        <f aca="false">LEN(B183)-LEN(SUBSTITUTE(B183,"I",""))</f>
        <v>23</v>
      </c>
      <c r="P183" s="4" t="n">
        <f aca="false">LEN(B183)-LEN(SUBSTITUTE(B183,"L",""))</f>
        <v>58</v>
      </c>
      <c r="Q183" s="4" t="n">
        <f aca="false">LEN(B183)-LEN(SUBSTITUTE(B183,"M",""))</f>
        <v>21</v>
      </c>
      <c r="R183" s="6" t="n">
        <f aca="false">(D183+E183+F183)/C183*100</f>
        <v>9.00900900900901</v>
      </c>
      <c r="S183" s="6" t="n">
        <f aca="false">(G183+H183)/C183*100</f>
        <v>10.6821106821107</v>
      </c>
      <c r="T183" s="4" t="n">
        <f aca="false">D183+E183+F183</f>
        <v>70</v>
      </c>
      <c r="U183" s="4" t="n">
        <f aca="false">G183+H183</f>
        <v>83</v>
      </c>
    </row>
    <row r="184" customFormat="false" ht="14.25" hidden="false" customHeight="false" outlineLevel="0" collapsed="false">
      <c r="A184" s="4" t="s">
        <v>2001</v>
      </c>
      <c r="B184" s="5" t="s">
        <v>2002</v>
      </c>
      <c r="C184" s="4" t="n">
        <f aca="false">LEN(B184)</f>
        <v>777</v>
      </c>
      <c r="D184" s="4" t="n">
        <f aca="false">LEN(B184)-LEN(SUBSTITUTE(B184,"R",""))</f>
        <v>21</v>
      </c>
      <c r="E184" s="4" t="n">
        <f aca="false">LEN(B184)-LEN(SUBSTITUTE(B184,"K",""))</f>
        <v>31</v>
      </c>
      <c r="F184" s="4" t="n">
        <f aca="false">LEN(B184)-LEN(SUBSTITUTE(B184,"H",""))</f>
        <v>19</v>
      </c>
      <c r="G184" s="4" t="n">
        <f aca="false">LEN(B184)-LEN(SUBSTITUTE(B184,"D",""))</f>
        <v>35</v>
      </c>
      <c r="H184" s="4" t="n">
        <f aca="false">LEN(B184)-LEN(SUBSTITUTE(B184,"E",""))</f>
        <v>43</v>
      </c>
      <c r="I184" s="4" t="n">
        <f aca="false">LEN(B184)-LEN(SUBSTITUTE(B184,"S",""))</f>
        <v>33</v>
      </c>
      <c r="J184" s="4" t="n">
        <f aca="false">LEN(B184)-LEN(SUBSTITUTE(B184,"T",""))</f>
        <v>35</v>
      </c>
      <c r="K184" s="4" t="n">
        <f aca="false">LEN(B184)-LEN(SUBSTITUTE(B184,"N",""))</f>
        <v>34</v>
      </c>
      <c r="L184" s="4" t="n">
        <f aca="false">LEN(B184)-LEN(SUBSTITUTE(B184,"Q",""))</f>
        <v>25</v>
      </c>
      <c r="M184" s="4" t="n">
        <f aca="false">LEN(B184)-LEN(SUBSTITUTE(B184,"A",""))</f>
        <v>41</v>
      </c>
      <c r="N184" s="4" t="n">
        <f aca="false">LEN(B184)-LEN(SUBSTITUTE(B184,"V",""))</f>
        <v>30</v>
      </c>
      <c r="O184" s="4" t="n">
        <f aca="false">LEN(B184)-LEN(SUBSTITUTE(B184,"I",""))</f>
        <v>23</v>
      </c>
      <c r="P184" s="4" t="n">
        <f aca="false">LEN(B184)-LEN(SUBSTITUTE(B184,"L",""))</f>
        <v>62</v>
      </c>
      <c r="Q184" s="4" t="n">
        <f aca="false">LEN(B184)-LEN(SUBSTITUTE(B184,"M",""))</f>
        <v>20</v>
      </c>
      <c r="R184" s="6" t="n">
        <f aca="false">(D184+E184+F184)/C184*100</f>
        <v>9.13770913770914</v>
      </c>
      <c r="S184" s="6" t="n">
        <f aca="false">(G184+H184)/C184*100</f>
        <v>10.03861003861</v>
      </c>
      <c r="T184" s="4" t="n">
        <f aca="false">D184+E184+F184</f>
        <v>71</v>
      </c>
      <c r="U184" s="4" t="n">
        <f aca="false">G184+H184</f>
        <v>78</v>
      </c>
    </row>
    <row r="185" customFormat="false" ht="14.25" hidden="false" customHeight="false" outlineLevel="0" collapsed="false">
      <c r="A185" s="4" t="s">
        <v>2003</v>
      </c>
      <c r="B185" s="5" t="s">
        <v>2004</v>
      </c>
      <c r="C185" s="4" t="n">
        <f aca="false">LEN(B185)</f>
        <v>777</v>
      </c>
      <c r="D185" s="4" t="n">
        <f aca="false">LEN(B185)-LEN(SUBSTITUTE(B185,"R",""))</f>
        <v>25</v>
      </c>
      <c r="E185" s="4" t="n">
        <f aca="false">LEN(B185)-LEN(SUBSTITUTE(B185,"K",""))</f>
        <v>33</v>
      </c>
      <c r="F185" s="4" t="n">
        <f aca="false">LEN(B185)-LEN(SUBSTITUTE(B185,"H",""))</f>
        <v>19</v>
      </c>
      <c r="G185" s="4" t="n">
        <f aca="false">LEN(B185)-LEN(SUBSTITUTE(B185,"D",""))</f>
        <v>47</v>
      </c>
      <c r="H185" s="4" t="n">
        <f aca="false">LEN(B185)-LEN(SUBSTITUTE(B185,"E",""))</f>
        <v>40</v>
      </c>
      <c r="I185" s="4" t="n">
        <f aca="false">LEN(B185)-LEN(SUBSTITUTE(B185,"S",""))</f>
        <v>32</v>
      </c>
      <c r="J185" s="4" t="n">
        <f aca="false">LEN(B185)-LEN(SUBSTITUTE(B185,"T",""))</f>
        <v>31</v>
      </c>
      <c r="K185" s="4" t="n">
        <f aca="false">LEN(B185)-LEN(SUBSTITUTE(B185,"N",""))</f>
        <v>28</v>
      </c>
      <c r="L185" s="4" t="n">
        <f aca="false">LEN(B185)-LEN(SUBSTITUTE(B185,"Q",""))</f>
        <v>28</v>
      </c>
      <c r="M185" s="4" t="n">
        <f aca="false">LEN(B185)-LEN(SUBSTITUTE(B185,"A",""))</f>
        <v>42</v>
      </c>
      <c r="N185" s="4" t="n">
        <f aca="false">LEN(B185)-LEN(SUBSTITUTE(B185,"V",""))</f>
        <v>28</v>
      </c>
      <c r="O185" s="4" t="n">
        <f aca="false">LEN(B185)-LEN(SUBSTITUTE(B185,"I",""))</f>
        <v>22</v>
      </c>
      <c r="P185" s="4" t="n">
        <f aca="false">LEN(B185)-LEN(SUBSTITUTE(B185,"L",""))</f>
        <v>58</v>
      </c>
      <c r="Q185" s="4" t="n">
        <f aca="false">LEN(B185)-LEN(SUBSTITUTE(B185,"M",""))</f>
        <v>28</v>
      </c>
      <c r="R185" s="6" t="n">
        <f aca="false">(D185+E185+F185)/C185*100</f>
        <v>9.90990990990991</v>
      </c>
      <c r="S185" s="6" t="n">
        <f aca="false">(G185+H185)/C185*100</f>
        <v>11.1969111969112</v>
      </c>
      <c r="T185" s="4" t="n">
        <f aca="false">D185+E185+F185</f>
        <v>77</v>
      </c>
      <c r="U185" s="4" t="n">
        <f aca="false">G185+H185</f>
        <v>87</v>
      </c>
    </row>
    <row r="186" customFormat="false" ht="14.25" hidden="false" customHeight="false" outlineLevel="0" collapsed="false">
      <c r="A186" s="4" t="s">
        <v>2005</v>
      </c>
      <c r="B186" s="5" t="s">
        <v>2006</v>
      </c>
      <c r="C186" s="4" t="n">
        <f aca="false">LEN(B186)</f>
        <v>777</v>
      </c>
      <c r="D186" s="4" t="n">
        <f aca="false">LEN(B186)-LEN(SUBSTITUTE(B186,"R",""))</f>
        <v>22</v>
      </c>
      <c r="E186" s="4" t="n">
        <f aca="false">LEN(B186)-LEN(SUBSTITUTE(B186,"K",""))</f>
        <v>36</v>
      </c>
      <c r="F186" s="4" t="n">
        <f aca="false">LEN(B186)-LEN(SUBSTITUTE(B186,"H",""))</f>
        <v>17</v>
      </c>
      <c r="G186" s="4" t="n">
        <f aca="false">LEN(B186)-LEN(SUBSTITUTE(B186,"D",""))</f>
        <v>33</v>
      </c>
      <c r="H186" s="4" t="n">
        <f aca="false">LEN(B186)-LEN(SUBSTITUTE(B186,"E",""))</f>
        <v>45</v>
      </c>
      <c r="I186" s="4" t="n">
        <f aca="false">LEN(B186)-LEN(SUBSTITUTE(B186,"S",""))</f>
        <v>35</v>
      </c>
      <c r="J186" s="4" t="n">
        <f aca="false">LEN(B186)-LEN(SUBSTITUTE(B186,"T",""))</f>
        <v>36</v>
      </c>
      <c r="K186" s="4" t="n">
        <f aca="false">LEN(B186)-LEN(SUBSTITUTE(B186,"N",""))</f>
        <v>35</v>
      </c>
      <c r="L186" s="4" t="n">
        <f aca="false">LEN(B186)-LEN(SUBSTITUTE(B186,"Q",""))</f>
        <v>28</v>
      </c>
      <c r="M186" s="4" t="n">
        <f aca="false">LEN(B186)-LEN(SUBSTITUTE(B186,"A",""))</f>
        <v>37</v>
      </c>
      <c r="N186" s="4" t="n">
        <f aca="false">LEN(B186)-LEN(SUBSTITUTE(B186,"V",""))</f>
        <v>26</v>
      </c>
      <c r="O186" s="4" t="n">
        <f aca="false">LEN(B186)-LEN(SUBSTITUTE(B186,"I",""))</f>
        <v>23</v>
      </c>
      <c r="P186" s="4" t="n">
        <f aca="false">LEN(B186)-LEN(SUBSTITUTE(B186,"L",""))</f>
        <v>57</v>
      </c>
      <c r="Q186" s="4" t="n">
        <f aca="false">LEN(B186)-LEN(SUBSTITUTE(B186,"M",""))</f>
        <v>19</v>
      </c>
      <c r="R186" s="6" t="n">
        <f aca="false">(D186+E186+F186)/C186*100</f>
        <v>9.65250965250965</v>
      </c>
      <c r="S186" s="6" t="n">
        <f aca="false">(G186+H186)/C186*100</f>
        <v>10.03861003861</v>
      </c>
      <c r="T186" s="4" t="n">
        <f aca="false">D186+E186+F186</f>
        <v>75</v>
      </c>
      <c r="U186" s="4" t="n">
        <f aca="false">G186+H186</f>
        <v>78</v>
      </c>
    </row>
    <row r="187" customFormat="false" ht="14.25" hidden="false" customHeight="false" outlineLevel="0" collapsed="false">
      <c r="A187" s="4" t="s">
        <v>2007</v>
      </c>
      <c r="B187" s="5" t="s">
        <v>2008</v>
      </c>
      <c r="C187" s="4" t="n">
        <f aca="false">LEN(B187)</f>
        <v>777</v>
      </c>
      <c r="D187" s="4" t="n">
        <f aca="false">LEN(B187)-LEN(SUBSTITUTE(B187,"R",""))</f>
        <v>26</v>
      </c>
      <c r="E187" s="4" t="n">
        <f aca="false">LEN(B187)-LEN(SUBSTITUTE(B187,"K",""))</f>
        <v>30</v>
      </c>
      <c r="F187" s="4" t="n">
        <f aca="false">LEN(B187)-LEN(SUBSTITUTE(B187,"H",""))</f>
        <v>16</v>
      </c>
      <c r="G187" s="4" t="n">
        <f aca="false">LEN(B187)-LEN(SUBSTITUTE(B187,"D",""))</f>
        <v>32</v>
      </c>
      <c r="H187" s="4" t="n">
        <f aca="false">LEN(B187)-LEN(SUBSTITUTE(B187,"E",""))</f>
        <v>51</v>
      </c>
      <c r="I187" s="4" t="n">
        <f aca="false">LEN(B187)-LEN(SUBSTITUTE(B187,"S",""))</f>
        <v>37</v>
      </c>
      <c r="J187" s="4" t="n">
        <f aca="false">LEN(B187)-LEN(SUBSTITUTE(B187,"T",""))</f>
        <v>40</v>
      </c>
      <c r="K187" s="4" t="n">
        <f aca="false">LEN(B187)-LEN(SUBSTITUTE(B187,"N",""))</f>
        <v>31</v>
      </c>
      <c r="L187" s="4" t="n">
        <f aca="false">LEN(B187)-LEN(SUBSTITUTE(B187,"Q",""))</f>
        <v>23</v>
      </c>
      <c r="M187" s="4" t="n">
        <f aca="false">LEN(B187)-LEN(SUBSTITUTE(B187,"A",""))</f>
        <v>45</v>
      </c>
      <c r="N187" s="4" t="n">
        <f aca="false">LEN(B187)-LEN(SUBSTITUTE(B187,"V",""))</f>
        <v>28</v>
      </c>
      <c r="O187" s="4" t="n">
        <f aca="false">LEN(B187)-LEN(SUBSTITUTE(B187,"I",""))</f>
        <v>26</v>
      </c>
      <c r="P187" s="4" t="n">
        <f aca="false">LEN(B187)-LEN(SUBSTITUTE(B187,"L",""))</f>
        <v>51</v>
      </c>
      <c r="Q187" s="4" t="n">
        <f aca="false">LEN(B187)-LEN(SUBSTITUTE(B187,"M",""))</f>
        <v>20</v>
      </c>
      <c r="R187" s="6" t="n">
        <f aca="false">(D187+E187+F187)/C187*100</f>
        <v>9.26640926640927</v>
      </c>
      <c r="S187" s="6" t="n">
        <f aca="false">(G187+H187)/C187*100</f>
        <v>10.6821106821107</v>
      </c>
      <c r="T187" s="4" t="n">
        <f aca="false">D187+E187+F187</f>
        <v>72</v>
      </c>
      <c r="U187" s="4" t="n">
        <f aca="false">G187+H187</f>
        <v>83</v>
      </c>
    </row>
    <row r="188" customFormat="false" ht="14.25" hidden="false" customHeight="false" outlineLevel="0" collapsed="false">
      <c r="A188" s="4" t="s">
        <v>2009</v>
      </c>
      <c r="B188" s="5" t="s">
        <v>2010</v>
      </c>
      <c r="C188" s="4" t="n">
        <f aca="false">LEN(B188)</f>
        <v>777</v>
      </c>
      <c r="D188" s="4" t="n">
        <f aca="false">LEN(B188)-LEN(SUBSTITUTE(B188,"R",""))</f>
        <v>27</v>
      </c>
      <c r="E188" s="4" t="n">
        <f aca="false">LEN(B188)-LEN(SUBSTITUTE(B188,"K",""))</f>
        <v>35</v>
      </c>
      <c r="F188" s="4" t="n">
        <f aca="false">LEN(B188)-LEN(SUBSTITUTE(B188,"H",""))</f>
        <v>14</v>
      </c>
      <c r="G188" s="4" t="n">
        <f aca="false">LEN(B188)-LEN(SUBSTITUTE(B188,"D",""))</f>
        <v>34</v>
      </c>
      <c r="H188" s="4" t="n">
        <f aca="false">LEN(B188)-LEN(SUBSTITUTE(B188,"E",""))</f>
        <v>49</v>
      </c>
      <c r="I188" s="4" t="n">
        <f aca="false">LEN(B188)-LEN(SUBSTITUTE(B188,"S",""))</f>
        <v>36</v>
      </c>
      <c r="J188" s="4" t="n">
        <f aca="false">LEN(B188)-LEN(SUBSTITUTE(B188,"T",""))</f>
        <v>41</v>
      </c>
      <c r="K188" s="4" t="n">
        <f aca="false">LEN(B188)-LEN(SUBSTITUTE(B188,"N",""))</f>
        <v>24</v>
      </c>
      <c r="L188" s="4" t="n">
        <f aca="false">LEN(B188)-LEN(SUBSTITUTE(B188,"Q",""))</f>
        <v>26</v>
      </c>
      <c r="M188" s="4" t="n">
        <f aca="false">LEN(B188)-LEN(SUBSTITUTE(B188,"A",""))</f>
        <v>37</v>
      </c>
      <c r="N188" s="4" t="n">
        <f aca="false">LEN(B188)-LEN(SUBSTITUTE(B188,"V",""))</f>
        <v>30</v>
      </c>
      <c r="O188" s="4" t="n">
        <f aca="false">LEN(B188)-LEN(SUBSTITUTE(B188,"I",""))</f>
        <v>22</v>
      </c>
      <c r="P188" s="4" t="n">
        <f aca="false">LEN(B188)-LEN(SUBSTITUTE(B188,"L",""))</f>
        <v>56</v>
      </c>
      <c r="Q188" s="4" t="n">
        <f aca="false">LEN(B188)-LEN(SUBSTITUTE(B188,"M",""))</f>
        <v>20</v>
      </c>
      <c r="R188" s="6" t="n">
        <f aca="false">(D188+E188+F188)/C188*100</f>
        <v>9.78120978120978</v>
      </c>
      <c r="S188" s="6" t="n">
        <f aca="false">(G188+H188)/C188*100</f>
        <v>10.6821106821107</v>
      </c>
      <c r="T188" s="4" t="n">
        <f aca="false">D188+E188+F188</f>
        <v>76</v>
      </c>
      <c r="U188" s="4" t="n">
        <f aca="false">G188+H188</f>
        <v>83</v>
      </c>
    </row>
    <row r="189" customFormat="false" ht="14.25" hidden="false" customHeight="false" outlineLevel="0" collapsed="false">
      <c r="A189" s="4" t="s">
        <v>2011</v>
      </c>
      <c r="B189" s="5" t="s">
        <v>2012</v>
      </c>
      <c r="C189" s="4" t="n">
        <f aca="false">LEN(B189)</f>
        <v>777</v>
      </c>
      <c r="D189" s="4" t="n">
        <f aca="false">LEN(B189)-LEN(SUBSTITUTE(B189,"R",""))</f>
        <v>27</v>
      </c>
      <c r="E189" s="4" t="n">
        <f aca="false">LEN(B189)-LEN(SUBSTITUTE(B189,"K",""))</f>
        <v>33</v>
      </c>
      <c r="F189" s="4" t="n">
        <f aca="false">LEN(B189)-LEN(SUBSTITUTE(B189,"H",""))</f>
        <v>16</v>
      </c>
      <c r="G189" s="4" t="n">
        <f aca="false">LEN(B189)-LEN(SUBSTITUTE(B189,"D",""))</f>
        <v>33</v>
      </c>
      <c r="H189" s="4" t="n">
        <f aca="false">LEN(B189)-LEN(SUBSTITUTE(B189,"E",""))</f>
        <v>51</v>
      </c>
      <c r="I189" s="4" t="n">
        <f aca="false">LEN(B189)-LEN(SUBSTITUTE(B189,"S",""))</f>
        <v>31</v>
      </c>
      <c r="J189" s="4" t="n">
        <f aca="false">LEN(B189)-LEN(SUBSTITUTE(B189,"T",""))</f>
        <v>32</v>
      </c>
      <c r="K189" s="4" t="n">
        <f aca="false">LEN(B189)-LEN(SUBSTITUTE(B189,"N",""))</f>
        <v>36</v>
      </c>
      <c r="L189" s="4" t="n">
        <f aca="false">LEN(B189)-LEN(SUBSTITUTE(B189,"Q",""))</f>
        <v>25</v>
      </c>
      <c r="M189" s="4" t="n">
        <f aca="false">LEN(B189)-LEN(SUBSTITUTE(B189,"A",""))</f>
        <v>42</v>
      </c>
      <c r="N189" s="4" t="n">
        <f aca="false">LEN(B189)-LEN(SUBSTITUTE(B189,"V",""))</f>
        <v>24</v>
      </c>
      <c r="O189" s="4" t="n">
        <f aca="false">LEN(B189)-LEN(SUBSTITUTE(B189,"I",""))</f>
        <v>26</v>
      </c>
      <c r="P189" s="4" t="n">
        <f aca="false">LEN(B189)-LEN(SUBSTITUTE(B189,"L",""))</f>
        <v>54</v>
      </c>
      <c r="Q189" s="4" t="n">
        <f aca="false">LEN(B189)-LEN(SUBSTITUTE(B189,"M",""))</f>
        <v>21</v>
      </c>
      <c r="R189" s="6" t="n">
        <f aca="false">(D189+E189+F189)/C189*100</f>
        <v>9.78120978120978</v>
      </c>
      <c r="S189" s="6" t="n">
        <f aca="false">(G189+H189)/C189*100</f>
        <v>10.8108108108108</v>
      </c>
      <c r="T189" s="4" t="n">
        <f aca="false">D189+E189+F189</f>
        <v>76</v>
      </c>
      <c r="U189" s="4" t="n">
        <f aca="false">G189+H189</f>
        <v>84</v>
      </c>
    </row>
    <row r="190" customFormat="false" ht="14.25" hidden="false" customHeight="false" outlineLevel="0" collapsed="false">
      <c r="A190" s="4" t="s">
        <v>2013</v>
      </c>
      <c r="B190" s="5" t="s">
        <v>2014</v>
      </c>
      <c r="C190" s="4" t="n">
        <f aca="false">LEN(B190)</f>
        <v>777</v>
      </c>
      <c r="D190" s="4" t="n">
        <f aca="false">LEN(B190)-LEN(SUBSTITUTE(B190,"R",""))</f>
        <v>29</v>
      </c>
      <c r="E190" s="4" t="n">
        <f aca="false">LEN(B190)-LEN(SUBSTITUTE(B190,"K",""))</f>
        <v>31</v>
      </c>
      <c r="F190" s="4" t="n">
        <f aca="false">LEN(B190)-LEN(SUBSTITUTE(B190,"H",""))</f>
        <v>15</v>
      </c>
      <c r="G190" s="4" t="n">
        <f aca="false">LEN(B190)-LEN(SUBSTITUTE(B190,"D",""))</f>
        <v>32</v>
      </c>
      <c r="H190" s="4" t="n">
        <f aca="false">LEN(B190)-LEN(SUBSTITUTE(B190,"E",""))</f>
        <v>50</v>
      </c>
      <c r="I190" s="4" t="n">
        <f aca="false">LEN(B190)-LEN(SUBSTITUTE(B190,"S",""))</f>
        <v>35</v>
      </c>
      <c r="J190" s="4" t="n">
        <f aca="false">LEN(B190)-LEN(SUBSTITUTE(B190,"T",""))</f>
        <v>41</v>
      </c>
      <c r="K190" s="4" t="n">
        <f aca="false">LEN(B190)-LEN(SUBSTITUTE(B190,"N",""))</f>
        <v>27</v>
      </c>
      <c r="L190" s="4" t="n">
        <f aca="false">LEN(B190)-LEN(SUBSTITUTE(B190,"Q",""))</f>
        <v>24</v>
      </c>
      <c r="M190" s="4" t="n">
        <f aca="false">LEN(B190)-LEN(SUBSTITUTE(B190,"A",""))</f>
        <v>46</v>
      </c>
      <c r="N190" s="4" t="n">
        <f aca="false">LEN(B190)-LEN(SUBSTITUTE(B190,"V",""))</f>
        <v>30</v>
      </c>
      <c r="O190" s="4" t="n">
        <f aca="false">LEN(B190)-LEN(SUBSTITUTE(B190,"I",""))</f>
        <v>24</v>
      </c>
      <c r="P190" s="4" t="n">
        <f aca="false">LEN(B190)-LEN(SUBSTITUTE(B190,"L",""))</f>
        <v>52</v>
      </c>
      <c r="Q190" s="4" t="n">
        <f aca="false">LEN(B190)-LEN(SUBSTITUTE(B190,"M",""))</f>
        <v>20</v>
      </c>
      <c r="R190" s="6" t="n">
        <f aca="false">(D190+E190+F190)/C190*100</f>
        <v>9.65250965250965</v>
      </c>
      <c r="S190" s="6" t="n">
        <f aca="false">(G190+H190)/C190*100</f>
        <v>10.5534105534106</v>
      </c>
      <c r="T190" s="4" t="n">
        <f aca="false">D190+E190+F190</f>
        <v>75</v>
      </c>
      <c r="U190" s="4" t="n">
        <f aca="false">G190+H190</f>
        <v>82</v>
      </c>
    </row>
    <row r="191" customFormat="false" ht="14.25" hidden="false" customHeight="false" outlineLevel="0" collapsed="false">
      <c r="A191" s="4" t="s">
        <v>2015</v>
      </c>
      <c r="B191" s="5" t="s">
        <v>2016</v>
      </c>
      <c r="C191" s="4" t="n">
        <f aca="false">LEN(B191)</f>
        <v>777</v>
      </c>
      <c r="D191" s="4" t="n">
        <f aca="false">LEN(B191)-LEN(SUBSTITUTE(B191,"R",""))</f>
        <v>19</v>
      </c>
      <c r="E191" s="4" t="n">
        <f aca="false">LEN(B191)-LEN(SUBSTITUTE(B191,"K",""))</f>
        <v>33</v>
      </c>
      <c r="F191" s="4" t="n">
        <f aca="false">LEN(B191)-LEN(SUBSTITUTE(B191,"H",""))</f>
        <v>15</v>
      </c>
      <c r="G191" s="4" t="n">
        <f aca="false">LEN(B191)-LEN(SUBSTITUTE(B191,"D",""))</f>
        <v>31</v>
      </c>
      <c r="H191" s="4" t="n">
        <f aca="false">LEN(B191)-LEN(SUBSTITUTE(B191,"E",""))</f>
        <v>47</v>
      </c>
      <c r="I191" s="4" t="n">
        <f aca="false">LEN(B191)-LEN(SUBSTITUTE(B191,"S",""))</f>
        <v>35</v>
      </c>
      <c r="J191" s="4" t="n">
        <f aca="false">LEN(B191)-LEN(SUBSTITUTE(B191,"T",""))</f>
        <v>32</v>
      </c>
      <c r="K191" s="4" t="n">
        <f aca="false">LEN(B191)-LEN(SUBSTITUTE(B191,"N",""))</f>
        <v>39</v>
      </c>
      <c r="L191" s="4" t="n">
        <f aca="false">LEN(B191)-LEN(SUBSTITUTE(B191,"Q",""))</f>
        <v>30</v>
      </c>
      <c r="M191" s="4" t="n">
        <f aca="false">LEN(B191)-LEN(SUBSTITUTE(B191,"A",""))</f>
        <v>37</v>
      </c>
      <c r="N191" s="4" t="n">
        <f aca="false">LEN(B191)-LEN(SUBSTITUTE(B191,"V",""))</f>
        <v>31</v>
      </c>
      <c r="O191" s="4" t="n">
        <f aca="false">LEN(B191)-LEN(SUBSTITUTE(B191,"I",""))</f>
        <v>24</v>
      </c>
      <c r="P191" s="4" t="n">
        <f aca="false">LEN(B191)-LEN(SUBSTITUTE(B191,"L",""))</f>
        <v>61</v>
      </c>
      <c r="Q191" s="4" t="n">
        <f aca="false">LEN(B191)-LEN(SUBSTITUTE(B191,"M",""))</f>
        <v>20</v>
      </c>
      <c r="R191" s="6" t="n">
        <f aca="false">(D191+E191+F191)/C191*100</f>
        <v>8.62290862290862</v>
      </c>
      <c r="S191" s="6" t="n">
        <f aca="false">(G191+H191)/C191*100</f>
        <v>10.03861003861</v>
      </c>
      <c r="T191" s="4" t="n">
        <f aca="false">D191+E191+F191</f>
        <v>67</v>
      </c>
      <c r="U191" s="4" t="n">
        <f aca="false">G191+H191</f>
        <v>78</v>
      </c>
    </row>
    <row r="192" customFormat="false" ht="14.25" hidden="false" customHeight="false" outlineLevel="0" collapsed="false">
      <c r="A192" s="4" t="s">
        <v>2017</v>
      </c>
      <c r="B192" s="5" t="s">
        <v>2018</v>
      </c>
      <c r="C192" s="4" t="n">
        <f aca="false">LEN(B192)</f>
        <v>777</v>
      </c>
      <c r="D192" s="4" t="n">
        <f aca="false">LEN(B192)-LEN(SUBSTITUTE(B192,"R",""))</f>
        <v>25</v>
      </c>
      <c r="E192" s="4" t="n">
        <f aca="false">LEN(B192)-LEN(SUBSTITUTE(B192,"K",""))</f>
        <v>40</v>
      </c>
      <c r="F192" s="4" t="n">
        <f aca="false">LEN(B192)-LEN(SUBSTITUTE(B192,"H",""))</f>
        <v>14</v>
      </c>
      <c r="G192" s="4" t="n">
        <f aca="false">LEN(B192)-LEN(SUBSTITUTE(B192,"D",""))</f>
        <v>35</v>
      </c>
      <c r="H192" s="4" t="n">
        <f aca="false">LEN(B192)-LEN(SUBSTITUTE(B192,"E",""))</f>
        <v>44</v>
      </c>
      <c r="I192" s="4" t="n">
        <f aca="false">LEN(B192)-LEN(SUBSTITUTE(B192,"S",""))</f>
        <v>33</v>
      </c>
      <c r="J192" s="4" t="n">
        <f aca="false">LEN(B192)-LEN(SUBSTITUTE(B192,"T",""))</f>
        <v>33</v>
      </c>
      <c r="K192" s="4" t="n">
        <f aca="false">LEN(B192)-LEN(SUBSTITUTE(B192,"N",""))</f>
        <v>35</v>
      </c>
      <c r="L192" s="4" t="n">
        <f aca="false">LEN(B192)-LEN(SUBSTITUTE(B192,"Q",""))</f>
        <v>24</v>
      </c>
      <c r="M192" s="4" t="n">
        <f aca="false">LEN(B192)-LEN(SUBSTITUTE(B192,"A",""))</f>
        <v>42</v>
      </c>
      <c r="N192" s="4" t="n">
        <f aca="false">LEN(B192)-LEN(SUBSTITUTE(B192,"V",""))</f>
        <v>24</v>
      </c>
      <c r="O192" s="4" t="n">
        <f aca="false">LEN(B192)-LEN(SUBSTITUTE(B192,"I",""))</f>
        <v>29</v>
      </c>
      <c r="P192" s="4" t="n">
        <f aca="false">LEN(B192)-LEN(SUBSTITUTE(B192,"L",""))</f>
        <v>52</v>
      </c>
      <c r="Q192" s="4" t="n">
        <f aca="false">LEN(B192)-LEN(SUBSTITUTE(B192,"M",""))</f>
        <v>23</v>
      </c>
      <c r="R192" s="6" t="n">
        <f aca="false">(D192+E192+F192)/C192*100</f>
        <v>10.1673101673102</v>
      </c>
      <c r="S192" s="6" t="n">
        <f aca="false">(G192+H192)/C192*100</f>
        <v>10.1673101673102</v>
      </c>
      <c r="T192" s="4" t="n">
        <f aca="false">D192+E192+F192</f>
        <v>79</v>
      </c>
      <c r="U192" s="4" t="n">
        <f aca="false">G192+H192</f>
        <v>79</v>
      </c>
    </row>
    <row r="193" customFormat="false" ht="14.25" hidden="false" customHeight="false" outlineLevel="0" collapsed="false">
      <c r="A193" s="4" t="s">
        <v>2019</v>
      </c>
      <c r="B193" s="5" t="s">
        <v>2020</v>
      </c>
      <c r="C193" s="4" t="n">
        <f aca="false">LEN(B193)</f>
        <v>777</v>
      </c>
      <c r="D193" s="4" t="n">
        <f aca="false">LEN(B193)-LEN(SUBSTITUTE(B193,"R",""))</f>
        <v>31</v>
      </c>
      <c r="E193" s="4" t="n">
        <f aca="false">LEN(B193)-LEN(SUBSTITUTE(B193,"K",""))</f>
        <v>37</v>
      </c>
      <c r="F193" s="4" t="n">
        <f aca="false">LEN(B193)-LEN(SUBSTITUTE(B193,"H",""))</f>
        <v>13</v>
      </c>
      <c r="G193" s="4" t="n">
        <f aca="false">LEN(B193)-LEN(SUBSTITUTE(B193,"D",""))</f>
        <v>45</v>
      </c>
      <c r="H193" s="4" t="n">
        <f aca="false">LEN(B193)-LEN(SUBSTITUTE(B193,"E",""))</f>
        <v>43</v>
      </c>
      <c r="I193" s="4" t="n">
        <f aca="false">LEN(B193)-LEN(SUBSTITUTE(B193,"S",""))</f>
        <v>37</v>
      </c>
      <c r="J193" s="4" t="n">
        <f aca="false">LEN(B193)-LEN(SUBSTITUTE(B193,"T",""))</f>
        <v>31</v>
      </c>
      <c r="K193" s="4" t="n">
        <f aca="false">LEN(B193)-LEN(SUBSTITUTE(B193,"N",""))</f>
        <v>26</v>
      </c>
      <c r="L193" s="4" t="n">
        <f aca="false">LEN(B193)-LEN(SUBSTITUTE(B193,"Q",""))</f>
        <v>26</v>
      </c>
      <c r="M193" s="4" t="n">
        <f aca="false">LEN(B193)-LEN(SUBSTITUTE(B193,"A",""))</f>
        <v>36</v>
      </c>
      <c r="N193" s="4" t="n">
        <f aca="false">LEN(B193)-LEN(SUBSTITUTE(B193,"V",""))</f>
        <v>35</v>
      </c>
      <c r="O193" s="4" t="n">
        <f aca="false">LEN(B193)-LEN(SUBSTITUTE(B193,"I",""))</f>
        <v>21</v>
      </c>
      <c r="P193" s="4" t="n">
        <f aca="false">LEN(B193)-LEN(SUBSTITUTE(B193,"L",""))</f>
        <v>54</v>
      </c>
      <c r="Q193" s="4" t="n">
        <f aca="false">LEN(B193)-LEN(SUBSTITUTE(B193,"M",""))</f>
        <v>24</v>
      </c>
      <c r="R193" s="6" t="n">
        <f aca="false">(D193+E193+F193)/C193*100</f>
        <v>10.4247104247104</v>
      </c>
      <c r="S193" s="6" t="n">
        <f aca="false">(G193+H193)/C193*100</f>
        <v>11.3256113256113</v>
      </c>
      <c r="T193" s="4" t="n">
        <f aca="false">D193+E193+F193</f>
        <v>81</v>
      </c>
      <c r="U193" s="4" t="n">
        <f aca="false">G193+H193</f>
        <v>88</v>
      </c>
    </row>
    <row r="194" customFormat="false" ht="14.25" hidden="false" customHeight="false" outlineLevel="0" collapsed="false">
      <c r="A194" s="4" t="s">
        <v>2021</v>
      </c>
      <c r="B194" s="5" t="s">
        <v>2022</v>
      </c>
      <c r="C194" s="4" t="n">
        <f aca="false">LEN(B194)</f>
        <v>777</v>
      </c>
      <c r="D194" s="4" t="n">
        <f aca="false">LEN(B194)-LEN(SUBSTITUTE(B194,"R",""))</f>
        <v>24</v>
      </c>
      <c r="E194" s="4" t="n">
        <f aca="false">LEN(B194)-LEN(SUBSTITUTE(B194,"K",""))</f>
        <v>32</v>
      </c>
      <c r="F194" s="4" t="n">
        <f aca="false">LEN(B194)-LEN(SUBSTITUTE(B194,"H",""))</f>
        <v>15</v>
      </c>
      <c r="G194" s="4" t="n">
        <f aca="false">LEN(B194)-LEN(SUBSTITUTE(B194,"D",""))</f>
        <v>30</v>
      </c>
      <c r="H194" s="4" t="n">
        <f aca="false">LEN(B194)-LEN(SUBSTITUTE(B194,"E",""))</f>
        <v>49</v>
      </c>
      <c r="I194" s="4" t="n">
        <f aca="false">LEN(B194)-LEN(SUBSTITUTE(B194,"S",""))</f>
        <v>37</v>
      </c>
      <c r="J194" s="4" t="n">
        <f aca="false">LEN(B194)-LEN(SUBSTITUTE(B194,"T",""))</f>
        <v>44</v>
      </c>
      <c r="K194" s="4" t="n">
        <f aca="false">LEN(B194)-LEN(SUBSTITUTE(B194,"N",""))</f>
        <v>34</v>
      </c>
      <c r="L194" s="4" t="n">
        <f aca="false">LEN(B194)-LEN(SUBSTITUTE(B194,"Q",""))</f>
        <v>20</v>
      </c>
      <c r="M194" s="4" t="n">
        <f aca="false">LEN(B194)-LEN(SUBSTITUTE(B194,"A",""))</f>
        <v>44</v>
      </c>
      <c r="N194" s="4" t="n">
        <f aca="false">LEN(B194)-LEN(SUBSTITUTE(B194,"V",""))</f>
        <v>25</v>
      </c>
      <c r="O194" s="4" t="n">
        <f aca="false">LEN(B194)-LEN(SUBSTITUTE(B194,"I",""))</f>
        <v>28</v>
      </c>
      <c r="P194" s="4" t="n">
        <f aca="false">LEN(B194)-LEN(SUBSTITUTE(B194,"L",""))</f>
        <v>53</v>
      </c>
      <c r="Q194" s="4" t="n">
        <f aca="false">LEN(B194)-LEN(SUBSTITUTE(B194,"M",""))</f>
        <v>22</v>
      </c>
      <c r="R194" s="6" t="n">
        <f aca="false">(D194+E194+F194)/C194*100</f>
        <v>9.13770913770914</v>
      </c>
      <c r="S194" s="6" t="n">
        <f aca="false">(G194+H194)/C194*100</f>
        <v>10.1673101673102</v>
      </c>
      <c r="T194" s="4" t="n">
        <f aca="false">D194+E194+F194</f>
        <v>71</v>
      </c>
      <c r="U194" s="4" t="n">
        <f aca="false">G194+H194</f>
        <v>79</v>
      </c>
    </row>
    <row r="195" customFormat="false" ht="14.25" hidden="false" customHeight="false" outlineLevel="0" collapsed="false">
      <c r="A195" s="4" t="s">
        <v>2023</v>
      </c>
      <c r="B195" s="5" t="s">
        <v>2024</v>
      </c>
      <c r="C195" s="4" t="n">
        <f aca="false">LEN(B195)</f>
        <v>777</v>
      </c>
      <c r="D195" s="4" t="n">
        <f aca="false">LEN(B195)-LEN(SUBSTITUTE(B195,"R",""))</f>
        <v>31</v>
      </c>
      <c r="E195" s="4" t="n">
        <f aca="false">LEN(B195)-LEN(SUBSTITUTE(B195,"K",""))</f>
        <v>39</v>
      </c>
      <c r="F195" s="4" t="n">
        <f aca="false">LEN(B195)-LEN(SUBSTITUTE(B195,"H",""))</f>
        <v>17</v>
      </c>
      <c r="G195" s="4" t="n">
        <f aca="false">LEN(B195)-LEN(SUBSTITUTE(B195,"D",""))</f>
        <v>37</v>
      </c>
      <c r="H195" s="4" t="n">
        <f aca="false">LEN(B195)-LEN(SUBSTITUTE(B195,"E",""))</f>
        <v>47</v>
      </c>
      <c r="I195" s="4" t="n">
        <f aca="false">LEN(B195)-LEN(SUBSTITUTE(B195,"S",""))</f>
        <v>35</v>
      </c>
      <c r="J195" s="4" t="n">
        <f aca="false">LEN(B195)-LEN(SUBSTITUTE(B195,"T",""))</f>
        <v>38</v>
      </c>
      <c r="K195" s="4" t="n">
        <f aca="false">LEN(B195)-LEN(SUBSTITUTE(B195,"N",""))</f>
        <v>28</v>
      </c>
      <c r="L195" s="4" t="n">
        <f aca="false">LEN(B195)-LEN(SUBSTITUTE(B195,"Q",""))</f>
        <v>21</v>
      </c>
      <c r="M195" s="4" t="n">
        <f aca="false">LEN(B195)-LEN(SUBSTITUTE(B195,"A",""))</f>
        <v>34</v>
      </c>
      <c r="N195" s="4" t="n">
        <f aca="false">LEN(B195)-LEN(SUBSTITUTE(B195,"V",""))</f>
        <v>30</v>
      </c>
      <c r="O195" s="4" t="n">
        <f aca="false">LEN(B195)-LEN(SUBSTITUTE(B195,"I",""))</f>
        <v>22</v>
      </c>
      <c r="P195" s="4" t="n">
        <f aca="false">LEN(B195)-LEN(SUBSTITUTE(B195,"L",""))</f>
        <v>55</v>
      </c>
      <c r="Q195" s="4" t="n">
        <f aca="false">LEN(B195)-LEN(SUBSTITUTE(B195,"M",""))</f>
        <v>27</v>
      </c>
      <c r="R195" s="6" t="n">
        <f aca="false">(D195+E195+F195)/C195*100</f>
        <v>11.1969111969112</v>
      </c>
      <c r="S195" s="6" t="n">
        <f aca="false">(G195+H195)/C195*100</f>
        <v>10.8108108108108</v>
      </c>
      <c r="T195" s="4" t="n">
        <f aca="false">D195+E195+F195</f>
        <v>87</v>
      </c>
      <c r="U195" s="4" t="n">
        <f aca="false">G195+H195</f>
        <v>84</v>
      </c>
    </row>
    <row r="196" customFormat="false" ht="14.25" hidden="false" customHeight="false" outlineLevel="0" collapsed="false">
      <c r="A196" s="4" t="s">
        <v>2025</v>
      </c>
      <c r="B196" s="5" t="s">
        <v>2026</v>
      </c>
      <c r="C196" s="4" t="n">
        <f aca="false">LEN(B196)</f>
        <v>777</v>
      </c>
      <c r="D196" s="4" t="n">
        <f aca="false">LEN(B196)-LEN(SUBSTITUTE(B196,"R",""))</f>
        <v>26</v>
      </c>
      <c r="E196" s="4" t="n">
        <f aca="false">LEN(B196)-LEN(SUBSTITUTE(B196,"K",""))</f>
        <v>31</v>
      </c>
      <c r="F196" s="4" t="n">
        <f aca="false">LEN(B196)-LEN(SUBSTITUTE(B196,"H",""))</f>
        <v>15</v>
      </c>
      <c r="G196" s="4" t="n">
        <f aca="false">LEN(B196)-LEN(SUBSTITUTE(B196,"D",""))</f>
        <v>33</v>
      </c>
      <c r="H196" s="4" t="n">
        <f aca="false">LEN(B196)-LEN(SUBSTITUTE(B196,"E",""))</f>
        <v>50</v>
      </c>
      <c r="I196" s="4" t="n">
        <f aca="false">LEN(B196)-LEN(SUBSTITUTE(B196,"S",""))</f>
        <v>36</v>
      </c>
      <c r="J196" s="4" t="n">
        <f aca="false">LEN(B196)-LEN(SUBSTITUTE(B196,"T",""))</f>
        <v>41</v>
      </c>
      <c r="K196" s="4" t="n">
        <f aca="false">LEN(B196)-LEN(SUBSTITUTE(B196,"N",""))</f>
        <v>31</v>
      </c>
      <c r="L196" s="4" t="n">
        <f aca="false">LEN(B196)-LEN(SUBSTITUTE(B196,"Q",""))</f>
        <v>23</v>
      </c>
      <c r="M196" s="4" t="n">
        <f aca="false">LEN(B196)-LEN(SUBSTITUTE(B196,"A",""))</f>
        <v>46</v>
      </c>
      <c r="N196" s="4" t="n">
        <f aca="false">LEN(B196)-LEN(SUBSTITUTE(B196,"V",""))</f>
        <v>29</v>
      </c>
      <c r="O196" s="4" t="n">
        <f aca="false">LEN(B196)-LEN(SUBSTITUTE(B196,"I",""))</f>
        <v>24</v>
      </c>
      <c r="P196" s="4" t="n">
        <f aca="false">LEN(B196)-LEN(SUBSTITUTE(B196,"L",""))</f>
        <v>50</v>
      </c>
      <c r="Q196" s="4" t="n">
        <f aca="false">LEN(B196)-LEN(SUBSTITUTE(B196,"M",""))</f>
        <v>22</v>
      </c>
      <c r="R196" s="6" t="n">
        <f aca="false">(D196+E196+F196)/C196*100</f>
        <v>9.26640926640927</v>
      </c>
      <c r="S196" s="6" t="n">
        <f aca="false">(G196+H196)/C196*100</f>
        <v>10.6821106821107</v>
      </c>
      <c r="T196" s="4" t="n">
        <f aca="false">D196+E196+F196</f>
        <v>72</v>
      </c>
      <c r="U196" s="4" t="n">
        <f aca="false">G196+H196</f>
        <v>83</v>
      </c>
    </row>
    <row r="197" customFormat="false" ht="14.25" hidden="false" customHeight="false" outlineLevel="0" collapsed="false">
      <c r="A197" s="4" t="s">
        <v>2027</v>
      </c>
      <c r="B197" s="5" t="s">
        <v>2028</v>
      </c>
      <c r="C197" s="4" t="n">
        <f aca="false">LEN(B197)</f>
        <v>777</v>
      </c>
      <c r="D197" s="4" t="n">
        <f aca="false">LEN(B197)-LEN(SUBSTITUTE(B197,"R",""))</f>
        <v>21</v>
      </c>
      <c r="E197" s="4" t="n">
        <f aca="false">LEN(B197)-LEN(SUBSTITUTE(B197,"K",""))</f>
        <v>34</v>
      </c>
      <c r="F197" s="4" t="n">
        <f aca="false">LEN(B197)-LEN(SUBSTITUTE(B197,"H",""))</f>
        <v>15</v>
      </c>
      <c r="G197" s="4" t="n">
        <f aca="false">LEN(B197)-LEN(SUBSTITUTE(B197,"D",""))</f>
        <v>30</v>
      </c>
      <c r="H197" s="4" t="n">
        <f aca="false">LEN(B197)-LEN(SUBSTITUTE(B197,"E",""))</f>
        <v>48</v>
      </c>
      <c r="I197" s="4" t="n">
        <f aca="false">LEN(B197)-LEN(SUBSTITUTE(B197,"S",""))</f>
        <v>38</v>
      </c>
      <c r="J197" s="4" t="n">
        <f aca="false">LEN(B197)-LEN(SUBSTITUTE(B197,"T",""))</f>
        <v>35</v>
      </c>
      <c r="K197" s="4" t="n">
        <f aca="false">LEN(B197)-LEN(SUBSTITUTE(B197,"N",""))</f>
        <v>40</v>
      </c>
      <c r="L197" s="4" t="n">
        <f aca="false">LEN(B197)-LEN(SUBSTITUTE(B197,"Q",""))</f>
        <v>25</v>
      </c>
      <c r="M197" s="4" t="n">
        <f aca="false">LEN(B197)-LEN(SUBSTITUTE(B197,"A",""))</f>
        <v>36</v>
      </c>
      <c r="N197" s="4" t="n">
        <f aca="false">LEN(B197)-LEN(SUBSTITUTE(B197,"V",""))</f>
        <v>27</v>
      </c>
      <c r="O197" s="4" t="n">
        <f aca="false">LEN(B197)-LEN(SUBSTITUTE(B197,"I",""))</f>
        <v>23</v>
      </c>
      <c r="P197" s="4" t="n">
        <f aca="false">LEN(B197)-LEN(SUBSTITUTE(B197,"L",""))</f>
        <v>56</v>
      </c>
      <c r="Q197" s="4" t="n">
        <f aca="false">LEN(B197)-LEN(SUBSTITUTE(B197,"M",""))</f>
        <v>21</v>
      </c>
      <c r="R197" s="6" t="n">
        <f aca="false">(D197+E197+F197)/C197*100</f>
        <v>9.00900900900901</v>
      </c>
      <c r="S197" s="6" t="n">
        <f aca="false">(G197+H197)/C197*100</f>
        <v>10.03861003861</v>
      </c>
      <c r="T197" s="4" t="n">
        <f aca="false">D197+E197+F197</f>
        <v>70</v>
      </c>
      <c r="U197" s="4" t="n">
        <f aca="false">G197+H197</f>
        <v>78</v>
      </c>
    </row>
    <row r="198" customFormat="false" ht="14.25" hidden="false" customHeight="false" outlineLevel="0" collapsed="false">
      <c r="A198" s="4" t="s">
        <v>2029</v>
      </c>
      <c r="B198" s="5" t="s">
        <v>2030</v>
      </c>
      <c r="C198" s="4" t="n">
        <f aca="false">LEN(B198)</f>
        <v>777</v>
      </c>
      <c r="D198" s="4" t="n">
        <f aca="false">LEN(B198)-LEN(SUBSTITUTE(B198,"R",""))</f>
        <v>21</v>
      </c>
      <c r="E198" s="4" t="n">
        <f aca="false">LEN(B198)-LEN(SUBSTITUTE(B198,"K",""))</f>
        <v>34</v>
      </c>
      <c r="F198" s="4" t="n">
        <f aca="false">LEN(B198)-LEN(SUBSTITUTE(B198,"H",""))</f>
        <v>13</v>
      </c>
      <c r="G198" s="4" t="n">
        <f aca="false">LEN(B198)-LEN(SUBSTITUTE(B198,"D",""))</f>
        <v>34</v>
      </c>
      <c r="H198" s="4" t="n">
        <f aca="false">LEN(B198)-LEN(SUBSTITUTE(B198,"E",""))</f>
        <v>51</v>
      </c>
      <c r="I198" s="4" t="n">
        <f aca="false">LEN(B198)-LEN(SUBSTITUTE(B198,"S",""))</f>
        <v>31</v>
      </c>
      <c r="J198" s="4" t="n">
        <f aca="false">LEN(B198)-LEN(SUBSTITUTE(B198,"T",""))</f>
        <v>36</v>
      </c>
      <c r="K198" s="4" t="n">
        <f aca="false">LEN(B198)-LEN(SUBSTITUTE(B198,"N",""))</f>
        <v>33</v>
      </c>
      <c r="L198" s="4" t="n">
        <f aca="false">LEN(B198)-LEN(SUBSTITUTE(B198,"Q",""))</f>
        <v>30</v>
      </c>
      <c r="M198" s="4" t="n">
        <f aca="false">LEN(B198)-LEN(SUBSTITUTE(B198,"A",""))</f>
        <v>44</v>
      </c>
      <c r="N198" s="4" t="n">
        <f aca="false">LEN(B198)-LEN(SUBSTITUTE(B198,"V",""))</f>
        <v>29</v>
      </c>
      <c r="O198" s="4" t="n">
        <f aca="false">LEN(B198)-LEN(SUBSTITUTE(B198,"I",""))</f>
        <v>22</v>
      </c>
      <c r="P198" s="4" t="n">
        <f aca="false">LEN(B198)-LEN(SUBSTITUTE(B198,"L",""))</f>
        <v>59</v>
      </c>
      <c r="Q198" s="4" t="n">
        <f aca="false">LEN(B198)-LEN(SUBSTITUTE(B198,"M",""))</f>
        <v>21</v>
      </c>
      <c r="R198" s="6" t="n">
        <f aca="false">(D198+E198+F198)/C198*100</f>
        <v>8.75160875160875</v>
      </c>
      <c r="S198" s="6" t="n">
        <f aca="false">(G198+H198)/C198*100</f>
        <v>10.9395109395109</v>
      </c>
      <c r="T198" s="4" t="n">
        <f aca="false">D198+E198+F198</f>
        <v>68</v>
      </c>
      <c r="U198" s="4" t="n">
        <f aca="false">G198+H198</f>
        <v>85</v>
      </c>
    </row>
    <row r="199" customFormat="false" ht="14.25" hidden="false" customHeight="false" outlineLevel="0" collapsed="false">
      <c r="A199" s="4" t="s">
        <v>2031</v>
      </c>
      <c r="B199" s="5" t="s">
        <v>2032</v>
      </c>
      <c r="C199" s="4" t="n">
        <f aca="false">LEN(B199)</f>
        <v>777</v>
      </c>
      <c r="D199" s="4" t="n">
        <f aca="false">LEN(B199)-LEN(SUBSTITUTE(B199,"R",""))</f>
        <v>27</v>
      </c>
      <c r="E199" s="4" t="n">
        <f aca="false">LEN(B199)-LEN(SUBSTITUTE(B199,"K",""))</f>
        <v>32</v>
      </c>
      <c r="F199" s="4" t="n">
        <f aca="false">LEN(B199)-LEN(SUBSTITUTE(B199,"H",""))</f>
        <v>16</v>
      </c>
      <c r="G199" s="4" t="n">
        <f aca="false">LEN(B199)-LEN(SUBSTITUTE(B199,"D",""))</f>
        <v>31</v>
      </c>
      <c r="H199" s="4" t="n">
        <f aca="false">LEN(B199)-LEN(SUBSTITUTE(B199,"E",""))</f>
        <v>49</v>
      </c>
      <c r="I199" s="4" t="n">
        <f aca="false">LEN(B199)-LEN(SUBSTITUTE(B199,"S",""))</f>
        <v>36</v>
      </c>
      <c r="J199" s="4" t="n">
        <f aca="false">LEN(B199)-LEN(SUBSTITUTE(B199,"T",""))</f>
        <v>32</v>
      </c>
      <c r="K199" s="4" t="n">
        <f aca="false">LEN(B199)-LEN(SUBSTITUTE(B199,"N",""))</f>
        <v>34</v>
      </c>
      <c r="L199" s="4" t="n">
        <f aca="false">LEN(B199)-LEN(SUBSTITUTE(B199,"Q",""))</f>
        <v>27</v>
      </c>
      <c r="M199" s="4" t="n">
        <f aca="false">LEN(B199)-LEN(SUBSTITUTE(B199,"A",""))</f>
        <v>41</v>
      </c>
      <c r="N199" s="4" t="n">
        <f aca="false">LEN(B199)-LEN(SUBSTITUTE(B199,"V",""))</f>
        <v>30</v>
      </c>
      <c r="O199" s="4" t="n">
        <f aca="false">LEN(B199)-LEN(SUBSTITUTE(B199,"I",""))</f>
        <v>24</v>
      </c>
      <c r="P199" s="4" t="n">
        <f aca="false">LEN(B199)-LEN(SUBSTITUTE(B199,"L",""))</f>
        <v>56</v>
      </c>
      <c r="Q199" s="4" t="n">
        <f aca="false">LEN(B199)-LEN(SUBSTITUTE(B199,"M",""))</f>
        <v>20</v>
      </c>
      <c r="R199" s="6" t="n">
        <f aca="false">(D199+E199+F199)/C199*100</f>
        <v>9.65250965250965</v>
      </c>
      <c r="S199" s="6" t="n">
        <f aca="false">(G199+H199)/C199*100</f>
        <v>10.2960102960103</v>
      </c>
      <c r="T199" s="4" t="n">
        <f aca="false">D199+E199+F199</f>
        <v>75</v>
      </c>
      <c r="U199" s="4" t="n">
        <f aca="false">G199+H199</f>
        <v>80</v>
      </c>
    </row>
    <row r="200" customFormat="false" ht="14.25" hidden="false" customHeight="false" outlineLevel="0" collapsed="false">
      <c r="A200" s="4" t="s">
        <v>2033</v>
      </c>
      <c r="B200" s="5" t="s">
        <v>2034</v>
      </c>
      <c r="C200" s="4" t="n">
        <f aca="false">LEN(B200)</f>
        <v>777</v>
      </c>
      <c r="D200" s="4" t="n">
        <f aca="false">LEN(B200)-LEN(SUBSTITUTE(B200,"R",""))</f>
        <v>24</v>
      </c>
      <c r="E200" s="4" t="n">
        <f aca="false">LEN(B200)-LEN(SUBSTITUTE(B200,"K",""))</f>
        <v>37</v>
      </c>
      <c r="F200" s="4" t="n">
        <f aca="false">LEN(B200)-LEN(SUBSTITUTE(B200,"H",""))</f>
        <v>15</v>
      </c>
      <c r="G200" s="4" t="n">
        <f aca="false">LEN(B200)-LEN(SUBSTITUTE(B200,"D",""))</f>
        <v>32</v>
      </c>
      <c r="H200" s="4" t="n">
        <f aca="false">LEN(B200)-LEN(SUBSTITUTE(B200,"E",""))</f>
        <v>57</v>
      </c>
      <c r="I200" s="4" t="n">
        <f aca="false">LEN(B200)-LEN(SUBSTITUTE(B200,"S",""))</f>
        <v>35</v>
      </c>
      <c r="J200" s="4" t="n">
        <f aca="false">LEN(B200)-LEN(SUBSTITUTE(B200,"T",""))</f>
        <v>41</v>
      </c>
      <c r="K200" s="4" t="n">
        <f aca="false">LEN(B200)-LEN(SUBSTITUTE(B200,"N",""))</f>
        <v>27</v>
      </c>
      <c r="L200" s="4" t="n">
        <f aca="false">LEN(B200)-LEN(SUBSTITUTE(B200,"Q",""))</f>
        <v>23</v>
      </c>
      <c r="M200" s="4" t="n">
        <f aca="false">LEN(B200)-LEN(SUBSTITUTE(B200,"A",""))</f>
        <v>39</v>
      </c>
      <c r="N200" s="4" t="n">
        <f aca="false">LEN(B200)-LEN(SUBSTITUTE(B200,"V",""))</f>
        <v>25</v>
      </c>
      <c r="O200" s="4" t="n">
        <f aca="false">LEN(B200)-LEN(SUBSTITUTE(B200,"I",""))</f>
        <v>22</v>
      </c>
      <c r="P200" s="4" t="n">
        <f aca="false">LEN(B200)-LEN(SUBSTITUTE(B200,"L",""))</f>
        <v>58</v>
      </c>
      <c r="Q200" s="4" t="n">
        <f aca="false">LEN(B200)-LEN(SUBSTITUTE(B200,"M",""))</f>
        <v>22</v>
      </c>
      <c r="R200" s="6" t="n">
        <f aca="false">(D200+E200+F200)/C200*100</f>
        <v>9.78120978120978</v>
      </c>
      <c r="S200" s="6" t="n">
        <f aca="false">(G200+H200)/C200*100</f>
        <v>11.4543114543115</v>
      </c>
      <c r="T200" s="4" t="n">
        <f aca="false">D200+E200+F200</f>
        <v>76</v>
      </c>
      <c r="U200" s="4" t="n">
        <f aca="false">G200+H200</f>
        <v>89</v>
      </c>
    </row>
    <row r="201" customFormat="false" ht="14.25" hidden="false" customHeight="false" outlineLevel="0" collapsed="false">
      <c r="A201" s="4" t="s">
        <v>2035</v>
      </c>
      <c r="B201" s="5" t="s">
        <v>2036</v>
      </c>
      <c r="C201" s="4" t="n">
        <f aca="false">LEN(B201)</f>
        <v>777</v>
      </c>
      <c r="D201" s="4" t="n">
        <f aca="false">LEN(B201)-LEN(SUBSTITUTE(B201,"R",""))</f>
        <v>31</v>
      </c>
      <c r="E201" s="4" t="n">
        <f aca="false">LEN(B201)-LEN(SUBSTITUTE(B201,"K",""))</f>
        <v>38</v>
      </c>
      <c r="F201" s="4" t="n">
        <f aca="false">LEN(B201)-LEN(SUBSTITUTE(B201,"H",""))</f>
        <v>18</v>
      </c>
      <c r="G201" s="4" t="n">
        <f aca="false">LEN(B201)-LEN(SUBSTITUTE(B201,"D",""))</f>
        <v>45</v>
      </c>
      <c r="H201" s="4" t="n">
        <f aca="false">LEN(B201)-LEN(SUBSTITUTE(B201,"E",""))</f>
        <v>46</v>
      </c>
      <c r="I201" s="4" t="n">
        <f aca="false">LEN(B201)-LEN(SUBSTITUTE(B201,"S",""))</f>
        <v>35</v>
      </c>
      <c r="J201" s="4" t="n">
        <f aca="false">LEN(B201)-LEN(SUBSTITUTE(B201,"T",""))</f>
        <v>31</v>
      </c>
      <c r="K201" s="4" t="n">
        <f aca="false">LEN(B201)-LEN(SUBSTITUTE(B201,"N",""))</f>
        <v>22</v>
      </c>
      <c r="L201" s="4" t="n">
        <f aca="false">LEN(B201)-LEN(SUBSTITUTE(B201,"Q",""))</f>
        <v>22</v>
      </c>
      <c r="M201" s="4" t="n">
        <f aca="false">LEN(B201)-LEN(SUBSTITUTE(B201,"A",""))</f>
        <v>39</v>
      </c>
      <c r="N201" s="4" t="n">
        <f aca="false">LEN(B201)-LEN(SUBSTITUTE(B201,"V",""))</f>
        <v>26</v>
      </c>
      <c r="O201" s="4" t="n">
        <f aca="false">LEN(B201)-LEN(SUBSTITUTE(B201,"I",""))</f>
        <v>23</v>
      </c>
      <c r="P201" s="4" t="n">
        <f aca="false">LEN(B201)-LEN(SUBSTITUTE(B201,"L",""))</f>
        <v>56</v>
      </c>
      <c r="Q201" s="4" t="n">
        <f aca="false">LEN(B201)-LEN(SUBSTITUTE(B201,"M",""))</f>
        <v>25</v>
      </c>
      <c r="R201" s="6" t="n">
        <f aca="false">(D201+E201+F201)/C201*100</f>
        <v>11.1969111969112</v>
      </c>
      <c r="S201" s="6" t="n">
        <f aca="false">(G201+H201)/C201*100</f>
        <v>11.7117117117117</v>
      </c>
      <c r="T201" s="4" t="n">
        <f aca="false">D201+E201+F201</f>
        <v>87</v>
      </c>
      <c r="U201" s="4" t="n">
        <f aca="false">G201+H201</f>
        <v>91</v>
      </c>
    </row>
    <row r="202" customFormat="false" ht="14.25" hidden="false" customHeight="false" outlineLevel="0" collapsed="false">
      <c r="A202" s="4" t="s">
        <v>2037</v>
      </c>
      <c r="B202" s="5" t="s">
        <v>2038</v>
      </c>
      <c r="C202" s="4" t="n">
        <f aca="false">LEN(B202)</f>
        <v>777</v>
      </c>
      <c r="D202" s="4" t="n">
        <f aca="false">LEN(B202)-LEN(SUBSTITUTE(B202,"R",""))</f>
        <v>30</v>
      </c>
      <c r="E202" s="4" t="n">
        <f aca="false">LEN(B202)-LEN(SUBSTITUTE(B202,"K",""))</f>
        <v>21</v>
      </c>
      <c r="F202" s="4" t="n">
        <f aca="false">LEN(B202)-LEN(SUBSTITUTE(B202,"H",""))</f>
        <v>14</v>
      </c>
      <c r="G202" s="4" t="n">
        <f aca="false">LEN(B202)-LEN(SUBSTITUTE(B202,"D",""))</f>
        <v>33</v>
      </c>
      <c r="H202" s="4" t="n">
        <f aca="false">LEN(B202)-LEN(SUBSTITUTE(B202,"E",""))</f>
        <v>50</v>
      </c>
      <c r="I202" s="4" t="n">
        <f aca="false">LEN(B202)-LEN(SUBSTITUTE(B202,"S",""))</f>
        <v>36</v>
      </c>
      <c r="J202" s="4" t="n">
        <f aca="false">LEN(B202)-LEN(SUBSTITUTE(B202,"T",""))</f>
        <v>43</v>
      </c>
      <c r="K202" s="4" t="n">
        <f aca="false">LEN(B202)-LEN(SUBSTITUTE(B202,"N",""))</f>
        <v>31</v>
      </c>
      <c r="L202" s="4" t="n">
        <f aca="false">LEN(B202)-LEN(SUBSTITUTE(B202,"Q",""))</f>
        <v>25</v>
      </c>
      <c r="M202" s="4" t="n">
        <f aca="false">LEN(B202)-LEN(SUBSTITUTE(B202,"A",""))</f>
        <v>49</v>
      </c>
      <c r="N202" s="4" t="n">
        <f aca="false">LEN(B202)-LEN(SUBSTITUTE(B202,"V",""))</f>
        <v>36</v>
      </c>
      <c r="O202" s="4" t="n">
        <f aca="false">LEN(B202)-LEN(SUBSTITUTE(B202,"I",""))</f>
        <v>27</v>
      </c>
      <c r="P202" s="4" t="n">
        <f aca="false">LEN(B202)-LEN(SUBSTITUTE(B202,"L",""))</f>
        <v>55</v>
      </c>
      <c r="Q202" s="4" t="n">
        <f aca="false">LEN(B202)-LEN(SUBSTITUTE(B202,"M",""))</f>
        <v>17</v>
      </c>
      <c r="R202" s="6" t="n">
        <f aca="false">(D202+E202+F202)/C202*100</f>
        <v>8.36550836550837</v>
      </c>
      <c r="S202" s="6" t="n">
        <f aca="false">(G202+H202)/C202*100</f>
        <v>10.6821106821107</v>
      </c>
      <c r="T202" s="4" t="n">
        <f aca="false">D202+E202+F202</f>
        <v>65</v>
      </c>
      <c r="U202" s="4" t="n">
        <f aca="false">G202+H202</f>
        <v>83</v>
      </c>
    </row>
    <row r="203" customFormat="false" ht="14.25" hidden="false" customHeight="false" outlineLevel="0" collapsed="false">
      <c r="A203" s="4" t="s">
        <v>2039</v>
      </c>
      <c r="B203" s="5" t="s">
        <v>2040</v>
      </c>
      <c r="C203" s="4" t="n">
        <f aca="false">LEN(B203)</f>
        <v>777</v>
      </c>
      <c r="D203" s="4" t="n">
        <f aca="false">LEN(B203)-LEN(SUBSTITUTE(B203,"R",""))</f>
        <v>31</v>
      </c>
      <c r="E203" s="4" t="n">
        <f aca="false">LEN(B203)-LEN(SUBSTITUTE(B203,"K",""))</f>
        <v>34</v>
      </c>
      <c r="F203" s="4" t="n">
        <f aca="false">LEN(B203)-LEN(SUBSTITUTE(B203,"H",""))</f>
        <v>13</v>
      </c>
      <c r="G203" s="4" t="n">
        <f aca="false">LEN(B203)-LEN(SUBSTITUTE(B203,"D",""))</f>
        <v>34</v>
      </c>
      <c r="H203" s="4" t="n">
        <f aca="false">LEN(B203)-LEN(SUBSTITUTE(B203,"E",""))</f>
        <v>49</v>
      </c>
      <c r="I203" s="4" t="n">
        <f aca="false">LEN(B203)-LEN(SUBSTITUTE(B203,"S",""))</f>
        <v>34</v>
      </c>
      <c r="J203" s="4" t="n">
        <f aca="false">LEN(B203)-LEN(SUBSTITUTE(B203,"T",""))</f>
        <v>38</v>
      </c>
      <c r="K203" s="4" t="n">
        <f aca="false">LEN(B203)-LEN(SUBSTITUTE(B203,"N",""))</f>
        <v>23</v>
      </c>
      <c r="L203" s="4" t="n">
        <f aca="false">LEN(B203)-LEN(SUBSTITUTE(B203,"Q",""))</f>
        <v>26</v>
      </c>
      <c r="M203" s="4" t="n">
        <f aca="false">LEN(B203)-LEN(SUBSTITUTE(B203,"A",""))</f>
        <v>40</v>
      </c>
      <c r="N203" s="4" t="n">
        <f aca="false">LEN(B203)-LEN(SUBSTITUTE(B203,"V",""))</f>
        <v>28</v>
      </c>
      <c r="O203" s="4" t="n">
        <f aca="false">LEN(B203)-LEN(SUBSTITUTE(B203,"I",""))</f>
        <v>23</v>
      </c>
      <c r="P203" s="4" t="n">
        <f aca="false">LEN(B203)-LEN(SUBSTITUTE(B203,"L",""))</f>
        <v>57</v>
      </c>
      <c r="Q203" s="4" t="n">
        <f aca="false">LEN(B203)-LEN(SUBSTITUTE(B203,"M",""))</f>
        <v>20</v>
      </c>
      <c r="R203" s="6" t="n">
        <f aca="false">(D203+E203+F203)/C203*100</f>
        <v>10.03861003861</v>
      </c>
      <c r="S203" s="6" t="n">
        <f aca="false">(G203+H203)/C203*100</f>
        <v>10.6821106821107</v>
      </c>
      <c r="T203" s="4" t="n">
        <f aca="false">D203+E203+F203</f>
        <v>78</v>
      </c>
      <c r="U203" s="4" t="n">
        <f aca="false">G203+H203</f>
        <v>83</v>
      </c>
    </row>
    <row r="204" customFormat="false" ht="14.25" hidden="false" customHeight="false" outlineLevel="0" collapsed="false">
      <c r="A204" s="4" t="s">
        <v>2041</v>
      </c>
      <c r="B204" s="5" t="s">
        <v>2042</v>
      </c>
      <c r="C204" s="4" t="n">
        <f aca="false">LEN(B204)</f>
        <v>777</v>
      </c>
      <c r="D204" s="4" t="n">
        <f aca="false">LEN(B204)-LEN(SUBSTITUTE(B204,"R",""))</f>
        <v>27</v>
      </c>
      <c r="E204" s="4" t="n">
        <f aca="false">LEN(B204)-LEN(SUBSTITUTE(B204,"K",""))</f>
        <v>35</v>
      </c>
      <c r="F204" s="4" t="n">
        <f aca="false">LEN(B204)-LEN(SUBSTITUTE(B204,"H",""))</f>
        <v>18</v>
      </c>
      <c r="G204" s="4" t="n">
        <f aca="false">LEN(B204)-LEN(SUBSTITUTE(B204,"D",""))</f>
        <v>51</v>
      </c>
      <c r="H204" s="4" t="n">
        <f aca="false">LEN(B204)-LEN(SUBSTITUTE(B204,"E",""))</f>
        <v>43</v>
      </c>
      <c r="I204" s="4" t="n">
        <f aca="false">LEN(B204)-LEN(SUBSTITUTE(B204,"S",""))</f>
        <v>34</v>
      </c>
      <c r="J204" s="4" t="n">
        <f aca="false">LEN(B204)-LEN(SUBSTITUTE(B204,"T",""))</f>
        <v>29</v>
      </c>
      <c r="K204" s="4" t="n">
        <f aca="false">LEN(B204)-LEN(SUBSTITUTE(B204,"N",""))</f>
        <v>30</v>
      </c>
      <c r="L204" s="4" t="n">
        <f aca="false">LEN(B204)-LEN(SUBSTITUTE(B204,"Q",""))</f>
        <v>29</v>
      </c>
      <c r="M204" s="4" t="n">
        <f aca="false">LEN(B204)-LEN(SUBSTITUTE(B204,"A",""))</f>
        <v>42</v>
      </c>
      <c r="N204" s="4" t="n">
        <f aca="false">LEN(B204)-LEN(SUBSTITUTE(B204,"V",""))</f>
        <v>29</v>
      </c>
      <c r="O204" s="4" t="n">
        <f aca="false">LEN(B204)-LEN(SUBSTITUTE(B204,"I",""))</f>
        <v>23</v>
      </c>
      <c r="P204" s="4" t="n">
        <f aca="false">LEN(B204)-LEN(SUBSTITUTE(B204,"L",""))</f>
        <v>58</v>
      </c>
      <c r="Q204" s="4" t="n">
        <f aca="false">LEN(B204)-LEN(SUBSTITUTE(B204,"M",""))</f>
        <v>29</v>
      </c>
      <c r="R204" s="6" t="n">
        <f aca="false">(D204+E204+F204)/C204*100</f>
        <v>10.2960102960103</v>
      </c>
      <c r="S204" s="6" t="n">
        <f aca="false">(G204+H204)/C204*100</f>
        <v>12.0978120978121</v>
      </c>
      <c r="T204" s="4" t="n">
        <f aca="false">D204+E204+F204</f>
        <v>80</v>
      </c>
      <c r="U204" s="4" t="n">
        <f aca="false">G204+H204</f>
        <v>94</v>
      </c>
    </row>
    <row r="205" customFormat="false" ht="14.25" hidden="false" customHeight="false" outlineLevel="0" collapsed="false">
      <c r="A205" s="4" t="s">
        <v>2043</v>
      </c>
      <c r="B205" s="5" t="s">
        <v>2044</v>
      </c>
      <c r="C205" s="4" t="n">
        <f aca="false">LEN(B205)</f>
        <v>777</v>
      </c>
      <c r="D205" s="4" t="n">
        <f aca="false">LEN(B205)-LEN(SUBSTITUTE(B205,"R",""))</f>
        <v>28</v>
      </c>
      <c r="E205" s="4" t="n">
        <f aca="false">LEN(B205)-LEN(SUBSTITUTE(B205,"K",""))</f>
        <v>35</v>
      </c>
      <c r="F205" s="4" t="n">
        <f aca="false">LEN(B205)-LEN(SUBSTITUTE(B205,"H",""))</f>
        <v>18</v>
      </c>
      <c r="G205" s="4" t="n">
        <f aca="false">LEN(B205)-LEN(SUBSTITUTE(B205,"D",""))</f>
        <v>51</v>
      </c>
      <c r="H205" s="4" t="n">
        <f aca="false">LEN(B205)-LEN(SUBSTITUTE(B205,"E",""))</f>
        <v>44</v>
      </c>
      <c r="I205" s="4" t="n">
        <f aca="false">LEN(B205)-LEN(SUBSTITUTE(B205,"S",""))</f>
        <v>33</v>
      </c>
      <c r="J205" s="4" t="n">
        <f aca="false">LEN(B205)-LEN(SUBSTITUTE(B205,"T",""))</f>
        <v>29</v>
      </c>
      <c r="K205" s="4" t="n">
        <f aca="false">LEN(B205)-LEN(SUBSTITUTE(B205,"N",""))</f>
        <v>30</v>
      </c>
      <c r="L205" s="4" t="n">
        <f aca="false">LEN(B205)-LEN(SUBSTITUTE(B205,"Q",""))</f>
        <v>29</v>
      </c>
      <c r="M205" s="4" t="n">
        <f aca="false">LEN(B205)-LEN(SUBSTITUTE(B205,"A",""))</f>
        <v>41</v>
      </c>
      <c r="N205" s="4" t="n">
        <f aca="false">LEN(B205)-LEN(SUBSTITUTE(B205,"V",""))</f>
        <v>29</v>
      </c>
      <c r="O205" s="4" t="n">
        <f aca="false">LEN(B205)-LEN(SUBSTITUTE(B205,"I",""))</f>
        <v>23</v>
      </c>
      <c r="P205" s="4" t="n">
        <f aca="false">LEN(B205)-LEN(SUBSTITUTE(B205,"L",""))</f>
        <v>58</v>
      </c>
      <c r="Q205" s="4" t="n">
        <f aca="false">LEN(B205)-LEN(SUBSTITUTE(B205,"M",""))</f>
        <v>29</v>
      </c>
      <c r="R205" s="6" t="n">
        <f aca="false">(D205+E205+F205)/C205*100</f>
        <v>10.4247104247104</v>
      </c>
      <c r="S205" s="6" t="n">
        <f aca="false">(G205+H205)/C205*100</f>
        <v>12.2265122265122</v>
      </c>
      <c r="T205" s="4" t="n">
        <f aca="false">D205+E205+F205</f>
        <v>81</v>
      </c>
      <c r="U205" s="4" t="n">
        <f aca="false">G205+H205</f>
        <v>95</v>
      </c>
    </row>
    <row r="206" customFormat="false" ht="14.25" hidden="false" customHeight="false" outlineLevel="0" collapsed="false">
      <c r="A206" s="4" t="s">
        <v>2045</v>
      </c>
      <c r="B206" s="5" t="s">
        <v>2046</v>
      </c>
      <c r="C206" s="4" t="n">
        <f aca="false">LEN(B206)</f>
        <v>777</v>
      </c>
      <c r="D206" s="4" t="n">
        <f aca="false">LEN(B206)-LEN(SUBSTITUTE(B206,"R",""))</f>
        <v>24</v>
      </c>
      <c r="E206" s="4" t="n">
        <f aca="false">LEN(B206)-LEN(SUBSTITUTE(B206,"K",""))</f>
        <v>47</v>
      </c>
      <c r="F206" s="4" t="n">
        <f aca="false">LEN(B206)-LEN(SUBSTITUTE(B206,"H",""))</f>
        <v>15</v>
      </c>
      <c r="G206" s="4" t="n">
        <f aca="false">LEN(B206)-LEN(SUBSTITUTE(B206,"D",""))</f>
        <v>32</v>
      </c>
      <c r="H206" s="4" t="n">
        <f aca="false">LEN(B206)-LEN(SUBSTITUTE(B206,"E",""))</f>
        <v>50</v>
      </c>
      <c r="I206" s="4" t="n">
        <f aca="false">LEN(B206)-LEN(SUBSTITUTE(B206,"S",""))</f>
        <v>40</v>
      </c>
      <c r="J206" s="4" t="n">
        <f aca="false">LEN(B206)-LEN(SUBSTITUTE(B206,"T",""))</f>
        <v>35</v>
      </c>
      <c r="K206" s="4" t="n">
        <f aca="false">LEN(B206)-LEN(SUBSTITUTE(B206,"N",""))</f>
        <v>26</v>
      </c>
      <c r="L206" s="4" t="n">
        <f aca="false">LEN(B206)-LEN(SUBSTITUTE(B206,"Q",""))</f>
        <v>29</v>
      </c>
      <c r="M206" s="4" t="n">
        <f aca="false">LEN(B206)-LEN(SUBSTITUTE(B206,"A",""))</f>
        <v>38</v>
      </c>
      <c r="N206" s="4" t="n">
        <f aca="false">LEN(B206)-LEN(SUBSTITUTE(B206,"V",""))</f>
        <v>26</v>
      </c>
      <c r="O206" s="4" t="n">
        <f aca="false">LEN(B206)-LEN(SUBSTITUTE(B206,"I",""))</f>
        <v>20</v>
      </c>
      <c r="P206" s="4" t="n">
        <f aca="false">LEN(B206)-LEN(SUBSTITUTE(B206,"L",""))</f>
        <v>59</v>
      </c>
      <c r="Q206" s="4" t="n">
        <f aca="false">LEN(B206)-LEN(SUBSTITUTE(B206,"M",""))</f>
        <v>20</v>
      </c>
      <c r="R206" s="6" t="n">
        <f aca="false">(D206+E206+F206)/C206*100</f>
        <v>11.0682110682111</v>
      </c>
      <c r="S206" s="6" t="n">
        <f aca="false">(G206+H206)/C206*100</f>
        <v>10.5534105534106</v>
      </c>
      <c r="T206" s="4" t="n">
        <f aca="false">D206+E206+F206</f>
        <v>86</v>
      </c>
      <c r="U206" s="4" t="n">
        <f aca="false">G206+H206</f>
        <v>82</v>
      </c>
    </row>
    <row r="207" customFormat="false" ht="14.25" hidden="false" customHeight="false" outlineLevel="0" collapsed="false">
      <c r="A207" s="4" t="s">
        <v>2047</v>
      </c>
      <c r="B207" s="5" t="s">
        <v>2048</v>
      </c>
      <c r="C207" s="4" t="n">
        <f aca="false">LEN(B207)</f>
        <v>777</v>
      </c>
      <c r="D207" s="4" t="n">
        <f aca="false">LEN(B207)-LEN(SUBSTITUTE(B207,"R",""))</f>
        <v>25</v>
      </c>
      <c r="E207" s="4" t="n">
        <f aca="false">LEN(B207)-LEN(SUBSTITUTE(B207,"K",""))</f>
        <v>34</v>
      </c>
      <c r="F207" s="4" t="n">
        <f aca="false">LEN(B207)-LEN(SUBSTITUTE(B207,"H",""))</f>
        <v>12</v>
      </c>
      <c r="G207" s="4" t="n">
        <f aca="false">LEN(B207)-LEN(SUBSTITUTE(B207,"D",""))</f>
        <v>30</v>
      </c>
      <c r="H207" s="4" t="n">
        <f aca="false">LEN(B207)-LEN(SUBSTITUTE(B207,"E",""))</f>
        <v>50</v>
      </c>
      <c r="I207" s="4" t="n">
        <f aca="false">LEN(B207)-LEN(SUBSTITUTE(B207,"S",""))</f>
        <v>34</v>
      </c>
      <c r="J207" s="4" t="n">
        <f aca="false">LEN(B207)-LEN(SUBSTITUTE(B207,"T",""))</f>
        <v>39</v>
      </c>
      <c r="K207" s="4" t="n">
        <f aca="false">LEN(B207)-LEN(SUBSTITUTE(B207,"N",""))</f>
        <v>32</v>
      </c>
      <c r="L207" s="4" t="n">
        <f aca="false">LEN(B207)-LEN(SUBSTITUTE(B207,"Q",""))</f>
        <v>30</v>
      </c>
      <c r="M207" s="4" t="n">
        <f aca="false">LEN(B207)-LEN(SUBSTITUTE(B207,"A",""))</f>
        <v>35</v>
      </c>
      <c r="N207" s="4" t="n">
        <f aca="false">LEN(B207)-LEN(SUBSTITUTE(B207,"V",""))</f>
        <v>27</v>
      </c>
      <c r="O207" s="4" t="n">
        <f aca="false">LEN(B207)-LEN(SUBSTITUTE(B207,"I",""))</f>
        <v>25</v>
      </c>
      <c r="P207" s="4" t="n">
        <f aca="false">LEN(B207)-LEN(SUBSTITUTE(B207,"L",""))</f>
        <v>57</v>
      </c>
      <c r="Q207" s="4" t="n">
        <f aca="false">LEN(B207)-LEN(SUBSTITUTE(B207,"M",""))</f>
        <v>19</v>
      </c>
      <c r="R207" s="6" t="n">
        <f aca="false">(D207+E207+F207)/C207*100</f>
        <v>9.13770913770914</v>
      </c>
      <c r="S207" s="6" t="n">
        <f aca="false">(G207+H207)/C207*100</f>
        <v>10.2960102960103</v>
      </c>
      <c r="T207" s="4" t="n">
        <f aca="false">D207+E207+F207</f>
        <v>71</v>
      </c>
      <c r="U207" s="4" t="n">
        <f aca="false">G207+H207</f>
        <v>80</v>
      </c>
    </row>
    <row r="208" customFormat="false" ht="14.25" hidden="false" customHeight="false" outlineLevel="0" collapsed="false">
      <c r="A208" s="4" t="s">
        <v>2049</v>
      </c>
      <c r="B208" s="5" t="s">
        <v>2050</v>
      </c>
      <c r="C208" s="4" t="n">
        <f aca="false">LEN(B208)</f>
        <v>777</v>
      </c>
      <c r="D208" s="4" t="n">
        <f aca="false">LEN(B208)-LEN(SUBSTITUTE(B208,"R",""))</f>
        <v>23</v>
      </c>
      <c r="E208" s="4" t="n">
        <f aca="false">LEN(B208)-LEN(SUBSTITUTE(B208,"K",""))</f>
        <v>33</v>
      </c>
      <c r="F208" s="4" t="n">
        <f aca="false">LEN(B208)-LEN(SUBSTITUTE(B208,"H",""))</f>
        <v>13</v>
      </c>
      <c r="G208" s="4" t="n">
        <f aca="false">LEN(B208)-LEN(SUBSTITUTE(B208,"D",""))</f>
        <v>30</v>
      </c>
      <c r="H208" s="4" t="n">
        <f aca="false">LEN(B208)-LEN(SUBSTITUTE(B208,"E",""))</f>
        <v>53</v>
      </c>
      <c r="I208" s="4" t="n">
        <f aca="false">LEN(B208)-LEN(SUBSTITUTE(B208,"S",""))</f>
        <v>36</v>
      </c>
      <c r="J208" s="4" t="n">
        <f aca="false">LEN(B208)-LEN(SUBSTITUTE(B208,"T",""))</f>
        <v>38</v>
      </c>
      <c r="K208" s="4" t="n">
        <f aca="false">LEN(B208)-LEN(SUBSTITUTE(B208,"N",""))</f>
        <v>30</v>
      </c>
      <c r="L208" s="4" t="n">
        <f aca="false">LEN(B208)-LEN(SUBSTITUTE(B208,"Q",""))</f>
        <v>31</v>
      </c>
      <c r="M208" s="4" t="n">
        <f aca="false">LEN(B208)-LEN(SUBSTITUTE(B208,"A",""))</f>
        <v>42</v>
      </c>
      <c r="N208" s="4" t="n">
        <f aca="false">LEN(B208)-LEN(SUBSTITUTE(B208,"V",""))</f>
        <v>29</v>
      </c>
      <c r="O208" s="4" t="n">
        <f aca="false">LEN(B208)-LEN(SUBSTITUTE(B208,"I",""))</f>
        <v>21</v>
      </c>
      <c r="P208" s="4" t="n">
        <f aca="false">LEN(B208)-LEN(SUBSTITUTE(B208,"L",""))</f>
        <v>55</v>
      </c>
      <c r="Q208" s="4" t="n">
        <f aca="false">LEN(B208)-LEN(SUBSTITUTE(B208,"M",""))</f>
        <v>21</v>
      </c>
      <c r="R208" s="6" t="n">
        <f aca="false">(D208+E208+F208)/C208*100</f>
        <v>8.88030888030888</v>
      </c>
      <c r="S208" s="6" t="n">
        <f aca="false">(G208+H208)/C208*100</f>
        <v>10.6821106821107</v>
      </c>
      <c r="T208" s="4" t="n">
        <f aca="false">D208+E208+F208</f>
        <v>69</v>
      </c>
      <c r="U208" s="4" t="n">
        <f aca="false">G208+H208</f>
        <v>83</v>
      </c>
    </row>
    <row r="209" customFormat="false" ht="14.25" hidden="false" customHeight="false" outlineLevel="0" collapsed="false">
      <c r="A209" s="4" t="s">
        <v>2051</v>
      </c>
      <c r="B209" s="5" t="s">
        <v>2052</v>
      </c>
      <c r="C209" s="4" t="n">
        <f aca="false">LEN(B209)</f>
        <v>777</v>
      </c>
      <c r="D209" s="4" t="n">
        <f aca="false">LEN(B209)-LEN(SUBSTITUTE(B209,"R",""))</f>
        <v>25</v>
      </c>
      <c r="E209" s="4" t="n">
        <f aca="false">LEN(B209)-LEN(SUBSTITUTE(B209,"K",""))</f>
        <v>35</v>
      </c>
      <c r="F209" s="4" t="n">
        <f aca="false">LEN(B209)-LEN(SUBSTITUTE(B209,"H",""))</f>
        <v>12</v>
      </c>
      <c r="G209" s="4" t="n">
        <f aca="false">LEN(B209)-LEN(SUBSTITUTE(B209,"D",""))</f>
        <v>39</v>
      </c>
      <c r="H209" s="4" t="n">
        <f aca="false">LEN(B209)-LEN(SUBSTITUTE(B209,"E",""))</f>
        <v>50</v>
      </c>
      <c r="I209" s="4" t="n">
        <f aca="false">LEN(B209)-LEN(SUBSTITUTE(B209,"S",""))</f>
        <v>39</v>
      </c>
      <c r="J209" s="4" t="n">
        <f aca="false">LEN(B209)-LEN(SUBSTITUTE(B209,"T",""))</f>
        <v>36</v>
      </c>
      <c r="K209" s="4" t="n">
        <f aca="false">LEN(B209)-LEN(SUBSTITUTE(B209,"N",""))</f>
        <v>25</v>
      </c>
      <c r="L209" s="4" t="n">
        <f aca="false">LEN(B209)-LEN(SUBSTITUTE(B209,"Q",""))</f>
        <v>29</v>
      </c>
      <c r="M209" s="4" t="n">
        <f aca="false">LEN(B209)-LEN(SUBSTITUTE(B209,"A",""))</f>
        <v>38</v>
      </c>
      <c r="N209" s="4" t="n">
        <f aca="false">LEN(B209)-LEN(SUBSTITUTE(B209,"V",""))</f>
        <v>26</v>
      </c>
      <c r="O209" s="4" t="n">
        <f aca="false">LEN(B209)-LEN(SUBSTITUTE(B209,"I",""))</f>
        <v>24</v>
      </c>
      <c r="P209" s="4" t="n">
        <f aca="false">LEN(B209)-LEN(SUBSTITUTE(B209,"L",""))</f>
        <v>60</v>
      </c>
      <c r="Q209" s="4" t="n">
        <f aca="false">LEN(B209)-LEN(SUBSTITUTE(B209,"M",""))</f>
        <v>23</v>
      </c>
      <c r="R209" s="6" t="n">
        <f aca="false">(D209+E209+F209)/C209*100</f>
        <v>9.26640926640927</v>
      </c>
      <c r="S209" s="6" t="n">
        <f aca="false">(G209+H209)/C209*100</f>
        <v>11.4543114543115</v>
      </c>
      <c r="T209" s="4" t="n">
        <f aca="false">D209+E209+F209</f>
        <v>72</v>
      </c>
      <c r="U209" s="4" t="n">
        <f aca="false">G209+H209</f>
        <v>89</v>
      </c>
    </row>
    <row r="210" customFormat="false" ht="14.25" hidden="false" customHeight="false" outlineLevel="0" collapsed="false">
      <c r="A210" s="4" t="s">
        <v>2053</v>
      </c>
      <c r="B210" s="5" t="s">
        <v>2054</v>
      </c>
      <c r="C210" s="4" t="n">
        <f aca="false">LEN(B210)</f>
        <v>777</v>
      </c>
      <c r="D210" s="4" t="n">
        <f aca="false">LEN(B210)-LEN(SUBSTITUTE(B210,"R",""))</f>
        <v>29</v>
      </c>
      <c r="E210" s="4" t="n">
        <f aca="false">LEN(B210)-LEN(SUBSTITUTE(B210,"K",""))</f>
        <v>31</v>
      </c>
      <c r="F210" s="4" t="n">
        <f aca="false">LEN(B210)-LEN(SUBSTITUTE(B210,"H",""))</f>
        <v>14</v>
      </c>
      <c r="G210" s="4" t="n">
        <f aca="false">LEN(B210)-LEN(SUBSTITUTE(B210,"D",""))</f>
        <v>33</v>
      </c>
      <c r="H210" s="4" t="n">
        <f aca="false">LEN(B210)-LEN(SUBSTITUTE(B210,"E",""))</f>
        <v>52</v>
      </c>
      <c r="I210" s="4" t="n">
        <f aca="false">LEN(B210)-LEN(SUBSTITUTE(B210,"S",""))</f>
        <v>33</v>
      </c>
      <c r="J210" s="4" t="n">
        <f aca="false">LEN(B210)-LEN(SUBSTITUTE(B210,"T",""))</f>
        <v>35</v>
      </c>
      <c r="K210" s="4" t="n">
        <f aca="false">LEN(B210)-LEN(SUBSTITUTE(B210,"N",""))</f>
        <v>33</v>
      </c>
      <c r="L210" s="4" t="n">
        <f aca="false">LEN(B210)-LEN(SUBSTITUTE(B210,"Q",""))</f>
        <v>33</v>
      </c>
      <c r="M210" s="4" t="n">
        <f aca="false">LEN(B210)-LEN(SUBSTITUTE(B210,"A",""))</f>
        <v>42</v>
      </c>
      <c r="N210" s="4" t="n">
        <f aca="false">LEN(B210)-LEN(SUBSTITUTE(B210,"V",""))</f>
        <v>30</v>
      </c>
      <c r="O210" s="4" t="n">
        <f aca="false">LEN(B210)-LEN(SUBSTITUTE(B210,"I",""))</f>
        <v>21</v>
      </c>
      <c r="P210" s="4" t="n">
        <f aca="false">LEN(B210)-LEN(SUBSTITUTE(B210,"L",""))</f>
        <v>54</v>
      </c>
      <c r="Q210" s="4" t="n">
        <f aca="false">LEN(B210)-LEN(SUBSTITUTE(B210,"M",""))</f>
        <v>21</v>
      </c>
      <c r="R210" s="6" t="n">
        <f aca="false">(D210+E210+F210)/C210*100</f>
        <v>9.52380952380952</v>
      </c>
      <c r="S210" s="6" t="n">
        <f aca="false">(G210+H210)/C210*100</f>
        <v>10.9395109395109</v>
      </c>
      <c r="T210" s="4" t="n">
        <f aca="false">D210+E210+F210</f>
        <v>74</v>
      </c>
      <c r="U210" s="4" t="n">
        <f aca="false">G210+H210</f>
        <v>85</v>
      </c>
    </row>
    <row r="211" customFormat="false" ht="14.25" hidden="false" customHeight="false" outlineLevel="0" collapsed="false">
      <c r="A211" s="4" t="s">
        <v>2055</v>
      </c>
      <c r="B211" s="5" t="s">
        <v>2056</v>
      </c>
      <c r="C211" s="4" t="n">
        <f aca="false">LEN(B211)</f>
        <v>777</v>
      </c>
      <c r="D211" s="4" t="n">
        <f aca="false">LEN(B211)-LEN(SUBSTITUTE(B211,"R",""))</f>
        <v>27</v>
      </c>
      <c r="E211" s="4" t="n">
        <f aca="false">LEN(B211)-LEN(SUBSTITUTE(B211,"K",""))</f>
        <v>37</v>
      </c>
      <c r="F211" s="4" t="n">
        <f aca="false">LEN(B211)-LEN(SUBSTITUTE(B211,"H",""))</f>
        <v>15</v>
      </c>
      <c r="G211" s="4" t="n">
        <f aca="false">LEN(B211)-LEN(SUBSTITUTE(B211,"D",""))</f>
        <v>31</v>
      </c>
      <c r="H211" s="4" t="n">
        <f aca="false">LEN(B211)-LEN(SUBSTITUTE(B211,"E",""))</f>
        <v>55</v>
      </c>
      <c r="I211" s="4" t="n">
        <f aca="false">LEN(B211)-LEN(SUBSTITUTE(B211,"S",""))</f>
        <v>32</v>
      </c>
      <c r="J211" s="4" t="n">
        <f aca="false">LEN(B211)-LEN(SUBSTITUTE(B211,"T",""))</f>
        <v>41</v>
      </c>
      <c r="K211" s="4" t="n">
        <f aca="false">LEN(B211)-LEN(SUBSTITUTE(B211,"N",""))</f>
        <v>27</v>
      </c>
      <c r="L211" s="4" t="n">
        <f aca="false">LEN(B211)-LEN(SUBSTITUTE(B211,"Q",""))</f>
        <v>23</v>
      </c>
      <c r="M211" s="4" t="n">
        <f aca="false">LEN(B211)-LEN(SUBSTITUTE(B211,"A",""))</f>
        <v>38</v>
      </c>
      <c r="N211" s="4" t="n">
        <f aca="false">LEN(B211)-LEN(SUBSTITUTE(B211,"V",""))</f>
        <v>25</v>
      </c>
      <c r="O211" s="4" t="n">
        <f aca="false">LEN(B211)-LEN(SUBSTITUTE(B211,"I",""))</f>
        <v>22</v>
      </c>
      <c r="P211" s="4" t="n">
        <f aca="false">LEN(B211)-LEN(SUBSTITUTE(B211,"L",""))</f>
        <v>58</v>
      </c>
      <c r="Q211" s="4" t="n">
        <f aca="false">LEN(B211)-LEN(SUBSTITUTE(B211,"M",""))</f>
        <v>22</v>
      </c>
      <c r="R211" s="6" t="n">
        <f aca="false">(D211+E211+F211)/C211*100</f>
        <v>10.1673101673102</v>
      </c>
      <c r="S211" s="6" t="n">
        <f aca="false">(G211+H211)/C211*100</f>
        <v>11.0682110682111</v>
      </c>
      <c r="T211" s="4" t="n">
        <f aca="false">D211+E211+F211</f>
        <v>79</v>
      </c>
      <c r="U211" s="4" t="n">
        <f aca="false">G211+H211</f>
        <v>86</v>
      </c>
    </row>
    <row r="212" customFormat="false" ht="14.25" hidden="false" customHeight="false" outlineLevel="0" collapsed="false">
      <c r="A212" s="4" t="s">
        <v>2057</v>
      </c>
      <c r="B212" s="5" t="s">
        <v>2058</v>
      </c>
      <c r="C212" s="4" t="n">
        <f aca="false">LEN(B212)</f>
        <v>777</v>
      </c>
      <c r="D212" s="4" t="n">
        <f aca="false">LEN(B212)-LEN(SUBSTITUTE(B212,"R",""))</f>
        <v>25</v>
      </c>
      <c r="E212" s="4" t="n">
        <f aca="false">LEN(B212)-LEN(SUBSTITUTE(B212,"K",""))</f>
        <v>33</v>
      </c>
      <c r="F212" s="4" t="n">
        <f aca="false">LEN(B212)-LEN(SUBSTITUTE(B212,"H",""))</f>
        <v>13</v>
      </c>
      <c r="G212" s="4" t="n">
        <f aca="false">LEN(B212)-LEN(SUBSTITUTE(B212,"D",""))</f>
        <v>28</v>
      </c>
      <c r="H212" s="4" t="n">
        <f aca="false">LEN(B212)-LEN(SUBSTITUTE(B212,"E",""))</f>
        <v>49</v>
      </c>
      <c r="I212" s="4" t="n">
        <f aca="false">LEN(B212)-LEN(SUBSTITUTE(B212,"S",""))</f>
        <v>32</v>
      </c>
      <c r="J212" s="4" t="n">
        <f aca="false">LEN(B212)-LEN(SUBSTITUTE(B212,"T",""))</f>
        <v>37</v>
      </c>
      <c r="K212" s="4" t="n">
        <f aca="false">LEN(B212)-LEN(SUBSTITUTE(B212,"N",""))</f>
        <v>39</v>
      </c>
      <c r="L212" s="4" t="n">
        <f aca="false">LEN(B212)-LEN(SUBSTITUTE(B212,"Q",""))</f>
        <v>29</v>
      </c>
      <c r="M212" s="4" t="n">
        <f aca="false">LEN(B212)-LEN(SUBSTITUTE(B212,"A",""))</f>
        <v>44</v>
      </c>
      <c r="N212" s="4" t="n">
        <f aca="false">LEN(B212)-LEN(SUBSTITUTE(B212,"V",""))</f>
        <v>26</v>
      </c>
      <c r="O212" s="4" t="n">
        <f aca="false">LEN(B212)-LEN(SUBSTITUTE(B212,"I",""))</f>
        <v>23</v>
      </c>
      <c r="P212" s="4" t="n">
        <f aca="false">LEN(B212)-LEN(SUBSTITUTE(B212,"L",""))</f>
        <v>55</v>
      </c>
      <c r="Q212" s="4" t="n">
        <f aca="false">LEN(B212)-LEN(SUBSTITUTE(B212,"M",""))</f>
        <v>20</v>
      </c>
      <c r="R212" s="6" t="n">
        <f aca="false">(D212+E212+F212)/C212*100</f>
        <v>9.13770913770914</v>
      </c>
      <c r="S212" s="6" t="n">
        <f aca="false">(G212+H212)/C212*100</f>
        <v>9.90990990990991</v>
      </c>
      <c r="T212" s="4" t="n">
        <f aca="false">D212+E212+F212</f>
        <v>71</v>
      </c>
      <c r="U212" s="4" t="n">
        <f aca="false">G212+H212</f>
        <v>77</v>
      </c>
    </row>
    <row r="213" customFormat="false" ht="14.25" hidden="false" customHeight="false" outlineLevel="0" collapsed="false">
      <c r="A213" s="4" t="s">
        <v>2059</v>
      </c>
      <c r="B213" s="5" t="s">
        <v>2060</v>
      </c>
      <c r="C213" s="4" t="n">
        <f aca="false">LEN(B213)</f>
        <v>777</v>
      </c>
      <c r="D213" s="4" t="n">
        <f aca="false">LEN(B213)-LEN(SUBSTITUTE(B213,"R",""))</f>
        <v>18</v>
      </c>
      <c r="E213" s="4" t="n">
        <f aca="false">LEN(B213)-LEN(SUBSTITUTE(B213,"K",""))</f>
        <v>34</v>
      </c>
      <c r="F213" s="4" t="n">
        <f aca="false">LEN(B213)-LEN(SUBSTITUTE(B213,"H",""))</f>
        <v>16</v>
      </c>
      <c r="G213" s="4" t="n">
        <f aca="false">LEN(B213)-LEN(SUBSTITUTE(B213,"D",""))</f>
        <v>30</v>
      </c>
      <c r="H213" s="4" t="n">
        <f aca="false">LEN(B213)-LEN(SUBSTITUTE(B213,"E",""))</f>
        <v>47</v>
      </c>
      <c r="I213" s="4" t="n">
        <f aca="false">LEN(B213)-LEN(SUBSTITUTE(B213,"S",""))</f>
        <v>34</v>
      </c>
      <c r="J213" s="4" t="n">
        <f aca="false">LEN(B213)-LEN(SUBSTITUTE(B213,"T",""))</f>
        <v>31</v>
      </c>
      <c r="K213" s="4" t="n">
        <f aca="false">LEN(B213)-LEN(SUBSTITUTE(B213,"N",""))</f>
        <v>41</v>
      </c>
      <c r="L213" s="4" t="n">
        <f aca="false">LEN(B213)-LEN(SUBSTITUTE(B213,"Q",""))</f>
        <v>30</v>
      </c>
      <c r="M213" s="4" t="n">
        <f aca="false">LEN(B213)-LEN(SUBSTITUTE(B213,"A",""))</f>
        <v>39</v>
      </c>
      <c r="N213" s="4" t="n">
        <f aca="false">LEN(B213)-LEN(SUBSTITUTE(B213,"V",""))</f>
        <v>31</v>
      </c>
      <c r="O213" s="4" t="n">
        <f aca="false">LEN(B213)-LEN(SUBSTITUTE(B213,"I",""))</f>
        <v>22</v>
      </c>
      <c r="P213" s="4" t="n">
        <f aca="false">LEN(B213)-LEN(SUBSTITUTE(B213,"L",""))</f>
        <v>60</v>
      </c>
      <c r="Q213" s="4" t="n">
        <f aca="false">LEN(B213)-LEN(SUBSTITUTE(B213,"M",""))</f>
        <v>21</v>
      </c>
      <c r="R213" s="6" t="n">
        <f aca="false">(D213+E213+F213)/C213*100</f>
        <v>8.75160875160875</v>
      </c>
      <c r="S213" s="6" t="n">
        <f aca="false">(G213+H213)/C213*100</f>
        <v>9.90990990990991</v>
      </c>
      <c r="T213" s="4" t="n">
        <f aca="false">D213+E213+F213</f>
        <v>68</v>
      </c>
      <c r="U213" s="4" t="n">
        <f aca="false">G213+H213</f>
        <v>77</v>
      </c>
    </row>
    <row r="214" customFormat="false" ht="14.25" hidden="false" customHeight="false" outlineLevel="0" collapsed="false">
      <c r="A214" s="4" t="s">
        <v>2061</v>
      </c>
      <c r="B214" s="5" t="s">
        <v>2062</v>
      </c>
      <c r="C214" s="4" t="n">
        <f aca="false">LEN(B214)</f>
        <v>777</v>
      </c>
      <c r="D214" s="4" t="n">
        <f aca="false">LEN(B214)-LEN(SUBSTITUTE(B214,"R",""))</f>
        <v>18</v>
      </c>
      <c r="E214" s="4" t="n">
        <f aca="false">LEN(B214)-LEN(SUBSTITUTE(B214,"K",""))</f>
        <v>33</v>
      </c>
      <c r="F214" s="4" t="n">
        <f aca="false">LEN(B214)-LEN(SUBSTITUTE(B214,"H",""))</f>
        <v>16</v>
      </c>
      <c r="G214" s="4" t="n">
        <f aca="false">LEN(B214)-LEN(SUBSTITUTE(B214,"D",""))</f>
        <v>31</v>
      </c>
      <c r="H214" s="4" t="n">
        <f aca="false">LEN(B214)-LEN(SUBSTITUTE(B214,"E",""))</f>
        <v>48</v>
      </c>
      <c r="I214" s="4" t="n">
        <f aca="false">LEN(B214)-LEN(SUBSTITUTE(B214,"S",""))</f>
        <v>34</v>
      </c>
      <c r="J214" s="4" t="n">
        <f aca="false">LEN(B214)-LEN(SUBSTITUTE(B214,"T",""))</f>
        <v>31</v>
      </c>
      <c r="K214" s="4" t="n">
        <f aca="false">LEN(B214)-LEN(SUBSTITUTE(B214,"N",""))</f>
        <v>40</v>
      </c>
      <c r="L214" s="4" t="n">
        <f aca="false">LEN(B214)-LEN(SUBSTITUTE(B214,"Q",""))</f>
        <v>30</v>
      </c>
      <c r="M214" s="4" t="n">
        <f aca="false">LEN(B214)-LEN(SUBSTITUTE(B214,"A",""))</f>
        <v>39</v>
      </c>
      <c r="N214" s="4" t="n">
        <f aca="false">LEN(B214)-LEN(SUBSTITUTE(B214,"V",""))</f>
        <v>31</v>
      </c>
      <c r="O214" s="4" t="n">
        <f aca="false">LEN(B214)-LEN(SUBSTITUTE(B214,"I",""))</f>
        <v>22</v>
      </c>
      <c r="P214" s="4" t="n">
        <f aca="false">LEN(B214)-LEN(SUBSTITUTE(B214,"L",""))</f>
        <v>60</v>
      </c>
      <c r="Q214" s="4" t="n">
        <f aca="false">LEN(B214)-LEN(SUBSTITUTE(B214,"M",""))</f>
        <v>21</v>
      </c>
      <c r="R214" s="6" t="n">
        <f aca="false">(D214+E214+F214)/C214*100</f>
        <v>8.62290862290862</v>
      </c>
      <c r="S214" s="6" t="n">
        <f aca="false">(G214+H214)/C214*100</f>
        <v>10.1673101673102</v>
      </c>
      <c r="T214" s="4" t="n">
        <f aca="false">D214+E214+F214</f>
        <v>67</v>
      </c>
      <c r="U214" s="4" t="n">
        <f aca="false">G214+H214</f>
        <v>79</v>
      </c>
    </row>
    <row r="215" customFormat="false" ht="14.25" hidden="false" customHeight="false" outlineLevel="0" collapsed="false">
      <c r="A215" s="4" t="s">
        <v>2063</v>
      </c>
      <c r="B215" s="5" t="s">
        <v>2064</v>
      </c>
      <c r="C215" s="4" t="n">
        <f aca="false">LEN(B215)</f>
        <v>777</v>
      </c>
      <c r="D215" s="4" t="n">
        <f aca="false">LEN(B215)-LEN(SUBSTITUTE(B215,"R",""))</f>
        <v>32</v>
      </c>
      <c r="E215" s="4" t="n">
        <f aca="false">LEN(B215)-LEN(SUBSTITUTE(B215,"K",""))</f>
        <v>31</v>
      </c>
      <c r="F215" s="4" t="n">
        <f aca="false">LEN(B215)-LEN(SUBSTITUTE(B215,"H",""))</f>
        <v>16</v>
      </c>
      <c r="G215" s="4" t="n">
        <f aca="false">LEN(B215)-LEN(SUBSTITUTE(B215,"D",""))</f>
        <v>42</v>
      </c>
      <c r="H215" s="4" t="n">
        <f aca="false">LEN(B215)-LEN(SUBSTITUTE(B215,"E",""))</f>
        <v>44</v>
      </c>
      <c r="I215" s="4" t="n">
        <f aca="false">LEN(B215)-LEN(SUBSTITUTE(B215,"S",""))</f>
        <v>42</v>
      </c>
      <c r="J215" s="4" t="n">
        <f aca="false">LEN(B215)-LEN(SUBSTITUTE(B215,"T",""))</f>
        <v>33</v>
      </c>
      <c r="K215" s="4" t="n">
        <f aca="false">LEN(B215)-LEN(SUBSTITUTE(B215,"N",""))</f>
        <v>28</v>
      </c>
      <c r="L215" s="4" t="n">
        <f aca="false">LEN(B215)-LEN(SUBSTITUTE(B215,"Q",""))</f>
        <v>25</v>
      </c>
      <c r="M215" s="4" t="n">
        <f aca="false">LEN(B215)-LEN(SUBSTITUTE(B215,"A",""))</f>
        <v>40</v>
      </c>
      <c r="N215" s="4" t="n">
        <f aca="false">LEN(B215)-LEN(SUBSTITUTE(B215,"V",""))</f>
        <v>26</v>
      </c>
      <c r="O215" s="4" t="n">
        <f aca="false">LEN(B215)-LEN(SUBSTITUTE(B215,"I",""))</f>
        <v>22</v>
      </c>
      <c r="P215" s="4" t="n">
        <f aca="false">LEN(B215)-LEN(SUBSTITUTE(B215,"L",""))</f>
        <v>55</v>
      </c>
      <c r="Q215" s="4" t="n">
        <f aca="false">LEN(B215)-LEN(SUBSTITUTE(B215,"M",""))</f>
        <v>23</v>
      </c>
      <c r="R215" s="6" t="n">
        <f aca="false">(D215+E215+F215)/C215*100</f>
        <v>10.1673101673102</v>
      </c>
      <c r="S215" s="6" t="n">
        <f aca="false">(G215+H215)/C215*100</f>
        <v>11.0682110682111</v>
      </c>
      <c r="T215" s="4" t="n">
        <f aca="false">D215+E215+F215</f>
        <v>79</v>
      </c>
      <c r="U215" s="4" t="n">
        <f aca="false">G215+H215</f>
        <v>86</v>
      </c>
    </row>
    <row r="216" customFormat="false" ht="14.25" hidden="false" customHeight="false" outlineLevel="0" collapsed="false">
      <c r="A216" s="4" t="s">
        <v>2065</v>
      </c>
      <c r="B216" s="5" t="s">
        <v>2066</v>
      </c>
      <c r="C216" s="4" t="n">
        <f aca="false">LEN(B216)</f>
        <v>777</v>
      </c>
      <c r="D216" s="4" t="n">
        <f aca="false">LEN(B216)-LEN(SUBSTITUTE(B216,"R",""))</f>
        <v>22</v>
      </c>
      <c r="E216" s="4" t="n">
        <f aca="false">LEN(B216)-LEN(SUBSTITUTE(B216,"K",""))</f>
        <v>37</v>
      </c>
      <c r="F216" s="4" t="n">
        <f aca="false">LEN(B216)-LEN(SUBSTITUTE(B216,"H",""))</f>
        <v>17</v>
      </c>
      <c r="G216" s="4" t="n">
        <f aca="false">LEN(B216)-LEN(SUBSTITUTE(B216,"D",""))</f>
        <v>27</v>
      </c>
      <c r="H216" s="4" t="n">
        <f aca="false">LEN(B216)-LEN(SUBSTITUTE(B216,"E",""))</f>
        <v>51</v>
      </c>
      <c r="I216" s="4" t="n">
        <f aca="false">LEN(B216)-LEN(SUBSTITUTE(B216,"S",""))</f>
        <v>35</v>
      </c>
      <c r="J216" s="4" t="n">
        <f aca="false">LEN(B216)-LEN(SUBSTITUTE(B216,"T",""))</f>
        <v>38</v>
      </c>
      <c r="K216" s="4" t="n">
        <f aca="false">LEN(B216)-LEN(SUBSTITUTE(B216,"N",""))</f>
        <v>34</v>
      </c>
      <c r="L216" s="4" t="n">
        <f aca="false">LEN(B216)-LEN(SUBSTITUTE(B216,"Q",""))</f>
        <v>27</v>
      </c>
      <c r="M216" s="4" t="n">
        <f aca="false">LEN(B216)-LEN(SUBSTITUTE(B216,"A",""))</f>
        <v>39</v>
      </c>
      <c r="N216" s="4" t="n">
        <f aca="false">LEN(B216)-LEN(SUBSTITUTE(B216,"V",""))</f>
        <v>28</v>
      </c>
      <c r="O216" s="4" t="n">
        <f aca="false">LEN(B216)-LEN(SUBSTITUTE(B216,"I",""))</f>
        <v>22</v>
      </c>
      <c r="P216" s="4" t="n">
        <f aca="false">LEN(B216)-LEN(SUBSTITUTE(B216,"L",""))</f>
        <v>56</v>
      </c>
      <c r="Q216" s="4" t="n">
        <f aca="false">LEN(B216)-LEN(SUBSTITUTE(B216,"M",""))</f>
        <v>20</v>
      </c>
      <c r="R216" s="6" t="n">
        <f aca="false">(D216+E216+F216)/C216*100</f>
        <v>9.78120978120978</v>
      </c>
      <c r="S216" s="6" t="n">
        <f aca="false">(G216+H216)/C216*100</f>
        <v>10.03861003861</v>
      </c>
      <c r="T216" s="4" t="n">
        <f aca="false">D216+E216+F216</f>
        <v>76</v>
      </c>
      <c r="U216" s="4" t="n">
        <f aca="false">G216+H216</f>
        <v>78</v>
      </c>
    </row>
    <row r="217" customFormat="false" ht="14.25" hidden="false" customHeight="false" outlineLevel="0" collapsed="false">
      <c r="A217" s="4" t="s">
        <v>2067</v>
      </c>
      <c r="B217" s="5" t="s">
        <v>2068</v>
      </c>
      <c r="C217" s="4" t="n">
        <f aca="false">LEN(B217)</f>
        <v>777</v>
      </c>
      <c r="D217" s="4" t="n">
        <f aca="false">LEN(B217)-LEN(SUBSTITUTE(B217,"R",""))</f>
        <v>22</v>
      </c>
      <c r="E217" s="4" t="n">
        <f aca="false">LEN(B217)-LEN(SUBSTITUTE(B217,"K",""))</f>
        <v>37</v>
      </c>
      <c r="F217" s="4" t="n">
        <f aca="false">LEN(B217)-LEN(SUBSTITUTE(B217,"H",""))</f>
        <v>17</v>
      </c>
      <c r="G217" s="4" t="n">
        <f aca="false">LEN(B217)-LEN(SUBSTITUTE(B217,"D",""))</f>
        <v>26</v>
      </c>
      <c r="H217" s="4" t="n">
        <f aca="false">LEN(B217)-LEN(SUBSTITUTE(B217,"E",""))</f>
        <v>51</v>
      </c>
      <c r="I217" s="4" t="n">
        <f aca="false">LEN(B217)-LEN(SUBSTITUTE(B217,"S",""))</f>
        <v>35</v>
      </c>
      <c r="J217" s="4" t="n">
        <f aca="false">LEN(B217)-LEN(SUBSTITUTE(B217,"T",""))</f>
        <v>38</v>
      </c>
      <c r="K217" s="4" t="n">
        <f aca="false">LEN(B217)-LEN(SUBSTITUTE(B217,"N",""))</f>
        <v>35</v>
      </c>
      <c r="L217" s="4" t="n">
        <f aca="false">LEN(B217)-LEN(SUBSTITUTE(B217,"Q",""))</f>
        <v>27</v>
      </c>
      <c r="M217" s="4" t="n">
        <f aca="false">LEN(B217)-LEN(SUBSTITUTE(B217,"A",""))</f>
        <v>39</v>
      </c>
      <c r="N217" s="4" t="n">
        <f aca="false">LEN(B217)-LEN(SUBSTITUTE(B217,"V",""))</f>
        <v>28</v>
      </c>
      <c r="O217" s="4" t="n">
        <f aca="false">LEN(B217)-LEN(SUBSTITUTE(B217,"I",""))</f>
        <v>22</v>
      </c>
      <c r="P217" s="4" t="n">
        <f aca="false">LEN(B217)-LEN(SUBSTITUTE(B217,"L",""))</f>
        <v>56</v>
      </c>
      <c r="Q217" s="4" t="n">
        <f aca="false">LEN(B217)-LEN(SUBSTITUTE(B217,"M",""))</f>
        <v>20</v>
      </c>
      <c r="R217" s="6" t="n">
        <f aca="false">(D217+E217+F217)/C217*100</f>
        <v>9.78120978120978</v>
      </c>
      <c r="S217" s="6" t="n">
        <f aca="false">(G217+H217)/C217*100</f>
        <v>9.90990990990991</v>
      </c>
      <c r="T217" s="4" t="n">
        <f aca="false">D217+E217+F217</f>
        <v>76</v>
      </c>
      <c r="U217" s="4" t="n">
        <f aca="false">G217+H217</f>
        <v>77</v>
      </c>
    </row>
    <row r="218" customFormat="false" ht="14.25" hidden="false" customHeight="false" outlineLevel="0" collapsed="false">
      <c r="A218" s="4" t="s">
        <v>2069</v>
      </c>
      <c r="B218" s="5" t="s">
        <v>2070</v>
      </c>
      <c r="C218" s="4" t="n">
        <f aca="false">LEN(B218)</f>
        <v>777</v>
      </c>
      <c r="D218" s="4" t="n">
        <f aca="false">LEN(B218)-LEN(SUBSTITUTE(B218,"R",""))</f>
        <v>18</v>
      </c>
      <c r="E218" s="4" t="n">
        <f aca="false">LEN(B218)-LEN(SUBSTITUTE(B218,"K",""))</f>
        <v>37</v>
      </c>
      <c r="F218" s="4" t="n">
        <f aca="false">LEN(B218)-LEN(SUBSTITUTE(B218,"H",""))</f>
        <v>15</v>
      </c>
      <c r="G218" s="4" t="n">
        <f aca="false">LEN(B218)-LEN(SUBSTITUTE(B218,"D",""))</f>
        <v>30</v>
      </c>
      <c r="H218" s="4" t="n">
        <f aca="false">LEN(B218)-LEN(SUBSTITUTE(B218,"E",""))</f>
        <v>47</v>
      </c>
      <c r="I218" s="4" t="n">
        <f aca="false">LEN(B218)-LEN(SUBSTITUTE(B218,"S",""))</f>
        <v>33</v>
      </c>
      <c r="J218" s="4" t="n">
        <f aca="false">LEN(B218)-LEN(SUBSTITUTE(B218,"T",""))</f>
        <v>32</v>
      </c>
      <c r="K218" s="4" t="n">
        <f aca="false">LEN(B218)-LEN(SUBSTITUTE(B218,"N",""))</f>
        <v>41</v>
      </c>
      <c r="L218" s="4" t="n">
        <f aca="false">LEN(B218)-LEN(SUBSTITUTE(B218,"Q",""))</f>
        <v>30</v>
      </c>
      <c r="M218" s="4" t="n">
        <f aca="false">LEN(B218)-LEN(SUBSTITUTE(B218,"A",""))</f>
        <v>37</v>
      </c>
      <c r="N218" s="4" t="n">
        <f aca="false">LEN(B218)-LEN(SUBSTITUTE(B218,"V",""))</f>
        <v>32</v>
      </c>
      <c r="O218" s="4" t="n">
        <f aca="false">LEN(B218)-LEN(SUBSTITUTE(B218,"I",""))</f>
        <v>22</v>
      </c>
      <c r="P218" s="4" t="n">
        <f aca="false">LEN(B218)-LEN(SUBSTITUTE(B218,"L",""))</f>
        <v>60</v>
      </c>
      <c r="Q218" s="4" t="n">
        <f aca="false">LEN(B218)-LEN(SUBSTITUTE(B218,"M",""))</f>
        <v>21</v>
      </c>
      <c r="R218" s="6" t="n">
        <f aca="false">(D218+E218+F218)/C218*100</f>
        <v>9.00900900900901</v>
      </c>
      <c r="S218" s="6" t="n">
        <f aca="false">(G218+H218)/C218*100</f>
        <v>9.90990990990991</v>
      </c>
      <c r="T218" s="4" t="n">
        <f aca="false">D218+E218+F218</f>
        <v>70</v>
      </c>
      <c r="U218" s="4" t="n">
        <f aca="false">G218+H218</f>
        <v>77</v>
      </c>
    </row>
    <row r="219" customFormat="false" ht="14.25" hidden="false" customHeight="false" outlineLevel="0" collapsed="false">
      <c r="A219" s="4" t="s">
        <v>2071</v>
      </c>
      <c r="B219" s="5" t="s">
        <v>2072</v>
      </c>
      <c r="C219" s="4" t="n">
        <f aca="false">LEN(B219)</f>
        <v>777</v>
      </c>
      <c r="D219" s="4" t="n">
        <f aca="false">LEN(B219)-LEN(SUBSTITUTE(B219,"R",""))</f>
        <v>32</v>
      </c>
      <c r="E219" s="4" t="n">
        <f aca="false">LEN(B219)-LEN(SUBSTITUTE(B219,"K",""))</f>
        <v>35</v>
      </c>
      <c r="F219" s="4" t="n">
        <f aca="false">LEN(B219)-LEN(SUBSTITUTE(B219,"H",""))</f>
        <v>17</v>
      </c>
      <c r="G219" s="4" t="n">
        <f aca="false">LEN(B219)-LEN(SUBSTITUTE(B219,"D",""))</f>
        <v>41</v>
      </c>
      <c r="H219" s="4" t="n">
        <f aca="false">LEN(B219)-LEN(SUBSTITUTE(B219,"E",""))</f>
        <v>49</v>
      </c>
      <c r="I219" s="4" t="n">
        <f aca="false">LEN(B219)-LEN(SUBSTITUTE(B219,"S",""))</f>
        <v>36</v>
      </c>
      <c r="J219" s="4" t="n">
        <f aca="false">LEN(B219)-LEN(SUBSTITUTE(B219,"T",""))</f>
        <v>33</v>
      </c>
      <c r="K219" s="4" t="n">
        <f aca="false">LEN(B219)-LEN(SUBSTITUTE(B219,"N",""))</f>
        <v>25</v>
      </c>
      <c r="L219" s="4" t="n">
        <f aca="false">LEN(B219)-LEN(SUBSTITUTE(B219,"Q",""))</f>
        <v>23</v>
      </c>
      <c r="M219" s="4" t="n">
        <f aca="false">LEN(B219)-LEN(SUBSTITUTE(B219,"A",""))</f>
        <v>39</v>
      </c>
      <c r="N219" s="4" t="n">
        <f aca="false">LEN(B219)-LEN(SUBSTITUTE(B219,"V",""))</f>
        <v>30</v>
      </c>
      <c r="O219" s="4" t="n">
        <f aca="false">LEN(B219)-LEN(SUBSTITUTE(B219,"I",""))</f>
        <v>25</v>
      </c>
      <c r="P219" s="4" t="n">
        <f aca="false">LEN(B219)-LEN(SUBSTITUTE(B219,"L",""))</f>
        <v>58</v>
      </c>
      <c r="Q219" s="4" t="n">
        <f aca="false">LEN(B219)-LEN(SUBSTITUTE(B219,"M",""))</f>
        <v>27</v>
      </c>
      <c r="R219" s="6" t="n">
        <f aca="false">(D219+E219+F219)/C219*100</f>
        <v>10.8108108108108</v>
      </c>
      <c r="S219" s="6" t="n">
        <f aca="false">(G219+H219)/C219*100</f>
        <v>11.5830115830116</v>
      </c>
      <c r="T219" s="4" t="n">
        <f aca="false">D219+E219+F219</f>
        <v>84</v>
      </c>
      <c r="U219" s="4" t="n">
        <f aca="false">G219+H219</f>
        <v>90</v>
      </c>
    </row>
    <row r="220" customFormat="false" ht="14.25" hidden="false" customHeight="false" outlineLevel="0" collapsed="false">
      <c r="A220" s="4" t="s">
        <v>2073</v>
      </c>
      <c r="B220" s="5" t="s">
        <v>2074</v>
      </c>
      <c r="C220" s="4" t="n">
        <f aca="false">LEN(B220)</f>
        <v>777</v>
      </c>
      <c r="D220" s="4" t="n">
        <f aca="false">LEN(B220)-LEN(SUBSTITUTE(B220,"R",""))</f>
        <v>30</v>
      </c>
      <c r="E220" s="4" t="n">
        <f aca="false">LEN(B220)-LEN(SUBSTITUTE(B220,"K",""))</f>
        <v>39</v>
      </c>
      <c r="F220" s="4" t="n">
        <f aca="false">LEN(B220)-LEN(SUBSTITUTE(B220,"H",""))</f>
        <v>13</v>
      </c>
      <c r="G220" s="4" t="n">
        <f aca="false">LEN(B220)-LEN(SUBSTITUTE(B220,"D",""))</f>
        <v>41</v>
      </c>
      <c r="H220" s="4" t="n">
        <f aca="false">LEN(B220)-LEN(SUBSTITUTE(B220,"E",""))</f>
        <v>46</v>
      </c>
      <c r="I220" s="4" t="n">
        <f aca="false">LEN(B220)-LEN(SUBSTITUTE(B220,"S",""))</f>
        <v>38</v>
      </c>
      <c r="J220" s="4" t="n">
        <f aca="false">LEN(B220)-LEN(SUBSTITUTE(B220,"T",""))</f>
        <v>31</v>
      </c>
      <c r="K220" s="4" t="n">
        <f aca="false">LEN(B220)-LEN(SUBSTITUTE(B220,"N",""))</f>
        <v>30</v>
      </c>
      <c r="L220" s="4" t="n">
        <f aca="false">LEN(B220)-LEN(SUBSTITUTE(B220,"Q",""))</f>
        <v>22</v>
      </c>
      <c r="M220" s="4" t="n">
        <f aca="false">LEN(B220)-LEN(SUBSTITUTE(B220,"A",""))</f>
        <v>37</v>
      </c>
      <c r="N220" s="4" t="n">
        <f aca="false">LEN(B220)-LEN(SUBSTITUTE(B220,"V",""))</f>
        <v>28</v>
      </c>
      <c r="O220" s="4" t="n">
        <f aca="false">LEN(B220)-LEN(SUBSTITUTE(B220,"I",""))</f>
        <v>27</v>
      </c>
      <c r="P220" s="4" t="n">
        <f aca="false">LEN(B220)-LEN(SUBSTITUTE(B220,"L",""))</f>
        <v>56</v>
      </c>
      <c r="Q220" s="4" t="n">
        <f aca="false">LEN(B220)-LEN(SUBSTITUTE(B220,"M",""))</f>
        <v>24</v>
      </c>
      <c r="R220" s="6" t="n">
        <f aca="false">(D220+E220+F220)/C220*100</f>
        <v>10.5534105534106</v>
      </c>
      <c r="S220" s="6" t="n">
        <f aca="false">(G220+H220)/C220*100</f>
        <v>11.1969111969112</v>
      </c>
      <c r="T220" s="4" t="n">
        <f aca="false">D220+E220+F220</f>
        <v>82</v>
      </c>
      <c r="U220" s="4" t="n">
        <f aca="false">G220+H220</f>
        <v>87</v>
      </c>
    </row>
    <row r="221" customFormat="false" ht="14.25" hidden="false" customHeight="false" outlineLevel="0" collapsed="false">
      <c r="A221" s="4" t="s">
        <v>2075</v>
      </c>
      <c r="B221" s="5" t="s">
        <v>2076</v>
      </c>
      <c r="C221" s="4" t="n">
        <f aca="false">LEN(B221)</f>
        <v>777</v>
      </c>
      <c r="D221" s="4" t="n">
        <f aca="false">LEN(B221)-LEN(SUBSTITUTE(B221,"R",""))</f>
        <v>35</v>
      </c>
      <c r="E221" s="4" t="n">
        <f aca="false">LEN(B221)-LEN(SUBSTITUTE(B221,"K",""))</f>
        <v>30</v>
      </c>
      <c r="F221" s="4" t="n">
        <f aca="false">LEN(B221)-LEN(SUBSTITUTE(B221,"H",""))</f>
        <v>14</v>
      </c>
      <c r="G221" s="4" t="n">
        <f aca="false">LEN(B221)-LEN(SUBSTITUTE(B221,"D",""))</f>
        <v>36</v>
      </c>
      <c r="H221" s="4" t="n">
        <f aca="false">LEN(B221)-LEN(SUBSTITUTE(B221,"E",""))</f>
        <v>44</v>
      </c>
      <c r="I221" s="4" t="n">
        <f aca="false">LEN(B221)-LEN(SUBSTITUTE(B221,"S",""))</f>
        <v>34</v>
      </c>
      <c r="J221" s="4" t="n">
        <f aca="false">LEN(B221)-LEN(SUBSTITUTE(B221,"T",""))</f>
        <v>34</v>
      </c>
      <c r="K221" s="4" t="n">
        <f aca="false">LEN(B221)-LEN(SUBSTITUTE(B221,"N",""))</f>
        <v>27</v>
      </c>
      <c r="L221" s="4" t="n">
        <f aca="false">LEN(B221)-LEN(SUBSTITUTE(B221,"Q",""))</f>
        <v>26</v>
      </c>
      <c r="M221" s="4" t="n">
        <f aca="false">LEN(B221)-LEN(SUBSTITUTE(B221,"A",""))</f>
        <v>32</v>
      </c>
      <c r="N221" s="4" t="n">
        <f aca="false">LEN(B221)-LEN(SUBSTITUTE(B221,"V",""))</f>
        <v>31</v>
      </c>
      <c r="O221" s="4" t="n">
        <f aca="false">LEN(B221)-LEN(SUBSTITUTE(B221,"I",""))</f>
        <v>24</v>
      </c>
      <c r="P221" s="4" t="n">
        <f aca="false">LEN(B221)-LEN(SUBSTITUTE(B221,"L",""))</f>
        <v>52</v>
      </c>
      <c r="Q221" s="4" t="n">
        <f aca="false">LEN(B221)-LEN(SUBSTITUTE(B221,"M",""))</f>
        <v>26</v>
      </c>
      <c r="R221" s="6" t="n">
        <f aca="false">(D221+E221+F221)/C221*100</f>
        <v>10.1673101673102</v>
      </c>
      <c r="S221" s="6" t="n">
        <f aca="false">(G221+H221)/C221*100</f>
        <v>10.2960102960103</v>
      </c>
      <c r="T221" s="4" t="n">
        <f aca="false">D221+E221+F221</f>
        <v>79</v>
      </c>
      <c r="U221" s="4" t="n">
        <f aca="false">G221+H221</f>
        <v>80</v>
      </c>
    </row>
    <row r="222" customFormat="false" ht="14.25" hidden="false" customHeight="false" outlineLevel="0" collapsed="false">
      <c r="A222" s="4" t="s">
        <v>2077</v>
      </c>
      <c r="B222" s="5" t="s">
        <v>2078</v>
      </c>
      <c r="C222" s="4" t="n">
        <f aca="false">LEN(B222)</f>
        <v>777</v>
      </c>
      <c r="D222" s="4" t="n">
        <f aca="false">LEN(B222)-LEN(SUBSTITUTE(B222,"R",""))</f>
        <v>26</v>
      </c>
      <c r="E222" s="4" t="n">
        <f aca="false">LEN(B222)-LEN(SUBSTITUTE(B222,"K",""))</f>
        <v>34</v>
      </c>
      <c r="F222" s="4" t="n">
        <f aca="false">LEN(B222)-LEN(SUBSTITUTE(B222,"H",""))</f>
        <v>14</v>
      </c>
      <c r="G222" s="4" t="n">
        <f aca="false">LEN(B222)-LEN(SUBSTITUTE(B222,"D",""))</f>
        <v>27</v>
      </c>
      <c r="H222" s="4" t="n">
        <f aca="false">LEN(B222)-LEN(SUBSTITUTE(B222,"E",""))</f>
        <v>54</v>
      </c>
      <c r="I222" s="4" t="n">
        <f aca="false">LEN(B222)-LEN(SUBSTITUTE(B222,"S",""))</f>
        <v>35</v>
      </c>
      <c r="J222" s="4" t="n">
        <f aca="false">LEN(B222)-LEN(SUBSTITUTE(B222,"T",""))</f>
        <v>43</v>
      </c>
      <c r="K222" s="4" t="n">
        <f aca="false">LEN(B222)-LEN(SUBSTITUTE(B222,"N",""))</f>
        <v>33</v>
      </c>
      <c r="L222" s="4" t="n">
        <f aca="false">LEN(B222)-LEN(SUBSTITUTE(B222,"Q",""))</f>
        <v>20</v>
      </c>
      <c r="M222" s="4" t="n">
        <f aca="false">LEN(B222)-LEN(SUBSTITUTE(B222,"A",""))</f>
        <v>45</v>
      </c>
      <c r="N222" s="4" t="n">
        <f aca="false">LEN(B222)-LEN(SUBSTITUTE(B222,"V",""))</f>
        <v>27</v>
      </c>
      <c r="O222" s="4" t="n">
        <f aca="false">LEN(B222)-LEN(SUBSTITUTE(B222,"I",""))</f>
        <v>26</v>
      </c>
      <c r="P222" s="4" t="n">
        <f aca="false">LEN(B222)-LEN(SUBSTITUTE(B222,"L",""))</f>
        <v>51</v>
      </c>
      <c r="Q222" s="4" t="n">
        <f aca="false">LEN(B222)-LEN(SUBSTITUTE(B222,"M",""))</f>
        <v>20</v>
      </c>
      <c r="R222" s="6" t="n">
        <f aca="false">(D222+E222+F222)/C222*100</f>
        <v>9.52380952380952</v>
      </c>
      <c r="S222" s="6" t="n">
        <f aca="false">(G222+H222)/C222*100</f>
        <v>10.4247104247104</v>
      </c>
      <c r="T222" s="4" t="n">
        <f aca="false">D222+E222+F222</f>
        <v>74</v>
      </c>
      <c r="U222" s="4" t="n">
        <f aca="false">G222+H222</f>
        <v>81</v>
      </c>
    </row>
    <row r="223" customFormat="false" ht="14.25" hidden="false" customHeight="false" outlineLevel="0" collapsed="false">
      <c r="A223" s="4" t="s">
        <v>2079</v>
      </c>
      <c r="B223" s="5" t="s">
        <v>2080</v>
      </c>
      <c r="C223" s="4" t="n">
        <f aca="false">LEN(B223)</f>
        <v>777</v>
      </c>
      <c r="D223" s="4" t="n">
        <f aca="false">LEN(B223)-LEN(SUBSTITUTE(B223,"R",""))</f>
        <v>29</v>
      </c>
      <c r="E223" s="4" t="n">
        <f aca="false">LEN(B223)-LEN(SUBSTITUTE(B223,"K",""))</f>
        <v>33</v>
      </c>
      <c r="F223" s="4" t="n">
        <f aca="false">LEN(B223)-LEN(SUBSTITUTE(B223,"H",""))</f>
        <v>16</v>
      </c>
      <c r="G223" s="4" t="n">
        <f aca="false">LEN(B223)-LEN(SUBSTITUTE(B223,"D",""))</f>
        <v>30</v>
      </c>
      <c r="H223" s="4" t="n">
        <f aca="false">LEN(B223)-LEN(SUBSTITUTE(B223,"E",""))</f>
        <v>46</v>
      </c>
      <c r="I223" s="4" t="n">
        <f aca="false">LEN(B223)-LEN(SUBSTITUTE(B223,"S",""))</f>
        <v>34</v>
      </c>
      <c r="J223" s="4" t="n">
        <f aca="false">LEN(B223)-LEN(SUBSTITUTE(B223,"T",""))</f>
        <v>44</v>
      </c>
      <c r="K223" s="4" t="n">
        <f aca="false">LEN(B223)-LEN(SUBSTITUTE(B223,"N",""))</f>
        <v>28</v>
      </c>
      <c r="L223" s="4" t="n">
        <f aca="false">LEN(B223)-LEN(SUBSTITUTE(B223,"Q",""))</f>
        <v>25</v>
      </c>
      <c r="M223" s="4" t="n">
        <f aca="false">LEN(B223)-LEN(SUBSTITUTE(B223,"A",""))</f>
        <v>46</v>
      </c>
      <c r="N223" s="4" t="n">
        <f aca="false">LEN(B223)-LEN(SUBSTITUTE(B223,"V",""))</f>
        <v>29</v>
      </c>
      <c r="O223" s="4" t="n">
        <f aca="false">LEN(B223)-LEN(SUBSTITUTE(B223,"I",""))</f>
        <v>22</v>
      </c>
      <c r="P223" s="4" t="n">
        <f aca="false">LEN(B223)-LEN(SUBSTITUTE(B223,"L",""))</f>
        <v>54</v>
      </c>
      <c r="Q223" s="4" t="n">
        <f aca="false">LEN(B223)-LEN(SUBSTITUTE(B223,"M",""))</f>
        <v>20</v>
      </c>
      <c r="R223" s="6" t="n">
        <f aca="false">(D223+E223+F223)/C223*100</f>
        <v>10.03861003861</v>
      </c>
      <c r="S223" s="6" t="n">
        <f aca="false">(G223+H223)/C223*100</f>
        <v>9.78120978120978</v>
      </c>
      <c r="T223" s="4" t="n">
        <f aca="false">D223+E223+F223</f>
        <v>78</v>
      </c>
      <c r="U223" s="4" t="n">
        <f aca="false">G223+H223</f>
        <v>76</v>
      </c>
    </row>
    <row r="224" customFormat="false" ht="14.25" hidden="false" customHeight="false" outlineLevel="0" collapsed="false">
      <c r="A224" s="4" t="s">
        <v>2081</v>
      </c>
      <c r="B224" s="5" t="s">
        <v>2082</v>
      </c>
      <c r="C224" s="4" t="n">
        <f aca="false">LEN(B224)</f>
        <v>777</v>
      </c>
      <c r="D224" s="4" t="n">
        <f aca="false">LEN(B224)-LEN(SUBSTITUTE(B224,"R",""))</f>
        <v>21</v>
      </c>
      <c r="E224" s="4" t="n">
        <f aca="false">LEN(B224)-LEN(SUBSTITUTE(B224,"K",""))</f>
        <v>42</v>
      </c>
      <c r="F224" s="4" t="n">
        <f aca="false">LEN(B224)-LEN(SUBSTITUTE(B224,"H",""))</f>
        <v>15</v>
      </c>
      <c r="G224" s="4" t="n">
        <f aca="false">LEN(B224)-LEN(SUBSTITUTE(B224,"D",""))</f>
        <v>35</v>
      </c>
      <c r="H224" s="4" t="n">
        <f aca="false">LEN(B224)-LEN(SUBSTITUTE(B224,"E",""))</f>
        <v>44</v>
      </c>
      <c r="I224" s="4" t="n">
        <f aca="false">LEN(B224)-LEN(SUBSTITUTE(B224,"S",""))</f>
        <v>38</v>
      </c>
      <c r="J224" s="4" t="n">
        <f aca="false">LEN(B224)-LEN(SUBSTITUTE(B224,"T",""))</f>
        <v>39</v>
      </c>
      <c r="K224" s="4" t="n">
        <f aca="false">LEN(B224)-LEN(SUBSTITUTE(B224,"N",""))</f>
        <v>34</v>
      </c>
      <c r="L224" s="4" t="n">
        <f aca="false">LEN(B224)-LEN(SUBSTITUTE(B224,"Q",""))</f>
        <v>15</v>
      </c>
      <c r="M224" s="4" t="n">
        <f aca="false">LEN(B224)-LEN(SUBSTITUTE(B224,"A",""))</f>
        <v>44</v>
      </c>
      <c r="N224" s="4" t="n">
        <f aca="false">LEN(B224)-LEN(SUBSTITUTE(B224,"V",""))</f>
        <v>27</v>
      </c>
      <c r="O224" s="4" t="n">
        <f aca="false">LEN(B224)-LEN(SUBSTITUTE(B224,"I",""))</f>
        <v>25</v>
      </c>
      <c r="P224" s="4" t="n">
        <f aca="false">LEN(B224)-LEN(SUBSTITUTE(B224,"L",""))</f>
        <v>51</v>
      </c>
      <c r="Q224" s="4" t="n">
        <f aca="false">LEN(B224)-LEN(SUBSTITUTE(B224,"M",""))</f>
        <v>24</v>
      </c>
      <c r="R224" s="6" t="n">
        <f aca="false">(D224+E224+F224)/C224*100</f>
        <v>10.03861003861</v>
      </c>
      <c r="S224" s="6" t="n">
        <f aca="false">(G224+H224)/C224*100</f>
        <v>10.1673101673102</v>
      </c>
      <c r="T224" s="4" t="n">
        <f aca="false">D224+E224+F224</f>
        <v>78</v>
      </c>
      <c r="U224" s="4" t="n">
        <f aca="false">G224+H224</f>
        <v>79</v>
      </c>
    </row>
    <row r="225" customFormat="false" ht="14.25" hidden="false" customHeight="false" outlineLevel="0" collapsed="false">
      <c r="A225" s="4" t="s">
        <v>2083</v>
      </c>
      <c r="B225" s="5" t="s">
        <v>2084</v>
      </c>
      <c r="C225" s="4" t="n">
        <f aca="false">LEN(B225)</f>
        <v>777</v>
      </c>
      <c r="D225" s="4" t="n">
        <f aca="false">LEN(B225)-LEN(SUBSTITUTE(B225,"R",""))</f>
        <v>31</v>
      </c>
      <c r="E225" s="4" t="n">
        <f aca="false">LEN(B225)-LEN(SUBSTITUTE(B225,"K",""))</f>
        <v>39</v>
      </c>
      <c r="F225" s="4" t="n">
        <f aca="false">LEN(B225)-LEN(SUBSTITUTE(B225,"H",""))</f>
        <v>17</v>
      </c>
      <c r="G225" s="4" t="n">
        <f aca="false">LEN(B225)-LEN(SUBSTITUTE(B225,"D",""))</f>
        <v>42</v>
      </c>
      <c r="H225" s="4" t="n">
        <f aca="false">LEN(B225)-LEN(SUBSTITUTE(B225,"E",""))</f>
        <v>49</v>
      </c>
      <c r="I225" s="4" t="n">
        <f aca="false">LEN(B225)-LEN(SUBSTITUTE(B225,"S",""))</f>
        <v>36</v>
      </c>
      <c r="J225" s="4" t="n">
        <f aca="false">LEN(B225)-LEN(SUBSTITUTE(B225,"T",""))</f>
        <v>32</v>
      </c>
      <c r="K225" s="4" t="n">
        <f aca="false">LEN(B225)-LEN(SUBSTITUTE(B225,"N",""))</f>
        <v>33</v>
      </c>
      <c r="L225" s="4" t="n">
        <f aca="false">LEN(B225)-LEN(SUBSTITUTE(B225,"Q",""))</f>
        <v>20</v>
      </c>
      <c r="M225" s="4" t="n">
        <f aca="false">LEN(B225)-LEN(SUBSTITUTE(B225,"A",""))</f>
        <v>36</v>
      </c>
      <c r="N225" s="4" t="n">
        <f aca="false">LEN(B225)-LEN(SUBSTITUTE(B225,"V",""))</f>
        <v>31</v>
      </c>
      <c r="O225" s="4" t="n">
        <f aca="false">LEN(B225)-LEN(SUBSTITUTE(B225,"I",""))</f>
        <v>24</v>
      </c>
      <c r="P225" s="4" t="n">
        <f aca="false">LEN(B225)-LEN(SUBSTITUTE(B225,"L",""))</f>
        <v>55</v>
      </c>
      <c r="Q225" s="4" t="n">
        <f aca="false">LEN(B225)-LEN(SUBSTITUTE(B225,"M",""))</f>
        <v>25</v>
      </c>
      <c r="R225" s="6" t="n">
        <f aca="false">(D225+E225+F225)/C225*100</f>
        <v>11.1969111969112</v>
      </c>
      <c r="S225" s="6" t="n">
        <f aca="false">(G225+H225)/C225*100</f>
        <v>11.7117117117117</v>
      </c>
      <c r="T225" s="4" t="n">
        <f aca="false">D225+E225+F225</f>
        <v>87</v>
      </c>
      <c r="U225" s="4" t="n">
        <f aca="false">G225+H225</f>
        <v>91</v>
      </c>
    </row>
    <row r="226" customFormat="false" ht="14.25" hidden="false" customHeight="false" outlineLevel="0" collapsed="false">
      <c r="A226" s="4" t="s">
        <v>2085</v>
      </c>
      <c r="B226" s="5" t="s">
        <v>2086</v>
      </c>
      <c r="C226" s="4" t="n">
        <f aca="false">LEN(B226)</f>
        <v>777</v>
      </c>
      <c r="D226" s="4" t="n">
        <f aca="false">LEN(B226)-LEN(SUBSTITUTE(B226,"R",""))</f>
        <v>23</v>
      </c>
      <c r="E226" s="4" t="n">
        <f aca="false">LEN(B226)-LEN(SUBSTITUTE(B226,"K",""))</f>
        <v>34</v>
      </c>
      <c r="F226" s="4" t="n">
        <f aca="false">LEN(B226)-LEN(SUBSTITUTE(B226,"H",""))</f>
        <v>13</v>
      </c>
      <c r="G226" s="4" t="n">
        <f aca="false">LEN(B226)-LEN(SUBSTITUTE(B226,"D",""))</f>
        <v>30</v>
      </c>
      <c r="H226" s="4" t="n">
        <f aca="false">LEN(B226)-LEN(SUBSTITUTE(B226,"E",""))</f>
        <v>50</v>
      </c>
      <c r="I226" s="4" t="n">
        <f aca="false">LEN(B226)-LEN(SUBSTITUTE(B226,"S",""))</f>
        <v>30</v>
      </c>
      <c r="J226" s="4" t="n">
        <f aca="false">LEN(B226)-LEN(SUBSTITUTE(B226,"T",""))</f>
        <v>33</v>
      </c>
      <c r="K226" s="4" t="n">
        <f aca="false">LEN(B226)-LEN(SUBSTITUTE(B226,"N",""))</f>
        <v>36</v>
      </c>
      <c r="L226" s="4" t="n">
        <f aca="false">LEN(B226)-LEN(SUBSTITUTE(B226,"Q",""))</f>
        <v>29</v>
      </c>
      <c r="M226" s="4" t="n">
        <f aca="false">LEN(B226)-LEN(SUBSTITUTE(B226,"A",""))</f>
        <v>44</v>
      </c>
      <c r="N226" s="4" t="n">
        <f aca="false">LEN(B226)-LEN(SUBSTITUTE(B226,"V",""))</f>
        <v>25</v>
      </c>
      <c r="O226" s="4" t="n">
        <f aca="false">LEN(B226)-LEN(SUBSTITUTE(B226,"I",""))</f>
        <v>28</v>
      </c>
      <c r="P226" s="4" t="n">
        <f aca="false">LEN(B226)-LEN(SUBSTITUTE(B226,"L",""))</f>
        <v>59</v>
      </c>
      <c r="Q226" s="4" t="n">
        <f aca="false">LEN(B226)-LEN(SUBSTITUTE(B226,"M",""))</f>
        <v>20</v>
      </c>
      <c r="R226" s="6" t="n">
        <f aca="false">(D226+E226+F226)/C226*100</f>
        <v>9.00900900900901</v>
      </c>
      <c r="S226" s="6" t="n">
        <f aca="false">(G226+H226)/C226*100</f>
        <v>10.2960102960103</v>
      </c>
      <c r="T226" s="4" t="n">
        <f aca="false">D226+E226+F226</f>
        <v>70</v>
      </c>
      <c r="U226" s="4" t="n">
        <f aca="false">G226+H226</f>
        <v>80</v>
      </c>
    </row>
    <row r="227" customFormat="false" ht="14.25" hidden="false" customHeight="false" outlineLevel="0" collapsed="false">
      <c r="A227" s="4" t="s">
        <v>2087</v>
      </c>
      <c r="B227" s="5" t="s">
        <v>2088</v>
      </c>
      <c r="C227" s="4" t="n">
        <f aca="false">LEN(B227)</f>
        <v>777</v>
      </c>
      <c r="D227" s="4" t="n">
        <f aca="false">LEN(B227)-LEN(SUBSTITUTE(B227,"R",""))</f>
        <v>23</v>
      </c>
      <c r="E227" s="4" t="n">
        <f aca="false">LEN(B227)-LEN(SUBSTITUTE(B227,"K",""))</f>
        <v>34</v>
      </c>
      <c r="F227" s="4" t="n">
        <f aca="false">LEN(B227)-LEN(SUBSTITUTE(B227,"H",""))</f>
        <v>15</v>
      </c>
      <c r="G227" s="4" t="n">
        <f aca="false">LEN(B227)-LEN(SUBSTITUTE(B227,"D",""))</f>
        <v>30</v>
      </c>
      <c r="H227" s="4" t="n">
        <f aca="false">LEN(B227)-LEN(SUBSTITUTE(B227,"E",""))</f>
        <v>49</v>
      </c>
      <c r="I227" s="4" t="n">
        <f aca="false">LEN(B227)-LEN(SUBSTITUTE(B227,"S",""))</f>
        <v>30</v>
      </c>
      <c r="J227" s="4" t="n">
        <f aca="false">LEN(B227)-LEN(SUBSTITUTE(B227,"T",""))</f>
        <v>33</v>
      </c>
      <c r="K227" s="4" t="n">
        <f aca="false">LEN(B227)-LEN(SUBSTITUTE(B227,"N",""))</f>
        <v>37</v>
      </c>
      <c r="L227" s="4" t="n">
        <f aca="false">LEN(B227)-LEN(SUBSTITUTE(B227,"Q",""))</f>
        <v>30</v>
      </c>
      <c r="M227" s="4" t="n">
        <f aca="false">LEN(B227)-LEN(SUBSTITUTE(B227,"A",""))</f>
        <v>44</v>
      </c>
      <c r="N227" s="4" t="n">
        <f aca="false">LEN(B227)-LEN(SUBSTITUTE(B227,"V",""))</f>
        <v>26</v>
      </c>
      <c r="O227" s="4" t="n">
        <f aca="false">LEN(B227)-LEN(SUBSTITUTE(B227,"I",""))</f>
        <v>27</v>
      </c>
      <c r="P227" s="4" t="n">
        <f aca="false">LEN(B227)-LEN(SUBSTITUTE(B227,"L",""))</f>
        <v>58</v>
      </c>
      <c r="Q227" s="4" t="n">
        <f aca="false">LEN(B227)-LEN(SUBSTITUTE(B227,"M",""))</f>
        <v>20</v>
      </c>
      <c r="R227" s="6" t="n">
        <f aca="false">(D227+E227+F227)/C227*100</f>
        <v>9.26640926640927</v>
      </c>
      <c r="S227" s="6" t="n">
        <f aca="false">(G227+H227)/C227*100</f>
        <v>10.1673101673102</v>
      </c>
      <c r="T227" s="4" t="n">
        <f aca="false">D227+E227+F227</f>
        <v>72</v>
      </c>
      <c r="U227" s="4" t="n">
        <f aca="false">G227+H227</f>
        <v>79</v>
      </c>
    </row>
    <row r="228" customFormat="false" ht="14.25" hidden="false" customHeight="false" outlineLevel="0" collapsed="false">
      <c r="A228" s="4" t="s">
        <v>2089</v>
      </c>
      <c r="B228" s="5" t="s">
        <v>2090</v>
      </c>
      <c r="C228" s="4" t="n">
        <f aca="false">LEN(B228)</f>
        <v>777</v>
      </c>
      <c r="D228" s="4" t="n">
        <f aca="false">LEN(B228)-LEN(SUBSTITUTE(B228,"R",""))</f>
        <v>32</v>
      </c>
      <c r="E228" s="4" t="n">
        <f aca="false">LEN(B228)-LEN(SUBSTITUTE(B228,"K",""))</f>
        <v>29</v>
      </c>
      <c r="F228" s="4" t="n">
        <f aca="false">LEN(B228)-LEN(SUBSTITUTE(B228,"H",""))</f>
        <v>17</v>
      </c>
      <c r="G228" s="4" t="n">
        <f aca="false">LEN(B228)-LEN(SUBSTITUTE(B228,"D",""))</f>
        <v>34</v>
      </c>
      <c r="H228" s="4" t="n">
        <f aca="false">LEN(B228)-LEN(SUBSTITUTE(B228,"E",""))</f>
        <v>43</v>
      </c>
      <c r="I228" s="4" t="n">
        <f aca="false">LEN(B228)-LEN(SUBSTITUTE(B228,"S",""))</f>
        <v>31</v>
      </c>
      <c r="J228" s="4" t="n">
        <f aca="false">LEN(B228)-LEN(SUBSTITUTE(B228,"T",""))</f>
        <v>28</v>
      </c>
      <c r="K228" s="4" t="n">
        <f aca="false">LEN(B228)-LEN(SUBSTITUTE(B228,"N",""))</f>
        <v>22</v>
      </c>
      <c r="L228" s="4" t="n">
        <f aca="false">LEN(B228)-LEN(SUBSTITUTE(B228,"Q",""))</f>
        <v>24</v>
      </c>
      <c r="M228" s="4" t="n">
        <f aca="false">LEN(B228)-LEN(SUBSTITUTE(B228,"A",""))</f>
        <v>45</v>
      </c>
      <c r="N228" s="4" t="n">
        <f aca="false">LEN(B228)-LEN(SUBSTITUTE(B228,"V",""))</f>
        <v>32</v>
      </c>
      <c r="O228" s="4" t="n">
        <f aca="false">LEN(B228)-LEN(SUBSTITUTE(B228,"I",""))</f>
        <v>16</v>
      </c>
      <c r="P228" s="4" t="n">
        <f aca="false">LEN(B228)-LEN(SUBSTITUTE(B228,"L",""))</f>
        <v>58</v>
      </c>
      <c r="Q228" s="4" t="n">
        <f aca="false">LEN(B228)-LEN(SUBSTITUTE(B228,"M",""))</f>
        <v>24</v>
      </c>
      <c r="R228" s="6" t="n">
        <f aca="false">(D228+E228+F228)/C228*100</f>
        <v>10.03861003861</v>
      </c>
      <c r="S228" s="6" t="n">
        <f aca="false">(G228+H228)/C228*100</f>
        <v>9.90990990990991</v>
      </c>
      <c r="T228" s="4" t="n">
        <f aca="false">D228+E228+F228</f>
        <v>78</v>
      </c>
      <c r="U228" s="4" t="n">
        <f aca="false">G228+H228</f>
        <v>77</v>
      </c>
    </row>
    <row r="229" customFormat="false" ht="14.25" hidden="false" customHeight="false" outlineLevel="0" collapsed="false">
      <c r="A229" s="4" t="s">
        <v>2091</v>
      </c>
      <c r="B229" s="5" t="s">
        <v>2092</v>
      </c>
      <c r="C229" s="4" t="n">
        <f aca="false">LEN(B229)</f>
        <v>777</v>
      </c>
      <c r="D229" s="4" t="n">
        <f aca="false">LEN(B229)-LEN(SUBSTITUTE(B229,"R",""))</f>
        <v>32</v>
      </c>
      <c r="E229" s="4" t="n">
        <f aca="false">LEN(B229)-LEN(SUBSTITUTE(B229,"K",""))</f>
        <v>30</v>
      </c>
      <c r="F229" s="4" t="n">
        <f aca="false">LEN(B229)-LEN(SUBSTITUTE(B229,"H",""))</f>
        <v>16</v>
      </c>
      <c r="G229" s="4" t="n">
        <f aca="false">LEN(B229)-LEN(SUBSTITUTE(B229,"D",""))</f>
        <v>30</v>
      </c>
      <c r="H229" s="4" t="n">
        <f aca="false">LEN(B229)-LEN(SUBSTITUTE(B229,"E",""))</f>
        <v>51</v>
      </c>
      <c r="I229" s="4" t="n">
        <f aca="false">LEN(B229)-LEN(SUBSTITUTE(B229,"S",""))</f>
        <v>32</v>
      </c>
      <c r="J229" s="4" t="n">
        <f aca="false">LEN(B229)-LEN(SUBSTITUTE(B229,"T",""))</f>
        <v>45</v>
      </c>
      <c r="K229" s="4" t="n">
        <f aca="false">LEN(B229)-LEN(SUBSTITUTE(B229,"N",""))</f>
        <v>28</v>
      </c>
      <c r="L229" s="4" t="n">
        <f aca="false">LEN(B229)-LEN(SUBSTITUTE(B229,"Q",""))</f>
        <v>21</v>
      </c>
      <c r="M229" s="4" t="n">
        <f aca="false">LEN(B229)-LEN(SUBSTITUTE(B229,"A",""))</f>
        <v>44</v>
      </c>
      <c r="N229" s="4" t="n">
        <f aca="false">LEN(B229)-LEN(SUBSTITUTE(B229,"V",""))</f>
        <v>30</v>
      </c>
      <c r="O229" s="4" t="n">
        <f aca="false">LEN(B229)-LEN(SUBSTITUTE(B229,"I",""))</f>
        <v>23</v>
      </c>
      <c r="P229" s="4" t="n">
        <f aca="false">LEN(B229)-LEN(SUBSTITUTE(B229,"L",""))</f>
        <v>53</v>
      </c>
      <c r="Q229" s="4" t="n">
        <f aca="false">LEN(B229)-LEN(SUBSTITUTE(B229,"M",""))</f>
        <v>21</v>
      </c>
      <c r="R229" s="6" t="n">
        <f aca="false">(D229+E229+F229)/C229*100</f>
        <v>10.03861003861</v>
      </c>
      <c r="S229" s="6" t="n">
        <f aca="false">(G229+H229)/C229*100</f>
        <v>10.4247104247104</v>
      </c>
      <c r="T229" s="4" t="n">
        <f aca="false">D229+E229+F229</f>
        <v>78</v>
      </c>
      <c r="U229" s="4" t="n">
        <f aca="false">G229+H229</f>
        <v>81</v>
      </c>
    </row>
    <row r="230" customFormat="false" ht="14.25" hidden="false" customHeight="false" outlineLevel="0" collapsed="false">
      <c r="A230" s="4" t="s">
        <v>2093</v>
      </c>
      <c r="B230" s="5" t="s">
        <v>2094</v>
      </c>
      <c r="C230" s="4" t="n">
        <f aca="false">LEN(B230)</f>
        <v>777</v>
      </c>
      <c r="D230" s="4" t="n">
        <f aca="false">LEN(B230)-LEN(SUBSTITUTE(B230,"R",""))</f>
        <v>30</v>
      </c>
      <c r="E230" s="4" t="n">
        <f aca="false">LEN(B230)-LEN(SUBSTITUTE(B230,"K",""))</f>
        <v>35</v>
      </c>
      <c r="F230" s="4" t="n">
        <f aca="false">LEN(B230)-LEN(SUBSTITUTE(B230,"H",""))</f>
        <v>15</v>
      </c>
      <c r="G230" s="4" t="n">
        <f aca="false">LEN(B230)-LEN(SUBSTITUTE(B230,"D",""))</f>
        <v>30</v>
      </c>
      <c r="H230" s="4" t="n">
        <f aca="false">LEN(B230)-LEN(SUBSTITUTE(B230,"E",""))</f>
        <v>48</v>
      </c>
      <c r="I230" s="4" t="n">
        <f aca="false">LEN(B230)-LEN(SUBSTITUTE(B230,"S",""))</f>
        <v>36</v>
      </c>
      <c r="J230" s="4" t="n">
        <f aca="false">LEN(B230)-LEN(SUBSTITUTE(B230,"T",""))</f>
        <v>42</v>
      </c>
      <c r="K230" s="4" t="n">
        <f aca="false">LEN(B230)-LEN(SUBSTITUTE(B230,"N",""))</f>
        <v>27</v>
      </c>
      <c r="L230" s="4" t="n">
        <f aca="false">LEN(B230)-LEN(SUBSTITUTE(B230,"Q",""))</f>
        <v>24</v>
      </c>
      <c r="M230" s="4" t="n">
        <f aca="false">LEN(B230)-LEN(SUBSTITUTE(B230,"A",""))</f>
        <v>42</v>
      </c>
      <c r="N230" s="4" t="n">
        <f aca="false">LEN(B230)-LEN(SUBSTITUTE(B230,"V",""))</f>
        <v>29</v>
      </c>
      <c r="O230" s="4" t="n">
        <f aca="false">LEN(B230)-LEN(SUBSTITUTE(B230,"I",""))</f>
        <v>23</v>
      </c>
      <c r="P230" s="4" t="n">
        <f aca="false">LEN(B230)-LEN(SUBSTITUTE(B230,"L",""))</f>
        <v>53</v>
      </c>
      <c r="Q230" s="4" t="n">
        <f aca="false">LEN(B230)-LEN(SUBSTITUTE(B230,"M",""))</f>
        <v>20</v>
      </c>
      <c r="R230" s="6" t="n">
        <f aca="false">(D230+E230+F230)/C230*100</f>
        <v>10.2960102960103</v>
      </c>
      <c r="S230" s="6" t="n">
        <f aca="false">(G230+H230)/C230*100</f>
        <v>10.03861003861</v>
      </c>
      <c r="T230" s="4" t="n">
        <f aca="false">D230+E230+F230</f>
        <v>80</v>
      </c>
      <c r="U230" s="4" t="n">
        <f aca="false">G230+H230</f>
        <v>78</v>
      </c>
    </row>
    <row r="231" customFormat="false" ht="14.25" hidden="false" customHeight="false" outlineLevel="0" collapsed="false">
      <c r="A231" s="4" t="s">
        <v>2095</v>
      </c>
      <c r="B231" s="5" t="s">
        <v>2096</v>
      </c>
      <c r="C231" s="4" t="n">
        <f aca="false">LEN(B231)</f>
        <v>777</v>
      </c>
      <c r="D231" s="4" t="n">
        <f aca="false">LEN(B231)-LEN(SUBSTITUTE(B231,"R",""))</f>
        <v>23</v>
      </c>
      <c r="E231" s="4" t="n">
        <f aca="false">LEN(B231)-LEN(SUBSTITUTE(B231,"K",""))</f>
        <v>34</v>
      </c>
      <c r="F231" s="4" t="n">
        <f aca="false">LEN(B231)-LEN(SUBSTITUTE(B231,"H",""))</f>
        <v>13</v>
      </c>
      <c r="G231" s="4" t="n">
        <f aca="false">LEN(B231)-LEN(SUBSTITUTE(B231,"D",""))</f>
        <v>28</v>
      </c>
      <c r="H231" s="4" t="n">
        <f aca="false">LEN(B231)-LEN(SUBSTITUTE(B231,"E",""))</f>
        <v>56</v>
      </c>
      <c r="I231" s="4" t="n">
        <f aca="false">LEN(B231)-LEN(SUBSTITUTE(B231,"S",""))</f>
        <v>35</v>
      </c>
      <c r="J231" s="4" t="n">
        <f aca="false">LEN(B231)-LEN(SUBSTITUTE(B231,"T",""))</f>
        <v>44</v>
      </c>
      <c r="K231" s="4" t="n">
        <f aca="false">LEN(B231)-LEN(SUBSTITUTE(B231,"N",""))</f>
        <v>33</v>
      </c>
      <c r="L231" s="4" t="n">
        <f aca="false">LEN(B231)-LEN(SUBSTITUTE(B231,"Q",""))</f>
        <v>22</v>
      </c>
      <c r="M231" s="4" t="n">
        <f aca="false">LEN(B231)-LEN(SUBSTITUTE(B231,"A",""))</f>
        <v>40</v>
      </c>
      <c r="N231" s="4" t="n">
        <f aca="false">LEN(B231)-LEN(SUBSTITUTE(B231,"V",""))</f>
        <v>25</v>
      </c>
      <c r="O231" s="4" t="n">
        <f aca="false">LEN(B231)-LEN(SUBSTITUTE(B231,"I",""))</f>
        <v>26</v>
      </c>
      <c r="P231" s="4" t="n">
        <f aca="false">LEN(B231)-LEN(SUBSTITUTE(B231,"L",""))</f>
        <v>55</v>
      </c>
      <c r="Q231" s="4" t="n">
        <f aca="false">LEN(B231)-LEN(SUBSTITUTE(B231,"M",""))</f>
        <v>22</v>
      </c>
      <c r="R231" s="6" t="n">
        <f aca="false">(D231+E231+F231)/C231*100</f>
        <v>9.00900900900901</v>
      </c>
      <c r="S231" s="6" t="n">
        <f aca="false">(G231+H231)/C231*100</f>
        <v>10.8108108108108</v>
      </c>
      <c r="T231" s="4" t="n">
        <f aca="false">D231+E231+F231</f>
        <v>70</v>
      </c>
      <c r="U231" s="4" t="n">
        <f aca="false">G231+H231</f>
        <v>84</v>
      </c>
    </row>
    <row r="232" customFormat="false" ht="14.25" hidden="false" customHeight="false" outlineLevel="0" collapsed="false">
      <c r="A232" s="4" t="s">
        <v>2097</v>
      </c>
      <c r="B232" s="5" t="s">
        <v>2098</v>
      </c>
      <c r="C232" s="4" t="n">
        <f aca="false">LEN(B232)</f>
        <v>777</v>
      </c>
      <c r="D232" s="4" t="n">
        <f aca="false">LEN(B232)-LEN(SUBSTITUTE(B232,"R",""))</f>
        <v>27</v>
      </c>
      <c r="E232" s="4" t="n">
        <f aca="false">LEN(B232)-LEN(SUBSTITUTE(B232,"K",""))</f>
        <v>28</v>
      </c>
      <c r="F232" s="4" t="n">
        <f aca="false">LEN(B232)-LEN(SUBSTITUTE(B232,"H",""))</f>
        <v>15</v>
      </c>
      <c r="G232" s="4" t="n">
        <f aca="false">LEN(B232)-LEN(SUBSTITUTE(B232,"D",""))</f>
        <v>34</v>
      </c>
      <c r="H232" s="4" t="n">
        <f aca="false">LEN(B232)-LEN(SUBSTITUTE(B232,"E",""))</f>
        <v>49</v>
      </c>
      <c r="I232" s="4" t="n">
        <f aca="false">LEN(B232)-LEN(SUBSTITUTE(B232,"S",""))</f>
        <v>34</v>
      </c>
      <c r="J232" s="4" t="n">
        <f aca="false">LEN(B232)-LEN(SUBSTITUTE(B232,"T",""))</f>
        <v>44</v>
      </c>
      <c r="K232" s="4" t="n">
        <f aca="false">LEN(B232)-LEN(SUBSTITUTE(B232,"N",""))</f>
        <v>33</v>
      </c>
      <c r="L232" s="4" t="n">
        <f aca="false">LEN(B232)-LEN(SUBSTITUTE(B232,"Q",""))</f>
        <v>24</v>
      </c>
      <c r="M232" s="4" t="n">
        <f aca="false">LEN(B232)-LEN(SUBSTITUTE(B232,"A",""))</f>
        <v>47</v>
      </c>
      <c r="N232" s="4" t="n">
        <f aca="false">LEN(B232)-LEN(SUBSTITUTE(B232,"V",""))</f>
        <v>26</v>
      </c>
      <c r="O232" s="4" t="n">
        <f aca="false">LEN(B232)-LEN(SUBSTITUTE(B232,"I",""))</f>
        <v>25</v>
      </c>
      <c r="P232" s="4" t="n">
        <f aca="false">LEN(B232)-LEN(SUBSTITUTE(B232,"L",""))</f>
        <v>51</v>
      </c>
      <c r="Q232" s="4" t="n">
        <f aca="false">LEN(B232)-LEN(SUBSTITUTE(B232,"M",""))</f>
        <v>21</v>
      </c>
      <c r="R232" s="6" t="n">
        <f aca="false">(D232+E232+F232)/C232*100</f>
        <v>9.00900900900901</v>
      </c>
      <c r="S232" s="6" t="n">
        <f aca="false">(G232+H232)/C232*100</f>
        <v>10.6821106821107</v>
      </c>
      <c r="T232" s="4" t="n">
        <f aca="false">D232+E232+F232</f>
        <v>70</v>
      </c>
      <c r="U232" s="4" t="n">
        <f aca="false">G232+H232</f>
        <v>83</v>
      </c>
    </row>
    <row r="233" customFormat="false" ht="14.25" hidden="false" customHeight="false" outlineLevel="0" collapsed="false">
      <c r="A233" s="4" t="s">
        <v>2099</v>
      </c>
      <c r="B233" s="5" t="s">
        <v>2100</v>
      </c>
      <c r="C233" s="4" t="n">
        <f aca="false">LEN(B233)</f>
        <v>777</v>
      </c>
      <c r="D233" s="4" t="n">
        <f aca="false">LEN(B233)-LEN(SUBSTITUTE(B233,"R",""))</f>
        <v>20</v>
      </c>
      <c r="E233" s="4" t="n">
        <f aca="false">LEN(B233)-LEN(SUBSTITUTE(B233,"K",""))</f>
        <v>41</v>
      </c>
      <c r="F233" s="4" t="n">
        <f aca="false">LEN(B233)-LEN(SUBSTITUTE(B233,"H",""))</f>
        <v>13</v>
      </c>
      <c r="G233" s="4" t="n">
        <f aca="false">LEN(B233)-LEN(SUBSTITUTE(B233,"D",""))</f>
        <v>30</v>
      </c>
      <c r="H233" s="4" t="n">
        <f aca="false">LEN(B233)-LEN(SUBSTITUTE(B233,"E",""))</f>
        <v>48</v>
      </c>
      <c r="I233" s="4" t="n">
        <f aca="false">LEN(B233)-LEN(SUBSTITUTE(B233,"S",""))</f>
        <v>31</v>
      </c>
      <c r="J233" s="4" t="n">
        <f aca="false">LEN(B233)-LEN(SUBSTITUTE(B233,"T",""))</f>
        <v>35</v>
      </c>
      <c r="K233" s="4" t="n">
        <f aca="false">LEN(B233)-LEN(SUBSTITUTE(B233,"N",""))</f>
        <v>38</v>
      </c>
      <c r="L233" s="4" t="n">
        <f aca="false">LEN(B233)-LEN(SUBSTITUTE(B233,"Q",""))</f>
        <v>29</v>
      </c>
      <c r="M233" s="4" t="n">
        <f aca="false">LEN(B233)-LEN(SUBSTITUTE(B233,"A",""))</f>
        <v>41</v>
      </c>
      <c r="N233" s="4" t="n">
        <f aca="false">LEN(B233)-LEN(SUBSTITUTE(B233,"V",""))</f>
        <v>28</v>
      </c>
      <c r="O233" s="4" t="n">
        <f aca="false">LEN(B233)-LEN(SUBSTITUTE(B233,"I",""))</f>
        <v>24</v>
      </c>
      <c r="P233" s="4" t="n">
        <f aca="false">LEN(B233)-LEN(SUBSTITUTE(B233,"L",""))</f>
        <v>56</v>
      </c>
      <c r="Q233" s="4" t="n">
        <f aca="false">LEN(B233)-LEN(SUBSTITUTE(B233,"M",""))</f>
        <v>19</v>
      </c>
      <c r="R233" s="6" t="n">
        <f aca="false">(D233+E233+F233)/C233*100</f>
        <v>9.52380952380952</v>
      </c>
      <c r="S233" s="6" t="n">
        <f aca="false">(G233+H233)/C233*100</f>
        <v>10.03861003861</v>
      </c>
      <c r="T233" s="4" t="n">
        <f aca="false">D233+E233+F233</f>
        <v>74</v>
      </c>
      <c r="U233" s="4" t="n">
        <f aca="false">G233+H233</f>
        <v>78</v>
      </c>
    </row>
    <row r="234" customFormat="false" ht="14.25" hidden="false" customHeight="false" outlineLevel="0" collapsed="false">
      <c r="A234" s="4" t="s">
        <v>2101</v>
      </c>
      <c r="B234" s="5" t="s">
        <v>2102</v>
      </c>
      <c r="C234" s="4" t="n">
        <f aca="false">LEN(B234)</f>
        <v>777</v>
      </c>
      <c r="D234" s="4" t="n">
        <f aca="false">LEN(B234)-LEN(SUBSTITUTE(B234,"R",""))</f>
        <v>27</v>
      </c>
      <c r="E234" s="4" t="n">
        <f aca="false">LEN(B234)-LEN(SUBSTITUTE(B234,"K",""))</f>
        <v>41</v>
      </c>
      <c r="F234" s="4" t="n">
        <f aca="false">LEN(B234)-LEN(SUBSTITUTE(B234,"H",""))</f>
        <v>14</v>
      </c>
      <c r="G234" s="4" t="n">
        <f aca="false">LEN(B234)-LEN(SUBSTITUTE(B234,"D",""))</f>
        <v>36</v>
      </c>
      <c r="H234" s="4" t="n">
        <f aca="false">LEN(B234)-LEN(SUBSTITUTE(B234,"E",""))</f>
        <v>49</v>
      </c>
      <c r="I234" s="4" t="n">
        <f aca="false">LEN(B234)-LEN(SUBSTITUTE(B234,"S",""))</f>
        <v>26</v>
      </c>
      <c r="J234" s="4" t="n">
        <f aca="false">LEN(B234)-LEN(SUBSTITUTE(B234,"T",""))</f>
        <v>40</v>
      </c>
      <c r="K234" s="4" t="n">
        <f aca="false">LEN(B234)-LEN(SUBSTITUTE(B234,"N",""))</f>
        <v>34</v>
      </c>
      <c r="L234" s="4" t="n">
        <f aca="false">LEN(B234)-LEN(SUBSTITUTE(B234,"Q",""))</f>
        <v>23</v>
      </c>
      <c r="M234" s="4" t="n">
        <f aca="false">LEN(B234)-LEN(SUBSTITUTE(B234,"A",""))</f>
        <v>40</v>
      </c>
      <c r="N234" s="4" t="n">
        <f aca="false">LEN(B234)-LEN(SUBSTITUTE(B234,"V",""))</f>
        <v>28</v>
      </c>
      <c r="O234" s="4" t="n">
        <f aca="false">LEN(B234)-LEN(SUBSTITUTE(B234,"I",""))</f>
        <v>21</v>
      </c>
      <c r="P234" s="4" t="n">
        <f aca="false">LEN(B234)-LEN(SUBSTITUTE(B234,"L",""))</f>
        <v>56</v>
      </c>
      <c r="Q234" s="4" t="n">
        <f aca="false">LEN(B234)-LEN(SUBSTITUTE(B234,"M",""))</f>
        <v>20</v>
      </c>
      <c r="R234" s="6" t="n">
        <f aca="false">(D234+E234+F234)/C234*100</f>
        <v>10.5534105534106</v>
      </c>
      <c r="S234" s="6" t="n">
        <f aca="false">(G234+H234)/C234*100</f>
        <v>10.9395109395109</v>
      </c>
      <c r="T234" s="4" t="n">
        <f aca="false">D234+E234+F234</f>
        <v>82</v>
      </c>
      <c r="U234" s="4" t="n">
        <f aca="false">G234+H234</f>
        <v>85</v>
      </c>
    </row>
    <row r="235" customFormat="false" ht="14.25" hidden="false" customHeight="false" outlineLevel="0" collapsed="false">
      <c r="A235" s="4" t="s">
        <v>2103</v>
      </c>
      <c r="B235" s="5" t="s">
        <v>2104</v>
      </c>
      <c r="C235" s="4" t="n">
        <f aca="false">LEN(B235)</f>
        <v>777</v>
      </c>
      <c r="D235" s="4" t="n">
        <f aca="false">LEN(B235)-LEN(SUBSTITUTE(B235,"R",""))</f>
        <v>27</v>
      </c>
      <c r="E235" s="4" t="n">
        <f aca="false">LEN(B235)-LEN(SUBSTITUTE(B235,"K",""))</f>
        <v>35</v>
      </c>
      <c r="F235" s="4" t="n">
        <f aca="false">LEN(B235)-LEN(SUBSTITUTE(B235,"H",""))</f>
        <v>13</v>
      </c>
      <c r="G235" s="4" t="n">
        <f aca="false">LEN(B235)-LEN(SUBSTITUTE(B235,"D",""))</f>
        <v>35</v>
      </c>
      <c r="H235" s="4" t="n">
        <f aca="false">LEN(B235)-LEN(SUBSTITUTE(B235,"E",""))</f>
        <v>50</v>
      </c>
      <c r="I235" s="4" t="n">
        <f aca="false">LEN(B235)-LEN(SUBSTITUTE(B235,"S",""))</f>
        <v>35</v>
      </c>
      <c r="J235" s="4" t="n">
        <f aca="false">LEN(B235)-LEN(SUBSTITUTE(B235,"T",""))</f>
        <v>40</v>
      </c>
      <c r="K235" s="4" t="n">
        <f aca="false">LEN(B235)-LEN(SUBSTITUTE(B235,"N",""))</f>
        <v>25</v>
      </c>
      <c r="L235" s="4" t="n">
        <f aca="false">LEN(B235)-LEN(SUBSTITUTE(B235,"Q",""))</f>
        <v>27</v>
      </c>
      <c r="M235" s="4" t="n">
        <f aca="false">LEN(B235)-LEN(SUBSTITUTE(B235,"A",""))</f>
        <v>41</v>
      </c>
      <c r="N235" s="4" t="n">
        <f aca="false">LEN(B235)-LEN(SUBSTITUTE(B235,"V",""))</f>
        <v>27</v>
      </c>
      <c r="O235" s="4" t="n">
        <f aca="false">LEN(B235)-LEN(SUBSTITUTE(B235,"I",""))</f>
        <v>22</v>
      </c>
      <c r="P235" s="4" t="n">
        <f aca="false">LEN(B235)-LEN(SUBSTITUTE(B235,"L",""))</f>
        <v>58</v>
      </c>
      <c r="Q235" s="4" t="n">
        <f aca="false">LEN(B235)-LEN(SUBSTITUTE(B235,"M",""))</f>
        <v>20</v>
      </c>
      <c r="R235" s="6" t="n">
        <f aca="false">(D235+E235+F235)/C235*100</f>
        <v>9.65250965250965</v>
      </c>
      <c r="S235" s="6" t="n">
        <f aca="false">(G235+H235)/C235*100</f>
        <v>10.9395109395109</v>
      </c>
      <c r="T235" s="4" t="n">
        <f aca="false">D235+E235+F235</f>
        <v>75</v>
      </c>
      <c r="U235" s="4" t="n">
        <f aca="false">G235+H235</f>
        <v>85</v>
      </c>
    </row>
    <row r="236" customFormat="false" ht="14.25" hidden="false" customHeight="false" outlineLevel="0" collapsed="false">
      <c r="A236" s="4" t="s">
        <v>2105</v>
      </c>
      <c r="B236" s="5" t="s">
        <v>2106</v>
      </c>
      <c r="C236" s="4" t="n">
        <f aca="false">LEN(B236)</f>
        <v>777</v>
      </c>
      <c r="D236" s="4" t="n">
        <f aca="false">LEN(B236)-LEN(SUBSTITUTE(B236,"R",""))</f>
        <v>17</v>
      </c>
      <c r="E236" s="4" t="n">
        <f aca="false">LEN(B236)-LEN(SUBSTITUTE(B236,"K",""))</f>
        <v>36</v>
      </c>
      <c r="F236" s="4" t="n">
        <f aca="false">LEN(B236)-LEN(SUBSTITUTE(B236,"H",""))</f>
        <v>16</v>
      </c>
      <c r="G236" s="4" t="n">
        <f aca="false">LEN(B236)-LEN(SUBSTITUTE(B236,"D",""))</f>
        <v>31</v>
      </c>
      <c r="H236" s="4" t="n">
        <f aca="false">LEN(B236)-LEN(SUBSTITUTE(B236,"E",""))</f>
        <v>48</v>
      </c>
      <c r="I236" s="4" t="n">
        <f aca="false">LEN(B236)-LEN(SUBSTITUTE(B236,"S",""))</f>
        <v>33</v>
      </c>
      <c r="J236" s="4" t="n">
        <f aca="false">LEN(B236)-LEN(SUBSTITUTE(B236,"T",""))</f>
        <v>33</v>
      </c>
      <c r="K236" s="4" t="n">
        <f aca="false">LEN(B236)-LEN(SUBSTITUTE(B236,"N",""))</f>
        <v>40</v>
      </c>
      <c r="L236" s="4" t="n">
        <f aca="false">LEN(B236)-LEN(SUBSTITUTE(B236,"Q",""))</f>
        <v>30</v>
      </c>
      <c r="M236" s="4" t="n">
        <f aca="false">LEN(B236)-LEN(SUBSTITUTE(B236,"A",""))</f>
        <v>38</v>
      </c>
      <c r="N236" s="4" t="n">
        <f aca="false">LEN(B236)-LEN(SUBSTITUTE(B236,"V",""))</f>
        <v>30</v>
      </c>
      <c r="O236" s="4" t="n">
        <f aca="false">LEN(B236)-LEN(SUBSTITUTE(B236,"I",""))</f>
        <v>21</v>
      </c>
      <c r="P236" s="4" t="n">
        <f aca="false">LEN(B236)-LEN(SUBSTITUTE(B236,"L",""))</f>
        <v>61</v>
      </c>
      <c r="Q236" s="4" t="n">
        <f aca="false">LEN(B236)-LEN(SUBSTITUTE(B236,"M",""))</f>
        <v>21</v>
      </c>
      <c r="R236" s="6" t="n">
        <f aca="false">(D236+E236+F236)/C236*100</f>
        <v>8.88030888030888</v>
      </c>
      <c r="S236" s="6" t="n">
        <f aca="false">(G236+H236)/C236*100</f>
        <v>10.1673101673102</v>
      </c>
      <c r="T236" s="4" t="n">
        <f aca="false">D236+E236+F236</f>
        <v>69</v>
      </c>
      <c r="U236" s="4" t="n">
        <f aca="false">G236+H236</f>
        <v>79</v>
      </c>
    </row>
    <row r="237" customFormat="false" ht="14.25" hidden="false" customHeight="false" outlineLevel="0" collapsed="false">
      <c r="A237" s="4" t="s">
        <v>2107</v>
      </c>
      <c r="B237" s="5" t="s">
        <v>2108</v>
      </c>
      <c r="C237" s="4" t="n">
        <f aca="false">LEN(B237)</f>
        <v>777</v>
      </c>
      <c r="D237" s="4" t="n">
        <f aca="false">LEN(B237)-LEN(SUBSTITUTE(B237,"R",""))</f>
        <v>23</v>
      </c>
      <c r="E237" s="4" t="n">
        <f aca="false">LEN(B237)-LEN(SUBSTITUTE(B237,"K",""))</f>
        <v>47</v>
      </c>
      <c r="F237" s="4" t="n">
        <f aca="false">LEN(B237)-LEN(SUBSTITUTE(B237,"H",""))</f>
        <v>16</v>
      </c>
      <c r="G237" s="4" t="n">
        <f aca="false">LEN(B237)-LEN(SUBSTITUTE(B237,"D",""))</f>
        <v>31</v>
      </c>
      <c r="H237" s="4" t="n">
        <f aca="false">LEN(B237)-LEN(SUBSTITUTE(B237,"E",""))</f>
        <v>54</v>
      </c>
      <c r="I237" s="4" t="n">
        <f aca="false">LEN(B237)-LEN(SUBSTITUTE(B237,"S",""))</f>
        <v>36</v>
      </c>
      <c r="J237" s="4" t="n">
        <f aca="false">LEN(B237)-LEN(SUBSTITUTE(B237,"T",""))</f>
        <v>36</v>
      </c>
      <c r="K237" s="4" t="n">
        <f aca="false">LEN(B237)-LEN(SUBSTITUTE(B237,"N",""))</f>
        <v>34</v>
      </c>
      <c r="L237" s="4" t="n">
        <f aca="false">LEN(B237)-LEN(SUBSTITUTE(B237,"Q",""))</f>
        <v>21</v>
      </c>
      <c r="M237" s="4" t="n">
        <f aca="false">LEN(B237)-LEN(SUBSTITUTE(B237,"A",""))</f>
        <v>31</v>
      </c>
      <c r="N237" s="4" t="n">
        <f aca="false">LEN(B237)-LEN(SUBSTITUTE(B237,"V",""))</f>
        <v>25</v>
      </c>
      <c r="O237" s="4" t="n">
        <f aca="false">LEN(B237)-LEN(SUBSTITUTE(B237,"I",""))</f>
        <v>24</v>
      </c>
      <c r="P237" s="4" t="n">
        <f aca="false">LEN(B237)-LEN(SUBSTITUTE(B237,"L",""))</f>
        <v>55</v>
      </c>
      <c r="Q237" s="4" t="n">
        <f aca="false">LEN(B237)-LEN(SUBSTITUTE(B237,"M",""))</f>
        <v>22</v>
      </c>
      <c r="R237" s="6" t="n">
        <f aca="false">(D237+E237+F237)/C237*100</f>
        <v>11.0682110682111</v>
      </c>
      <c r="S237" s="6" t="n">
        <f aca="false">(G237+H237)/C237*100</f>
        <v>10.9395109395109</v>
      </c>
      <c r="T237" s="4" t="n">
        <f aca="false">D237+E237+F237</f>
        <v>86</v>
      </c>
      <c r="U237" s="4" t="n">
        <f aca="false">G237+H237</f>
        <v>85</v>
      </c>
    </row>
    <row r="238" customFormat="false" ht="14.25" hidden="false" customHeight="false" outlineLevel="0" collapsed="false">
      <c r="A238" s="4" t="s">
        <v>2109</v>
      </c>
      <c r="B238" s="5" t="s">
        <v>2110</v>
      </c>
      <c r="C238" s="4" t="n">
        <f aca="false">LEN(B238)</f>
        <v>777</v>
      </c>
      <c r="D238" s="4" t="n">
        <f aca="false">LEN(B238)-LEN(SUBSTITUTE(B238,"R",""))</f>
        <v>24</v>
      </c>
      <c r="E238" s="4" t="n">
        <f aca="false">LEN(B238)-LEN(SUBSTITUTE(B238,"K",""))</f>
        <v>31</v>
      </c>
      <c r="F238" s="4" t="n">
        <f aca="false">LEN(B238)-LEN(SUBSTITUTE(B238,"H",""))</f>
        <v>16</v>
      </c>
      <c r="G238" s="4" t="n">
        <f aca="false">LEN(B238)-LEN(SUBSTITUTE(B238,"D",""))</f>
        <v>32</v>
      </c>
      <c r="H238" s="4" t="n">
        <f aca="false">LEN(B238)-LEN(SUBSTITUTE(B238,"E",""))</f>
        <v>49</v>
      </c>
      <c r="I238" s="4" t="n">
        <f aca="false">LEN(B238)-LEN(SUBSTITUTE(B238,"S",""))</f>
        <v>37</v>
      </c>
      <c r="J238" s="4" t="n">
        <f aca="false">LEN(B238)-LEN(SUBSTITUTE(B238,"T",""))</f>
        <v>40</v>
      </c>
      <c r="K238" s="4" t="n">
        <f aca="false">LEN(B238)-LEN(SUBSTITUTE(B238,"N",""))</f>
        <v>33</v>
      </c>
      <c r="L238" s="4" t="n">
        <f aca="false">LEN(B238)-LEN(SUBSTITUTE(B238,"Q",""))</f>
        <v>24</v>
      </c>
      <c r="M238" s="4" t="n">
        <f aca="false">LEN(B238)-LEN(SUBSTITUTE(B238,"A",""))</f>
        <v>45</v>
      </c>
      <c r="N238" s="4" t="n">
        <f aca="false">LEN(B238)-LEN(SUBSTITUTE(B238,"V",""))</f>
        <v>28</v>
      </c>
      <c r="O238" s="4" t="n">
        <f aca="false">LEN(B238)-LEN(SUBSTITUTE(B238,"I",""))</f>
        <v>26</v>
      </c>
      <c r="P238" s="4" t="n">
        <f aca="false">LEN(B238)-LEN(SUBSTITUTE(B238,"L",""))</f>
        <v>51</v>
      </c>
      <c r="Q238" s="4" t="n">
        <f aca="false">LEN(B238)-LEN(SUBSTITUTE(B238,"M",""))</f>
        <v>20</v>
      </c>
      <c r="R238" s="6" t="n">
        <f aca="false">(D238+E238+F238)/C238*100</f>
        <v>9.13770913770914</v>
      </c>
      <c r="S238" s="6" t="n">
        <f aca="false">(G238+H238)/C238*100</f>
        <v>10.4247104247104</v>
      </c>
      <c r="T238" s="4" t="n">
        <f aca="false">D238+E238+F238</f>
        <v>71</v>
      </c>
      <c r="U238" s="4" t="n">
        <f aca="false">G238+H238</f>
        <v>81</v>
      </c>
    </row>
    <row r="239" customFormat="false" ht="14.25" hidden="false" customHeight="false" outlineLevel="0" collapsed="false">
      <c r="A239" s="4" t="s">
        <v>2111</v>
      </c>
      <c r="B239" s="5" t="s">
        <v>2112</v>
      </c>
      <c r="C239" s="4" t="n">
        <f aca="false">LEN(B239)</f>
        <v>777</v>
      </c>
      <c r="D239" s="4" t="n">
        <f aca="false">LEN(B239)-LEN(SUBSTITUTE(B239,"R",""))</f>
        <v>32</v>
      </c>
      <c r="E239" s="4" t="n">
        <f aca="false">LEN(B239)-LEN(SUBSTITUTE(B239,"K",""))</f>
        <v>33</v>
      </c>
      <c r="F239" s="4" t="n">
        <f aca="false">LEN(B239)-LEN(SUBSTITUTE(B239,"H",""))</f>
        <v>14</v>
      </c>
      <c r="G239" s="4" t="n">
        <f aca="false">LEN(B239)-LEN(SUBSTITUTE(B239,"D",""))</f>
        <v>46</v>
      </c>
      <c r="H239" s="4" t="n">
        <f aca="false">LEN(B239)-LEN(SUBSTITUTE(B239,"E",""))</f>
        <v>46</v>
      </c>
      <c r="I239" s="4" t="n">
        <f aca="false">LEN(B239)-LEN(SUBSTITUTE(B239,"S",""))</f>
        <v>39</v>
      </c>
      <c r="J239" s="4" t="n">
        <f aca="false">LEN(B239)-LEN(SUBSTITUTE(B239,"T",""))</f>
        <v>32</v>
      </c>
      <c r="K239" s="4" t="n">
        <f aca="false">LEN(B239)-LEN(SUBSTITUTE(B239,"N",""))</f>
        <v>26</v>
      </c>
      <c r="L239" s="4" t="n">
        <f aca="false">LEN(B239)-LEN(SUBSTITUTE(B239,"Q",""))</f>
        <v>22</v>
      </c>
      <c r="M239" s="4" t="n">
        <f aca="false">LEN(B239)-LEN(SUBSTITUTE(B239,"A",""))</f>
        <v>36</v>
      </c>
      <c r="N239" s="4" t="n">
        <f aca="false">LEN(B239)-LEN(SUBSTITUTE(B239,"V",""))</f>
        <v>34</v>
      </c>
      <c r="O239" s="4" t="n">
        <f aca="false">LEN(B239)-LEN(SUBSTITUTE(B239,"I",""))</f>
        <v>21</v>
      </c>
      <c r="P239" s="4" t="n">
        <f aca="false">LEN(B239)-LEN(SUBSTITUTE(B239,"L",""))</f>
        <v>52</v>
      </c>
      <c r="Q239" s="4" t="n">
        <f aca="false">LEN(B239)-LEN(SUBSTITUTE(B239,"M",""))</f>
        <v>26</v>
      </c>
      <c r="R239" s="6" t="n">
        <f aca="false">(D239+E239+F239)/C239*100</f>
        <v>10.1673101673102</v>
      </c>
      <c r="S239" s="6" t="n">
        <f aca="false">(G239+H239)/C239*100</f>
        <v>11.8404118404118</v>
      </c>
      <c r="T239" s="4" t="n">
        <f aca="false">D239+E239+F239</f>
        <v>79</v>
      </c>
      <c r="U239" s="4" t="n">
        <f aca="false">G239+H239</f>
        <v>92</v>
      </c>
    </row>
    <row r="240" customFormat="false" ht="14.25" hidden="false" customHeight="false" outlineLevel="0" collapsed="false">
      <c r="A240" s="4" t="s">
        <v>2113</v>
      </c>
      <c r="B240" s="5" t="s">
        <v>2112</v>
      </c>
      <c r="C240" s="4" t="n">
        <f aca="false">LEN(B240)</f>
        <v>777</v>
      </c>
      <c r="D240" s="4" t="n">
        <f aca="false">LEN(B240)-LEN(SUBSTITUTE(B240,"R",""))</f>
        <v>32</v>
      </c>
      <c r="E240" s="4" t="n">
        <f aca="false">LEN(B240)-LEN(SUBSTITUTE(B240,"K",""))</f>
        <v>33</v>
      </c>
      <c r="F240" s="4" t="n">
        <f aca="false">LEN(B240)-LEN(SUBSTITUTE(B240,"H",""))</f>
        <v>14</v>
      </c>
      <c r="G240" s="4" t="n">
        <f aca="false">LEN(B240)-LEN(SUBSTITUTE(B240,"D",""))</f>
        <v>46</v>
      </c>
      <c r="H240" s="4" t="n">
        <f aca="false">LEN(B240)-LEN(SUBSTITUTE(B240,"E",""))</f>
        <v>46</v>
      </c>
      <c r="I240" s="4" t="n">
        <f aca="false">LEN(B240)-LEN(SUBSTITUTE(B240,"S",""))</f>
        <v>39</v>
      </c>
      <c r="J240" s="4" t="n">
        <f aca="false">LEN(B240)-LEN(SUBSTITUTE(B240,"T",""))</f>
        <v>32</v>
      </c>
      <c r="K240" s="4" t="n">
        <f aca="false">LEN(B240)-LEN(SUBSTITUTE(B240,"N",""))</f>
        <v>26</v>
      </c>
      <c r="L240" s="4" t="n">
        <f aca="false">LEN(B240)-LEN(SUBSTITUTE(B240,"Q",""))</f>
        <v>22</v>
      </c>
      <c r="M240" s="4" t="n">
        <f aca="false">LEN(B240)-LEN(SUBSTITUTE(B240,"A",""))</f>
        <v>36</v>
      </c>
      <c r="N240" s="4" t="n">
        <f aca="false">LEN(B240)-LEN(SUBSTITUTE(B240,"V",""))</f>
        <v>34</v>
      </c>
      <c r="O240" s="4" t="n">
        <f aca="false">LEN(B240)-LEN(SUBSTITUTE(B240,"I",""))</f>
        <v>21</v>
      </c>
      <c r="P240" s="4" t="n">
        <f aca="false">LEN(B240)-LEN(SUBSTITUTE(B240,"L",""))</f>
        <v>52</v>
      </c>
      <c r="Q240" s="4" t="n">
        <f aca="false">LEN(B240)-LEN(SUBSTITUTE(B240,"M",""))</f>
        <v>26</v>
      </c>
      <c r="R240" s="6" t="n">
        <f aca="false">(D240+E240+F240)/C240*100</f>
        <v>10.1673101673102</v>
      </c>
      <c r="S240" s="6" t="n">
        <f aca="false">(G240+H240)/C240*100</f>
        <v>11.8404118404118</v>
      </c>
      <c r="T240" s="4" t="n">
        <f aca="false">D240+E240+F240</f>
        <v>79</v>
      </c>
      <c r="U240" s="4" t="n">
        <f aca="false">G240+H240</f>
        <v>92</v>
      </c>
    </row>
    <row r="241" customFormat="false" ht="14.25" hidden="false" customHeight="false" outlineLevel="0" collapsed="false">
      <c r="A241" s="4" t="s">
        <v>2114</v>
      </c>
      <c r="B241" s="5" t="s">
        <v>2115</v>
      </c>
      <c r="C241" s="4" t="n">
        <f aca="false">LEN(B241)</f>
        <v>777</v>
      </c>
      <c r="D241" s="4" t="n">
        <f aca="false">LEN(B241)-LEN(SUBSTITUTE(B241,"R",""))</f>
        <v>32</v>
      </c>
      <c r="E241" s="4" t="n">
        <f aca="false">LEN(B241)-LEN(SUBSTITUTE(B241,"K",""))</f>
        <v>33</v>
      </c>
      <c r="F241" s="4" t="n">
        <f aca="false">LEN(B241)-LEN(SUBSTITUTE(B241,"H",""))</f>
        <v>14</v>
      </c>
      <c r="G241" s="4" t="n">
        <f aca="false">LEN(B241)-LEN(SUBSTITUTE(B241,"D",""))</f>
        <v>46</v>
      </c>
      <c r="H241" s="4" t="n">
        <f aca="false">LEN(B241)-LEN(SUBSTITUTE(B241,"E",""))</f>
        <v>47</v>
      </c>
      <c r="I241" s="4" t="n">
        <f aca="false">LEN(B241)-LEN(SUBSTITUTE(B241,"S",""))</f>
        <v>39</v>
      </c>
      <c r="J241" s="4" t="n">
        <f aca="false">LEN(B241)-LEN(SUBSTITUTE(B241,"T",""))</f>
        <v>32</v>
      </c>
      <c r="K241" s="4" t="n">
        <f aca="false">LEN(B241)-LEN(SUBSTITUTE(B241,"N",""))</f>
        <v>26</v>
      </c>
      <c r="L241" s="4" t="n">
        <f aca="false">LEN(B241)-LEN(SUBSTITUTE(B241,"Q",""))</f>
        <v>21</v>
      </c>
      <c r="M241" s="4" t="n">
        <f aca="false">LEN(B241)-LEN(SUBSTITUTE(B241,"A",""))</f>
        <v>36</v>
      </c>
      <c r="N241" s="4" t="n">
        <f aca="false">LEN(B241)-LEN(SUBSTITUTE(B241,"V",""))</f>
        <v>34</v>
      </c>
      <c r="O241" s="4" t="n">
        <f aca="false">LEN(B241)-LEN(SUBSTITUTE(B241,"I",""))</f>
        <v>21</v>
      </c>
      <c r="P241" s="4" t="n">
        <f aca="false">LEN(B241)-LEN(SUBSTITUTE(B241,"L",""))</f>
        <v>52</v>
      </c>
      <c r="Q241" s="4" t="n">
        <f aca="false">LEN(B241)-LEN(SUBSTITUTE(B241,"M",""))</f>
        <v>26</v>
      </c>
      <c r="R241" s="6" t="n">
        <f aca="false">(D241+E241+F241)/C241*100</f>
        <v>10.1673101673102</v>
      </c>
      <c r="S241" s="6" t="n">
        <f aca="false">(G241+H241)/C241*100</f>
        <v>11.969111969112</v>
      </c>
      <c r="T241" s="4" t="n">
        <f aca="false">D241+E241+F241</f>
        <v>79</v>
      </c>
      <c r="U241" s="4" t="n">
        <f aca="false">G241+H241</f>
        <v>93</v>
      </c>
    </row>
    <row r="242" customFormat="false" ht="14.25" hidden="false" customHeight="false" outlineLevel="0" collapsed="false">
      <c r="A242" s="4" t="s">
        <v>2116</v>
      </c>
      <c r="B242" s="5" t="s">
        <v>2117</v>
      </c>
      <c r="C242" s="4" t="n">
        <f aca="false">LEN(B242)</f>
        <v>777</v>
      </c>
      <c r="D242" s="4" t="n">
        <f aca="false">LEN(B242)-LEN(SUBSTITUTE(B242,"R",""))</f>
        <v>31</v>
      </c>
      <c r="E242" s="4" t="n">
        <f aca="false">LEN(B242)-LEN(SUBSTITUTE(B242,"K",""))</f>
        <v>35</v>
      </c>
      <c r="F242" s="4" t="n">
        <f aca="false">LEN(B242)-LEN(SUBSTITUTE(B242,"H",""))</f>
        <v>14</v>
      </c>
      <c r="G242" s="4" t="n">
        <f aca="false">LEN(B242)-LEN(SUBSTITUTE(B242,"D",""))</f>
        <v>45</v>
      </c>
      <c r="H242" s="4" t="n">
        <f aca="false">LEN(B242)-LEN(SUBSTITUTE(B242,"E",""))</f>
        <v>46</v>
      </c>
      <c r="I242" s="4" t="n">
        <f aca="false">LEN(B242)-LEN(SUBSTITUTE(B242,"S",""))</f>
        <v>39</v>
      </c>
      <c r="J242" s="4" t="n">
        <f aca="false">LEN(B242)-LEN(SUBSTITUTE(B242,"T",""))</f>
        <v>34</v>
      </c>
      <c r="K242" s="4" t="n">
        <f aca="false">LEN(B242)-LEN(SUBSTITUTE(B242,"N",""))</f>
        <v>26</v>
      </c>
      <c r="L242" s="4" t="n">
        <f aca="false">LEN(B242)-LEN(SUBSTITUTE(B242,"Q",""))</f>
        <v>22</v>
      </c>
      <c r="M242" s="4" t="n">
        <f aca="false">LEN(B242)-LEN(SUBSTITUTE(B242,"A",""))</f>
        <v>33</v>
      </c>
      <c r="N242" s="4" t="n">
        <f aca="false">LEN(B242)-LEN(SUBSTITUTE(B242,"V",""))</f>
        <v>32</v>
      </c>
      <c r="O242" s="4" t="n">
        <f aca="false">LEN(B242)-LEN(SUBSTITUTE(B242,"I",""))</f>
        <v>21</v>
      </c>
      <c r="P242" s="4" t="n">
        <f aca="false">LEN(B242)-LEN(SUBSTITUTE(B242,"L",""))</f>
        <v>52</v>
      </c>
      <c r="Q242" s="4" t="n">
        <f aca="false">LEN(B242)-LEN(SUBSTITUTE(B242,"M",""))</f>
        <v>27</v>
      </c>
      <c r="R242" s="6" t="n">
        <f aca="false">(D242+E242+F242)/C242*100</f>
        <v>10.2960102960103</v>
      </c>
      <c r="S242" s="6" t="n">
        <f aca="false">(G242+H242)/C242*100</f>
        <v>11.7117117117117</v>
      </c>
      <c r="T242" s="4" t="n">
        <f aca="false">D242+E242+F242</f>
        <v>80</v>
      </c>
      <c r="U242" s="4" t="n">
        <f aca="false">G242+H242</f>
        <v>91</v>
      </c>
    </row>
    <row r="243" customFormat="false" ht="14.25" hidden="false" customHeight="false" outlineLevel="0" collapsed="false">
      <c r="A243" s="4" t="s">
        <v>2118</v>
      </c>
      <c r="B243" s="5" t="s">
        <v>2119</v>
      </c>
      <c r="C243" s="4" t="n">
        <f aca="false">LEN(B243)</f>
        <v>777</v>
      </c>
      <c r="D243" s="4" t="n">
        <f aca="false">LEN(B243)-LEN(SUBSTITUTE(B243,"R",""))</f>
        <v>21</v>
      </c>
      <c r="E243" s="4" t="n">
        <f aca="false">LEN(B243)-LEN(SUBSTITUTE(B243,"K",""))</f>
        <v>29</v>
      </c>
      <c r="F243" s="4" t="n">
        <f aca="false">LEN(B243)-LEN(SUBSTITUTE(B243,"H",""))</f>
        <v>14</v>
      </c>
      <c r="G243" s="4" t="n">
        <f aca="false">LEN(B243)-LEN(SUBSTITUTE(B243,"D",""))</f>
        <v>31</v>
      </c>
      <c r="H243" s="4" t="n">
        <f aca="false">LEN(B243)-LEN(SUBSTITUTE(B243,"E",""))</f>
        <v>45</v>
      </c>
      <c r="I243" s="4" t="n">
        <f aca="false">LEN(B243)-LEN(SUBSTITUTE(B243,"S",""))</f>
        <v>31</v>
      </c>
      <c r="J243" s="4" t="n">
        <f aca="false">LEN(B243)-LEN(SUBSTITUTE(B243,"T",""))</f>
        <v>38</v>
      </c>
      <c r="K243" s="4" t="n">
        <f aca="false">LEN(B243)-LEN(SUBSTITUTE(B243,"N",""))</f>
        <v>41</v>
      </c>
      <c r="L243" s="4" t="n">
        <f aca="false">LEN(B243)-LEN(SUBSTITUTE(B243,"Q",""))</f>
        <v>24</v>
      </c>
      <c r="M243" s="4" t="n">
        <f aca="false">LEN(B243)-LEN(SUBSTITUTE(B243,"A",""))</f>
        <v>44</v>
      </c>
      <c r="N243" s="4" t="n">
        <f aca="false">LEN(B243)-LEN(SUBSTITUTE(B243,"V",""))</f>
        <v>27</v>
      </c>
      <c r="O243" s="4" t="n">
        <f aca="false">LEN(B243)-LEN(SUBSTITUTE(B243,"I",""))</f>
        <v>25</v>
      </c>
      <c r="P243" s="4" t="n">
        <f aca="false">LEN(B243)-LEN(SUBSTITUTE(B243,"L",""))</f>
        <v>58</v>
      </c>
      <c r="Q243" s="4" t="n">
        <f aca="false">LEN(B243)-LEN(SUBSTITUTE(B243,"M",""))</f>
        <v>24</v>
      </c>
      <c r="R243" s="6" t="n">
        <f aca="false">(D243+E243+F243)/C243*100</f>
        <v>8.23680823680824</v>
      </c>
      <c r="S243" s="6" t="n">
        <f aca="false">(G243+H243)/C243*100</f>
        <v>9.78120978120978</v>
      </c>
      <c r="T243" s="4" t="n">
        <f aca="false">D243+E243+F243</f>
        <v>64</v>
      </c>
      <c r="U243" s="4" t="n">
        <f aca="false">G243+H243</f>
        <v>76</v>
      </c>
    </row>
    <row r="244" customFormat="false" ht="14.25" hidden="false" customHeight="false" outlineLevel="0" collapsed="false">
      <c r="A244" s="4" t="s">
        <v>2120</v>
      </c>
      <c r="B244" s="5" t="s">
        <v>2121</v>
      </c>
      <c r="C244" s="4" t="n">
        <f aca="false">LEN(B244)</f>
        <v>777</v>
      </c>
      <c r="D244" s="4" t="n">
        <f aca="false">LEN(B244)-LEN(SUBSTITUTE(B244,"R",""))</f>
        <v>19</v>
      </c>
      <c r="E244" s="4" t="n">
        <f aca="false">LEN(B244)-LEN(SUBSTITUTE(B244,"K",""))</f>
        <v>34</v>
      </c>
      <c r="F244" s="4" t="n">
        <f aca="false">LEN(B244)-LEN(SUBSTITUTE(B244,"H",""))</f>
        <v>16</v>
      </c>
      <c r="G244" s="4" t="n">
        <f aca="false">LEN(B244)-LEN(SUBSTITUTE(B244,"D",""))</f>
        <v>31</v>
      </c>
      <c r="H244" s="4" t="n">
        <f aca="false">LEN(B244)-LEN(SUBSTITUTE(B244,"E",""))</f>
        <v>47</v>
      </c>
      <c r="I244" s="4" t="n">
        <f aca="false">LEN(B244)-LEN(SUBSTITUTE(B244,"S",""))</f>
        <v>35</v>
      </c>
      <c r="J244" s="4" t="n">
        <f aca="false">LEN(B244)-LEN(SUBSTITUTE(B244,"T",""))</f>
        <v>32</v>
      </c>
      <c r="K244" s="4" t="n">
        <f aca="false">LEN(B244)-LEN(SUBSTITUTE(B244,"N",""))</f>
        <v>40</v>
      </c>
      <c r="L244" s="4" t="n">
        <f aca="false">LEN(B244)-LEN(SUBSTITUTE(B244,"Q",""))</f>
        <v>30</v>
      </c>
      <c r="M244" s="4" t="n">
        <f aca="false">LEN(B244)-LEN(SUBSTITUTE(B244,"A",""))</f>
        <v>37</v>
      </c>
      <c r="N244" s="4" t="n">
        <f aca="false">LEN(B244)-LEN(SUBSTITUTE(B244,"V",""))</f>
        <v>32</v>
      </c>
      <c r="O244" s="4" t="n">
        <f aca="false">LEN(B244)-LEN(SUBSTITUTE(B244,"I",""))</f>
        <v>23</v>
      </c>
      <c r="P244" s="4" t="n">
        <f aca="false">LEN(B244)-LEN(SUBSTITUTE(B244,"L",""))</f>
        <v>61</v>
      </c>
      <c r="Q244" s="4" t="n">
        <f aca="false">LEN(B244)-LEN(SUBSTITUTE(B244,"M",""))</f>
        <v>20</v>
      </c>
      <c r="R244" s="6" t="n">
        <f aca="false">(D244+E244+F244)/C244*100</f>
        <v>8.88030888030888</v>
      </c>
      <c r="S244" s="6" t="n">
        <f aca="false">(G244+H244)/C244*100</f>
        <v>10.03861003861</v>
      </c>
      <c r="T244" s="4" t="n">
        <f aca="false">D244+E244+F244</f>
        <v>69</v>
      </c>
      <c r="U244" s="4" t="n">
        <f aca="false">G244+H244</f>
        <v>78</v>
      </c>
    </row>
    <row r="245" customFormat="false" ht="14.25" hidden="false" customHeight="false" outlineLevel="0" collapsed="false">
      <c r="A245" s="4" t="s">
        <v>2122</v>
      </c>
      <c r="B245" s="5" t="s">
        <v>2123</v>
      </c>
      <c r="C245" s="4" t="n">
        <f aca="false">LEN(B245)</f>
        <v>777</v>
      </c>
      <c r="D245" s="4" t="n">
        <f aca="false">LEN(B245)-LEN(SUBSTITUTE(B245,"R",""))</f>
        <v>26</v>
      </c>
      <c r="E245" s="4" t="n">
        <f aca="false">LEN(B245)-LEN(SUBSTITUTE(B245,"K",""))</f>
        <v>32</v>
      </c>
      <c r="F245" s="4" t="n">
        <f aca="false">LEN(B245)-LEN(SUBSTITUTE(B245,"H",""))</f>
        <v>15</v>
      </c>
      <c r="G245" s="4" t="n">
        <f aca="false">LEN(B245)-LEN(SUBSTITUTE(B245,"D",""))</f>
        <v>34</v>
      </c>
      <c r="H245" s="4" t="n">
        <f aca="false">LEN(B245)-LEN(SUBSTITUTE(B245,"E",""))</f>
        <v>50</v>
      </c>
      <c r="I245" s="4" t="n">
        <f aca="false">LEN(B245)-LEN(SUBSTITUTE(B245,"S",""))</f>
        <v>31</v>
      </c>
      <c r="J245" s="4" t="n">
        <f aca="false">LEN(B245)-LEN(SUBSTITUTE(B245,"T",""))</f>
        <v>38</v>
      </c>
      <c r="K245" s="4" t="n">
        <f aca="false">LEN(B245)-LEN(SUBSTITUTE(B245,"N",""))</f>
        <v>39</v>
      </c>
      <c r="L245" s="4" t="n">
        <f aca="false">LEN(B245)-LEN(SUBSTITUTE(B245,"Q",""))</f>
        <v>25</v>
      </c>
      <c r="M245" s="4" t="n">
        <f aca="false">LEN(B245)-LEN(SUBSTITUTE(B245,"A",""))</f>
        <v>39</v>
      </c>
      <c r="N245" s="4" t="n">
        <f aca="false">LEN(B245)-LEN(SUBSTITUTE(B245,"V",""))</f>
        <v>24</v>
      </c>
      <c r="O245" s="4" t="n">
        <f aca="false">LEN(B245)-LEN(SUBSTITUTE(B245,"I",""))</f>
        <v>22</v>
      </c>
      <c r="P245" s="4" t="n">
        <f aca="false">LEN(B245)-LEN(SUBSTITUTE(B245,"L",""))</f>
        <v>56</v>
      </c>
      <c r="Q245" s="4" t="n">
        <f aca="false">LEN(B245)-LEN(SUBSTITUTE(B245,"M",""))</f>
        <v>21</v>
      </c>
      <c r="R245" s="6" t="n">
        <f aca="false">(D245+E245+F245)/C245*100</f>
        <v>9.3951093951094</v>
      </c>
      <c r="S245" s="6" t="n">
        <f aca="false">(G245+H245)/C245*100</f>
        <v>10.8108108108108</v>
      </c>
      <c r="T245" s="4" t="n">
        <f aca="false">D245+E245+F245</f>
        <v>73</v>
      </c>
      <c r="U245" s="4" t="n">
        <f aca="false">G245+H245</f>
        <v>84</v>
      </c>
    </row>
    <row r="246" customFormat="false" ht="14.25" hidden="false" customHeight="false" outlineLevel="0" collapsed="false">
      <c r="A246" s="4" t="s">
        <v>2124</v>
      </c>
      <c r="B246" s="5" t="s">
        <v>2125</v>
      </c>
      <c r="C246" s="4" t="n">
        <f aca="false">LEN(B246)</f>
        <v>777</v>
      </c>
      <c r="D246" s="4" t="n">
        <f aca="false">LEN(B246)-LEN(SUBSTITUTE(B246,"R",""))</f>
        <v>21</v>
      </c>
      <c r="E246" s="4" t="n">
        <f aca="false">LEN(B246)-LEN(SUBSTITUTE(B246,"K",""))</f>
        <v>32</v>
      </c>
      <c r="F246" s="4" t="n">
        <f aca="false">LEN(B246)-LEN(SUBSTITUTE(B246,"H",""))</f>
        <v>15</v>
      </c>
      <c r="G246" s="4" t="n">
        <f aca="false">LEN(B246)-LEN(SUBSTITUTE(B246,"D",""))</f>
        <v>32</v>
      </c>
      <c r="H246" s="4" t="n">
        <f aca="false">LEN(B246)-LEN(SUBSTITUTE(B246,"E",""))</f>
        <v>51</v>
      </c>
      <c r="I246" s="4" t="n">
        <f aca="false">LEN(B246)-LEN(SUBSTITUTE(B246,"S",""))</f>
        <v>36</v>
      </c>
      <c r="J246" s="4" t="n">
        <f aca="false">LEN(B246)-LEN(SUBSTITUTE(B246,"T",""))</f>
        <v>37</v>
      </c>
      <c r="K246" s="4" t="n">
        <f aca="false">LEN(B246)-LEN(SUBSTITUTE(B246,"N",""))</f>
        <v>37</v>
      </c>
      <c r="L246" s="4" t="n">
        <f aca="false">LEN(B246)-LEN(SUBSTITUTE(B246,"Q",""))</f>
        <v>28</v>
      </c>
      <c r="M246" s="4" t="n">
        <f aca="false">LEN(B246)-LEN(SUBSTITUTE(B246,"A",""))</f>
        <v>40</v>
      </c>
      <c r="N246" s="4" t="n">
        <f aca="false">LEN(B246)-LEN(SUBSTITUTE(B246,"V",""))</f>
        <v>27</v>
      </c>
      <c r="O246" s="4" t="n">
        <f aca="false">LEN(B246)-LEN(SUBSTITUTE(B246,"I",""))</f>
        <v>22</v>
      </c>
      <c r="P246" s="4" t="n">
        <f aca="false">LEN(B246)-LEN(SUBSTITUTE(B246,"L",""))</f>
        <v>57</v>
      </c>
      <c r="Q246" s="4" t="n">
        <f aca="false">LEN(B246)-LEN(SUBSTITUTE(B246,"M",""))</f>
        <v>21</v>
      </c>
      <c r="R246" s="6" t="n">
        <f aca="false">(D246+E246+F246)/C246*100</f>
        <v>8.75160875160875</v>
      </c>
      <c r="S246" s="6" t="n">
        <f aca="false">(G246+H246)/C246*100</f>
        <v>10.6821106821107</v>
      </c>
      <c r="T246" s="4" t="n">
        <f aca="false">D246+E246+F246</f>
        <v>68</v>
      </c>
      <c r="U246" s="4" t="n">
        <f aca="false">G246+H246</f>
        <v>83</v>
      </c>
    </row>
    <row r="247" customFormat="false" ht="14.25" hidden="false" customHeight="false" outlineLevel="0" collapsed="false">
      <c r="A247" s="4" t="s">
        <v>2126</v>
      </c>
      <c r="B247" s="5" t="s">
        <v>2127</v>
      </c>
      <c r="C247" s="4" t="n">
        <f aca="false">LEN(B247)</f>
        <v>777</v>
      </c>
      <c r="D247" s="4" t="n">
        <f aca="false">LEN(B247)-LEN(SUBSTITUTE(B247,"R",""))</f>
        <v>24</v>
      </c>
      <c r="E247" s="4" t="n">
        <f aca="false">LEN(B247)-LEN(SUBSTITUTE(B247,"K",""))</f>
        <v>41</v>
      </c>
      <c r="F247" s="4" t="n">
        <f aca="false">LEN(B247)-LEN(SUBSTITUTE(B247,"H",""))</f>
        <v>17</v>
      </c>
      <c r="G247" s="4" t="n">
        <f aca="false">LEN(B247)-LEN(SUBSTITUTE(B247,"D",""))</f>
        <v>30</v>
      </c>
      <c r="H247" s="4" t="n">
        <f aca="false">LEN(B247)-LEN(SUBSTITUTE(B247,"E",""))</f>
        <v>45</v>
      </c>
      <c r="I247" s="4" t="n">
        <f aca="false">LEN(B247)-LEN(SUBSTITUTE(B247,"S",""))</f>
        <v>30</v>
      </c>
      <c r="J247" s="4" t="n">
        <f aca="false">LEN(B247)-LEN(SUBSTITUTE(B247,"T",""))</f>
        <v>35</v>
      </c>
      <c r="K247" s="4" t="n">
        <f aca="false">LEN(B247)-LEN(SUBSTITUTE(B247,"N",""))</f>
        <v>38</v>
      </c>
      <c r="L247" s="4" t="n">
        <f aca="false">LEN(B247)-LEN(SUBSTITUTE(B247,"Q",""))</f>
        <v>22</v>
      </c>
      <c r="M247" s="4" t="n">
        <f aca="false">LEN(B247)-LEN(SUBSTITUTE(B247,"A",""))</f>
        <v>42</v>
      </c>
      <c r="N247" s="4" t="n">
        <f aca="false">LEN(B247)-LEN(SUBSTITUTE(B247,"V",""))</f>
        <v>23</v>
      </c>
      <c r="O247" s="4" t="n">
        <f aca="false">LEN(B247)-LEN(SUBSTITUTE(B247,"I",""))</f>
        <v>29</v>
      </c>
      <c r="P247" s="4" t="n">
        <f aca="false">LEN(B247)-LEN(SUBSTITUTE(B247,"L",""))</f>
        <v>48</v>
      </c>
      <c r="Q247" s="4" t="n">
        <f aca="false">LEN(B247)-LEN(SUBSTITUTE(B247,"M",""))</f>
        <v>26</v>
      </c>
      <c r="R247" s="6" t="n">
        <f aca="false">(D247+E247+F247)/C247*100</f>
        <v>10.5534105534106</v>
      </c>
      <c r="S247" s="6" t="n">
        <f aca="false">(G247+H247)/C247*100</f>
        <v>9.65250965250965</v>
      </c>
      <c r="T247" s="4" t="n">
        <f aca="false">D247+E247+F247</f>
        <v>82</v>
      </c>
      <c r="U247" s="4" t="n">
        <f aca="false">G247+H247</f>
        <v>75</v>
      </c>
    </row>
    <row r="248" customFormat="false" ht="14.25" hidden="false" customHeight="false" outlineLevel="0" collapsed="false">
      <c r="A248" s="4" t="s">
        <v>2128</v>
      </c>
      <c r="B248" s="5" t="s">
        <v>2129</v>
      </c>
      <c r="C248" s="4" t="n">
        <f aca="false">LEN(B248)</f>
        <v>777</v>
      </c>
      <c r="D248" s="4" t="n">
        <f aca="false">LEN(B248)-LEN(SUBSTITUTE(B248,"R",""))</f>
        <v>26</v>
      </c>
      <c r="E248" s="4" t="n">
        <f aca="false">LEN(B248)-LEN(SUBSTITUTE(B248,"K",""))</f>
        <v>42</v>
      </c>
      <c r="F248" s="4" t="n">
        <f aca="false">LEN(B248)-LEN(SUBSTITUTE(B248,"H",""))</f>
        <v>14</v>
      </c>
      <c r="G248" s="4" t="n">
        <f aca="false">LEN(B248)-LEN(SUBSTITUTE(B248,"D",""))</f>
        <v>33</v>
      </c>
      <c r="H248" s="4" t="n">
        <f aca="false">LEN(B248)-LEN(SUBSTITUTE(B248,"E",""))</f>
        <v>44</v>
      </c>
      <c r="I248" s="4" t="n">
        <f aca="false">LEN(B248)-LEN(SUBSTITUTE(B248,"S",""))</f>
        <v>27</v>
      </c>
      <c r="J248" s="4" t="n">
        <f aca="false">LEN(B248)-LEN(SUBSTITUTE(B248,"T",""))</f>
        <v>35</v>
      </c>
      <c r="K248" s="4" t="n">
        <f aca="false">LEN(B248)-LEN(SUBSTITUTE(B248,"N",""))</f>
        <v>37</v>
      </c>
      <c r="L248" s="4" t="n">
        <f aca="false">LEN(B248)-LEN(SUBSTITUTE(B248,"Q",""))</f>
        <v>21</v>
      </c>
      <c r="M248" s="4" t="n">
        <f aca="false">LEN(B248)-LEN(SUBSTITUTE(B248,"A",""))</f>
        <v>43</v>
      </c>
      <c r="N248" s="4" t="n">
        <f aca="false">LEN(B248)-LEN(SUBSTITUTE(B248,"V",""))</f>
        <v>22</v>
      </c>
      <c r="O248" s="4" t="n">
        <f aca="false">LEN(B248)-LEN(SUBSTITUTE(B248,"I",""))</f>
        <v>30</v>
      </c>
      <c r="P248" s="4" t="n">
        <f aca="false">LEN(B248)-LEN(SUBSTITUTE(B248,"L",""))</f>
        <v>52</v>
      </c>
      <c r="Q248" s="4" t="n">
        <f aca="false">LEN(B248)-LEN(SUBSTITUTE(B248,"M",""))</f>
        <v>23</v>
      </c>
      <c r="R248" s="6" t="n">
        <f aca="false">(D248+E248+F248)/C248*100</f>
        <v>10.5534105534106</v>
      </c>
      <c r="S248" s="6" t="n">
        <f aca="false">(G248+H248)/C248*100</f>
        <v>9.90990990990991</v>
      </c>
      <c r="T248" s="4" t="n">
        <f aca="false">D248+E248+F248</f>
        <v>82</v>
      </c>
      <c r="U248" s="4" t="n">
        <f aca="false">G248+H248</f>
        <v>77</v>
      </c>
    </row>
    <row r="249" customFormat="false" ht="14.25" hidden="false" customHeight="false" outlineLevel="0" collapsed="false">
      <c r="A249" s="4" t="s">
        <v>2130</v>
      </c>
      <c r="B249" s="5" t="s">
        <v>2131</v>
      </c>
      <c r="C249" s="4" t="n">
        <f aca="false">LEN(B249)</f>
        <v>777</v>
      </c>
      <c r="D249" s="4" t="n">
        <f aca="false">LEN(B249)-LEN(SUBSTITUTE(B249,"R",""))</f>
        <v>28</v>
      </c>
      <c r="E249" s="4" t="n">
        <f aca="false">LEN(B249)-LEN(SUBSTITUTE(B249,"K",""))</f>
        <v>31</v>
      </c>
      <c r="F249" s="4" t="n">
        <f aca="false">LEN(B249)-LEN(SUBSTITUTE(B249,"H",""))</f>
        <v>14</v>
      </c>
      <c r="G249" s="4" t="n">
        <f aca="false">LEN(B249)-LEN(SUBSTITUTE(B249,"D",""))</f>
        <v>27</v>
      </c>
      <c r="H249" s="4" t="n">
        <f aca="false">LEN(B249)-LEN(SUBSTITUTE(B249,"E",""))</f>
        <v>55</v>
      </c>
      <c r="I249" s="4" t="n">
        <f aca="false">LEN(B249)-LEN(SUBSTITUTE(B249,"S",""))</f>
        <v>34</v>
      </c>
      <c r="J249" s="4" t="n">
        <f aca="false">LEN(B249)-LEN(SUBSTITUTE(B249,"T",""))</f>
        <v>43</v>
      </c>
      <c r="K249" s="4" t="n">
        <f aca="false">LEN(B249)-LEN(SUBSTITUTE(B249,"N",""))</f>
        <v>33</v>
      </c>
      <c r="L249" s="4" t="n">
        <f aca="false">LEN(B249)-LEN(SUBSTITUTE(B249,"Q",""))</f>
        <v>21</v>
      </c>
      <c r="M249" s="4" t="n">
        <f aca="false">LEN(B249)-LEN(SUBSTITUTE(B249,"A",""))</f>
        <v>44</v>
      </c>
      <c r="N249" s="4" t="n">
        <f aca="false">LEN(B249)-LEN(SUBSTITUTE(B249,"V",""))</f>
        <v>30</v>
      </c>
      <c r="O249" s="4" t="n">
        <f aca="false">LEN(B249)-LEN(SUBSTITUTE(B249,"I",""))</f>
        <v>26</v>
      </c>
      <c r="P249" s="4" t="n">
        <f aca="false">LEN(B249)-LEN(SUBSTITUTE(B249,"L",""))</f>
        <v>50</v>
      </c>
      <c r="Q249" s="4" t="n">
        <f aca="false">LEN(B249)-LEN(SUBSTITUTE(B249,"M",""))</f>
        <v>19</v>
      </c>
      <c r="R249" s="6" t="n">
        <f aca="false">(D249+E249+F249)/C249*100</f>
        <v>9.3951093951094</v>
      </c>
      <c r="S249" s="6" t="n">
        <f aca="false">(G249+H249)/C249*100</f>
        <v>10.5534105534106</v>
      </c>
      <c r="T249" s="4" t="n">
        <f aca="false">D249+E249+F249</f>
        <v>73</v>
      </c>
      <c r="U249" s="4" t="n">
        <f aca="false">G249+H249</f>
        <v>82</v>
      </c>
    </row>
    <row r="250" customFormat="false" ht="14.25" hidden="false" customHeight="false" outlineLevel="0" collapsed="false">
      <c r="A250" s="4" t="s">
        <v>2132</v>
      </c>
      <c r="B250" s="5" t="s">
        <v>2133</v>
      </c>
      <c r="C250" s="4" t="n">
        <f aca="false">LEN(B250)</f>
        <v>777</v>
      </c>
      <c r="D250" s="4" t="n">
        <f aca="false">LEN(B250)-LEN(SUBSTITUTE(B250,"R",""))</f>
        <v>30</v>
      </c>
      <c r="E250" s="4" t="n">
        <f aca="false">LEN(B250)-LEN(SUBSTITUTE(B250,"K",""))</f>
        <v>26</v>
      </c>
      <c r="F250" s="4" t="n">
        <f aca="false">LEN(B250)-LEN(SUBSTITUTE(B250,"H",""))</f>
        <v>16</v>
      </c>
      <c r="G250" s="4" t="n">
        <f aca="false">LEN(B250)-LEN(SUBSTITUTE(B250,"D",""))</f>
        <v>29</v>
      </c>
      <c r="H250" s="4" t="n">
        <f aca="false">LEN(B250)-LEN(SUBSTITUTE(B250,"E",""))</f>
        <v>49</v>
      </c>
      <c r="I250" s="4" t="n">
        <f aca="false">LEN(B250)-LEN(SUBSTITUTE(B250,"S",""))</f>
        <v>38</v>
      </c>
      <c r="J250" s="4" t="n">
        <f aca="false">LEN(B250)-LEN(SUBSTITUTE(B250,"T",""))</f>
        <v>44</v>
      </c>
      <c r="K250" s="4" t="n">
        <f aca="false">LEN(B250)-LEN(SUBSTITUTE(B250,"N",""))</f>
        <v>25</v>
      </c>
      <c r="L250" s="4" t="n">
        <f aca="false">LEN(B250)-LEN(SUBSTITUTE(B250,"Q",""))</f>
        <v>25</v>
      </c>
      <c r="M250" s="4" t="n">
        <f aca="false">LEN(B250)-LEN(SUBSTITUTE(B250,"A",""))</f>
        <v>39</v>
      </c>
      <c r="N250" s="4" t="n">
        <f aca="false">LEN(B250)-LEN(SUBSTITUTE(B250,"V",""))</f>
        <v>31</v>
      </c>
      <c r="O250" s="4" t="n">
        <f aca="false">LEN(B250)-LEN(SUBSTITUTE(B250,"I",""))</f>
        <v>25</v>
      </c>
      <c r="P250" s="4" t="n">
        <f aca="false">LEN(B250)-LEN(SUBSTITUTE(B250,"L",""))</f>
        <v>52</v>
      </c>
      <c r="Q250" s="4" t="n">
        <f aca="false">LEN(B250)-LEN(SUBSTITUTE(B250,"M",""))</f>
        <v>21</v>
      </c>
      <c r="R250" s="6" t="n">
        <f aca="false">(D250+E250+F250)/C250*100</f>
        <v>9.26640926640927</v>
      </c>
      <c r="S250" s="6" t="n">
        <f aca="false">(G250+H250)/C250*100</f>
        <v>10.03861003861</v>
      </c>
      <c r="T250" s="4" t="n">
        <f aca="false">D250+E250+F250</f>
        <v>72</v>
      </c>
      <c r="U250" s="4" t="n">
        <f aca="false">G250+H250</f>
        <v>78</v>
      </c>
    </row>
    <row r="251" customFormat="false" ht="14.25" hidden="false" customHeight="false" outlineLevel="0" collapsed="false">
      <c r="A251" s="4" t="s">
        <v>2134</v>
      </c>
      <c r="B251" s="5" t="s">
        <v>2135</v>
      </c>
      <c r="C251" s="4" t="n">
        <f aca="false">LEN(B251)</f>
        <v>777</v>
      </c>
      <c r="D251" s="4" t="n">
        <f aca="false">LEN(B251)-LEN(SUBSTITUTE(B251,"R",""))</f>
        <v>22</v>
      </c>
      <c r="E251" s="4" t="n">
        <f aca="false">LEN(B251)-LEN(SUBSTITUTE(B251,"K",""))</f>
        <v>42</v>
      </c>
      <c r="F251" s="4" t="n">
        <f aca="false">LEN(B251)-LEN(SUBSTITUTE(B251,"H",""))</f>
        <v>13</v>
      </c>
      <c r="G251" s="4" t="n">
        <f aca="false">LEN(B251)-LEN(SUBSTITUTE(B251,"D",""))</f>
        <v>36</v>
      </c>
      <c r="H251" s="4" t="n">
        <f aca="false">LEN(B251)-LEN(SUBSTITUTE(B251,"E",""))</f>
        <v>55</v>
      </c>
      <c r="I251" s="4" t="n">
        <f aca="false">LEN(B251)-LEN(SUBSTITUTE(B251,"S",""))</f>
        <v>31</v>
      </c>
      <c r="J251" s="4" t="n">
        <f aca="false">LEN(B251)-LEN(SUBSTITUTE(B251,"T",""))</f>
        <v>32</v>
      </c>
      <c r="K251" s="4" t="n">
        <f aca="false">LEN(B251)-LEN(SUBSTITUTE(B251,"N",""))</f>
        <v>31</v>
      </c>
      <c r="L251" s="4" t="n">
        <f aca="false">LEN(B251)-LEN(SUBSTITUTE(B251,"Q",""))</f>
        <v>25</v>
      </c>
      <c r="M251" s="4" t="n">
        <f aca="false">LEN(B251)-LEN(SUBSTITUTE(B251,"A",""))</f>
        <v>32</v>
      </c>
      <c r="N251" s="4" t="n">
        <f aca="false">LEN(B251)-LEN(SUBSTITUTE(B251,"V",""))</f>
        <v>28</v>
      </c>
      <c r="O251" s="4" t="n">
        <f aca="false">LEN(B251)-LEN(SUBSTITUTE(B251,"I",""))</f>
        <v>27</v>
      </c>
      <c r="P251" s="4" t="n">
        <f aca="false">LEN(B251)-LEN(SUBSTITUTE(B251,"L",""))</f>
        <v>58</v>
      </c>
      <c r="Q251" s="4" t="n">
        <f aca="false">LEN(B251)-LEN(SUBSTITUTE(B251,"M",""))</f>
        <v>20</v>
      </c>
      <c r="R251" s="6" t="n">
        <f aca="false">(D251+E251+F251)/C251*100</f>
        <v>9.90990990990991</v>
      </c>
      <c r="S251" s="6" t="n">
        <f aca="false">(G251+H251)/C251*100</f>
        <v>11.7117117117117</v>
      </c>
      <c r="T251" s="4" t="n">
        <f aca="false">D251+E251+F251</f>
        <v>77</v>
      </c>
      <c r="U251" s="4" t="n">
        <f aca="false">G251+H251</f>
        <v>91</v>
      </c>
    </row>
    <row r="252" customFormat="false" ht="14.25" hidden="false" customHeight="false" outlineLevel="0" collapsed="false">
      <c r="A252" s="4" t="s">
        <v>2136</v>
      </c>
      <c r="B252" s="5" t="s">
        <v>2137</v>
      </c>
      <c r="C252" s="4" t="n">
        <f aca="false">LEN(B252)</f>
        <v>777</v>
      </c>
      <c r="D252" s="4" t="n">
        <f aca="false">LEN(B252)-LEN(SUBSTITUTE(B252,"R",""))</f>
        <v>20</v>
      </c>
      <c r="E252" s="4" t="n">
        <f aca="false">LEN(B252)-LEN(SUBSTITUTE(B252,"K",""))</f>
        <v>43</v>
      </c>
      <c r="F252" s="4" t="n">
        <f aca="false">LEN(B252)-LEN(SUBSTITUTE(B252,"H",""))</f>
        <v>13</v>
      </c>
      <c r="G252" s="4" t="n">
        <f aca="false">LEN(B252)-LEN(SUBSTITUTE(B252,"D",""))</f>
        <v>33</v>
      </c>
      <c r="H252" s="4" t="n">
        <f aca="false">LEN(B252)-LEN(SUBSTITUTE(B252,"E",""))</f>
        <v>53</v>
      </c>
      <c r="I252" s="4" t="n">
        <f aca="false">LEN(B252)-LEN(SUBSTITUTE(B252,"S",""))</f>
        <v>34</v>
      </c>
      <c r="J252" s="4" t="n">
        <f aca="false">LEN(B252)-LEN(SUBSTITUTE(B252,"T",""))</f>
        <v>32</v>
      </c>
      <c r="K252" s="4" t="n">
        <f aca="false">LEN(B252)-LEN(SUBSTITUTE(B252,"N",""))</f>
        <v>31</v>
      </c>
      <c r="L252" s="4" t="n">
        <f aca="false">LEN(B252)-LEN(SUBSTITUTE(B252,"Q",""))</f>
        <v>25</v>
      </c>
      <c r="M252" s="4" t="n">
        <f aca="false">LEN(B252)-LEN(SUBSTITUTE(B252,"A",""))</f>
        <v>33</v>
      </c>
      <c r="N252" s="4" t="n">
        <f aca="false">LEN(B252)-LEN(SUBSTITUTE(B252,"V",""))</f>
        <v>26</v>
      </c>
      <c r="O252" s="4" t="n">
        <f aca="false">LEN(B252)-LEN(SUBSTITUTE(B252,"I",""))</f>
        <v>25</v>
      </c>
      <c r="P252" s="4" t="n">
        <f aca="false">LEN(B252)-LEN(SUBSTITUTE(B252,"L",""))</f>
        <v>60</v>
      </c>
      <c r="Q252" s="4" t="n">
        <f aca="false">LEN(B252)-LEN(SUBSTITUTE(B252,"M",""))</f>
        <v>20</v>
      </c>
      <c r="R252" s="6" t="n">
        <f aca="false">(D252+E252+F252)/C252*100</f>
        <v>9.78120978120978</v>
      </c>
      <c r="S252" s="6" t="n">
        <f aca="false">(G252+H252)/C252*100</f>
        <v>11.0682110682111</v>
      </c>
      <c r="T252" s="4" t="n">
        <f aca="false">D252+E252+F252</f>
        <v>76</v>
      </c>
      <c r="U252" s="4" t="n">
        <f aca="false">G252+H252</f>
        <v>86</v>
      </c>
    </row>
    <row r="253" customFormat="false" ht="14.25" hidden="false" customHeight="false" outlineLevel="0" collapsed="false">
      <c r="A253" s="4" t="s">
        <v>2138</v>
      </c>
      <c r="B253" s="5" t="s">
        <v>2139</v>
      </c>
      <c r="C253" s="4" t="n">
        <f aca="false">LEN(B253)</f>
        <v>777</v>
      </c>
      <c r="D253" s="4" t="n">
        <f aca="false">LEN(B253)-LEN(SUBSTITUTE(B253,"R",""))</f>
        <v>22</v>
      </c>
      <c r="E253" s="4" t="n">
        <f aca="false">LEN(B253)-LEN(SUBSTITUTE(B253,"K",""))</f>
        <v>38</v>
      </c>
      <c r="F253" s="4" t="n">
        <f aca="false">LEN(B253)-LEN(SUBSTITUTE(B253,"H",""))</f>
        <v>17</v>
      </c>
      <c r="G253" s="4" t="n">
        <f aca="false">LEN(B253)-LEN(SUBSTITUTE(B253,"D",""))</f>
        <v>27</v>
      </c>
      <c r="H253" s="4" t="n">
        <f aca="false">LEN(B253)-LEN(SUBSTITUTE(B253,"E",""))</f>
        <v>50</v>
      </c>
      <c r="I253" s="4" t="n">
        <f aca="false">LEN(B253)-LEN(SUBSTITUTE(B253,"S",""))</f>
        <v>34</v>
      </c>
      <c r="J253" s="4" t="n">
        <f aca="false">LEN(B253)-LEN(SUBSTITUTE(B253,"T",""))</f>
        <v>39</v>
      </c>
      <c r="K253" s="4" t="n">
        <f aca="false">LEN(B253)-LEN(SUBSTITUTE(B253,"N",""))</f>
        <v>34</v>
      </c>
      <c r="L253" s="4" t="n">
        <f aca="false">LEN(B253)-LEN(SUBSTITUTE(B253,"Q",""))</f>
        <v>27</v>
      </c>
      <c r="M253" s="4" t="n">
        <f aca="false">LEN(B253)-LEN(SUBSTITUTE(B253,"A",""))</f>
        <v>39</v>
      </c>
      <c r="N253" s="4" t="n">
        <f aca="false">LEN(B253)-LEN(SUBSTITUTE(B253,"V",""))</f>
        <v>28</v>
      </c>
      <c r="O253" s="4" t="n">
        <f aca="false">LEN(B253)-LEN(SUBSTITUTE(B253,"I",""))</f>
        <v>23</v>
      </c>
      <c r="P253" s="4" t="n">
        <f aca="false">LEN(B253)-LEN(SUBSTITUTE(B253,"L",""))</f>
        <v>56</v>
      </c>
      <c r="Q253" s="4" t="n">
        <f aca="false">LEN(B253)-LEN(SUBSTITUTE(B253,"M",""))</f>
        <v>20</v>
      </c>
      <c r="R253" s="6" t="n">
        <f aca="false">(D253+E253+F253)/C253*100</f>
        <v>9.90990990990991</v>
      </c>
      <c r="S253" s="6" t="n">
        <f aca="false">(G253+H253)/C253*100</f>
        <v>9.90990990990991</v>
      </c>
      <c r="T253" s="4" t="n">
        <f aca="false">D253+E253+F253</f>
        <v>77</v>
      </c>
      <c r="U253" s="4" t="n">
        <f aca="false">G253+H253</f>
        <v>77</v>
      </c>
    </row>
    <row r="254" customFormat="false" ht="14.25" hidden="false" customHeight="false" outlineLevel="0" collapsed="false">
      <c r="A254" s="4" t="s">
        <v>2140</v>
      </c>
      <c r="B254" s="5" t="s">
        <v>2141</v>
      </c>
      <c r="C254" s="4" t="n">
        <f aca="false">LEN(B254)</f>
        <v>777</v>
      </c>
      <c r="D254" s="4" t="n">
        <f aca="false">LEN(B254)-LEN(SUBSTITUTE(B254,"R",""))</f>
        <v>27</v>
      </c>
      <c r="E254" s="4" t="n">
        <f aca="false">LEN(B254)-LEN(SUBSTITUTE(B254,"K",""))</f>
        <v>31</v>
      </c>
      <c r="F254" s="4" t="n">
        <f aca="false">LEN(B254)-LEN(SUBSTITUTE(B254,"H",""))</f>
        <v>17</v>
      </c>
      <c r="G254" s="4" t="n">
        <f aca="false">LEN(B254)-LEN(SUBSTITUTE(B254,"D",""))</f>
        <v>48</v>
      </c>
      <c r="H254" s="4" t="n">
        <f aca="false">LEN(B254)-LEN(SUBSTITUTE(B254,"E",""))</f>
        <v>42</v>
      </c>
      <c r="I254" s="4" t="n">
        <f aca="false">LEN(B254)-LEN(SUBSTITUTE(B254,"S",""))</f>
        <v>32</v>
      </c>
      <c r="J254" s="4" t="n">
        <f aca="false">LEN(B254)-LEN(SUBSTITUTE(B254,"T",""))</f>
        <v>31</v>
      </c>
      <c r="K254" s="4" t="n">
        <f aca="false">LEN(B254)-LEN(SUBSTITUTE(B254,"N",""))</f>
        <v>28</v>
      </c>
      <c r="L254" s="4" t="n">
        <f aca="false">LEN(B254)-LEN(SUBSTITUTE(B254,"Q",""))</f>
        <v>28</v>
      </c>
      <c r="M254" s="4" t="n">
        <f aca="false">LEN(B254)-LEN(SUBSTITUTE(B254,"A",""))</f>
        <v>42</v>
      </c>
      <c r="N254" s="4" t="n">
        <f aca="false">LEN(B254)-LEN(SUBSTITUTE(B254,"V",""))</f>
        <v>29</v>
      </c>
      <c r="O254" s="4" t="n">
        <f aca="false">LEN(B254)-LEN(SUBSTITUTE(B254,"I",""))</f>
        <v>21</v>
      </c>
      <c r="P254" s="4" t="n">
        <f aca="false">LEN(B254)-LEN(SUBSTITUTE(B254,"L",""))</f>
        <v>57</v>
      </c>
      <c r="Q254" s="4" t="n">
        <f aca="false">LEN(B254)-LEN(SUBSTITUTE(B254,"M",""))</f>
        <v>29</v>
      </c>
      <c r="R254" s="6" t="n">
        <f aca="false">(D254+E254+F254)/C254*100</f>
        <v>9.65250965250965</v>
      </c>
      <c r="S254" s="6" t="n">
        <f aca="false">(G254+H254)/C254*100</f>
        <v>11.5830115830116</v>
      </c>
      <c r="T254" s="4" t="n">
        <f aca="false">D254+E254+F254</f>
        <v>75</v>
      </c>
      <c r="U254" s="4" t="n">
        <f aca="false">G254+H254</f>
        <v>90</v>
      </c>
    </row>
    <row r="255" customFormat="false" ht="14.25" hidden="false" customHeight="false" outlineLevel="0" collapsed="false">
      <c r="A255" s="4" t="s">
        <v>2142</v>
      </c>
      <c r="B255" s="5" t="s">
        <v>2143</v>
      </c>
      <c r="C255" s="4" t="n">
        <f aca="false">LEN(B255)</f>
        <v>777</v>
      </c>
      <c r="D255" s="4" t="n">
        <f aca="false">LEN(B255)-LEN(SUBSTITUTE(B255,"R",""))</f>
        <v>29</v>
      </c>
      <c r="E255" s="4" t="n">
        <f aca="false">LEN(B255)-LEN(SUBSTITUTE(B255,"K",""))</f>
        <v>32</v>
      </c>
      <c r="F255" s="4" t="n">
        <f aca="false">LEN(B255)-LEN(SUBSTITUTE(B255,"H",""))</f>
        <v>15</v>
      </c>
      <c r="G255" s="4" t="n">
        <f aca="false">LEN(B255)-LEN(SUBSTITUTE(B255,"D",""))</f>
        <v>37</v>
      </c>
      <c r="H255" s="4" t="n">
        <f aca="false">LEN(B255)-LEN(SUBSTITUTE(B255,"E",""))</f>
        <v>47</v>
      </c>
      <c r="I255" s="4" t="n">
        <f aca="false">LEN(B255)-LEN(SUBSTITUTE(B255,"S",""))</f>
        <v>40</v>
      </c>
      <c r="J255" s="4" t="n">
        <f aca="false">LEN(B255)-LEN(SUBSTITUTE(B255,"T",""))</f>
        <v>31</v>
      </c>
      <c r="K255" s="4" t="n">
        <f aca="false">LEN(B255)-LEN(SUBSTITUTE(B255,"N",""))</f>
        <v>29</v>
      </c>
      <c r="L255" s="4" t="n">
        <f aca="false">LEN(B255)-LEN(SUBSTITUTE(B255,"Q",""))</f>
        <v>29</v>
      </c>
      <c r="M255" s="4" t="n">
        <f aca="false">LEN(B255)-LEN(SUBSTITUTE(B255,"A",""))</f>
        <v>39</v>
      </c>
      <c r="N255" s="4" t="n">
        <f aca="false">LEN(B255)-LEN(SUBSTITUTE(B255,"V",""))</f>
        <v>29</v>
      </c>
      <c r="O255" s="4" t="n">
        <f aca="false">LEN(B255)-LEN(SUBSTITUTE(B255,"I",""))</f>
        <v>22</v>
      </c>
      <c r="P255" s="4" t="n">
        <f aca="false">LEN(B255)-LEN(SUBSTITUTE(B255,"L",""))</f>
        <v>55</v>
      </c>
      <c r="Q255" s="4" t="n">
        <f aca="false">LEN(B255)-LEN(SUBSTITUTE(B255,"M",""))</f>
        <v>24</v>
      </c>
      <c r="R255" s="6" t="n">
        <f aca="false">(D255+E255+F255)/C255*100</f>
        <v>9.78120978120978</v>
      </c>
      <c r="S255" s="6" t="n">
        <f aca="false">(G255+H255)/C255*100</f>
        <v>10.8108108108108</v>
      </c>
      <c r="T255" s="4" t="n">
        <f aca="false">D255+E255+F255</f>
        <v>76</v>
      </c>
      <c r="U255" s="4" t="n">
        <f aca="false">G255+H255</f>
        <v>84</v>
      </c>
    </row>
    <row r="256" customFormat="false" ht="14.25" hidden="false" customHeight="false" outlineLevel="0" collapsed="false">
      <c r="A256" s="4" t="s">
        <v>2144</v>
      </c>
      <c r="B256" s="5" t="s">
        <v>2145</v>
      </c>
      <c r="C256" s="4" t="n">
        <f aca="false">LEN(B256)</f>
        <v>777</v>
      </c>
      <c r="D256" s="4" t="n">
        <f aca="false">LEN(B256)-LEN(SUBSTITUTE(B256,"R",""))</f>
        <v>27</v>
      </c>
      <c r="E256" s="4" t="n">
        <f aca="false">LEN(B256)-LEN(SUBSTITUTE(B256,"K",""))</f>
        <v>32</v>
      </c>
      <c r="F256" s="4" t="n">
        <f aca="false">LEN(B256)-LEN(SUBSTITUTE(B256,"H",""))</f>
        <v>16</v>
      </c>
      <c r="G256" s="4" t="n">
        <f aca="false">LEN(B256)-LEN(SUBSTITUTE(B256,"D",""))</f>
        <v>27</v>
      </c>
      <c r="H256" s="4" t="n">
        <f aca="false">LEN(B256)-LEN(SUBSTITUTE(B256,"E",""))</f>
        <v>50</v>
      </c>
      <c r="I256" s="4" t="n">
        <f aca="false">LEN(B256)-LEN(SUBSTITUTE(B256,"S",""))</f>
        <v>34</v>
      </c>
      <c r="J256" s="4" t="n">
        <f aca="false">LEN(B256)-LEN(SUBSTITUTE(B256,"T",""))</f>
        <v>38</v>
      </c>
      <c r="K256" s="4" t="n">
        <f aca="false">LEN(B256)-LEN(SUBSTITUTE(B256,"N",""))</f>
        <v>28</v>
      </c>
      <c r="L256" s="4" t="n">
        <f aca="false">LEN(B256)-LEN(SUBSTITUTE(B256,"Q",""))</f>
        <v>21</v>
      </c>
      <c r="M256" s="4" t="n">
        <f aca="false">LEN(B256)-LEN(SUBSTITUTE(B256,"A",""))</f>
        <v>45</v>
      </c>
      <c r="N256" s="4" t="n">
        <f aca="false">LEN(B256)-LEN(SUBSTITUTE(B256,"V",""))</f>
        <v>28</v>
      </c>
      <c r="O256" s="4" t="n">
        <f aca="false">LEN(B256)-LEN(SUBSTITUTE(B256,"I",""))</f>
        <v>23</v>
      </c>
      <c r="P256" s="4" t="n">
        <f aca="false">LEN(B256)-LEN(SUBSTITUTE(B256,"L",""))</f>
        <v>55</v>
      </c>
      <c r="Q256" s="4" t="n">
        <f aca="false">LEN(B256)-LEN(SUBSTITUTE(B256,"M",""))</f>
        <v>23</v>
      </c>
      <c r="R256" s="6" t="n">
        <f aca="false">(D256+E256+F256)/C256*100</f>
        <v>9.65250965250965</v>
      </c>
      <c r="S256" s="6" t="n">
        <f aca="false">(G256+H256)/C256*100</f>
        <v>9.90990990990991</v>
      </c>
      <c r="T256" s="4" t="n">
        <f aca="false">D256+E256+F256</f>
        <v>75</v>
      </c>
      <c r="U256" s="4" t="n">
        <f aca="false">G256+H256</f>
        <v>77</v>
      </c>
    </row>
    <row r="257" customFormat="false" ht="14.25" hidden="false" customHeight="false" outlineLevel="0" collapsed="false">
      <c r="A257" s="4" t="s">
        <v>2146</v>
      </c>
      <c r="B257" s="5" t="s">
        <v>2147</v>
      </c>
      <c r="C257" s="4" t="n">
        <f aca="false">LEN(B257)</f>
        <v>777</v>
      </c>
      <c r="D257" s="4" t="n">
        <f aca="false">LEN(B257)-LEN(SUBSTITUTE(B257,"R",""))</f>
        <v>22</v>
      </c>
      <c r="E257" s="4" t="n">
        <f aca="false">LEN(B257)-LEN(SUBSTITUTE(B257,"K",""))</f>
        <v>40</v>
      </c>
      <c r="F257" s="4" t="n">
        <f aca="false">LEN(B257)-LEN(SUBSTITUTE(B257,"H",""))</f>
        <v>16</v>
      </c>
      <c r="G257" s="4" t="n">
        <f aca="false">LEN(B257)-LEN(SUBSTITUTE(B257,"D",""))</f>
        <v>39</v>
      </c>
      <c r="H257" s="4" t="n">
        <f aca="false">LEN(B257)-LEN(SUBSTITUTE(B257,"E",""))</f>
        <v>45</v>
      </c>
      <c r="I257" s="4" t="n">
        <f aca="false">LEN(B257)-LEN(SUBSTITUTE(B257,"S",""))</f>
        <v>32</v>
      </c>
      <c r="J257" s="4" t="n">
        <f aca="false">LEN(B257)-LEN(SUBSTITUTE(B257,"T",""))</f>
        <v>33</v>
      </c>
      <c r="K257" s="4" t="n">
        <f aca="false">LEN(B257)-LEN(SUBSTITUTE(B257,"N",""))</f>
        <v>32</v>
      </c>
      <c r="L257" s="4" t="n">
        <f aca="false">LEN(B257)-LEN(SUBSTITUTE(B257,"Q",""))</f>
        <v>20</v>
      </c>
      <c r="M257" s="4" t="n">
        <f aca="false">LEN(B257)-LEN(SUBSTITUTE(B257,"A",""))</f>
        <v>43</v>
      </c>
      <c r="N257" s="4" t="n">
        <f aca="false">LEN(B257)-LEN(SUBSTITUTE(B257,"V",""))</f>
        <v>26</v>
      </c>
      <c r="O257" s="4" t="n">
        <f aca="false">LEN(B257)-LEN(SUBSTITUTE(B257,"I",""))</f>
        <v>25</v>
      </c>
      <c r="P257" s="4" t="n">
        <f aca="false">LEN(B257)-LEN(SUBSTITUTE(B257,"L",""))</f>
        <v>52</v>
      </c>
      <c r="Q257" s="4" t="n">
        <f aca="false">LEN(B257)-LEN(SUBSTITUTE(B257,"M",""))</f>
        <v>23</v>
      </c>
      <c r="R257" s="6" t="n">
        <f aca="false">(D257+E257+F257)/C257*100</f>
        <v>10.03861003861</v>
      </c>
      <c r="S257" s="6" t="n">
        <f aca="false">(G257+H257)/C257*100</f>
        <v>10.8108108108108</v>
      </c>
      <c r="T257" s="4" t="n">
        <f aca="false">D257+E257+F257</f>
        <v>78</v>
      </c>
      <c r="U257" s="4" t="n">
        <f aca="false">G257+H257</f>
        <v>84</v>
      </c>
    </row>
    <row r="258" customFormat="false" ht="14.25" hidden="false" customHeight="false" outlineLevel="0" collapsed="false">
      <c r="A258" s="4" t="s">
        <v>2148</v>
      </c>
      <c r="B258" s="5" t="s">
        <v>2149</v>
      </c>
      <c r="C258" s="4" t="n">
        <f aca="false">LEN(B258)</f>
        <v>777</v>
      </c>
      <c r="D258" s="4" t="n">
        <f aca="false">LEN(B258)-LEN(SUBSTITUTE(B258,"R",""))</f>
        <v>21</v>
      </c>
      <c r="E258" s="4" t="n">
        <f aca="false">LEN(B258)-LEN(SUBSTITUTE(B258,"K",""))</f>
        <v>35</v>
      </c>
      <c r="F258" s="4" t="n">
        <f aca="false">LEN(B258)-LEN(SUBSTITUTE(B258,"H",""))</f>
        <v>13</v>
      </c>
      <c r="G258" s="4" t="n">
        <f aca="false">LEN(B258)-LEN(SUBSTITUTE(B258,"D",""))</f>
        <v>27</v>
      </c>
      <c r="H258" s="4" t="n">
        <f aca="false">LEN(B258)-LEN(SUBSTITUTE(B258,"E",""))</f>
        <v>49</v>
      </c>
      <c r="I258" s="4" t="n">
        <f aca="false">LEN(B258)-LEN(SUBSTITUTE(B258,"S",""))</f>
        <v>37</v>
      </c>
      <c r="J258" s="4" t="n">
        <f aca="false">LEN(B258)-LEN(SUBSTITUTE(B258,"T",""))</f>
        <v>36</v>
      </c>
      <c r="K258" s="4" t="n">
        <f aca="false">LEN(B258)-LEN(SUBSTITUTE(B258,"N",""))</f>
        <v>41</v>
      </c>
      <c r="L258" s="4" t="n">
        <f aca="false">LEN(B258)-LEN(SUBSTITUTE(B258,"Q",""))</f>
        <v>31</v>
      </c>
      <c r="M258" s="4" t="n">
        <f aca="false">LEN(B258)-LEN(SUBSTITUTE(B258,"A",""))</f>
        <v>39</v>
      </c>
      <c r="N258" s="4" t="n">
        <f aca="false">LEN(B258)-LEN(SUBSTITUTE(B258,"V",""))</f>
        <v>27</v>
      </c>
      <c r="O258" s="4" t="n">
        <f aca="false">LEN(B258)-LEN(SUBSTITUTE(B258,"I",""))</f>
        <v>24</v>
      </c>
      <c r="P258" s="4" t="n">
        <f aca="false">LEN(B258)-LEN(SUBSTITUTE(B258,"L",""))</f>
        <v>56</v>
      </c>
      <c r="Q258" s="4" t="n">
        <f aca="false">LEN(B258)-LEN(SUBSTITUTE(B258,"M",""))</f>
        <v>20</v>
      </c>
      <c r="R258" s="6" t="n">
        <f aca="false">(D258+E258+F258)/C258*100</f>
        <v>8.88030888030888</v>
      </c>
      <c r="S258" s="6" t="n">
        <f aca="false">(G258+H258)/C258*100</f>
        <v>9.78120978120978</v>
      </c>
      <c r="T258" s="4" t="n">
        <f aca="false">D258+E258+F258</f>
        <v>69</v>
      </c>
      <c r="U258" s="4" t="n">
        <f aca="false">G258+H258</f>
        <v>76</v>
      </c>
    </row>
    <row r="259" customFormat="false" ht="14.25" hidden="false" customHeight="false" outlineLevel="0" collapsed="false">
      <c r="A259" s="4" t="s">
        <v>2150</v>
      </c>
      <c r="B259" s="5" t="s">
        <v>2151</v>
      </c>
      <c r="C259" s="4" t="n">
        <f aca="false">LEN(B259)</f>
        <v>777</v>
      </c>
      <c r="D259" s="4" t="n">
        <f aca="false">LEN(B259)-LEN(SUBSTITUTE(B259,"R",""))</f>
        <v>31</v>
      </c>
      <c r="E259" s="4" t="n">
        <f aca="false">LEN(B259)-LEN(SUBSTITUTE(B259,"K",""))</f>
        <v>33</v>
      </c>
      <c r="F259" s="4" t="n">
        <f aca="false">LEN(B259)-LEN(SUBSTITUTE(B259,"H",""))</f>
        <v>12</v>
      </c>
      <c r="G259" s="4" t="n">
        <f aca="false">LEN(B259)-LEN(SUBSTITUTE(B259,"D",""))</f>
        <v>34</v>
      </c>
      <c r="H259" s="4" t="n">
        <f aca="false">LEN(B259)-LEN(SUBSTITUTE(B259,"E",""))</f>
        <v>50</v>
      </c>
      <c r="I259" s="4" t="n">
        <f aca="false">LEN(B259)-LEN(SUBSTITUTE(B259,"S",""))</f>
        <v>38</v>
      </c>
      <c r="J259" s="4" t="n">
        <f aca="false">LEN(B259)-LEN(SUBSTITUTE(B259,"T",""))</f>
        <v>39</v>
      </c>
      <c r="K259" s="4" t="n">
        <f aca="false">LEN(B259)-LEN(SUBSTITUTE(B259,"N",""))</f>
        <v>36</v>
      </c>
      <c r="L259" s="4" t="n">
        <f aca="false">LEN(B259)-LEN(SUBSTITUTE(B259,"Q",""))</f>
        <v>19</v>
      </c>
      <c r="M259" s="4" t="n">
        <f aca="false">LEN(B259)-LEN(SUBSTITUTE(B259,"A",""))</f>
        <v>37</v>
      </c>
      <c r="N259" s="4" t="n">
        <f aca="false">LEN(B259)-LEN(SUBSTITUTE(B259,"V",""))</f>
        <v>20</v>
      </c>
      <c r="O259" s="4" t="n">
        <f aca="false">LEN(B259)-LEN(SUBSTITUTE(B259,"I",""))</f>
        <v>24</v>
      </c>
      <c r="P259" s="4" t="n">
        <f aca="false">LEN(B259)-LEN(SUBSTITUTE(B259,"L",""))</f>
        <v>57</v>
      </c>
      <c r="Q259" s="4" t="n">
        <f aca="false">LEN(B259)-LEN(SUBSTITUTE(B259,"M",""))</f>
        <v>16</v>
      </c>
      <c r="R259" s="6" t="n">
        <f aca="false">(D259+E259+F259)/C259*100</f>
        <v>9.78120978120978</v>
      </c>
      <c r="S259" s="6" t="n">
        <f aca="false">(G259+H259)/C259*100</f>
        <v>10.8108108108108</v>
      </c>
      <c r="T259" s="4" t="n">
        <f aca="false">D259+E259+F259</f>
        <v>76</v>
      </c>
      <c r="U259" s="4" t="n">
        <f aca="false">G259+H259</f>
        <v>84</v>
      </c>
    </row>
    <row r="260" customFormat="false" ht="14.25" hidden="false" customHeight="false" outlineLevel="0" collapsed="false">
      <c r="A260" s="4" t="s">
        <v>2152</v>
      </c>
      <c r="B260" s="5" t="s">
        <v>2153</v>
      </c>
      <c r="C260" s="4" t="n">
        <f aca="false">LEN(B260)</f>
        <v>777</v>
      </c>
      <c r="D260" s="4" t="n">
        <f aca="false">LEN(B260)-LEN(SUBSTITUTE(B260,"R",""))</f>
        <v>23</v>
      </c>
      <c r="E260" s="4" t="n">
        <f aca="false">LEN(B260)-LEN(SUBSTITUTE(B260,"K",""))</f>
        <v>40</v>
      </c>
      <c r="F260" s="4" t="n">
        <f aca="false">LEN(B260)-LEN(SUBSTITUTE(B260,"H",""))</f>
        <v>20</v>
      </c>
      <c r="G260" s="4" t="n">
        <f aca="false">LEN(B260)-LEN(SUBSTITUTE(B260,"D",""))</f>
        <v>39</v>
      </c>
      <c r="H260" s="4" t="n">
        <f aca="false">LEN(B260)-LEN(SUBSTITUTE(B260,"E",""))</f>
        <v>47</v>
      </c>
      <c r="I260" s="4" t="n">
        <f aca="false">LEN(B260)-LEN(SUBSTITUTE(B260,"S",""))</f>
        <v>37</v>
      </c>
      <c r="J260" s="4" t="n">
        <f aca="false">LEN(B260)-LEN(SUBSTITUTE(B260,"T",""))</f>
        <v>36</v>
      </c>
      <c r="K260" s="4" t="n">
        <f aca="false">LEN(B260)-LEN(SUBSTITUTE(B260,"N",""))</f>
        <v>29</v>
      </c>
      <c r="L260" s="4" t="n">
        <f aca="false">LEN(B260)-LEN(SUBSTITUTE(B260,"Q",""))</f>
        <v>20</v>
      </c>
      <c r="M260" s="4" t="n">
        <f aca="false">LEN(B260)-LEN(SUBSTITUTE(B260,"A",""))</f>
        <v>31</v>
      </c>
      <c r="N260" s="4" t="n">
        <f aca="false">LEN(B260)-LEN(SUBSTITUTE(B260,"V",""))</f>
        <v>29</v>
      </c>
      <c r="O260" s="4" t="n">
        <f aca="false">LEN(B260)-LEN(SUBSTITUTE(B260,"I",""))</f>
        <v>24</v>
      </c>
      <c r="P260" s="4" t="n">
        <f aca="false">LEN(B260)-LEN(SUBSTITUTE(B260,"L",""))</f>
        <v>55</v>
      </c>
      <c r="Q260" s="4" t="n">
        <f aca="false">LEN(B260)-LEN(SUBSTITUTE(B260,"M",""))</f>
        <v>21</v>
      </c>
      <c r="R260" s="6" t="n">
        <f aca="false">(D260+E260+F260)/C260*100</f>
        <v>10.6821106821107</v>
      </c>
      <c r="S260" s="6" t="n">
        <f aca="false">(G260+H260)/C260*100</f>
        <v>11.0682110682111</v>
      </c>
      <c r="T260" s="4" t="n">
        <f aca="false">D260+E260+F260</f>
        <v>83</v>
      </c>
      <c r="U260" s="4" t="n">
        <f aca="false">G260+H260</f>
        <v>86</v>
      </c>
    </row>
    <row r="261" customFormat="false" ht="14.25" hidden="false" customHeight="false" outlineLevel="0" collapsed="false">
      <c r="A261" s="4" t="s">
        <v>2154</v>
      </c>
      <c r="B261" s="5" t="s">
        <v>2155</v>
      </c>
      <c r="C261" s="4" t="n">
        <f aca="false">LEN(B261)</f>
        <v>777</v>
      </c>
      <c r="D261" s="4" t="n">
        <f aca="false">LEN(B261)-LEN(SUBSTITUTE(B261,"R",""))</f>
        <v>22</v>
      </c>
      <c r="E261" s="4" t="n">
        <f aca="false">LEN(B261)-LEN(SUBSTITUTE(B261,"K",""))</f>
        <v>43</v>
      </c>
      <c r="F261" s="4" t="n">
        <f aca="false">LEN(B261)-LEN(SUBSTITUTE(B261,"H",""))</f>
        <v>18</v>
      </c>
      <c r="G261" s="4" t="n">
        <f aca="false">LEN(B261)-LEN(SUBSTITUTE(B261,"D",""))</f>
        <v>38</v>
      </c>
      <c r="H261" s="4" t="n">
        <f aca="false">LEN(B261)-LEN(SUBSTITUTE(B261,"E",""))</f>
        <v>48</v>
      </c>
      <c r="I261" s="4" t="n">
        <f aca="false">LEN(B261)-LEN(SUBSTITUTE(B261,"S",""))</f>
        <v>38</v>
      </c>
      <c r="J261" s="4" t="n">
        <f aca="false">LEN(B261)-LEN(SUBSTITUTE(B261,"T",""))</f>
        <v>33</v>
      </c>
      <c r="K261" s="4" t="n">
        <f aca="false">LEN(B261)-LEN(SUBSTITUTE(B261,"N",""))</f>
        <v>31</v>
      </c>
      <c r="L261" s="4" t="n">
        <f aca="false">LEN(B261)-LEN(SUBSTITUTE(B261,"Q",""))</f>
        <v>20</v>
      </c>
      <c r="M261" s="4" t="n">
        <f aca="false">LEN(B261)-LEN(SUBSTITUTE(B261,"A",""))</f>
        <v>30</v>
      </c>
      <c r="N261" s="4" t="n">
        <f aca="false">LEN(B261)-LEN(SUBSTITUTE(B261,"V",""))</f>
        <v>30</v>
      </c>
      <c r="O261" s="4" t="n">
        <f aca="false">LEN(B261)-LEN(SUBSTITUTE(B261,"I",""))</f>
        <v>23</v>
      </c>
      <c r="P261" s="4" t="n">
        <f aca="false">LEN(B261)-LEN(SUBSTITUTE(B261,"L",""))</f>
        <v>56</v>
      </c>
      <c r="Q261" s="4" t="n">
        <f aca="false">LEN(B261)-LEN(SUBSTITUTE(B261,"M",""))</f>
        <v>21</v>
      </c>
      <c r="R261" s="6" t="n">
        <f aca="false">(D261+E261+F261)/C261*100</f>
        <v>10.6821106821107</v>
      </c>
      <c r="S261" s="6" t="n">
        <f aca="false">(G261+H261)/C261*100</f>
        <v>11.0682110682111</v>
      </c>
      <c r="T261" s="4" t="n">
        <f aca="false">D261+E261+F261</f>
        <v>83</v>
      </c>
      <c r="U261" s="4" t="n">
        <f aca="false">G261+H261</f>
        <v>86</v>
      </c>
    </row>
    <row r="262" customFormat="false" ht="14.25" hidden="false" customHeight="false" outlineLevel="0" collapsed="false">
      <c r="A262" s="4" t="s">
        <v>2156</v>
      </c>
      <c r="B262" s="5" t="s">
        <v>2157</v>
      </c>
      <c r="C262" s="4" t="n">
        <f aca="false">LEN(B262)</f>
        <v>777</v>
      </c>
      <c r="D262" s="4" t="n">
        <f aca="false">LEN(B262)-LEN(SUBSTITUTE(B262,"R",""))</f>
        <v>23</v>
      </c>
      <c r="E262" s="4" t="n">
        <f aca="false">LEN(B262)-LEN(SUBSTITUTE(B262,"K",""))</f>
        <v>40</v>
      </c>
      <c r="F262" s="4" t="n">
        <f aca="false">LEN(B262)-LEN(SUBSTITUTE(B262,"H",""))</f>
        <v>20</v>
      </c>
      <c r="G262" s="4" t="n">
        <f aca="false">LEN(B262)-LEN(SUBSTITUTE(B262,"D",""))</f>
        <v>40</v>
      </c>
      <c r="H262" s="4" t="n">
        <f aca="false">LEN(B262)-LEN(SUBSTITUTE(B262,"E",""))</f>
        <v>46</v>
      </c>
      <c r="I262" s="4" t="n">
        <f aca="false">LEN(B262)-LEN(SUBSTITUTE(B262,"S",""))</f>
        <v>37</v>
      </c>
      <c r="J262" s="4" t="n">
        <f aca="false">LEN(B262)-LEN(SUBSTITUTE(B262,"T",""))</f>
        <v>36</v>
      </c>
      <c r="K262" s="4" t="n">
        <f aca="false">LEN(B262)-LEN(SUBSTITUTE(B262,"N",""))</f>
        <v>28</v>
      </c>
      <c r="L262" s="4" t="n">
        <f aca="false">LEN(B262)-LEN(SUBSTITUTE(B262,"Q",""))</f>
        <v>20</v>
      </c>
      <c r="M262" s="4" t="n">
        <f aca="false">LEN(B262)-LEN(SUBSTITUTE(B262,"A",""))</f>
        <v>32</v>
      </c>
      <c r="N262" s="4" t="n">
        <f aca="false">LEN(B262)-LEN(SUBSTITUTE(B262,"V",""))</f>
        <v>29</v>
      </c>
      <c r="O262" s="4" t="n">
        <f aca="false">LEN(B262)-LEN(SUBSTITUTE(B262,"I",""))</f>
        <v>23</v>
      </c>
      <c r="P262" s="4" t="n">
        <f aca="false">LEN(B262)-LEN(SUBSTITUTE(B262,"L",""))</f>
        <v>55</v>
      </c>
      <c r="Q262" s="4" t="n">
        <f aca="false">LEN(B262)-LEN(SUBSTITUTE(B262,"M",""))</f>
        <v>21</v>
      </c>
      <c r="R262" s="6" t="n">
        <f aca="false">(D262+E262+F262)/C262*100</f>
        <v>10.6821106821107</v>
      </c>
      <c r="S262" s="6" t="n">
        <f aca="false">(G262+H262)/C262*100</f>
        <v>11.0682110682111</v>
      </c>
      <c r="T262" s="4" t="n">
        <f aca="false">D262+E262+F262</f>
        <v>83</v>
      </c>
      <c r="U262" s="4" t="n">
        <f aca="false">G262+H262</f>
        <v>86</v>
      </c>
    </row>
    <row r="263" customFormat="false" ht="14.25" hidden="false" customHeight="false" outlineLevel="0" collapsed="false">
      <c r="A263" s="4" t="s">
        <v>2158</v>
      </c>
      <c r="B263" s="5" t="s">
        <v>2159</v>
      </c>
      <c r="C263" s="4" t="n">
        <f aca="false">LEN(B263)</f>
        <v>777</v>
      </c>
      <c r="D263" s="4" t="n">
        <f aca="false">LEN(B263)-LEN(SUBSTITUTE(B263,"R",""))</f>
        <v>25</v>
      </c>
      <c r="E263" s="4" t="n">
        <f aca="false">LEN(B263)-LEN(SUBSTITUTE(B263,"K",""))</f>
        <v>44</v>
      </c>
      <c r="F263" s="4" t="n">
        <f aca="false">LEN(B263)-LEN(SUBSTITUTE(B263,"H",""))</f>
        <v>17</v>
      </c>
      <c r="G263" s="4" t="n">
        <f aca="false">LEN(B263)-LEN(SUBSTITUTE(B263,"D",""))</f>
        <v>38</v>
      </c>
      <c r="H263" s="4" t="n">
        <f aca="false">LEN(B263)-LEN(SUBSTITUTE(B263,"E",""))</f>
        <v>49</v>
      </c>
      <c r="I263" s="4" t="n">
        <f aca="false">LEN(B263)-LEN(SUBSTITUTE(B263,"S",""))</f>
        <v>37</v>
      </c>
      <c r="J263" s="4" t="n">
        <f aca="false">LEN(B263)-LEN(SUBSTITUTE(B263,"T",""))</f>
        <v>33</v>
      </c>
      <c r="K263" s="4" t="n">
        <f aca="false">LEN(B263)-LEN(SUBSTITUTE(B263,"N",""))</f>
        <v>28</v>
      </c>
      <c r="L263" s="4" t="n">
        <f aca="false">LEN(B263)-LEN(SUBSTITUTE(B263,"Q",""))</f>
        <v>21</v>
      </c>
      <c r="M263" s="4" t="n">
        <f aca="false">LEN(B263)-LEN(SUBSTITUTE(B263,"A",""))</f>
        <v>32</v>
      </c>
      <c r="N263" s="4" t="n">
        <f aca="false">LEN(B263)-LEN(SUBSTITUTE(B263,"V",""))</f>
        <v>30</v>
      </c>
      <c r="O263" s="4" t="n">
        <f aca="false">LEN(B263)-LEN(SUBSTITUTE(B263,"I",""))</f>
        <v>22</v>
      </c>
      <c r="P263" s="4" t="n">
        <f aca="false">LEN(B263)-LEN(SUBSTITUTE(B263,"L",""))</f>
        <v>54</v>
      </c>
      <c r="Q263" s="4" t="n">
        <f aca="false">LEN(B263)-LEN(SUBSTITUTE(B263,"M",""))</f>
        <v>22</v>
      </c>
      <c r="R263" s="6" t="n">
        <f aca="false">(D263+E263+F263)/C263*100</f>
        <v>11.0682110682111</v>
      </c>
      <c r="S263" s="6" t="n">
        <f aca="false">(G263+H263)/C263*100</f>
        <v>11.1969111969112</v>
      </c>
      <c r="T263" s="4" t="n">
        <f aca="false">D263+E263+F263</f>
        <v>86</v>
      </c>
      <c r="U263" s="4" t="n">
        <f aca="false">G263+H263</f>
        <v>87</v>
      </c>
    </row>
    <row r="264" customFormat="false" ht="14.25" hidden="false" customHeight="false" outlineLevel="0" collapsed="false">
      <c r="A264" s="4" t="s">
        <v>2160</v>
      </c>
      <c r="B264" s="5" t="s">
        <v>2161</v>
      </c>
      <c r="C264" s="4" t="n">
        <f aca="false">LEN(B264)</f>
        <v>777</v>
      </c>
      <c r="D264" s="4" t="n">
        <f aca="false">LEN(B264)-LEN(SUBSTITUTE(B264,"R",""))</f>
        <v>28</v>
      </c>
      <c r="E264" s="4" t="n">
        <f aca="false">LEN(B264)-LEN(SUBSTITUTE(B264,"K",""))</f>
        <v>37</v>
      </c>
      <c r="F264" s="4" t="n">
        <f aca="false">LEN(B264)-LEN(SUBSTITUTE(B264,"H",""))</f>
        <v>20</v>
      </c>
      <c r="G264" s="4" t="n">
        <f aca="false">LEN(B264)-LEN(SUBSTITUTE(B264,"D",""))</f>
        <v>37</v>
      </c>
      <c r="H264" s="4" t="n">
        <f aca="false">LEN(B264)-LEN(SUBSTITUTE(B264,"E",""))</f>
        <v>51</v>
      </c>
      <c r="I264" s="4" t="n">
        <f aca="false">LEN(B264)-LEN(SUBSTITUTE(B264,"S",""))</f>
        <v>35</v>
      </c>
      <c r="J264" s="4" t="n">
        <f aca="false">LEN(B264)-LEN(SUBSTITUTE(B264,"T",""))</f>
        <v>35</v>
      </c>
      <c r="K264" s="4" t="n">
        <f aca="false">LEN(B264)-LEN(SUBSTITUTE(B264,"N",""))</f>
        <v>29</v>
      </c>
      <c r="L264" s="4" t="n">
        <f aca="false">LEN(B264)-LEN(SUBSTITUTE(B264,"Q",""))</f>
        <v>20</v>
      </c>
      <c r="M264" s="4" t="n">
        <f aca="false">LEN(B264)-LEN(SUBSTITUTE(B264,"A",""))</f>
        <v>30</v>
      </c>
      <c r="N264" s="4" t="n">
        <f aca="false">LEN(B264)-LEN(SUBSTITUTE(B264,"V",""))</f>
        <v>33</v>
      </c>
      <c r="O264" s="4" t="n">
        <f aca="false">LEN(B264)-LEN(SUBSTITUTE(B264,"I",""))</f>
        <v>21</v>
      </c>
      <c r="P264" s="4" t="n">
        <f aca="false">LEN(B264)-LEN(SUBSTITUTE(B264,"L",""))</f>
        <v>55</v>
      </c>
      <c r="Q264" s="4" t="n">
        <f aca="false">LEN(B264)-LEN(SUBSTITUTE(B264,"M",""))</f>
        <v>22</v>
      </c>
      <c r="R264" s="6" t="n">
        <f aca="false">(D264+E264+F264)/C264*100</f>
        <v>10.9395109395109</v>
      </c>
      <c r="S264" s="6" t="n">
        <f aca="false">(G264+H264)/C264*100</f>
        <v>11.3256113256113</v>
      </c>
      <c r="T264" s="4" t="n">
        <f aca="false">D264+E264+F264</f>
        <v>85</v>
      </c>
      <c r="U264" s="4" t="n">
        <f aca="false">G264+H264</f>
        <v>88</v>
      </c>
    </row>
    <row r="265" customFormat="false" ht="14.25" hidden="false" customHeight="false" outlineLevel="0" collapsed="false">
      <c r="A265" s="4" t="s">
        <v>2162</v>
      </c>
      <c r="B265" s="5" t="s">
        <v>2163</v>
      </c>
      <c r="C265" s="4" t="n">
        <f aca="false">LEN(B265)</f>
        <v>777</v>
      </c>
      <c r="D265" s="4" t="n">
        <f aca="false">LEN(B265)-LEN(SUBSTITUTE(B265,"R",""))</f>
        <v>25</v>
      </c>
      <c r="E265" s="4" t="n">
        <f aca="false">LEN(B265)-LEN(SUBSTITUTE(B265,"K",""))</f>
        <v>42</v>
      </c>
      <c r="F265" s="4" t="n">
        <f aca="false">LEN(B265)-LEN(SUBSTITUTE(B265,"H",""))</f>
        <v>18</v>
      </c>
      <c r="G265" s="4" t="n">
        <f aca="false">LEN(B265)-LEN(SUBSTITUTE(B265,"D",""))</f>
        <v>37</v>
      </c>
      <c r="H265" s="4" t="n">
        <f aca="false">LEN(B265)-LEN(SUBSTITUTE(B265,"E",""))</f>
        <v>49</v>
      </c>
      <c r="I265" s="4" t="n">
        <f aca="false">LEN(B265)-LEN(SUBSTITUTE(B265,"S",""))</f>
        <v>38</v>
      </c>
      <c r="J265" s="4" t="n">
        <f aca="false">LEN(B265)-LEN(SUBSTITUTE(B265,"T",""))</f>
        <v>32</v>
      </c>
      <c r="K265" s="4" t="n">
        <f aca="false">LEN(B265)-LEN(SUBSTITUTE(B265,"N",""))</f>
        <v>27</v>
      </c>
      <c r="L265" s="4" t="n">
        <f aca="false">LEN(B265)-LEN(SUBSTITUTE(B265,"Q",""))</f>
        <v>22</v>
      </c>
      <c r="M265" s="4" t="n">
        <f aca="false">LEN(B265)-LEN(SUBSTITUTE(B265,"A",""))</f>
        <v>30</v>
      </c>
      <c r="N265" s="4" t="n">
        <f aca="false">LEN(B265)-LEN(SUBSTITUTE(B265,"V",""))</f>
        <v>31</v>
      </c>
      <c r="O265" s="4" t="n">
        <f aca="false">LEN(B265)-LEN(SUBSTITUTE(B265,"I",""))</f>
        <v>25</v>
      </c>
      <c r="P265" s="4" t="n">
        <f aca="false">LEN(B265)-LEN(SUBSTITUTE(B265,"L",""))</f>
        <v>52</v>
      </c>
      <c r="Q265" s="4" t="n">
        <f aca="false">LEN(B265)-LEN(SUBSTITUTE(B265,"M",""))</f>
        <v>22</v>
      </c>
      <c r="R265" s="6" t="n">
        <f aca="false">(D265+E265+F265)/C265*100</f>
        <v>10.9395109395109</v>
      </c>
      <c r="S265" s="6" t="n">
        <f aca="false">(G265+H265)/C265*100</f>
        <v>11.0682110682111</v>
      </c>
      <c r="T265" s="4" t="n">
        <f aca="false">D265+E265+F265</f>
        <v>85</v>
      </c>
      <c r="U265" s="4" t="n">
        <f aca="false">G265+H265</f>
        <v>86</v>
      </c>
    </row>
    <row r="266" customFormat="false" ht="14.25" hidden="false" customHeight="false" outlineLevel="0" collapsed="false">
      <c r="A266" s="4" t="s">
        <v>2164</v>
      </c>
      <c r="B266" s="5" t="s">
        <v>2165</v>
      </c>
      <c r="C266" s="4" t="n">
        <f aca="false">LEN(B266)</f>
        <v>777</v>
      </c>
      <c r="D266" s="4" t="n">
        <f aca="false">LEN(B266)-LEN(SUBSTITUTE(B266,"R",""))</f>
        <v>24</v>
      </c>
      <c r="E266" s="4" t="n">
        <f aca="false">LEN(B266)-LEN(SUBSTITUTE(B266,"K",""))</f>
        <v>41</v>
      </c>
      <c r="F266" s="4" t="n">
        <f aca="false">LEN(B266)-LEN(SUBSTITUTE(B266,"H",""))</f>
        <v>19</v>
      </c>
      <c r="G266" s="4" t="n">
        <f aca="false">LEN(B266)-LEN(SUBSTITUTE(B266,"D",""))</f>
        <v>36</v>
      </c>
      <c r="H266" s="4" t="n">
        <f aca="false">LEN(B266)-LEN(SUBSTITUTE(B266,"E",""))</f>
        <v>50</v>
      </c>
      <c r="I266" s="4" t="n">
        <f aca="false">LEN(B266)-LEN(SUBSTITUTE(B266,"S",""))</f>
        <v>35</v>
      </c>
      <c r="J266" s="4" t="n">
        <f aca="false">LEN(B266)-LEN(SUBSTITUTE(B266,"T",""))</f>
        <v>34</v>
      </c>
      <c r="K266" s="4" t="n">
        <f aca="false">LEN(B266)-LEN(SUBSTITUTE(B266,"N",""))</f>
        <v>29</v>
      </c>
      <c r="L266" s="4" t="n">
        <f aca="false">LEN(B266)-LEN(SUBSTITUTE(B266,"Q",""))</f>
        <v>22</v>
      </c>
      <c r="M266" s="4" t="n">
        <f aca="false">LEN(B266)-LEN(SUBSTITUTE(B266,"A",""))</f>
        <v>29</v>
      </c>
      <c r="N266" s="4" t="n">
        <f aca="false">LEN(B266)-LEN(SUBSTITUTE(B266,"V",""))</f>
        <v>32</v>
      </c>
      <c r="O266" s="4" t="n">
        <f aca="false">LEN(B266)-LEN(SUBSTITUTE(B266,"I",""))</f>
        <v>22</v>
      </c>
      <c r="P266" s="4" t="n">
        <f aca="false">LEN(B266)-LEN(SUBSTITUTE(B266,"L",""))</f>
        <v>54</v>
      </c>
      <c r="Q266" s="4" t="n">
        <f aca="false">LEN(B266)-LEN(SUBSTITUTE(B266,"M",""))</f>
        <v>22</v>
      </c>
      <c r="R266" s="6" t="n">
        <f aca="false">(D266+E266+F266)/C266*100</f>
        <v>10.8108108108108</v>
      </c>
      <c r="S266" s="6" t="n">
        <f aca="false">(G266+H266)/C266*100</f>
        <v>11.0682110682111</v>
      </c>
      <c r="T266" s="4" t="n">
        <f aca="false">D266+E266+F266</f>
        <v>84</v>
      </c>
      <c r="U266" s="4" t="n">
        <f aca="false">G266+H266</f>
        <v>86</v>
      </c>
    </row>
    <row r="267" customFormat="false" ht="14.25" hidden="false" customHeight="false" outlineLevel="0" collapsed="false">
      <c r="A267" s="4" t="s">
        <v>2166</v>
      </c>
      <c r="B267" s="5" t="s">
        <v>2167</v>
      </c>
      <c r="C267" s="4" t="n">
        <f aca="false">LEN(B267)</f>
        <v>777</v>
      </c>
      <c r="D267" s="4" t="n">
        <f aca="false">LEN(B267)-LEN(SUBSTITUTE(B267,"R",""))</f>
        <v>18</v>
      </c>
      <c r="E267" s="4" t="n">
        <f aca="false">LEN(B267)-LEN(SUBSTITUTE(B267,"K",""))</f>
        <v>37</v>
      </c>
      <c r="F267" s="4" t="n">
        <f aca="false">LEN(B267)-LEN(SUBSTITUTE(B267,"H",""))</f>
        <v>17</v>
      </c>
      <c r="G267" s="4" t="n">
        <f aca="false">LEN(B267)-LEN(SUBSTITUTE(B267,"D",""))</f>
        <v>31</v>
      </c>
      <c r="H267" s="4" t="n">
        <f aca="false">LEN(B267)-LEN(SUBSTITUTE(B267,"E",""))</f>
        <v>46</v>
      </c>
      <c r="I267" s="4" t="n">
        <f aca="false">LEN(B267)-LEN(SUBSTITUTE(B267,"S",""))</f>
        <v>33</v>
      </c>
      <c r="J267" s="4" t="n">
        <f aca="false">LEN(B267)-LEN(SUBSTITUTE(B267,"T",""))</f>
        <v>33</v>
      </c>
      <c r="K267" s="4" t="n">
        <f aca="false">LEN(B267)-LEN(SUBSTITUTE(B267,"N",""))</f>
        <v>42</v>
      </c>
      <c r="L267" s="4" t="n">
        <f aca="false">LEN(B267)-LEN(SUBSTITUTE(B267,"Q",""))</f>
        <v>28</v>
      </c>
      <c r="M267" s="4" t="n">
        <f aca="false">LEN(B267)-LEN(SUBSTITUTE(B267,"A",""))</f>
        <v>36</v>
      </c>
      <c r="N267" s="4" t="n">
        <f aca="false">LEN(B267)-LEN(SUBSTITUTE(B267,"V",""))</f>
        <v>31</v>
      </c>
      <c r="O267" s="4" t="n">
        <f aca="false">LEN(B267)-LEN(SUBSTITUTE(B267,"I",""))</f>
        <v>23</v>
      </c>
      <c r="P267" s="4" t="n">
        <f aca="false">LEN(B267)-LEN(SUBSTITUTE(B267,"L",""))</f>
        <v>60</v>
      </c>
      <c r="Q267" s="4" t="n">
        <f aca="false">LEN(B267)-LEN(SUBSTITUTE(B267,"M",""))</f>
        <v>21</v>
      </c>
      <c r="R267" s="6" t="n">
        <f aca="false">(D267+E267+F267)/C267*100</f>
        <v>9.26640926640927</v>
      </c>
      <c r="S267" s="6" t="n">
        <f aca="false">(G267+H267)/C267*100</f>
        <v>9.90990990990991</v>
      </c>
      <c r="T267" s="4" t="n">
        <f aca="false">D267+E267+F267</f>
        <v>72</v>
      </c>
      <c r="U267" s="4" t="n">
        <f aca="false">G267+H267</f>
        <v>77</v>
      </c>
    </row>
    <row r="268" customFormat="false" ht="14.25" hidden="false" customHeight="false" outlineLevel="0" collapsed="false">
      <c r="A268" s="4" t="s">
        <v>2168</v>
      </c>
      <c r="B268" s="5" t="s">
        <v>2169</v>
      </c>
      <c r="C268" s="4" t="n">
        <f aca="false">LEN(B268)</f>
        <v>777</v>
      </c>
      <c r="D268" s="4" t="n">
        <f aca="false">LEN(B268)-LEN(SUBSTITUTE(B268,"R",""))</f>
        <v>22</v>
      </c>
      <c r="E268" s="4" t="n">
        <f aca="false">LEN(B268)-LEN(SUBSTITUTE(B268,"K",""))</f>
        <v>39</v>
      </c>
      <c r="F268" s="4" t="n">
        <f aca="false">LEN(B268)-LEN(SUBSTITUTE(B268,"H",""))</f>
        <v>13</v>
      </c>
      <c r="G268" s="4" t="n">
        <f aca="false">LEN(B268)-LEN(SUBSTITUTE(B268,"D",""))</f>
        <v>34</v>
      </c>
      <c r="H268" s="4" t="n">
        <f aca="false">LEN(B268)-LEN(SUBSTITUTE(B268,"E",""))</f>
        <v>54</v>
      </c>
      <c r="I268" s="4" t="n">
        <f aca="false">LEN(B268)-LEN(SUBSTITUTE(B268,"S",""))</f>
        <v>36</v>
      </c>
      <c r="J268" s="4" t="n">
        <f aca="false">LEN(B268)-LEN(SUBSTITUTE(B268,"T",""))</f>
        <v>37</v>
      </c>
      <c r="K268" s="4" t="n">
        <f aca="false">LEN(B268)-LEN(SUBSTITUTE(B268,"N",""))</f>
        <v>30</v>
      </c>
      <c r="L268" s="4" t="n">
        <f aca="false">LEN(B268)-LEN(SUBSTITUTE(B268,"Q",""))</f>
        <v>25</v>
      </c>
      <c r="M268" s="4" t="n">
        <f aca="false">LEN(B268)-LEN(SUBSTITUTE(B268,"A",""))</f>
        <v>33</v>
      </c>
      <c r="N268" s="4" t="n">
        <f aca="false">LEN(B268)-LEN(SUBSTITUTE(B268,"V",""))</f>
        <v>25</v>
      </c>
      <c r="O268" s="4" t="n">
        <f aca="false">LEN(B268)-LEN(SUBSTITUTE(B268,"I",""))</f>
        <v>27</v>
      </c>
      <c r="P268" s="4" t="n">
        <f aca="false">LEN(B268)-LEN(SUBSTITUTE(B268,"L",""))</f>
        <v>60</v>
      </c>
      <c r="Q268" s="4" t="n">
        <f aca="false">LEN(B268)-LEN(SUBSTITUTE(B268,"M",""))</f>
        <v>19</v>
      </c>
      <c r="R268" s="6" t="n">
        <f aca="false">(D268+E268+F268)/C268*100</f>
        <v>9.52380952380952</v>
      </c>
      <c r="S268" s="6" t="n">
        <f aca="false">(G268+H268)/C268*100</f>
        <v>11.3256113256113</v>
      </c>
      <c r="T268" s="4" t="n">
        <f aca="false">D268+E268+F268</f>
        <v>74</v>
      </c>
      <c r="U268" s="4" t="n">
        <f aca="false">G268+H268</f>
        <v>88</v>
      </c>
    </row>
    <row r="269" customFormat="false" ht="14.25" hidden="false" customHeight="false" outlineLevel="0" collapsed="false">
      <c r="A269" s="4" t="s">
        <v>2170</v>
      </c>
      <c r="B269" s="5" t="s">
        <v>2171</v>
      </c>
      <c r="C269" s="4" t="n">
        <f aca="false">LEN(B269)</f>
        <v>777</v>
      </c>
      <c r="D269" s="4" t="n">
        <f aca="false">LEN(B269)-LEN(SUBSTITUTE(B269,"R",""))</f>
        <v>22</v>
      </c>
      <c r="E269" s="4" t="n">
        <f aca="false">LEN(B269)-LEN(SUBSTITUTE(B269,"K",""))</f>
        <v>39</v>
      </c>
      <c r="F269" s="4" t="n">
        <f aca="false">LEN(B269)-LEN(SUBSTITUTE(B269,"H",""))</f>
        <v>13</v>
      </c>
      <c r="G269" s="4" t="n">
        <f aca="false">LEN(B269)-LEN(SUBSTITUTE(B269,"D",""))</f>
        <v>34</v>
      </c>
      <c r="H269" s="4" t="n">
        <f aca="false">LEN(B269)-LEN(SUBSTITUTE(B269,"E",""))</f>
        <v>55</v>
      </c>
      <c r="I269" s="4" t="n">
        <f aca="false">LEN(B269)-LEN(SUBSTITUTE(B269,"S",""))</f>
        <v>36</v>
      </c>
      <c r="J269" s="4" t="n">
        <f aca="false">LEN(B269)-LEN(SUBSTITUTE(B269,"T",""))</f>
        <v>37</v>
      </c>
      <c r="K269" s="4" t="n">
        <f aca="false">LEN(B269)-LEN(SUBSTITUTE(B269,"N",""))</f>
        <v>30</v>
      </c>
      <c r="L269" s="4" t="n">
        <f aca="false">LEN(B269)-LEN(SUBSTITUTE(B269,"Q",""))</f>
        <v>24</v>
      </c>
      <c r="M269" s="4" t="n">
        <f aca="false">LEN(B269)-LEN(SUBSTITUTE(B269,"A",""))</f>
        <v>33</v>
      </c>
      <c r="N269" s="4" t="n">
        <f aca="false">LEN(B269)-LEN(SUBSTITUTE(B269,"V",""))</f>
        <v>25</v>
      </c>
      <c r="O269" s="4" t="n">
        <f aca="false">LEN(B269)-LEN(SUBSTITUTE(B269,"I",""))</f>
        <v>27</v>
      </c>
      <c r="P269" s="4" t="n">
        <f aca="false">LEN(B269)-LEN(SUBSTITUTE(B269,"L",""))</f>
        <v>60</v>
      </c>
      <c r="Q269" s="4" t="n">
        <f aca="false">LEN(B269)-LEN(SUBSTITUTE(B269,"M",""))</f>
        <v>19</v>
      </c>
      <c r="R269" s="6" t="n">
        <f aca="false">(D269+E269+F269)/C269*100</f>
        <v>9.52380952380952</v>
      </c>
      <c r="S269" s="6" t="n">
        <f aca="false">(G269+H269)/C269*100</f>
        <v>11.4543114543115</v>
      </c>
      <c r="T269" s="4" t="n">
        <f aca="false">D269+E269+F269</f>
        <v>74</v>
      </c>
      <c r="U269" s="4" t="n">
        <f aca="false">G269+H269</f>
        <v>89</v>
      </c>
    </row>
    <row r="270" customFormat="false" ht="14.25" hidden="false" customHeight="false" outlineLevel="0" collapsed="false">
      <c r="A270" s="4" t="s">
        <v>2172</v>
      </c>
      <c r="B270" s="5" t="s">
        <v>2173</v>
      </c>
      <c r="C270" s="4" t="n">
        <f aca="false">LEN(B270)</f>
        <v>777</v>
      </c>
      <c r="D270" s="4" t="n">
        <f aca="false">LEN(B270)-LEN(SUBSTITUTE(B270,"R",""))</f>
        <v>20</v>
      </c>
      <c r="E270" s="4" t="n">
        <f aca="false">LEN(B270)-LEN(SUBSTITUTE(B270,"K",""))</f>
        <v>35</v>
      </c>
      <c r="F270" s="4" t="n">
        <f aca="false">LEN(B270)-LEN(SUBSTITUTE(B270,"H",""))</f>
        <v>18</v>
      </c>
      <c r="G270" s="4" t="n">
        <f aca="false">LEN(B270)-LEN(SUBSTITUTE(B270,"D",""))</f>
        <v>28</v>
      </c>
      <c r="H270" s="4" t="n">
        <f aca="false">LEN(B270)-LEN(SUBSTITUTE(B270,"E",""))</f>
        <v>52</v>
      </c>
      <c r="I270" s="4" t="n">
        <f aca="false">LEN(B270)-LEN(SUBSTITUTE(B270,"S",""))</f>
        <v>32</v>
      </c>
      <c r="J270" s="4" t="n">
        <f aca="false">LEN(B270)-LEN(SUBSTITUTE(B270,"T",""))</f>
        <v>33</v>
      </c>
      <c r="K270" s="4" t="n">
        <f aca="false">LEN(B270)-LEN(SUBSTITUTE(B270,"N",""))</f>
        <v>37</v>
      </c>
      <c r="L270" s="4" t="n">
        <f aca="false">LEN(B270)-LEN(SUBSTITUTE(B270,"Q",""))</f>
        <v>29</v>
      </c>
      <c r="M270" s="4" t="n">
        <f aca="false">LEN(B270)-LEN(SUBSTITUTE(B270,"A",""))</f>
        <v>37</v>
      </c>
      <c r="N270" s="4" t="n">
        <f aca="false">LEN(B270)-LEN(SUBSTITUTE(B270,"V",""))</f>
        <v>30</v>
      </c>
      <c r="O270" s="4" t="n">
        <f aca="false">LEN(B270)-LEN(SUBSTITUTE(B270,"I",""))</f>
        <v>25</v>
      </c>
      <c r="P270" s="4" t="n">
        <f aca="false">LEN(B270)-LEN(SUBSTITUTE(B270,"L",""))</f>
        <v>58</v>
      </c>
      <c r="Q270" s="4" t="n">
        <f aca="false">LEN(B270)-LEN(SUBSTITUTE(B270,"M",""))</f>
        <v>21</v>
      </c>
      <c r="R270" s="6" t="n">
        <f aca="false">(D270+E270+F270)/C270*100</f>
        <v>9.3951093951094</v>
      </c>
      <c r="S270" s="6" t="n">
        <f aca="false">(G270+H270)/C270*100</f>
        <v>10.2960102960103</v>
      </c>
      <c r="T270" s="4" t="n">
        <f aca="false">D270+E270+F270</f>
        <v>73</v>
      </c>
      <c r="U270" s="4" t="n">
        <f aca="false">G270+H270</f>
        <v>80</v>
      </c>
    </row>
    <row r="271" customFormat="false" ht="14.25" hidden="false" customHeight="false" outlineLevel="0" collapsed="false">
      <c r="A271" s="4" t="s">
        <v>2174</v>
      </c>
      <c r="B271" s="5" t="s">
        <v>2175</v>
      </c>
      <c r="C271" s="4" t="n">
        <f aca="false">LEN(B271)</f>
        <v>777</v>
      </c>
      <c r="D271" s="4" t="n">
        <f aca="false">LEN(B271)-LEN(SUBSTITUTE(B271,"R",""))</f>
        <v>31</v>
      </c>
      <c r="E271" s="4" t="n">
        <f aca="false">LEN(B271)-LEN(SUBSTITUTE(B271,"K",""))</f>
        <v>30</v>
      </c>
      <c r="F271" s="4" t="n">
        <f aca="false">LEN(B271)-LEN(SUBSTITUTE(B271,"H",""))</f>
        <v>16</v>
      </c>
      <c r="G271" s="4" t="n">
        <f aca="false">LEN(B271)-LEN(SUBSTITUTE(B271,"D",""))</f>
        <v>42</v>
      </c>
      <c r="H271" s="4" t="n">
        <f aca="false">LEN(B271)-LEN(SUBSTITUTE(B271,"E",""))</f>
        <v>44</v>
      </c>
      <c r="I271" s="4" t="n">
        <f aca="false">LEN(B271)-LEN(SUBSTITUTE(B271,"S",""))</f>
        <v>39</v>
      </c>
      <c r="J271" s="4" t="n">
        <f aca="false">LEN(B271)-LEN(SUBSTITUTE(B271,"T",""))</f>
        <v>39</v>
      </c>
      <c r="K271" s="4" t="n">
        <f aca="false">LEN(B271)-LEN(SUBSTITUTE(B271,"N",""))</f>
        <v>27</v>
      </c>
      <c r="L271" s="4" t="n">
        <f aca="false">LEN(B271)-LEN(SUBSTITUTE(B271,"Q",""))</f>
        <v>23</v>
      </c>
      <c r="M271" s="4" t="n">
        <f aca="false">LEN(B271)-LEN(SUBSTITUTE(B271,"A",""))</f>
        <v>43</v>
      </c>
      <c r="N271" s="4" t="n">
        <f aca="false">LEN(B271)-LEN(SUBSTITUTE(B271,"V",""))</f>
        <v>32</v>
      </c>
      <c r="O271" s="4" t="n">
        <f aca="false">LEN(B271)-LEN(SUBSTITUTE(B271,"I",""))</f>
        <v>23</v>
      </c>
      <c r="P271" s="4" t="n">
        <f aca="false">LEN(B271)-LEN(SUBSTITUTE(B271,"L",""))</f>
        <v>53</v>
      </c>
      <c r="Q271" s="4" t="n">
        <f aca="false">LEN(B271)-LEN(SUBSTITUTE(B271,"M",""))</f>
        <v>23</v>
      </c>
      <c r="R271" s="6" t="n">
        <f aca="false">(D271+E271+F271)/C271*100</f>
        <v>9.90990990990991</v>
      </c>
      <c r="S271" s="6" t="n">
        <f aca="false">(G271+H271)/C271*100</f>
        <v>11.0682110682111</v>
      </c>
      <c r="T271" s="4" t="n">
        <f aca="false">D271+E271+F271</f>
        <v>77</v>
      </c>
      <c r="U271" s="4" t="n">
        <f aca="false">G271+H271</f>
        <v>86</v>
      </c>
    </row>
    <row r="272" customFormat="false" ht="14.25" hidden="false" customHeight="false" outlineLevel="0" collapsed="false">
      <c r="A272" s="4" t="s">
        <v>2176</v>
      </c>
      <c r="B272" s="5" t="s">
        <v>2177</v>
      </c>
      <c r="C272" s="4" t="n">
        <f aca="false">LEN(B272)</f>
        <v>777</v>
      </c>
      <c r="D272" s="4" t="n">
        <f aca="false">LEN(B272)-LEN(SUBSTITUTE(B272,"R",""))</f>
        <v>27</v>
      </c>
      <c r="E272" s="4" t="n">
        <f aca="false">LEN(B272)-LEN(SUBSTITUTE(B272,"K",""))</f>
        <v>38</v>
      </c>
      <c r="F272" s="4" t="n">
        <f aca="false">LEN(B272)-LEN(SUBSTITUTE(B272,"H",""))</f>
        <v>19</v>
      </c>
      <c r="G272" s="4" t="n">
        <f aca="false">LEN(B272)-LEN(SUBSTITUTE(B272,"D",""))</f>
        <v>40</v>
      </c>
      <c r="H272" s="4" t="n">
        <f aca="false">LEN(B272)-LEN(SUBSTITUTE(B272,"E",""))</f>
        <v>43</v>
      </c>
      <c r="I272" s="4" t="n">
        <f aca="false">LEN(B272)-LEN(SUBSTITUTE(B272,"S",""))</f>
        <v>32</v>
      </c>
      <c r="J272" s="4" t="n">
        <f aca="false">LEN(B272)-LEN(SUBSTITUTE(B272,"T",""))</f>
        <v>29</v>
      </c>
      <c r="K272" s="4" t="n">
        <f aca="false">LEN(B272)-LEN(SUBSTITUTE(B272,"N",""))</f>
        <v>23</v>
      </c>
      <c r="L272" s="4" t="n">
        <f aca="false">LEN(B272)-LEN(SUBSTITUTE(B272,"Q",""))</f>
        <v>21</v>
      </c>
      <c r="M272" s="4" t="n">
        <f aca="false">LEN(B272)-LEN(SUBSTITUTE(B272,"A",""))</f>
        <v>39</v>
      </c>
      <c r="N272" s="4" t="n">
        <f aca="false">LEN(B272)-LEN(SUBSTITUTE(B272,"V",""))</f>
        <v>28</v>
      </c>
      <c r="O272" s="4" t="n">
        <f aca="false">LEN(B272)-LEN(SUBSTITUTE(B272,"I",""))</f>
        <v>20</v>
      </c>
      <c r="P272" s="4" t="n">
        <f aca="false">LEN(B272)-LEN(SUBSTITUTE(B272,"L",""))</f>
        <v>52</v>
      </c>
      <c r="Q272" s="4" t="n">
        <f aca="false">LEN(B272)-LEN(SUBSTITUTE(B272,"M",""))</f>
        <v>27</v>
      </c>
      <c r="R272" s="6" t="n">
        <f aca="false">(D272+E272+F272)/C272*100</f>
        <v>10.8108108108108</v>
      </c>
      <c r="S272" s="6" t="n">
        <f aca="false">(G272+H272)/C272*100</f>
        <v>10.6821106821107</v>
      </c>
      <c r="T272" s="4" t="n">
        <f aca="false">D272+E272+F272</f>
        <v>84</v>
      </c>
      <c r="U272" s="4" t="n">
        <f aca="false">G272+H272</f>
        <v>83</v>
      </c>
    </row>
    <row r="273" customFormat="false" ht="14.25" hidden="false" customHeight="false" outlineLevel="0" collapsed="false">
      <c r="A273" s="4" t="s">
        <v>2178</v>
      </c>
      <c r="B273" s="5" t="s">
        <v>2179</v>
      </c>
      <c r="C273" s="4" t="n">
        <f aca="false">LEN(B273)</f>
        <v>777</v>
      </c>
      <c r="D273" s="4" t="n">
        <f aca="false">LEN(B273)-LEN(SUBSTITUTE(B273,"R",""))</f>
        <v>30</v>
      </c>
      <c r="E273" s="4" t="n">
        <f aca="false">LEN(B273)-LEN(SUBSTITUTE(B273,"K",""))</f>
        <v>37</v>
      </c>
      <c r="F273" s="4" t="n">
        <f aca="false">LEN(B273)-LEN(SUBSTITUTE(B273,"H",""))</f>
        <v>18</v>
      </c>
      <c r="G273" s="4" t="n">
        <f aca="false">LEN(B273)-LEN(SUBSTITUTE(B273,"D",""))</f>
        <v>40</v>
      </c>
      <c r="H273" s="4" t="n">
        <f aca="false">LEN(B273)-LEN(SUBSTITUTE(B273,"E",""))</f>
        <v>46</v>
      </c>
      <c r="I273" s="4" t="n">
        <f aca="false">LEN(B273)-LEN(SUBSTITUTE(B273,"S",""))</f>
        <v>35</v>
      </c>
      <c r="J273" s="4" t="n">
        <f aca="false">LEN(B273)-LEN(SUBSTITUTE(B273,"T",""))</f>
        <v>30</v>
      </c>
      <c r="K273" s="4" t="n">
        <f aca="false">LEN(B273)-LEN(SUBSTITUTE(B273,"N",""))</f>
        <v>30</v>
      </c>
      <c r="L273" s="4" t="n">
        <f aca="false">LEN(B273)-LEN(SUBSTITUTE(B273,"Q",""))</f>
        <v>19</v>
      </c>
      <c r="M273" s="4" t="n">
        <f aca="false">LEN(B273)-LEN(SUBSTITUTE(B273,"A",""))</f>
        <v>38</v>
      </c>
      <c r="N273" s="4" t="n">
        <f aca="false">LEN(B273)-LEN(SUBSTITUTE(B273,"V",""))</f>
        <v>30</v>
      </c>
      <c r="O273" s="4" t="n">
        <f aca="false">LEN(B273)-LEN(SUBSTITUTE(B273,"I",""))</f>
        <v>25</v>
      </c>
      <c r="P273" s="4" t="n">
        <f aca="false">LEN(B273)-LEN(SUBSTITUTE(B273,"L",""))</f>
        <v>56</v>
      </c>
      <c r="Q273" s="4" t="n">
        <f aca="false">LEN(B273)-LEN(SUBSTITUTE(B273,"M",""))</f>
        <v>23</v>
      </c>
      <c r="R273" s="6" t="n">
        <f aca="false">(D273+E273+F273)/C273*100</f>
        <v>10.9395109395109</v>
      </c>
      <c r="S273" s="6" t="n">
        <f aca="false">(G273+H273)/C273*100</f>
        <v>11.0682110682111</v>
      </c>
      <c r="T273" s="4" t="n">
        <f aca="false">D273+E273+F273</f>
        <v>85</v>
      </c>
      <c r="U273" s="4" t="n">
        <f aca="false">G273+H273</f>
        <v>86</v>
      </c>
    </row>
    <row r="274" customFormat="false" ht="14.25" hidden="false" customHeight="false" outlineLevel="0" collapsed="false">
      <c r="A274" s="4" t="s">
        <v>2180</v>
      </c>
      <c r="B274" s="5" t="s">
        <v>2181</v>
      </c>
      <c r="C274" s="4" t="n">
        <f aca="false">LEN(B274)</f>
        <v>777</v>
      </c>
      <c r="D274" s="4" t="n">
        <f aca="false">LEN(B274)-LEN(SUBSTITUTE(B274,"R",""))</f>
        <v>19</v>
      </c>
      <c r="E274" s="4" t="n">
        <f aca="false">LEN(B274)-LEN(SUBSTITUTE(B274,"K",""))</f>
        <v>38</v>
      </c>
      <c r="F274" s="4" t="n">
        <f aca="false">LEN(B274)-LEN(SUBSTITUTE(B274,"H",""))</f>
        <v>16</v>
      </c>
      <c r="G274" s="4" t="n">
        <f aca="false">LEN(B274)-LEN(SUBSTITUTE(B274,"D",""))</f>
        <v>29</v>
      </c>
      <c r="H274" s="4" t="n">
        <f aca="false">LEN(B274)-LEN(SUBSTITUTE(B274,"E",""))</f>
        <v>51</v>
      </c>
      <c r="I274" s="4" t="n">
        <f aca="false">LEN(B274)-LEN(SUBSTITUTE(B274,"S",""))</f>
        <v>33</v>
      </c>
      <c r="J274" s="4" t="n">
        <f aca="false">LEN(B274)-LEN(SUBSTITUTE(B274,"T",""))</f>
        <v>36</v>
      </c>
      <c r="K274" s="4" t="n">
        <f aca="false">LEN(B274)-LEN(SUBSTITUTE(B274,"N",""))</f>
        <v>36</v>
      </c>
      <c r="L274" s="4" t="n">
        <f aca="false">LEN(B274)-LEN(SUBSTITUTE(B274,"Q",""))</f>
        <v>29</v>
      </c>
      <c r="M274" s="4" t="n">
        <f aca="false">LEN(B274)-LEN(SUBSTITUTE(B274,"A",""))</f>
        <v>35</v>
      </c>
      <c r="N274" s="4" t="n">
        <f aca="false">LEN(B274)-LEN(SUBSTITUTE(B274,"V",""))</f>
        <v>32</v>
      </c>
      <c r="O274" s="4" t="n">
        <f aca="false">LEN(B274)-LEN(SUBSTITUTE(B274,"I",""))</f>
        <v>21</v>
      </c>
      <c r="P274" s="4" t="n">
        <f aca="false">LEN(B274)-LEN(SUBSTITUTE(B274,"L",""))</f>
        <v>58</v>
      </c>
      <c r="Q274" s="4" t="n">
        <f aca="false">LEN(B274)-LEN(SUBSTITUTE(B274,"M",""))</f>
        <v>20</v>
      </c>
      <c r="R274" s="6" t="n">
        <f aca="false">(D274+E274+F274)/C274*100</f>
        <v>9.3951093951094</v>
      </c>
      <c r="S274" s="6" t="n">
        <f aca="false">(G274+H274)/C274*100</f>
        <v>10.2960102960103</v>
      </c>
      <c r="T274" s="4" t="n">
        <f aca="false">D274+E274+F274</f>
        <v>73</v>
      </c>
      <c r="U274" s="4" t="n">
        <f aca="false">G274+H274</f>
        <v>80</v>
      </c>
    </row>
    <row r="275" customFormat="false" ht="14.25" hidden="false" customHeight="false" outlineLevel="0" collapsed="false">
      <c r="A275" s="4" t="s">
        <v>2182</v>
      </c>
      <c r="B275" s="5" t="s">
        <v>2183</v>
      </c>
      <c r="C275" s="4" t="n">
        <f aca="false">LEN(B275)</f>
        <v>777</v>
      </c>
      <c r="D275" s="4" t="n">
        <f aca="false">LEN(B275)-LEN(SUBSTITUTE(B275,"R",""))</f>
        <v>22</v>
      </c>
      <c r="E275" s="4" t="n">
        <f aca="false">LEN(B275)-LEN(SUBSTITUTE(B275,"K",""))</f>
        <v>40</v>
      </c>
      <c r="F275" s="4" t="n">
        <f aca="false">LEN(B275)-LEN(SUBSTITUTE(B275,"H",""))</f>
        <v>12</v>
      </c>
      <c r="G275" s="4" t="n">
        <f aca="false">LEN(B275)-LEN(SUBSTITUTE(B275,"D",""))</f>
        <v>29</v>
      </c>
      <c r="H275" s="4" t="n">
        <f aca="false">LEN(B275)-LEN(SUBSTITUTE(B275,"E",""))</f>
        <v>50</v>
      </c>
      <c r="I275" s="4" t="n">
        <f aca="false">LEN(B275)-LEN(SUBSTITUTE(B275,"S",""))</f>
        <v>33</v>
      </c>
      <c r="J275" s="4" t="n">
        <f aca="false">LEN(B275)-LEN(SUBSTITUTE(B275,"T",""))</f>
        <v>39</v>
      </c>
      <c r="K275" s="4" t="n">
        <f aca="false">LEN(B275)-LEN(SUBSTITUTE(B275,"N",""))</f>
        <v>32</v>
      </c>
      <c r="L275" s="4" t="n">
        <f aca="false">LEN(B275)-LEN(SUBSTITUTE(B275,"Q",""))</f>
        <v>22</v>
      </c>
      <c r="M275" s="4" t="n">
        <f aca="false">LEN(B275)-LEN(SUBSTITUTE(B275,"A",""))</f>
        <v>41</v>
      </c>
      <c r="N275" s="4" t="n">
        <f aca="false">LEN(B275)-LEN(SUBSTITUTE(B275,"V",""))</f>
        <v>29</v>
      </c>
      <c r="O275" s="4" t="n">
        <f aca="false">LEN(B275)-LEN(SUBSTITUTE(B275,"I",""))</f>
        <v>21</v>
      </c>
      <c r="P275" s="4" t="n">
        <f aca="false">LEN(B275)-LEN(SUBSTITUTE(B275,"L",""))</f>
        <v>57</v>
      </c>
      <c r="Q275" s="4" t="n">
        <f aca="false">LEN(B275)-LEN(SUBSTITUTE(B275,"M",""))</f>
        <v>25</v>
      </c>
      <c r="R275" s="6" t="n">
        <f aca="false">(D275+E275+F275)/C275*100</f>
        <v>9.52380952380952</v>
      </c>
      <c r="S275" s="6" t="n">
        <f aca="false">(G275+H275)/C275*100</f>
        <v>10.1673101673102</v>
      </c>
      <c r="T275" s="4" t="n">
        <f aca="false">D275+E275+F275</f>
        <v>74</v>
      </c>
      <c r="U275" s="4" t="n">
        <f aca="false">G275+H275</f>
        <v>79</v>
      </c>
    </row>
    <row r="276" customFormat="false" ht="14.25" hidden="false" customHeight="false" outlineLevel="0" collapsed="false">
      <c r="A276" s="4" t="s">
        <v>2184</v>
      </c>
      <c r="B276" s="5" t="s">
        <v>2185</v>
      </c>
      <c r="C276" s="4" t="n">
        <f aca="false">LEN(B276)</f>
        <v>777</v>
      </c>
      <c r="D276" s="4" t="n">
        <f aca="false">LEN(B276)-LEN(SUBSTITUTE(B276,"R",""))</f>
        <v>27</v>
      </c>
      <c r="E276" s="4" t="n">
        <f aca="false">LEN(B276)-LEN(SUBSTITUTE(B276,"K",""))</f>
        <v>33</v>
      </c>
      <c r="F276" s="4" t="n">
        <f aca="false">LEN(B276)-LEN(SUBSTITUTE(B276,"H",""))</f>
        <v>12</v>
      </c>
      <c r="G276" s="4" t="n">
        <f aca="false">LEN(B276)-LEN(SUBSTITUTE(B276,"D",""))</f>
        <v>38</v>
      </c>
      <c r="H276" s="4" t="n">
        <f aca="false">LEN(B276)-LEN(SUBSTITUTE(B276,"E",""))</f>
        <v>48</v>
      </c>
      <c r="I276" s="4" t="n">
        <f aca="false">LEN(B276)-LEN(SUBSTITUTE(B276,"S",""))</f>
        <v>44</v>
      </c>
      <c r="J276" s="4" t="n">
        <f aca="false">LEN(B276)-LEN(SUBSTITUTE(B276,"T",""))</f>
        <v>37</v>
      </c>
      <c r="K276" s="4" t="n">
        <f aca="false">LEN(B276)-LEN(SUBSTITUTE(B276,"N",""))</f>
        <v>29</v>
      </c>
      <c r="L276" s="4" t="n">
        <f aca="false">LEN(B276)-LEN(SUBSTITUTE(B276,"Q",""))</f>
        <v>26</v>
      </c>
      <c r="M276" s="4" t="n">
        <f aca="false">LEN(B276)-LEN(SUBSTITUTE(B276,"A",""))</f>
        <v>36</v>
      </c>
      <c r="N276" s="4" t="n">
        <f aca="false">LEN(B276)-LEN(SUBSTITUTE(B276,"V",""))</f>
        <v>29</v>
      </c>
      <c r="O276" s="4" t="n">
        <f aca="false">LEN(B276)-LEN(SUBSTITUTE(B276,"I",""))</f>
        <v>23</v>
      </c>
      <c r="P276" s="4" t="n">
        <f aca="false">LEN(B276)-LEN(SUBSTITUTE(B276,"L",""))</f>
        <v>52</v>
      </c>
      <c r="Q276" s="4" t="n">
        <f aca="false">LEN(B276)-LEN(SUBSTITUTE(B276,"M",""))</f>
        <v>26</v>
      </c>
      <c r="R276" s="6" t="n">
        <f aca="false">(D276+E276+F276)/C276*100</f>
        <v>9.26640926640927</v>
      </c>
      <c r="S276" s="6" t="n">
        <f aca="false">(G276+H276)/C276*100</f>
        <v>11.0682110682111</v>
      </c>
      <c r="T276" s="4" t="n">
        <f aca="false">D276+E276+F276</f>
        <v>72</v>
      </c>
      <c r="U276" s="4" t="n">
        <f aca="false">G276+H276</f>
        <v>86</v>
      </c>
    </row>
    <row r="277" customFormat="false" ht="14.25" hidden="false" customHeight="false" outlineLevel="0" collapsed="false">
      <c r="A277" s="4" t="s">
        <v>2186</v>
      </c>
      <c r="B277" s="5" t="s">
        <v>2187</v>
      </c>
      <c r="C277" s="4" t="n">
        <f aca="false">LEN(B277)</f>
        <v>777</v>
      </c>
      <c r="D277" s="4" t="n">
        <f aca="false">LEN(B277)-LEN(SUBSTITUTE(B277,"R",""))</f>
        <v>27</v>
      </c>
      <c r="E277" s="4" t="n">
        <f aca="false">LEN(B277)-LEN(SUBSTITUTE(B277,"K",""))</f>
        <v>35</v>
      </c>
      <c r="F277" s="4" t="n">
        <f aca="false">LEN(B277)-LEN(SUBSTITUTE(B277,"H",""))</f>
        <v>14</v>
      </c>
      <c r="G277" s="4" t="n">
        <f aca="false">LEN(B277)-LEN(SUBSTITUTE(B277,"D",""))</f>
        <v>30</v>
      </c>
      <c r="H277" s="4" t="n">
        <f aca="false">LEN(B277)-LEN(SUBSTITUTE(B277,"E",""))</f>
        <v>51</v>
      </c>
      <c r="I277" s="4" t="n">
        <f aca="false">LEN(B277)-LEN(SUBSTITUTE(B277,"S",""))</f>
        <v>37</v>
      </c>
      <c r="J277" s="4" t="n">
        <f aca="false">LEN(B277)-LEN(SUBSTITUTE(B277,"T",""))</f>
        <v>39</v>
      </c>
      <c r="K277" s="4" t="n">
        <f aca="false">LEN(B277)-LEN(SUBSTITUTE(B277,"N",""))</f>
        <v>31</v>
      </c>
      <c r="L277" s="4" t="n">
        <f aca="false">LEN(B277)-LEN(SUBSTITUTE(B277,"Q",""))</f>
        <v>21</v>
      </c>
      <c r="M277" s="4" t="n">
        <f aca="false">LEN(B277)-LEN(SUBSTITUTE(B277,"A",""))</f>
        <v>46</v>
      </c>
      <c r="N277" s="4" t="n">
        <f aca="false">LEN(B277)-LEN(SUBSTITUTE(B277,"V",""))</f>
        <v>28</v>
      </c>
      <c r="O277" s="4" t="n">
        <f aca="false">LEN(B277)-LEN(SUBSTITUTE(B277,"I",""))</f>
        <v>25</v>
      </c>
      <c r="P277" s="4" t="n">
        <f aca="false">LEN(B277)-LEN(SUBSTITUTE(B277,"L",""))</f>
        <v>53</v>
      </c>
      <c r="Q277" s="4" t="n">
        <f aca="false">LEN(B277)-LEN(SUBSTITUTE(B277,"M",""))</f>
        <v>19</v>
      </c>
      <c r="R277" s="6" t="n">
        <f aca="false">(D277+E277+F277)/C277*100</f>
        <v>9.78120978120978</v>
      </c>
      <c r="S277" s="6" t="n">
        <f aca="false">(G277+H277)/C277*100</f>
        <v>10.4247104247104</v>
      </c>
      <c r="T277" s="4" t="n">
        <f aca="false">D277+E277+F277</f>
        <v>76</v>
      </c>
      <c r="U277" s="4" t="n">
        <f aca="false">G277+H277</f>
        <v>81</v>
      </c>
    </row>
    <row r="278" customFormat="false" ht="14.25" hidden="false" customHeight="false" outlineLevel="0" collapsed="false">
      <c r="A278" s="4" t="s">
        <v>2188</v>
      </c>
      <c r="B278" s="5" t="s">
        <v>2189</v>
      </c>
      <c r="C278" s="4" t="n">
        <f aca="false">LEN(B278)</f>
        <v>777</v>
      </c>
      <c r="D278" s="4" t="n">
        <f aca="false">LEN(B278)-LEN(SUBSTITUTE(B278,"R",""))</f>
        <v>33</v>
      </c>
      <c r="E278" s="4" t="n">
        <f aca="false">LEN(B278)-LEN(SUBSTITUTE(B278,"K",""))</f>
        <v>40</v>
      </c>
      <c r="F278" s="4" t="n">
        <f aca="false">LEN(B278)-LEN(SUBSTITUTE(B278,"H",""))</f>
        <v>16</v>
      </c>
      <c r="G278" s="4" t="n">
        <f aca="false">LEN(B278)-LEN(SUBSTITUTE(B278,"D",""))</f>
        <v>44</v>
      </c>
      <c r="H278" s="4" t="n">
        <f aca="false">LEN(B278)-LEN(SUBSTITUTE(B278,"E",""))</f>
        <v>46</v>
      </c>
      <c r="I278" s="4" t="n">
        <f aca="false">LEN(B278)-LEN(SUBSTITUTE(B278,"S",""))</f>
        <v>37</v>
      </c>
      <c r="J278" s="4" t="n">
        <f aca="false">LEN(B278)-LEN(SUBSTITUTE(B278,"T",""))</f>
        <v>33</v>
      </c>
      <c r="K278" s="4" t="n">
        <f aca="false">LEN(B278)-LEN(SUBSTITUTE(B278,"N",""))</f>
        <v>25</v>
      </c>
      <c r="L278" s="4" t="n">
        <f aca="false">LEN(B278)-LEN(SUBSTITUTE(B278,"Q",""))</f>
        <v>19</v>
      </c>
      <c r="M278" s="4" t="n">
        <f aca="false">LEN(B278)-LEN(SUBSTITUTE(B278,"A",""))</f>
        <v>35</v>
      </c>
      <c r="N278" s="4" t="n">
        <f aca="false">LEN(B278)-LEN(SUBSTITUTE(B278,"V",""))</f>
        <v>31</v>
      </c>
      <c r="O278" s="4" t="n">
        <f aca="false">LEN(B278)-LEN(SUBSTITUTE(B278,"I",""))</f>
        <v>23</v>
      </c>
      <c r="P278" s="4" t="n">
        <f aca="false">LEN(B278)-LEN(SUBSTITUTE(B278,"L",""))</f>
        <v>59</v>
      </c>
      <c r="Q278" s="4" t="n">
        <f aca="false">LEN(B278)-LEN(SUBSTITUTE(B278,"M",""))</f>
        <v>23</v>
      </c>
      <c r="R278" s="6" t="n">
        <f aca="false">(D278+E278+F278)/C278*100</f>
        <v>11.4543114543115</v>
      </c>
      <c r="S278" s="6" t="n">
        <f aca="false">(G278+H278)/C278*100</f>
        <v>11.5830115830116</v>
      </c>
      <c r="T278" s="4" t="n">
        <f aca="false">D278+E278+F278</f>
        <v>89</v>
      </c>
      <c r="U278" s="4" t="n">
        <f aca="false">G278+H278</f>
        <v>90</v>
      </c>
    </row>
    <row r="279" customFormat="false" ht="14.25" hidden="false" customHeight="false" outlineLevel="0" collapsed="false">
      <c r="A279" s="4" t="s">
        <v>2190</v>
      </c>
      <c r="B279" s="5" t="s">
        <v>2191</v>
      </c>
      <c r="C279" s="4" t="n">
        <f aca="false">LEN(B279)</f>
        <v>777</v>
      </c>
      <c r="D279" s="4" t="n">
        <f aca="false">LEN(B279)-LEN(SUBSTITUTE(B279,"R",""))</f>
        <v>33</v>
      </c>
      <c r="E279" s="4" t="n">
        <f aca="false">LEN(B279)-LEN(SUBSTITUTE(B279,"K",""))</f>
        <v>39</v>
      </c>
      <c r="F279" s="4" t="n">
        <f aca="false">LEN(B279)-LEN(SUBSTITUTE(B279,"H",""))</f>
        <v>16</v>
      </c>
      <c r="G279" s="4" t="n">
        <f aca="false">LEN(B279)-LEN(SUBSTITUTE(B279,"D",""))</f>
        <v>44</v>
      </c>
      <c r="H279" s="4" t="n">
        <f aca="false">LEN(B279)-LEN(SUBSTITUTE(B279,"E",""))</f>
        <v>46</v>
      </c>
      <c r="I279" s="4" t="n">
        <f aca="false">LEN(B279)-LEN(SUBSTITUTE(B279,"S",""))</f>
        <v>36</v>
      </c>
      <c r="J279" s="4" t="n">
        <f aca="false">LEN(B279)-LEN(SUBSTITUTE(B279,"T",""))</f>
        <v>34</v>
      </c>
      <c r="K279" s="4" t="n">
        <f aca="false">LEN(B279)-LEN(SUBSTITUTE(B279,"N",""))</f>
        <v>25</v>
      </c>
      <c r="L279" s="4" t="n">
        <f aca="false">LEN(B279)-LEN(SUBSTITUTE(B279,"Q",""))</f>
        <v>20</v>
      </c>
      <c r="M279" s="4" t="n">
        <f aca="false">LEN(B279)-LEN(SUBSTITUTE(B279,"A",""))</f>
        <v>34</v>
      </c>
      <c r="N279" s="4" t="n">
        <f aca="false">LEN(B279)-LEN(SUBSTITUTE(B279,"V",""))</f>
        <v>28</v>
      </c>
      <c r="O279" s="4" t="n">
        <f aca="false">LEN(B279)-LEN(SUBSTITUTE(B279,"I",""))</f>
        <v>24</v>
      </c>
      <c r="P279" s="4" t="n">
        <f aca="false">LEN(B279)-LEN(SUBSTITUTE(B279,"L",""))</f>
        <v>59</v>
      </c>
      <c r="Q279" s="4" t="n">
        <f aca="false">LEN(B279)-LEN(SUBSTITUTE(B279,"M",""))</f>
        <v>24</v>
      </c>
      <c r="R279" s="6" t="n">
        <f aca="false">(D279+E279+F279)/C279*100</f>
        <v>11.3256113256113</v>
      </c>
      <c r="S279" s="6" t="n">
        <f aca="false">(G279+H279)/C279*100</f>
        <v>11.5830115830116</v>
      </c>
      <c r="T279" s="4" t="n">
        <f aca="false">D279+E279+F279</f>
        <v>88</v>
      </c>
      <c r="U279" s="4" t="n">
        <f aca="false">G279+H279</f>
        <v>90</v>
      </c>
    </row>
    <row r="280" customFormat="false" ht="14.25" hidden="false" customHeight="false" outlineLevel="0" collapsed="false">
      <c r="A280" s="4" t="s">
        <v>2192</v>
      </c>
      <c r="B280" s="5" t="s">
        <v>2193</v>
      </c>
      <c r="C280" s="4" t="n">
        <f aca="false">LEN(B280)</f>
        <v>777</v>
      </c>
      <c r="D280" s="4" t="n">
        <f aca="false">LEN(B280)-LEN(SUBSTITUTE(B280,"R",""))</f>
        <v>28</v>
      </c>
      <c r="E280" s="4" t="n">
        <f aca="false">LEN(B280)-LEN(SUBSTITUTE(B280,"K",""))</f>
        <v>32</v>
      </c>
      <c r="F280" s="4" t="n">
        <f aca="false">LEN(B280)-LEN(SUBSTITUTE(B280,"H",""))</f>
        <v>18</v>
      </c>
      <c r="G280" s="4" t="n">
        <f aca="false">LEN(B280)-LEN(SUBSTITUTE(B280,"D",""))</f>
        <v>46</v>
      </c>
      <c r="H280" s="4" t="n">
        <f aca="false">LEN(B280)-LEN(SUBSTITUTE(B280,"E",""))</f>
        <v>50</v>
      </c>
      <c r="I280" s="4" t="n">
        <f aca="false">LEN(B280)-LEN(SUBSTITUTE(B280,"S",""))</f>
        <v>40</v>
      </c>
      <c r="J280" s="4" t="n">
        <f aca="false">LEN(B280)-LEN(SUBSTITUTE(B280,"T",""))</f>
        <v>30</v>
      </c>
      <c r="K280" s="4" t="n">
        <f aca="false">LEN(B280)-LEN(SUBSTITUTE(B280,"N",""))</f>
        <v>27</v>
      </c>
      <c r="L280" s="4" t="n">
        <f aca="false">LEN(B280)-LEN(SUBSTITUTE(B280,"Q",""))</f>
        <v>24</v>
      </c>
      <c r="M280" s="4" t="n">
        <f aca="false">LEN(B280)-LEN(SUBSTITUTE(B280,"A",""))</f>
        <v>42</v>
      </c>
      <c r="N280" s="4" t="n">
        <f aca="false">LEN(B280)-LEN(SUBSTITUTE(B280,"V",""))</f>
        <v>28</v>
      </c>
      <c r="O280" s="4" t="n">
        <f aca="false">LEN(B280)-LEN(SUBSTITUTE(B280,"I",""))</f>
        <v>26</v>
      </c>
      <c r="P280" s="4" t="n">
        <f aca="false">LEN(B280)-LEN(SUBSTITUTE(B280,"L",""))</f>
        <v>51</v>
      </c>
      <c r="Q280" s="4" t="n">
        <f aca="false">LEN(B280)-LEN(SUBSTITUTE(B280,"M",""))</f>
        <v>26</v>
      </c>
      <c r="R280" s="6" t="n">
        <f aca="false">(D280+E280+F280)/C280*100</f>
        <v>10.03861003861</v>
      </c>
      <c r="S280" s="6" t="n">
        <f aca="false">(G280+H280)/C280*100</f>
        <v>12.3552123552124</v>
      </c>
      <c r="T280" s="4" t="n">
        <f aca="false">D280+E280+F280</f>
        <v>78</v>
      </c>
      <c r="U280" s="4" t="n">
        <f aca="false">G280+H280</f>
        <v>96</v>
      </c>
    </row>
    <row r="281" customFormat="false" ht="14.25" hidden="false" customHeight="false" outlineLevel="0" collapsed="false">
      <c r="A281" s="4" t="s">
        <v>2194</v>
      </c>
      <c r="B281" s="5" t="s">
        <v>2195</v>
      </c>
      <c r="C281" s="4" t="n">
        <f aca="false">LEN(B281)</f>
        <v>777</v>
      </c>
      <c r="D281" s="4" t="n">
        <f aca="false">LEN(B281)-LEN(SUBSTITUTE(B281,"R",""))</f>
        <v>28</v>
      </c>
      <c r="E281" s="4" t="n">
        <f aca="false">LEN(B281)-LEN(SUBSTITUTE(B281,"K",""))</f>
        <v>31</v>
      </c>
      <c r="F281" s="4" t="n">
        <f aca="false">LEN(B281)-LEN(SUBSTITUTE(B281,"H",""))</f>
        <v>18</v>
      </c>
      <c r="G281" s="4" t="n">
        <f aca="false">LEN(B281)-LEN(SUBSTITUTE(B281,"D",""))</f>
        <v>45</v>
      </c>
      <c r="H281" s="4" t="n">
        <f aca="false">LEN(B281)-LEN(SUBSTITUTE(B281,"E",""))</f>
        <v>52</v>
      </c>
      <c r="I281" s="4" t="n">
        <f aca="false">LEN(B281)-LEN(SUBSTITUTE(B281,"S",""))</f>
        <v>40</v>
      </c>
      <c r="J281" s="4" t="n">
        <f aca="false">LEN(B281)-LEN(SUBSTITUTE(B281,"T",""))</f>
        <v>30</v>
      </c>
      <c r="K281" s="4" t="n">
        <f aca="false">LEN(B281)-LEN(SUBSTITUTE(B281,"N",""))</f>
        <v>26</v>
      </c>
      <c r="L281" s="4" t="n">
        <f aca="false">LEN(B281)-LEN(SUBSTITUTE(B281,"Q",""))</f>
        <v>25</v>
      </c>
      <c r="M281" s="4" t="n">
        <f aca="false">LEN(B281)-LEN(SUBSTITUTE(B281,"A",""))</f>
        <v>41</v>
      </c>
      <c r="N281" s="4" t="n">
        <f aca="false">LEN(B281)-LEN(SUBSTITUTE(B281,"V",""))</f>
        <v>29</v>
      </c>
      <c r="O281" s="4" t="n">
        <f aca="false">LEN(B281)-LEN(SUBSTITUTE(B281,"I",""))</f>
        <v>26</v>
      </c>
      <c r="P281" s="4" t="n">
        <f aca="false">LEN(B281)-LEN(SUBSTITUTE(B281,"L",""))</f>
        <v>51</v>
      </c>
      <c r="Q281" s="4" t="n">
        <f aca="false">LEN(B281)-LEN(SUBSTITUTE(B281,"M",""))</f>
        <v>26</v>
      </c>
      <c r="R281" s="6" t="n">
        <f aca="false">(D281+E281+F281)/C281*100</f>
        <v>9.90990990990991</v>
      </c>
      <c r="S281" s="6" t="n">
        <f aca="false">(G281+H281)/C281*100</f>
        <v>12.4839124839125</v>
      </c>
      <c r="T281" s="4" t="n">
        <f aca="false">D281+E281+F281</f>
        <v>77</v>
      </c>
      <c r="U281" s="4" t="n">
        <f aca="false">G281+H281</f>
        <v>97</v>
      </c>
    </row>
    <row r="282" customFormat="false" ht="14.25" hidden="false" customHeight="false" outlineLevel="0" collapsed="false">
      <c r="A282" s="4" t="s">
        <v>2196</v>
      </c>
      <c r="B282" s="5" t="s">
        <v>2197</v>
      </c>
      <c r="C282" s="4" t="n">
        <f aca="false">LEN(B282)</f>
        <v>777</v>
      </c>
      <c r="D282" s="4" t="n">
        <f aca="false">LEN(B282)-LEN(SUBSTITUTE(B282,"R",""))</f>
        <v>22</v>
      </c>
      <c r="E282" s="4" t="n">
        <f aca="false">LEN(B282)-LEN(SUBSTITUTE(B282,"K",""))</f>
        <v>39</v>
      </c>
      <c r="F282" s="4" t="n">
        <f aca="false">LEN(B282)-LEN(SUBSTITUTE(B282,"H",""))</f>
        <v>14</v>
      </c>
      <c r="G282" s="4" t="n">
        <f aca="false">LEN(B282)-LEN(SUBSTITUTE(B282,"D",""))</f>
        <v>39</v>
      </c>
      <c r="H282" s="4" t="n">
        <f aca="false">LEN(B282)-LEN(SUBSTITUTE(B282,"E",""))</f>
        <v>41</v>
      </c>
      <c r="I282" s="4" t="n">
        <f aca="false">LEN(B282)-LEN(SUBSTITUTE(B282,"S",""))</f>
        <v>33</v>
      </c>
      <c r="J282" s="4" t="n">
        <f aca="false">LEN(B282)-LEN(SUBSTITUTE(B282,"T",""))</f>
        <v>37</v>
      </c>
      <c r="K282" s="4" t="n">
        <f aca="false">LEN(B282)-LEN(SUBSTITUTE(B282,"N",""))</f>
        <v>38</v>
      </c>
      <c r="L282" s="4" t="n">
        <f aca="false">LEN(B282)-LEN(SUBSTITUTE(B282,"Q",""))</f>
        <v>26</v>
      </c>
      <c r="M282" s="4" t="n">
        <f aca="false">LEN(B282)-LEN(SUBSTITUTE(B282,"A",""))</f>
        <v>37</v>
      </c>
      <c r="N282" s="4" t="n">
        <f aca="false">LEN(B282)-LEN(SUBSTITUTE(B282,"V",""))</f>
        <v>30</v>
      </c>
      <c r="O282" s="4" t="n">
        <f aca="false">LEN(B282)-LEN(SUBSTITUTE(B282,"I",""))</f>
        <v>25</v>
      </c>
      <c r="P282" s="4" t="n">
        <f aca="false">LEN(B282)-LEN(SUBSTITUTE(B282,"L",""))</f>
        <v>55</v>
      </c>
      <c r="Q282" s="4" t="n">
        <f aca="false">LEN(B282)-LEN(SUBSTITUTE(B282,"M",""))</f>
        <v>21</v>
      </c>
      <c r="R282" s="6" t="n">
        <f aca="false">(D282+E282+F282)/C282*100</f>
        <v>9.65250965250965</v>
      </c>
      <c r="S282" s="6" t="n">
        <f aca="false">(G282+H282)/C282*100</f>
        <v>10.2960102960103</v>
      </c>
      <c r="T282" s="4" t="n">
        <f aca="false">D282+E282+F282</f>
        <v>75</v>
      </c>
      <c r="U282" s="4" t="n">
        <f aca="false">G282+H282</f>
        <v>80</v>
      </c>
    </row>
    <row r="283" customFormat="false" ht="14.25" hidden="false" customHeight="false" outlineLevel="0" collapsed="false">
      <c r="A283" s="4" t="s">
        <v>2198</v>
      </c>
      <c r="B283" s="5" t="s">
        <v>2199</v>
      </c>
      <c r="C283" s="4" t="n">
        <f aca="false">LEN(B283)</f>
        <v>777</v>
      </c>
      <c r="D283" s="4" t="n">
        <f aca="false">LEN(B283)-LEN(SUBSTITUTE(B283,"R",""))</f>
        <v>30</v>
      </c>
      <c r="E283" s="4" t="n">
        <f aca="false">LEN(B283)-LEN(SUBSTITUTE(B283,"K",""))</f>
        <v>36</v>
      </c>
      <c r="F283" s="4" t="n">
        <f aca="false">LEN(B283)-LEN(SUBSTITUTE(B283,"H",""))</f>
        <v>16</v>
      </c>
      <c r="G283" s="4" t="n">
        <f aca="false">LEN(B283)-LEN(SUBSTITUTE(B283,"D",""))</f>
        <v>43</v>
      </c>
      <c r="H283" s="4" t="n">
        <f aca="false">LEN(B283)-LEN(SUBSTITUTE(B283,"E",""))</f>
        <v>49</v>
      </c>
      <c r="I283" s="4" t="n">
        <f aca="false">LEN(B283)-LEN(SUBSTITUTE(B283,"S",""))</f>
        <v>32</v>
      </c>
      <c r="J283" s="4" t="n">
        <f aca="false">LEN(B283)-LEN(SUBSTITUTE(B283,"T",""))</f>
        <v>37</v>
      </c>
      <c r="K283" s="4" t="n">
        <f aca="false">LEN(B283)-LEN(SUBSTITUTE(B283,"N",""))</f>
        <v>25</v>
      </c>
      <c r="L283" s="4" t="n">
        <f aca="false">LEN(B283)-LEN(SUBSTITUTE(B283,"Q",""))</f>
        <v>24</v>
      </c>
      <c r="M283" s="4" t="n">
        <f aca="false">LEN(B283)-LEN(SUBSTITUTE(B283,"A",""))</f>
        <v>41</v>
      </c>
      <c r="N283" s="4" t="n">
        <f aca="false">LEN(B283)-LEN(SUBSTITUTE(B283,"V",""))</f>
        <v>22</v>
      </c>
      <c r="O283" s="4" t="n">
        <f aca="false">LEN(B283)-LEN(SUBSTITUTE(B283,"I",""))</f>
        <v>21</v>
      </c>
      <c r="P283" s="4" t="n">
        <f aca="false">LEN(B283)-LEN(SUBSTITUTE(B283,"L",""))</f>
        <v>58</v>
      </c>
      <c r="Q283" s="4" t="n">
        <f aca="false">LEN(B283)-LEN(SUBSTITUTE(B283,"M",""))</f>
        <v>26</v>
      </c>
      <c r="R283" s="6" t="n">
        <f aca="false">(D283+E283+F283)/C283*100</f>
        <v>10.5534105534106</v>
      </c>
      <c r="S283" s="6" t="n">
        <f aca="false">(G283+H283)/C283*100</f>
        <v>11.8404118404118</v>
      </c>
      <c r="T283" s="4" t="n">
        <f aca="false">D283+E283+F283</f>
        <v>82</v>
      </c>
      <c r="U283" s="4" t="n">
        <f aca="false">G283+H283</f>
        <v>92</v>
      </c>
    </row>
    <row r="284" customFormat="false" ht="14.25" hidden="false" customHeight="false" outlineLevel="0" collapsed="false">
      <c r="A284" s="4" t="s">
        <v>2200</v>
      </c>
      <c r="B284" s="5" t="s">
        <v>2201</v>
      </c>
      <c r="C284" s="4" t="n">
        <f aca="false">LEN(B284)</f>
        <v>777</v>
      </c>
      <c r="D284" s="4" t="n">
        <f aca="false">LEN(B284)-LEN(SUBSTITUTE(B284,"R",""))</f>
        <v>30</v>
      </c>
      <c r="E284" s="4" t="n">
        <f aca="false">LEN(B284)-LEN(SUBSTITUTE(B284,"K",""))</f>
        <v>32</v>
      </c>
      <c r="F284" s="4" t="n">
        <f aca="false">LEN(B284)-LEN(SUBSTITUTE(B284,"H",""))</f>
        <v>17</v>
      </c>
      <c r="G284" s="4" t="n">
        <f aca="false">LEN(B284)-LEN(SUBSTITUTE(B284,"D",""))</f>
        <v>44</v>
      </c>
      <c r="H284" s="4" t="n">
        <f aca="false">LEN(B284)-LEN(SUBSTITUTE(B284,"E",""))</f>
        <v>41</v>
      </c>
      <c r="I284" s="4" t="n">
        <f aca="false">LEN(B284)-LEN(SUBSTITUTE(B284,"S",""))</f>
        <v>37</v>
      </c>
      <c r="J284" s="4" t="n">
        <f aca="false">LEN(B284)-LEN(SUBSTITUTE(B284,"T",""))</f>
        <v>31</v>
      </c>
      <c r="K284" s="4" t="n">
        <f aca="false">LEN(B284)-LEN(SUBSTITUTE(B284,"N",""))</f>
        <v>30</v>
      </c>
      <c r="L284" s="4" t="n">
        <f aca="false">LEN(B284)-LEN(SUBSTITUTE(B284,"Q",""))</f>
        <v>24</v>
      </c>
      <c r="M284" s="4" t="n">
        <f aca="false">LEN(B284)-LEN(SUBSTITUTE(B284,"A",""))</f>
        <v>41</v>
      </c>
      <c r="N284" s="4" t="n">
        <f aca="false">LEN(B284)-LEN(SUBSTITUTE(B284,"V",""))</f>
        <v>32</v>
      </c>
      <c r="O284" s="4" t="n">
        <f aca="false">LEN(B284)-LEN(SUBSTITUTE(B284,"I",""))</f>
        <v>25</v>
      </c>
      <c r="P284" s="4" t="n">
        <f aca="false">LEN(B284)-LEN(SUBSTITUTE(B284,"L",""))</f>
        <v>54</v>
      </c>
      <c r="Q284" s="4" t="n">
        <f aca="false">LEN(B284)-LEN(SUBSTITUTE(B284,"M",""))</f>
        <v>26</v>
      </c>
      <c r="R284" s="6" t="n">
        <f aca="false">(D284+E284+F284)/C284*100</f>
        <v>10.1673101673102</v>
      </c>
      <c r="S284" s="6" t="n">
        <f aca="false">(G284+H284)/C284*100</f>
        <v>10.9395109395109</v>
      </c>
      <c r="T284" s="4" t="n">
        <f aca="false">D284+E284+F284</f>
        <v>79</v>
      </c>
      <c r="U284" s="4" t="n">
        <f aca="false">G284+H284</f>
        <v>85</v>
      </c>
    </row>
    <row r="285" customFormat="false" ht="14.25" hidden="false" customHeight="false" outlineLevel="0" collapsed="false">
      <c r="A285" s="4" t="s">
        <v>2202</v>
      </c>
      <c r="B285" s="5" t="s">
        <v>2203</v>
      </c>
      <c r="C285" s="4" t="n">
        <f aca="false">LEN(B285)</f>
        <v>777</v>
      </c>
      <c r="D285" s="4" t="n">
        <f aca="false">LEN(B285)-LEN(SUBSTITUTE(B285,"R",""))</f>
        <v>29</v>
      </c>
      <c r="E285" s="4" t="n">
        <f aca="false">LEN(B285)-LEN(SUBSTITUTE(B285,"K",""))</f>
        <v>29</v>
      </c>
      <c r="F285" s="4" t="n">
        <f aca="false">LEN(B285)-LEN(SUBSTITUTE(B285,"H",""))</f>
        <v>13</v>
      </c>
      <c r="G285" s="4" t="n">
        <f aca="false">LEN(B285)-LEN(SUBSTITUTE(B285,"D",""))</f>
        <v>30</v>
      </c>
      <c r="H285" s="4" t="n">
        <f aca="false">LEN(B285)-LEN(SUBSTITUTE(B285,"E",""))</f>
        <v>53</v>
      </c>
      <c r="I285" s="4" t="n">
        <f aca="false">LEN(B285)-LEN(SUBSTITUTE(B285,"S",""))</f>
        <v>35</v>
      </c>
      <c r="J285" s="4" t="n">
        <f aca="false">LEN(B285)-LEN(SUBSTITUTE(B285,"T",""))</f>
        <v>47</v>
      </c>
      <c r="K285" s="4" t="n">
        <f aca="false">LEN(B285)-LEN(SUBSTITUTE(B285,"N",""))</f>
        <v>27</v>
      </c>
      <c r="L285" s="4" t="n">
        <f aca="false">LEN(B285)-LEN(SUBSTITUTE(B285,"Q",""))</f>
        <v>25</v>
      </c>
      <c r="M285" s="4" t="n">
        <f aca="false">LEN(B285)-LEN(SUBSTITUTE(B285,"A",""))</f>
        <v>42</v>
      </c>
      <c r="N285" s="4" t="n">
        <f aca="false">LEN(B285)-LEN(SUBSTITUTE(B285,"V",""))</f>
        <v>27</v>
      </c>
      <c r="O285" s="4" t="n">
        <f aca="false">LEN(B285)-LEN(SUBSTITUTE(B285,"I",""))</f>
        <v>24</v>
      </c>
      <c r="P285" s="4" t="n">
        <f aca="false">LEN(B285)-LEN(SUBSTITUTE(B285,"L",""))</f>
        <v>55</v>
      </c>
      <c r="Q285" s="4" t="n">
        <f aca="false">LEN(B285)-LEN(SUBSTITUTE(B285,"M",""))</f>
        <v>20</v>
      </c>
      <c r="R285" s="6" t="n">
        <f aca="false">(D285+E285+F285)/C285*100</f>
        <v>9.13770913770914</v>
      </c>
      <c r="S285" s="6" t="n">
        <f aca="false">(G285+H285)/C285*100</f>
        <v>10.6821106821107</v>
      </c>
      <c r="T285" s="4" t="n">
        <f aca="false">D285+E285+F285</f>
        <v>71</v>
      </c>
      <c r="U285" s="4" t="n">
        <f aca="false">G285+H285</f>
        <v>83</v>
      </c>
    </row>
    <row r="286" customFormat="false" ht="14.25" hidden="false" customHeight="false" outlineLevel="0" collapsed="false">
      <c r="A286" s="4" t="s">
        <v>2204</v>
      </c>
      <c r="B286" s="5" t="s">
        <v>2205</v>
      </c>
      <c r="C286" s="4" t="n">
        <f aca="false">LEN(B286)</f>
        <v>777</v>
      </c>
      <c r="D286" s="4" t="n">
        <f aca="false">LEN(B286)-LEN(SUBSTITUTE(B286,"R",""))</f>
        <v>23</v>
      </c>
      <c r="E286" s="4" t="n">
        <f aca="false">LEN(B286)-LEN(SUBSTITUTE(B286,"K",""))</f>
        <v>34</v>
      </c>
      <c r="F286" s="4" t="n">
        <f aca="false">LEN(B286)-LEN(SUBSTITUTE(B286,"H",""))</f>
        <v>14</v>
      </c>
      <c r="G286" s="4" t="n">
        <f aca="false">LEN(B286)-LEN(SUBSTITUTE(B286,"D",""))</f>
        <v>30</v>
      </c>
      <c r="H286" s="4" t="n">
        <f aca="false">LEN(B286)-LEN(SUBSTITUTE(B286,"E",""))</f>
        <v>44</v>
      </c>
      <c r="I286" s="4" t="n">
        <f aca="false">LEN(B286)-LEN(SUBSTITUTE(B286,"S",""))</f>
        <v>34</v>
      </c>
      <c r="J286" s="4" t="n">
        <f aca="false">LEN(B286)-LEN(SUBSTITUTE(B286,"T",""))</f>
        <v>42</v>
      </c>
      <c r="K286" s="4" t="n">
        <f aca="false">LEN(B286)-LEN(SUBSTITUTE(B286,"N",""))</f>
        <v>33</v>
      </c>
      <c r="L286" s="4" t="n">
        <f aca="false">LEN(B286)-LEN(SUBSTITUTE(B286,"Q",""))</f>
        <v>21</v>
      </c>
      <c r="M286" s="4" t="n">
        <f aca="false">LEN(B286)-LEN(SUBSTITUTE(B286,"A",""))</f>
        <v>48</v>
      </c>
      <c r="N286" s="4" t="n">
        <f aca="false">LEN(B286)-LEN(SUBSTITUTE(B286,"V",""))</f>
        <v>25</v>
      </c>
      <c r="O286" s="4" t="n">
        <f aca="false">LEN(B286)-LEN(SUBSTITUTE(B286,"I",""))</f>
        <v>26</v>
      </c>
      <c r="P286" s="4" t="n">
        <f aca="false">LEN(B286)-LEN(SUBSTITUTE(B286,"L",""))</f>
        <v>53</v>
      </c>
      <c r="Q286" s="4" t="n">
        <f aca="false">LEN(B286)-LEN(SUBSTITUTE(B286,"M",""))</f>
        <v>25</v>
      </c>
      <c r="R286" s="6" t="n">
        <f aca="false">(D286+E286+F286)/C286*100</f>
        <v>9.13770913770914</v>
      </c>
      <c r="S286" s="6" t="n">
        <f aca="false">(G286+H286)/C286*100</f>
        <v>9.52380952380952</v>
      </c>
      <c r="T286" s="4" t="n">
        <f aca="false">D286+E286+F286</f>
        <v>71</v>
      </c>
      <c r="U286" s="4" t="n">
        <f aca="false">G286+H286</f>
        <v>74</v>
      </c>
    </row>
    <row r="287" customFormat="false" ht="14.25" hidden="false" customHeight="false" outlineLevel="0" collapsed="false">
      <c r="A287" s="4" t="s">
        <v>2206</v>
      </c>
      <c r="B287" s="5" t="s">
        <v>2207</v>
      </c>
      <c r="C287" s="4" t="n">
        <f aca="false">LEN(B287)</f>
        <v>777</v>
      </c>
      <c r="D287" s="4" t="n">
        <f aca="false">LEN(B287)-LEN(SUBSTITUTE(B287,"R",""))</f>
        <v>30</v>
      </c>
      <c r="E287" s="4" t="n">
        <f aca="false">LEN(B287)-LEN(SUBSTITUTE(B287,"K",""))</f>
        <v>29</v>
      </c>
      <c r="F287" s="4" t="n">
        <f aca="false">LEN(B287)-LEN(SUBSTITUTE(B287,"H",""))</f>
        <v>14</v>
      </c>
      <c r="G287" s="4" t="n">
        <f aca="false">LEN(B287)-LEN(SUBSTITUTE(B287,"D",""))</f>
        <v>31</v>
      </c>
      <c r="H287" s="4" t="n">
        <f aca="false">LEN(B287)-LEN(SUBSTITUTE(B287,"E",""))</f>
        <v>57</v>
      </c>
      <c r="I287" s="4" t="n">
        <f aca="false">LEN(B287)-LEN(SUBSTITUTE(B287,"S",""))</f>
        <v>36</v>
      </c>
      <c r="J287" s="4" t="n">
        <f aca="false">LEN(B287)-LEN(SUBSTITUTE(B287,"T",""))</f>
        <v>39</v>
      </c>
      <c r="K287" s="4" t="n">
        <f aca="false">LEN(B287)-LEN(SUBSTITUTE(B287,"N",""))</f>
        <v>30</v>
      </c>
      <c r="L287" s="4" t="n">
        <f aca="false">LEN(B287)-LEN(SUBSTITUTE(B287,"Q",""))</f>
        <v>18</v>
      </c>
      <c r="M287" s="4" t="n">
        <f aca="false">LEN(B287)-LEN(SUBSTITUTE(B287,"A",""))</f>
        <v>44</v>
      </c>
      <c r="N287" s="4" t="n">
        <f aca="false">LEN(B287)-LEN(SUBSTITUTE(B287,"V",""))</f>
        <v>25</v>
      </c>
      <c r="O287" s="4" t="n">
        <f aca="false">LEN(B287)-LEN(SUBSTITUTE(B287,"I",""))</f>
        <v>30</v>
      </c>
      <c r="P287" s="4" t="n">
        <f aca="false">LEN(B287)-LEN(SUBSTITUTE(B287,"L",""))</f>
        <v>51</v>
      </c>
      <c r="Q287" s="4" t="n">
        <f aca="false">LEN(B287)-LEN(SUBSTITUTE(B287,"M",""))</f>
        <v>19</v>
      </c>
      <c r="R287" s="6" t="n">
        <f aca="false">(D287+E287+F287)/C287*100</f>
        <v>9.3951093951094</v>
      </c>
      <c r="S287" s="6" t="n">
        <f aca="false">(G287+H287)/C287*100</f>
        <v>11.3256113256113</v>
      </c>
      <c r="T287" s="4" t="n">
        <f aca="false">D287+E287+F287</f>
        <v>73</v>
      </c>
      <c r="U287" s="4" t="n">
        <f aca="false">G287+H287</f>
        <v>88</v>
      </c>
    </row>
    <row r="288" customFormat="false" ht="14.25" hidden="false" customHeight="false" outlineLevel="0" collapsed="false">
      <c r="A288" s="4" t="s">
        <v>2208</v>
      </c>
      <c r="B288" s="5" t="s">
        <v>2209</v>
      </c>
      <c r="C288" s="4" t="n">
        <f aca="false">LEN(B288)</f>
        <v>777</v>
      </c>
      <c r="D288" s="4" t="n">
        <f aca="false">LEN(B288)-LEN(SUBSTITUTE(B288,"R",""))</f>
        <v>27</v>
      </c>
      <c r="E288" s="4" t="n">
        <f aca="false">LEN(B288)-LEN(SUBSTITUTE(B288,"K",""))</f>
        <v>34</v>
      </c>
      <c r="F288" s="4" t="n">
        <f aca="false">LEN(B288)-LEN(SUBSTITUTE(B288,"H",""))</f>
        <v>16</v>
      </c>
      <c r="G288" s="4" t="n">
        <f aca="false">LEN(B288)-LEN(SUBSTITUTE(B288,"D",""))</f>
        <v>27</v>
      </c>
      <c r="H288" s="4" t="n">
        <f aca="false">LEN(B288)-LEN(SUBSTITUTE(B288,"E",""))</f>
        <v>48</v>
      </c>
      <c r="I288" s="4" t="n">
        <f aca="false">LEN(B288)-LEN(SUBSTITUTE(B288,"S",""))</f>
        <v>33</v>
      </c>
      <c r="J288" s="4" t="n">
        <f aca="false">LEN(B288)-LEN(SUBSTITUTE(B288,"T",""))</f>
        <v>36</v>
      </c>
      <c r="K288" s="4" t="n">
        <f aca="false">LEN(B288)-LEN(SUBSTITUTE(B288,"N",""))</f>
        <v>35</v>
      </c>
      <c r="L288" s="4" t="n">
        <f aca="false">LEN(B288)-LEN(SUBSTITUTE(B288,"Q",""))</f>
        <v>28</v>
      </c>
      <c r="M288" s="4" t="n">
        <f aca="false">LEN(B288)-LEN(SUBSTITUTE(B288,"A",""))</f>
        <v>42</v>
      </c>
      <c r="N288" s="4" t="n">
        <f aca="false">LEN(B288)-LEN(SUBSTITUTE(B288,"V",""))</f>
        <v>28</v>
      </c>
      <c r="O288" s="4" t="n">
        <f aca="false">LEN(B288)-LEN(SUBSTITUTE(B288,"I",""))</f>
        <v>22</v>
      </c>
      <c r="P288" s="4" t="n">
        <f aca="false">LEN(B288)-LEN(SUBSTITUTE(B288,"L",""))</f>
        <v>53</v>
      </c>
      <c r="Q288" s="4" t="n">
        <f aca="false">LEN(B288)-LEN(SUBSTITUTE(B288,"M",""))</f>
        <v>20</v>
      </c>
      <c r="R288" s="6" t="n">
        <f aca="false">(D288+E288+F288)/C288*100</f>
        <v>9.90990990990991</v>
      </c>
      <c r="S288" s="6" t="n">
        <f aca="false">(G288+H288)/C288*100</f>
        <v>9.65250965250965</v>
      </c>
      <c r="T288" s="4" t="n">
        <f aca="false">D288+E288+F288</f>
        <v>77</v>
      </c>
      <c r="U288" s="4" t="n">
        <f aca="false">G288+H288</f>
        <v>75</v>
      </c>
    </row>
    <row r="289" customFormat="false" ht="14.25" hidden="false" customHeight="false" outlineLevel="0" collapsed="false">
      <c r="A289" s="4" t="s">
        <v>2210</v>
      </c>
      <c r="B289" s="5" t="s">
        <v>2211</v>
      </c>
      <c r="C289" s="4" t="n">
        <f aca="false">LEN(B289)</f>
        <v>777</v>
      </c>
      <c r="D289" s="4" t="n">
        <f aca="false">LEN(B289)-LEN(SUBSTITUTE(B289,"R",""))</f>
        <v>24</v>
      </c>
      <c r="E289" s="4" t="n">
        <f aca="false">LEN(B289)-LEN(SUBSTITUTE(B289,"K",""))</f>
        <v>33</v>
      </c>
      <c r="F289" s="4" t="n">
        <f aca="false">LEN(B289)-LEN(SUBSTITUTE(B289,"H",""))</f>
        <v>13</v>
      </c>
      <c r="G289" s="4" t="n">
        <f aca="false">LEN(B289)-LEN(SUBSTITUTE(B289,"D",""))</f>
        <v>32</v>
      </c>
      <c r="H289" s="4" t="n">
        <f aca="false">LEN(B289)-LEN(SUBSTITUTE(B289,"E",""))</f>
        <v>52</v>
      </c>
      <c r="I289" s="4" t="n">
        <f aca="false">LEN(B289)-LEN(SUBSTITUTE(B289,"S",""))</f>
        <v>34</v>
      </c>
      <c r="J289" s="4" t="n">
        <f aca="false">LEN(B289)-LEN(SUBSTITUTE(B289,"T",""))</f>
        <v>39</v>
      </c>
      <c r="K289" s="4" t="n">
        <f aca="false">LEN(B289)-LEN(SUBSTITUTE(B289,"N",""))</f>
        <v>28</v>
      </c>
      <c r="L289" s="4" t="n">
        <f aca="false">LEN(B289)-LEN(SUBSTITUTE(B289,"Q",""))</f>
        <v>23</v>
      </c>
      <c r="M289" s="4" t="n">
        <f aca="false">LEN(B289)-LEN(SUBSTITUTE(B289,"A",""))</f>
        <v>40</v>
      </c>
      <c r="N289" s="4" t="n">
        <f aca="false">LEN(B289)-LEN(SUBSTITUTE(B289,"V",""))</f>
        <v>26</v>
      </c>
      <c r="O289" s="4" t="n">
        <f aca="false">LEN(B289)-LEN(SUBSTITUTE(B289,"I",""))</f>
        <v>26</v>
      </c>
      <c r="P289" s="4" t="n">
        <f aca="false">LEN(B289)-LEN(SUBSTITUTE(B289,"L",""))</f>
        <v>61</v>
      </c>
      <c r="Q289" s="4" t="n">
        <f aca="false">LEN(B289)-LEN(SUBSTITUTE(B289,"M",""))</f>
        <v>21</v>
      </c>
      <c r="R289" s="6" t="n">
        <f aca="false">(D289+E289+F289)/C289*100</f>
        <v>9.00900900900901</v>
      </c>
      <c r="S289" s="6" t="n">
        <f aca="false">(G289+H289)/C289*100</f>
        <v>10.8108108108108</v>
      </c>
      <c r="T289" s="4" t="n">
        <f aca="false">D289+E289+F289</f>
        <v>70</v>
      </c>
      <c r="U289" s="4" t="n">
        <f aca="false">G289+H289</f>
        <v>84</v>
      </c>
    </row>
    <row r="290" customFormat="false" ht="14.25" hidden="false" customHeight="false" outlineLevel="0" collapsed="false">
      <c r="A290" s="4" t="s">
        <v>2212</v>
      </c>
      <c r="B290" s="5" t="s">
        <v>2213</v>
      </c>
      <c r="C290" s="4" t="n">
        <f aca="false">LEN(B290)</f>
        <v>777</v>
      </c>
      <c r="D290" s="4" t="n">
        <f aca="false">LEN(B290)-LEN(SUBSTITUTE(B290,"R",""))</f>
        <v>33</v>
      </c>
      <c r="E290" s="4" t="n">
        <f aca="false">LEN(B290)-LEN(SUBSTITUTE(B290,"K",""))</f>
        <v>30</v>
      </c>
      <c r="F290" s="4" t="n">
        <f aca="false">LEN(B290)-LEN(SUBSTITUTE(B290,"H",""))</f>
        <v>16</v>
      </c>
      <c r="G290" s="4" t="n">
        <f aca="false">LEN(B290)-LEN(SUBSTITUTE(B290,"D",""))</f>
        <v>42</v>
      </c>
      <c r="H290" s="4" t="n">
        <f aca="false">LEN(B290)-LEN(SUBSTITUTE(B290,"E",""))</f>
        <v>44</v>
      </c>
      <c r="I290" s="4" t="n">
        <f aca="false">LEN(B290)-LEN(SUBSTITUTE(B290,"S",""))</f>
        <v>38</v>
      </c>
      <c r="J290" s="4" t="n">
        <f aca="false">LEN(B290)-LEN(SUBSTITUTE(B290,"T",""))</f>
        <v>36</v>
      </c>
      <c r="K290" s="4" t="n">
        <f aca="false">LEN(B290)-LEN(SUBSTITUTE(B290,"N",""))</f>
        <v>31</v>
      </c>
      <c r="L290" s="4" t="n">
        <f aca="false">LEN(B290)-LEN(SUBSTITUTE(B290,"Q",""))</f>
        <v>25</v>
      </c>
      <c r="M290" s="4" t="n">
        <f aca="false">LEN(B290)-LEN(SUBSTITUTE(B290,"A",""))</f>
        <v>38</v>
      </c>
      <c r="N290" s="4" t="n">
        <f aca="false">LEN(B290)-LEN(SUBSTITUTE(B290,"V",""))</f>
        <v>25</v>
      </c>
      <c r="O290" s="4" t="n">
        <f aca="false">LEN(B290)-LEN(SUBSTITUTE(B290,"I",""))</f>
        <v>24</v>
      </c>
      <c r="P290" s="4" t="n">
        <f aca="false">LEN(B290)-LEN(SUBSTITUTE(B290,"L",""))</f>
        <v>54</v>
      </c>
      <c r="Q290" s="4" t="n">
        <f aca="false">LEN(B290)-LEN(SUBSTITUTE(B290,"M",""))</f>
        <v>23</v>
      </c>
      <c r="R290" s="6" t="n">
        <f aca="false">(D290+E290+F290)/C290*100</f>
        <v>10.1673101673102</v>
      </c>
      <c r="S290" s="6" t="n">
        <f aca="false">(G290+H290)/C290*100</f>
        <v>11.0682110682111</v>
      </c>
      <c r="T290" s="4" t="n">
        <f aca="false">D290+E290+F290</f>
        <v>79</v>
      </c>
      <c r="U290" s="4" t="n">
        <f aca="false">G290+H290</f>
        <v>86</v>
      </c>
    </row>
    <row r="291" customFormat="false" ht="14.25" hidden="false" customHeight="false" outlineLevel="0" collapsed="false">
      <c r="A291" s="4" t="s">
        <v>2214</v>
      </c>
      <c r="B291" s="5" t="s">
        <v>2215</v>
      </c>
      <c r="C291" s="4" t="n">
        <f aca="false">LEN(B291)</f>
        <v>777</v>
      </c>
      <c r="D291" s="4" t="n">
        <f aca="false">LEN(B291)-LEN(SUBSTITUTE(B291,"R",""))</f>
        <v>27</v>
      </c>
      <c r="E291" s="4" t="n">
        <f aca="false">LEN(B291)-LEN(SUBSTITUTE(B291,"K",""))</f>
        <v>33</v>
      </c>
      <c r="F291" s="4" t="n">
        <f aca="false">LEN(B291)-LEN(SUBSTITUTE(B291,"H",""))</f>
        <v>14</v>
      </c>
      <c r="G291" s="4" t="n">
        <f aca="false">LEN(B291)-LEN(SUBSTITUTE(B291,"D",""))</f>
        <v>29</v>
      </c>
      <c r="H291" s="4" t="n">
        <f aca="false">LEN(B291)-LEN(SUBSTITUTE(B291,"E",""))</f>
        <v>52</v>
      </c>
      <c r="I291" s="4" t="n">
        <f aca="false">LEN(B291)-LEN(SUBSTITUTE(B291,"S",""))</f>
        <v>37</v>
      </c>
      <c r="J291" s="4" t="n">
        <f aca="false">LEN(B291)-LEN(SUBSTITUTE(B291,"T",""))</f>
        <v>40</v>
      </c>
      <c r="K291" s="4" t="n">
        <f aca="false">LEN(B291)-LEN(SUBSTITUTE(B291,"N",""))</f>
        <v>32</v>
      </c>
      <c r="L291" s="4" t="n">
        <f aca="false">LEN(B291)-LEN(SUBSTITUTE(B291,"Q",""))</f>
        <v>23</v>
      </c>
      <c r="M291" s="4" t="n">
        <f aca="false">LEN(B291)-LEN(SUBSTITUTE(B291,"A",""))</f>
        <v>43</v>
      </c>
      <c r="N291" s="4" t="n">
        <f aca="false">LEN(B291)-LEN(SUBSTITUTE(B291,"V",""))</f>
        <v>30</v>
      </c>
      <c r="O291" s="4" t="n">
        <f aca="false">LEN(B291)-LEN(SUBSTITUTE(B291,"I",""))</f>
        <v>27</v>
      </c>
      <c r="P291" s="4" t="n">
        <f aca="false">LEN(B291)-LEN(SUBSTITUTE(B291,"L",""))</f>
        <v>49</v>
      </c>
      <c r="Q291" s="4" t="n">
        <f aca="false">LEN(B291)-LEN(SUBSTITUTE(B291,"M",""))</f>
        <v>20</v>
      </c>
      <c r="R291" s="6" t="n">
        <f aca="false">(D291+E291+F291)/C291*100</f>
        <v>9.52380952380952</v>
      </c>
      <c r="S291" s="6" t="n">
        <f aca="false">(G291+H291)/C291*100</f>
        <v>10.4247104247104</v>
      </c>
      <c r="T291" s="4" t="n">
        <f aca="false">D291+E291+F291</f>
        <v>74</v>
      </c>
      <c r="U291" s="4" t="n">
        <f aca="false">G291+H291</f>
        <v>81</v>
      </c>
    </row>
    <row r="292" customFormat="false" ht="14.25" hidden="false" customHeight="false" outlineLevel="0" collapsed="false">
      <c r="A292" s="4" t="s">
        <v>2216</v>
      </c>
      <c r="B292" s="5" t="s">
        <v>2217</v>
      </c>
      <c r="C292" s="4" t="n">
        <f aca="false">LEN(B292)</f>
        <v>777</v>
      </c>
      <c r="D292" s="4" t="n">
        <f aca="false">LEN(B292)-LEN(SUBSTITUTE(B292,"R",""))</f>
        <v>32</v>
      </c>
      <c r="E292" s="4" t="n">
        <f aca="false">LEN(B292)-LEN(SUBSTITUTE(B292,"K",""))</f>
        <v>34</v>
      </c>
      <c r="F292" s="4" t="n">
        <f aca="false">LEN(B292)-LEN(SUBSTITUTE(B292,"H",""))</f>
        <v>15</v>
      </c>
      <c r="G292" s="4" t="n">
        <f aca="false">LEN(B292)-LEN(SUBSTITUTE(B292,"D",""))</f>
        <v>39</v>
      </c>
      <c r="H292" s="4" t="n">
        <f aca="false">LEN(B292)-LEN(SUBSTITUTE(B292,"E",""))</f>
        <v>49</v>
      </c>
      <c r="I292" s="4" t="n">
        <f aca="false">LEN(B292)-LEN(SUBSTITUTE(B292,"S",""))</f>
        <v>35</v>
      </c>
      <c r="J292" s="4" t="n">
        <f aca="false">LEN(B292)-LEN(SUBSTITUTE(B292,"T",""))</f>
        <v>41</v>
      </c>
      <c r="K292" s="4" t="n">
        <f aca="false">LEN(B292)-LEN(SUBSTITUTE(B292,"N",""))</f>
        <v>32</v>
      </c>
      <c r="L292" s="4" t="n">
        <f aca="false">LEN(B292)-LEN(SUBSTITUTE(B292,"Q",""))</f>
        <v>23</v>
      </c>
      <c r="M292" s="4" t="n">
        <f aca="false">LEN(B292)-LEN(SUBSTITUTE(B292,"A",""))</f>
        <v>36</v>
      </c>
      <c r="N292" s="4" t="n">
        <f aca="false">LEN(B292)-LEN(SUBSTITUTE(B292,"V",""))</f>
        <v>25</v>
      </c>
      <c r="O292" s="4" t="n">
        <f aca="false">LEN(B292)-LEN(SUBSTITUTE(B292,"I",""))</f>
        <v>22</v>
      </c>
      <c r="P292" s="4" t="n">
        <f aca="false">LEN(B292)-LEN(SUBSTITUTE(B292,"L",""))</f>
        <v>54</v>
      </c>
      <c r="Q292" s="4" t="n">
        <f aca="false">LEN(B292)-LEN(SUBSTITUTE(B292,"M",""))</f>
        <v>26</v>
      </c>
      <c r="R292" s="6" t="n">
        <f aca="false">(D292+E292+F292)/C292*100</f>
        <v>10.4247104247104</v>
      </c>
      <c r="S292" s="6" t="n">
        <f aca="false">(G292+H292)/C292*100</f>
        <v>11.3256113256113</v>
      </c>
      <c r="T292" s="4" t="n">
        <f aca="false">D292+E292+F292</f>
        <v>81</v>
      </c>
      <c r="U292" s="4" t="n">
        <f aca="false">G292+H292</f>
        <v>88</v>
      </c>
    </row>
    <row r="293" customFormat="false" ht="14.25" hidden="false" customHeight="false" outlineLevel="0" collapsed="false">
      <c r="A293" s="4" t="s">
        <v>2218</v>
      </c>
      <c r="B293" s="5" t="s">
        <v>2219</v>
      </c>
      <c r="C293" s="4" t="n">
        <f aca="false">LEN(B293)</f>
        <v>777</v>
      </c>
      <c r="D293" s="4" t="n">
        <f aca="false">LEN(B293)-LEN(SUBSTITUTE(B293,"R",""))</f>
        <v>27</v>
      </c>
      <c r="E293" s="4" t="n">
        <f aca="false">LEN(B293)-LEN(SUBSTITUTE(B293,"K",""))</f>
        <v>24</v>
      </c>
      <c r="F293" s="4" t="n">
        <f aca="false">LEN(B293)-LEN(SUBSTITUTE(B293,"H",""))</f>
        <v>14</v>
      </c>
      <c r="G293" s="4" t="n">
        <f aca="false">LEN(B293)-LEN(SUBSTITUTE(B293,"D",""))</f>
        <v>30</v>
      </c>
      <c r="H293" s="4" t="n">
        <f aca="false">LEN(B293)-LEN(SUBSTITUTE(B293,"E",""))</f>
        <v>51</v>
      </c>
      <c r="I293" s="4" t="n">
        <f aca="false">LEN(B293)-LEN(SUBSTITUTE(B293,"S",""))</f>
        <v>39</v>
      </c>
      <c r="J293" s="4" t="n">
        <f aca="false">LEN(B293)-LEN(SUBSTITUTE(B293,"T",""))</f>
        <v>46</v>
      </c>
      <c r="K293" s="4" t="n">
        <f aca="false">LEN(B293)-LEN(SUBSTITUTE(B293,"N",""))</f>
        <v>34</v>
      </c>
      <c r="L293" s="4" t="n">
        <f aca="false">LEN(B293)-LEN(SUBSTITUTE(B293,"Q",""))</f>
        <v>27</v>
      </c>
      <c r="M293" s="4" t="n">
        <f aca="false">LEN(B293)-LEN(SUBSTITUTE(B293,"A",""))</f>
        <v>45</v>
      </c>
      <c r="N293" s="4" t="n">
        <f aca="false">LEN(B293)-LEN(SUBSTITUTE(B293,"V",""))</f>
        <v>24</v>
      </c>
      <c r="O293" s="4" t="n">
        <f aca="false">LEN(B293)-LEN(SUBSTITUTE(B293,"I",""))</f>
        <v>26</v>
      </c>
      <c r="P293" s="4" t="n">
        <f aca="false">LEN(B293)-LEN(SUBSTITUTE(B293,"L",""))</f>
        <v>53</v>
      </c>
      <c r="Q293" s="4" t="n">
        <f aca="false">LEN(B293)-LEN(SUBSTITUTE(B293,"M",""))</f>
        <v>21</v>
      </c>
      <c r="R293" s="6" t="n">
        <f aca="false">(D293+E293+F293)/C293*100</f>
        <v>8.36550836550837</v>
      </c>
      <c r="S293" s="6" t="n">
        <f aca="false">(G293+H293)/C293*100</f>
        <v>10.4247104247104</v>
      </c>
      <c r="T293" s="4" t="n">
        <f aca="false">D293+E293+F293</f>
        <v>65</v>
      </c>
      <c r="U293" s="4" t="n">
        <f aca="false">G293+H293</f>
        <v>81</v>
      </c>
    </row>
    <row r="294" customFormat="false" ht="14.25" hidden="false" customHeight="false" outlineLevel="0" collapsed="false">
      <c r="A294" s="4" t="s">
        <v>2220</v>
      </c>
      <c r="B294" s="5" t="s">
        <v>2221</v>
      </c>
      <c r="C294" s="4" t="n">
        <f aca="false">LEN(B294)</f>
        <v>777</v>
      </c>
      <c r="D294" s="4" t="n">
        <f aca="false">LEN(B294)-LEN(SUBSTITUTE(B294,"R",""))</f>
        <v>21</v>
      </c>
      <c r="E294" s="4" t="n">
        <f aca="false">LEN(B294)-LEN(SUBSTITUTE(B294,"K",""))</f>
        <v>40</v>
      </c>
      <c r="F294" s="4" t="n">
        <f aca="false">LEN(B294)-LEN(SUBSTITUTE(B294,"H",""))</f>
        <v>19</v>
      </c>
      <c r="G294" s="4" t="n">
        <f aca="false">LEN(B294)-LEN(SUBSTITUTE(B294,"D",""))</f>
        <v>34</v>
      </c>
      <c r="H294" s="4" t="n">
        <f aca="false">LEN(B294)-LEN(SUBSTITUTE(B294,"E",""))</f>
        <v>43</v>
      </c>
      <c r="I294" s="4" t="n">
        <f aca="false">LEN(B294)-LEN(SUBSTITUTE(B294,"S",""))</f>
        <v>30</v>
      </c>
      <c r="J294" s="4" t="n">
        <f aca="false">LEN(B294)-LEN(SUBSTITUTE(B294,"T",""))</f>
        <v>38</v>
      </c>
      <c r="K294" s="4" t="n">
        <f aca="false">LEN(B294)-LEN(SUBSTITUTE(B294,"N",""))</f>
        <v>35</v>
      </c>
      <c r="L294" s="4" t="n">
        <f aca="false">LEN(B294)-LEN(SUBSTITUTE(B294,"Q",""))</f>
        <v>26</v>
      </c>
      <c r="M294" s="4" t="n">
        <f aca="false">LEN(B294)-LEN(SUBSTITUTE(B294,"A",""))</f>
        <v>41</v>
      </c>
      <c r="N294" s="4" t="n">
        <f aca="false">LEN(B294)-LEN(SUBSTITUTE(B294,"V",""))</f>
        <v>25</v>
      </c>
      <c r="O294" s="4" t="n">
        <f aca="false">LEN(B294)-LEN(SUBSTITUTE(B294,"I",""))</f>
        <v>26</v>
      </c>
      <c r="P294" s="4" t="n">
        <f aca="false">LEN(B294)-LEN(SUBSTITUTE(B294,"L",""))</f>
        <v>52</v>
      </c>
      <c r="Q294" s="4" t="n">
        <f aca="false">LEN(B294)-LEN(SUBSTITUTE(B294,"M",""))</f>
        <v>25</v>
      </c>
      <c r="R294" s="6" t="n">
        <f aca="false">(D294+E294+F294)/C294*100</f>
        <v>10.2960102960103</v>
      </c>
      <c r="S294" s="6" t="n">
        <f aca="false">(G294+H294)/C294*100</f>
        <v>9.90990990990991</v>
      </c>
      <c r="T294" s="4" t="n">
        <f aca="false">D294+E294+F294</f>
        <v>80</v>
      </c>
      <c r="U294" s="4" t="n">
        <f aca="false">G294+H294</f>
        <v>77</v>
      </c>
    </row>
    <row r="295" customFormat="false" ht="14.25" hidden="false" customHeight="false" outlineLevel="0" collapsed="false">
      <c r="A295" s="4" t="s">
        <v>2222</v>
      </c>
      <c r="B295" s="5" t="s">
        <v>2223</v>
      </c>
      <c r="C295" s="4" t="n">
        <f aca="false">LEN(B295)</f>
        <v>777</v>
      </c>
      <c r="D295" s="4" t="n">
        <f aca="false">LEN(B295)-LEN(SUBSTITUTE(B295,"R",""))</f>
        <v>18</v>
      </c>
      <c r="E295" s="4" t="n">
        <f aca="false">LEN(B295)-LEN(SUBSTITUTE(B295,"K",""))</f>
        <v>37</v>
      </c>
      <c r="F295" s="4" t="n">
        <f aca="false">LEN(B295)-LEN(SUBSTITUTE(B295,"H",""))</f>
        <v>15</v>
      </c>
      <c r="G295" s="4" t="n">
        <f aca="false">LEN(B295)-LEN(SUBSTITUTE(B295,"D",""))</f>
        <v>30</v>
      </c>
      <c r="H295" s="4" t="n">
        <f aca="false">LEN(B295)-LEN(SUBSTITUTE(B295,"E",""))</f>
        <v>47</v>
      </c>
      <c r="I295" s="4" t="n">
        <f aca="false">LEN(B295)-LEN(SUBSTITUTE(B295,"S",""))</f>
        <v>32</v>
      </c>
      <c r="J295" s="4" t="n">
        <f aca="false">LEN(B295)-LEN(SUBSTITUTE(B295,"T",""))</f>
        <v>32</v>
      </c>
      <c r="K295" s="4" t="n">
        <f aca="false">LEN(B295)-LEN(SUBSTITUTE(B295,"N",""))</f>
        <v>42</v>
      </c>
      <c r="L295" s="4" t="n">
        <f aca="false">LEN(B295)-LEN(SUBSTITUTE(B295,"Q",""))</f>
        <v>30</v>
      </c>
      <c r="M295" s="4" t="n">
        <f aca="false">LEN(B295)-LEN(SUBSTITUTE(B295,"A",""))</f>
        <v>37</v>
      </c>
      <c r="N295" s="4" t="n">
        <f aca="false">LEN(B295)-LEN(SUBSTITUTE(B295,"V",""))</f>
        <v>32</v>
      </c>
      <c r="O295" s="4" t="n">
        <f aca="false">LEN(B295)-LEN(SUBSTITUTE(B295,"I",""))</f>
        <v>22</v>
      </c>
      <c r="P295" s="4" t="n">
        <f aca="false">LEN(B295)-LEN(SUBSTITUTE(B295,"L",""))</f>
        <v>60</v>
      </c>
      <c r="Q295" s="4" t="n">
        <f aca="false">LEN(B295)-LEN(SUBSTITUTE(B295,"M",""))</f>
        <v>21</v>
      </c>
      <c r="R295" s="6" t="n">
        <f aca="false">(D295+E295+F295)/C295*100</f>
        <v>9.00900900900901</v>
      </c>
      <c r="S295" s="6" t="n">
        <f aca="false">(G295+H295)/C295*100</f>
        <v>9.90990990990991</v>
      </c>
      <c r="T295" s="4" t="n">
        <f aca="false">D295+E295+F295</f>
        <v>70</v>
      </c>
      <c r="U295" s="4" t="n">
        <f aca="false">G295+H295</f>
        <v>77</v>
      </c>
    </row>
    <row r="296" customFormat="false" ht="14.25" hidden="false" customHeight="false" outlineLevel="0" collapsed="false">
      <c r="A296" s="4" t="s">
        <v>2224</v>
      </c>
      <c r="B296" s="5" t="s">
        <v>2225</v>
      </c>
      <c r="C296" s="4" t="n">
        <f aca="false">LEN(B296)</f>
        <v>777</v>
      </c>
      <c r="D296" s="4" t="n">
        <f aca="false">LEN(B296)-LEN(SUBSTITUTE(B296,"R",""))</f>
        <v>23</v>
      </c>
      <c r="E296" s="4" t="n">
        <f aca="false">LEN(B296)-LEN(SUBSTITUTE(B296,"K",""))</f>
        <v>29</v>
      </c>
      <c r="F296" s="4" t="n">
        <f aca="false">LEN(B296)-LEN(SUBSTITUTE(B296,"H",""))</f>
        <v>16</v>
      </c>
      <c r="G296" s="4" t="n">
        <f aca="false">LEN(B296)-LEN(SUBSTITUTE(B296,"D",""))</f>
        <v>36</v>
      </c>
      <c r="H296" s="4" t="n">
        <f aca="false">LEN(B296)-LEN(SUBSTITUTE(B296,"E",""))</f>
        <v>50</v>
      </c>
      <c r="I296" s="4" t="n">
        <f aca="false">LEN(B296)-LEN(SUBSTITUTE(B296,"S",""))</f>
        <v>38</v>
      </c>
      <c r="J296" s="4" t="n">
        <f aca="false">LEN(B296)-LEN(SUBSTITUTE(B296,"T",""))</f>
        <v>45</v>
      </c>
      <c r="K296" s="4" t="n">
        <f aca="false">LEN(B296)-LEN(SUBSTITUTE(B296,"N",""))</f>
        <v>31</v>
      </c>
      <c r="L296" s="4" t="n">
        <f aca="false">LEN(B296)-LEN(SUBSTITUTE(B296,"Q",""))</f>
        <v>18</v>
      </c>
      <c r="M296" s="4" t="n">
        <f aca="false">LEN(B296)-LEN(SUBSTITUTE(B296,"A",""))</f>
        <v>46</v>
      </c>
      <c r="N296" s="4" t="n">
        <f aca="false">LEN(B296)-LEN(SUBSTITUTE(B296,"V",""))</f>
        <v>26</v>
      </c>
      <c r="O296" s="4" t="n">
        <f aca="false">LEN(B296)-LEN(SUBSTITUTE(B296,"I",""))</f>
        <v>25</v>
      </c>
      <c r="P296" s="4" t="n">
        <f aca="false">LEN(B296)-LEN(SUBSTITUTE(B296,"L",""))</f>
        <v>52</v>
      </c>
      <c r="Q296" s="4" t="n">
        <f aca="false">LEN(B296)-LEN(SUBSTITUTE(B296,"M",""))</f>
        <v>22</v>
      </c>
      <c r="R296" s="6" t="n">
        <f aca="false">(D296+E296+F296)/C296*100</f>
        <v>8.75160875160875</v>
      </c>
      <c r="S296" s="6" t="n">
        <f aca="false">(G296+H296)/C296*100</f>
        <v>11.0682110682111</v>
      </c>
      <c r="T296" s="4" t="n">
        <f aca="false">D296+E296+F296</f>
        <v>68</v>
      </c>
      <c r="U296" s="4" t="n">
        <f aca="false">G296+H296</f>
        <v>86</v>
      </c>
    </row>
    <row r="297" customFormat="false" ht="14.25" hidden="false" customHeight="false" outlineLevel="0" collapsed="false">
      <c r="A297" s="4" t="s">
        <v>2226</v>
      </c>
      <c r="B297" s="5" t="s">
        <v>2227</v>
      </c>
      <c r="C297" s="4" t="n">
        <f aca="false">LEN(B297)</f>
        <v>777</v>
      </c>
      <c r="D297" s="4" t="n">
        <f aca="false">LEN(B297)-LEN(SUBSTITUTE(B297,"R",""))</f>
        <v>23</v>
      </c>
      <c r="E297" s="4" t="n">
        <f aca="false">LEN(B297)-LEN(SUBSTITUTE(B297,"K",""))</f>
        <v>33</v>
      </c>
      <c r="F297" s="4" t="n">
        <f aca="false">LEN(B297)-LEN(SUBSTITUTE(B297,"H",""))</f>
        <v>15</v>
      </c>
      <c r="G297" s="4" t="n">
        <f aca="false">LEN(B297)-LEN(SUBSTITUTE(B297,"D",""))</f>
        <v>34</v>
      </c>
      <c r="H297" s="4" t="n">
        <f aca="false">LEN(B297)-LEN(SUBSTITUTE(B297,"E",""))</f>
        <v>46</v>
      </c>
      <c r="I297" s="4" t="n">
        <f aca="false">LEN(B297)-LEN(SUBSTITUTE(B297,"S",""))</f>
        <v>39</v>
      </c>
      <c r="J297" s="4" t="n">
        <f aca="false">LEN(B297)-LEN(SUBSTITUTE(B297,"T",""))</f>
        <v>39</v>
      </c>
      <c r="K297" s="4" t="n">
        <f aca="false">LEN(B297)-LEN(SUBSTITUTE(B297,"N",""))</f>
        <v>30</v>
      </c>
      <c r="L297" s="4" t="n">
        <f aca="false">LEN(B297)-LEN(SUBSTITUTE(B297,"Q",""))</f>
        <v>27</v>
      </c>
      <c r="M297" s="4" t="n">
        <f aca="false">LEN(B297)-LEN(SUBSTITUTE(B297,"A",""))</f>
        <v>38</v>
      </c>
      <c r="N297" s="4" t="n">
        <f aca="false">LEN(B297)-LEN(SUBSTITUTE(B297,"V",""))</f>
        <v>27</v>
      </c>
      <c r="O297" s="4" t="n">
        <f aca="false">LEN(B297)-LEN(SUBSTITUTE(B297,"I",""))</f>
        <v>21</v>
      </c>
      <c r="P297" s="4" t="n">
        <f aca="false">LEN(B297)-LEN(SUBSTITUTE(B297,"L",""))</f>
        <v>58</v>
      </c>
      <c r="Q297" s="4" t="n">
        <f aca="false">LEN(B297)-LEN(SUBSTITUTE(B297,"M",""))</f>
        <v>20</v>
      </c>
      <c r="R297" s="6" t="n">
        <f aca="false">(D297+E297+F297)/C297*100</f>
        <v>9.13770913770914</v>
      </c>
      <c r="S297" s="6" t="n">
        <f aca="false">(G297+H297)/C297*100</f>
        <v>10.2960102960103</v>
      </c>
      <c r="T297" s="4" t="n">
        <f aca="false">D297+E297+F297</f>
        <v>71</v>
      </c>
      <c r="U297" s="4" t="n">
        <f aca="false">G297+H297</f>
        <v>80</v>
      </c>
    </row>
    <row r="298" customFormat="false" ht="14.25" hidden="false" customHeight="false" outlineLevel="0" collapsed="false">
      <c r="A298" s="4" t="s">
        <v>2228</v>
      </c>
      <c r="B298" s="5" t="s">
        <v>2229</v>
      </c>
      <c r="C298" s="4" t="n">
        <f aca="false">LEN(B298)</f>
        <v>777</v>
      </c>
      <c r="D298" s="4" t="n">
        <f aca="false">LEN(B298)-LEN(SUBSTITUTE(B298,"R",""))</f>
        <v>24</v>
      </c>
      <c r="E298" s="4" t="n">
        <f aca="false">LEN(B298)-LEN(SUBSTITUTE(B298,"K",""))</f>
        <v>37</v>
      </c>
      <c r="F298" s="4" t="n">
        <f aca="false">LEN(B298)-LEN(SUBSTITUTE(B298,"H",""))</f>
        <v>12</v>
      </c>
      <c r="G298" s="4" t="n">
        <f aca="false">LEN(B298)-LEN(SUBSTITUTE(B298,"D",""))</f>
        <v>30</v>
      </c>
      <c r="H298" s="4" t="n">
        <f aca="false">LEN(B298)-LEN(SUBSTITUTE(B298,"E",""))</f>
        <v>54</v>
      </c>
      <c r="I298" s="4" t="n">
        <f aca="false">LEN(B298)-LEN(SUBSTITUTE(B298,"S",""))</f>
        <v>31</v>
      </c>
      <c r="J298" s="4" t="n">
        <f aca="false">LEN(B298)-LEN(SUBSTITUTE(B298,"T",""))</f>
        <v>41</v>
      </c>
      <c r="K298" s="4" t="n">
        <f aca="false">LEN(B298)-LEN(SUBSTITUTE(B298,"N",""))</f>
        <v>33</v>
      </c>
      <c r="L298" s="4" t="n">
        <f aca="false">LEN(B298)-LEN(SUBSTITUTE(B298,"Q",""))</f>
        <v>29</v>
      </c>
      <c r="M298" s="4" t="n">
        <f aca="false">LEN(B298)-LEN(SUBSTITUTE(B298,"A",""))</f>
        <v>37</v>
      </c>
      <c r="N298" s="4" t="n">
        <f aca="false">LEN(B298)-LEN(SUBSTITUTE(B298,"V",""))</f>
        <v>26</v>
      </c>
      <c r="O298" s="4" t="n">
        <f aca="false">LEN(B298)-LEN(SUBSTITUTE(B298,"I",""))</f>
        <v>27</v>
      </c>
      <c r="P298" s="4" t="n">
        <f aca="false">LEN(B298)-LEN(SUBSTITUTE(B298,"L",""))</f>
        <v>56</v>
      </c>
      <c r="Q298" s="4" t="n">
        <f aca="false">LEN(B298)-LEN(SUBSTITUTE(B298,"M",""))</f>
        <v>20</v>
      </c>
      <c r="R298" s="6" t="n">
        <f aca="false">(D298+E298+F298)/C298*100</f>
        <v>9.3951093951094</v>
      </c>
      <c r="S298" s="6" t="n">
        <f aca="false">(G298+H298)/C298*100</f>
        <v>10.8108108108108</v>
      </c>
      <c r="T298" s="4" t="n">
        <f aca="false">D298+E298+F298</f>
        <v>73</v>
      </c>
      <c r="U298" s="4" t="n">
        <f aca="false">G298+H298</f>
        <v>84</v>
      </c>
    </row>
    <row r="299" customFormat="false" ht="14.25" hidden="false" customHeight="false" outlineLevel="0" collapsed="false">
      <c r="A299" s="4" t="s">
        <v>2230</v>
      </c>
      <c r="B299" s="5" t="s">
        <v>2231</v>
      </c>
      <c r="C299" s="4" t="n">
        <f aca="false">LEN(B299)</f>
        <v>777</v>
      </c>
      <c r="D299" s="4" t="n">
        <f aca="false">LEN(B299)-LEN(SUBSTITUTE(B299,"R",""))</f>
        <v>31</v>
      </c>
      <c r="E299" s="4" t="n">
        <f aca="false">LEN(B299)-LEN(SUBSTITUTE(B299,"K",""))</f>
        <v>34</v>
      </c>
      <c r="F299" s="4" t="n">
        <f aca="false">LEN(B299)-LEN(SUBSTITUTE(B299,"H",""))</f>
        <v>13</v>
      </c>
      <c r="G299" s="4" t="n">
        <f aca="false">LEN(B299)-LEN(SUBSTITUTE(B299,"D",""))</f>
        <v>34</v>
      </c>
      <c r="H299" s="4" t="n">
        <f aca="false">LEN(B299)-LEN(SUBSTITUTE(B299,"E",""))</f>
        <v>48</v>
      </c>
      <c r="I299" s="4" t="n">
        <f aca="false">LEN(B299)-LEN(SUBSTITUTE(B299,"S",""))</f>
        <v>34</v>
      </c>
      <c r="J299" s="4" t="n">
        <f aca="false">LEN(B299)-LEN(SUBSTITUTE(B299,"T",""))</f>
        <v>38</v>
      </c>
      <c r="K299" s="4" t="n">
        <f aca="false">LEN(B299)-LEN(SUBSTITUTE(B299,"N",""))</f>
        <v>24</v>
      </c>
      <c r="L299" s="4" t="n">
        <f aca="false">LEN(B299)-LEN(SUBSTITUTE(B299,"Q",""))</f>
        <v>26</v>
      </c>
      <c r="M299" s="4" t="n">
        <f aca="false">LEN(B299)-LEN(SUBSTITUTE(B299,"A",""))</f>
        <v>40</v>
      </c>
      <c r="N299" s="4" t="n">
        <f aca="false">LEN(B299)-LEN(SUBSTITUTE(B299,"V",""))</f>
        <v>28</v>
      </c>
      <c r="O299" s="4" t="n">
        <f aca="false">LEN(B299)-LEN(SUBSTITUTE(B299,"I",""))</f>
        <v>23</v>
      </c>
      <c r="P299" s="4" t="n">
        <f aca="false">LEN(B299)-LEN(SUBSTITUTE(B299,"L",""))</f>
        <v>57</v>
      </c>
      <c r="Q299" s="4" t="n">
        <f aca="false">LEN(B299)-LEN(SUBSTITUTE(B299,"M",""))</f>
        <v>20</v>
      </c>
      <c r="R299" s="6" t="n">
        <f aca="false">(D299+E299+F299)/C299*100</f>
        <v>10.03861003861</v>
      </c>
      <c r="S299" s="6" t="n">
        <f aca="false">(G299+H299)/C299*100</f>
        <v>10.5534105534106</v>
      </c>
      <c r="T299" s="4" t="n">
        <f aca="false">D299+E299+F299</f>
        <v>78</v>
      </c>
      <c r="U299" s="4" t="n">
        <f aca="false">G299+H299</f>
        <v>82</v>
      </c>
    </row>
    <row r="300" customFormat="false" ht="14.25" hidden="false" customHeight="false" outlineLevel="0" collapsed="false">
      <c r="A300" s="4" t="s">
        <v>2232</v>
      </c>
      <c r="B300" s="5" t="s">
        <v>2233</v>
      </c>
      <c r="C300" s="4" t="n">
        <f aca="false">LEN(B300)</f>
        <v>777</v>
      </c>
      <c r="D300" s="4" t="n">
        <f aca="false">LEN(B300)-LEN(SUBSTITUTE(B300,"R",""))</f>
        <v>30</v>
      </c>
      <c r="E300" s="4" t="n">
        <f aca="false">LEN(B300)-LEN(SUBSTITUTE(B300,"K",""))</f>
        <v>33</v>
      </c>
      <c r="F300" s="4" t="n">
        <f aca="false">LEN(B300)-LEN(SUBSTITUTE(B300,"H",""))</f>
        <v>15</v>
      </c>
      <c r="G300" s="4" t="n">
        <f aca="false">LEN(B300)-LEN(SUBSTITUTE(B300,"D",""))</f>
        <v>30</v>
      </c>
      <c r="H300" s="4" t="n">
        <f aca="false">LEN(B300)-LEN(SUBSTITUTE(B300,"E",""))</f>
        <v>50</v>
      </c>
      <c r="I300" s="4" t="n">
        <f aca="false">LEN(B300)-LEN(SUBSTITUTE(B300,"S",""))</f>
        <v>38</v>
      </c>
      <c r="J300" s="4" t="n">
        <f aca="false">LEN(B300)-LEN(SUBSTITUTE(B300,"T",""))</f>
        <v>40</v>
      </c>
      <c r="K300" s="4" t="n">
        <f aca="false">LEN(B300)-LEN(SUBSTITUTE(B300,"N",""))</f>
        <v>28</v>
      </c>
      <c r="L300" s="4" t="n">
        <f aca="false">LEN(B300)-LEN(SUBSTITUTE(B300,"Q",""))</f>
        <v>24</v>
      </c>
      <c r="M300" s="4" t="n">
        <f aca="false">LEN(B300)-LEN(SUBSTITUTE(B300,"A",""))</f>
        <v>46</v>
      </c>
      <c r="N300" s="4" t="n">
        <f aca="false">LEN(B300)-LEN(SUBSTITUTE(B300,"V",""))</f>
        <v>31</v>
      </c>
      <c r="O300" s="4" t="n">
        <f aca="false">LEN(B300)-LEN(SUBSTITUTE(B300,"I",""))</f>
        <v>22</v>
      </c>
      <c r="P300" s="4" t="n">
        <f aca="false">LEN(B300)-LEN(SUBSTITUTE(B300,"L",""))</f>
        <v>53</v>
      </c>
      <c r="Q300" s="4" t="n">
        <f aca="false">LEN(B300)-LEN(SUBSTITUTE(B300,"M",""))</f>
        <v>21</v>
      </c>
      <c r="R300" s="6" t="n">
        <f aca="false">(D300+E300+F300)/C300*100</f>
        <v>10.03861003861</v>
      </c>
      <c r="S300" s="6" t="n">
        <f aca="false">(G300+H300)/C300*100</f>
        <v>10.2960102960103</v>
      </c>
      <c r="T300" s="4" t="n">
        <f aca="false">D300+E300+F300</f>
        <v>78</v>
      </c>
      <c r="U300" s="4" t="n">
        <f aca="false">G300+H300</f>
        <v>80</v>
      </c>
    </row>
    <row r="301" customFormat="false" ht="14.25" hidden="false" customHeight="false" outlineLevel="0" collapsed="false">
      <c r="A301" s="4" t="s">
        <v>2234</v>
      </c>
      <c r="B301" s="5" t="s">
        <v>2235</v>
      </c>
      <c r="C301" s="4" t="n">
        <f aca="false">LEN(B301)</f>
        <v>777</v>
      </c>
      <c r="D301" s="4" t="n">
        <f aca="false">LEN(B301)-LEN(SUBSTITUTE(B301,"R",""))</f>
        <v>25</v>
      </c>
      <c r="E301" s="4" t="n">
        <f aca="false">LEN(B301)-LEN(SUBSTITUTE(B301,"K",""))</f>
        <v>38</v>
      </c>
      <c r="F301" s="4" t="n">
        <f aca="false">LEN(B301)-LEN(SUBSTITUTE(B301,"H",""))</f>
        <v>14</v>
      </c>
      <c r="G301" s="4" t="n">
        <f aca="false">LEN(B301)-LEN(SUBSTITUTE(B301,"D",""))</f>
        <v>29</v>
      </c>
      <c r="H301" s="4" t="n">
        <f aca="false">LEN(B301)-LEN(SUBSTITUTE(B301,"E",""))</f>
        <v>51</v>
      </c>
      <c r="I301" s="4" t="n">
        <f aca="false">LEN(B301)-LEN(SUBSTITUTE(B301,"S",""))</f>
        <v>30</v>
      </c>
      <c r="J301" s="4" t="n">
        <f aca="false">LEN(B301)-LEN(SUBSTITUTE(B301,"T",""))</f>
        <v>36</v>
      </c>
      <c r="K301" s="4" t="n">
        <f aca="false">LEN(B301)-LEN(SUBSTITUTE(B301,"N",""))</f>
        <v>39</v>
      </c>
      <c r="L301" s="4" t="n">
        <f aca="false">LEN(B301)-LEN(SUBSTITUTE(B301,"Q",""))</f>
        <v>26</v>
      </c>
      <c r="M301" s="4" t="n">
        <f aca="false">LEN(B301)-LEN(SUBSTITUTE(B301,"A",""))</f>
        <v>39</v>
      </c>
      <c r="N301" s="4" t="n">
        <f aca="false">LEN(B301)-LEN(SUBSTITUTE(B301,"V",""))</f>
        <v>26</v>
      </c>
      <c r="O301" s="4" t="n">
        <f aca="false">LEN(B301)-LEN(SUBSTITUTE(B301,"I",""))</f>
        <v>23</v>
      </c>
      <c r="P301" s="4" t="n">
        <f aca="false">LEN(B301)-LEN(SUBSTITUTE(B301,"L",""))</f>
        <v>57</v>
      </c>
      <c r="Q301" s="4" t="n">
        <f aca="false">LEN(B301)-LEN(SUBSTITUTE(B301,"M",""))</f>
        <v>22</v>
      </c>
      <c r="R301" s="6" t="n">
        <f aca="false">(D301+E301+F301)/C301*100</f>
        <v>9.90990990990991</v>
      </c>
      <c r="S301" s="6" t="n">
        <f aca="false">(G301+H301)/C301*100</f>
        <v>10.2960102960103</v>
      </c>
      <c r="T301" s="4" t="n">
        <f aca="false">D301+E301+F301</f>
        <v>77</v>
      </c>
      <c r="U301" s="4" t="n">
        <f aca="false">G301+H301</f>
        <v>80</v>
      </c>
    </row>
    <row r="302" customFormat="false" ht="14.25" hidden="false" customHeight="false" outlineLevel="0" collapsed="false">
      <c r="A302" s="4" t="s">
        <v>2236</v>
      </c>
      <c r="B302" s="5" t="s">
        <v>2237</v>
      </c>
      <c r="C302" s="4" t="n">
        <f aca="false">LEN(B302)</f>
        <v>777</v>
      </c>
      <c r="D302" s="4" t="n">
        <f aca="false">LEN(B302)-LEN(SUBSTITUTE(B302,"R",""))</f>
        <v>23</v>
      </c>
      <c r="E302" s="4" t="n">
        <f aca="false">LEN(B302)-LEN(SUBSTITUTE(B302,"K",""))</f>
        <v>33</v>
      </c>
      <c r="F302" s="4" t="n">
        <f aca="false">LEN(B302)-LEN(SUBSTITUTE(B302,"H",""))</f>
        <v>18</v>
      </c>
      <c r="G302" s="4" t="n">
        <f aca="false">LEN(B302)-LEN(SUBSTITUTE(B302,"D",""))</f>
        <v>31</v>
      </c>
      <c r="H302" s="4" t="n">
        <f aca="false">LEN(B302)-LEN(SUBSTITUTE(B302,"E",""))</f>
        <v>51</v>
      </c>
      <c r="I302" s="4" t="n">
        <f aca="false">LEN(B302)-LEN(SUBSTITUTE(B302,"S",""))</f>
        <v>32</v>
      </c>
      <c r="J302" s="4" t="n">
        <f aca="false">LEN(B302)-LEN(SUBSTITUTE(B302,"T",""))</f>
        <v>36</v>
      </c>
      <c r="K302" s="4" t="n">
        <f aca="false">LEN(B302)-LEN(SUBSTITUTE(B302,"N",""))</f>
        <v>39</v>
      </c>
      <c r="L302" s="4" t="n">
        <f aca="false">LEN(B302)-LEN(SUBSTITUTE(B302,"Q",""))</f>
        <v>26</v>
      </c>
      <c r="M302" s="4" t="n">
        <f aca="false">LEN(B302)-LEN(SUBSTITUTE(B302,"A",""))</f>
        <v>38</v>
      </c>
      <c r="N302" s="4" t="n">
        <f aca="false">LEN(B302)-LEN(SUBSTITUTE(B302,"V",""))</f>
        <v>24</v>
      </c>
      <c r="O302" s="4" t="n">
        <f aca="false">LEN(B302)-LEN(SUBSTITUTE(B302,"I",""))</f>
        <v>24</v>
      </c>
      <c r="P302" s="4" t="n">
        <f aca="false">LEN(B302)-LEN(SUBSTITUTE(B302,"L",""))</f>
        <v>56</v>
      </c>
      <c r="Q302" s="4" t="n">
        <f aca="false">LEN(B302)-LEN(SUBSTITUTE(B302,"M",""))</f>
        <v>20</v>
      </c>
      <c r="R302" s="6" t="n">
        <f aca="false">(D302+E302+F302)/C302*100</f>
        <v>9.52380952380952</v>
      </c>
      <c r="S302" s="6" t="n">
        <f aca="false">(G302+H302)/C302*100</f>
        <v>10.5534105534106</v>
      </c>
      <c r="T302" s="4" t="n">
        <f aca="false">D302+E302+F302</f>
        <v>74</v>
      </c>
      <c r="U302" s="4" t="n">
        <f aca="false">G302+H302</f>
        <v>82</v>
      </c>
    </row>
    <row r="303" customFormat="false" ht="14.25" hidden="false" customHeight="false" outlineLevel="0" collapsed="false">
      <c r="A303" s="4" t="s">
        <v>2238</v>
      </c>
      <c r="B303" s="5" t="s">
        <v>2239</v>
      </c>
      <c r="C303" s="4" t="n">
        <f aca="false">LEN(B303)</f>
        <v>777</v>
      </c>
      <c r="D303" s="4" t="n">
        <f aca="false">LEN(B303)-LEN(SUBSTITUTE(B303,"R",""))</f>
        <v>23</v>
      </c>
      <c r="E303" s="4" t="n">
        <f aca="false">LEN(B303)-LEN(SUBSTITUTE(B303,"K",""))</f>
        <v>33</v>
      </c>
      <c r="F303" s="4" t="n">
        <f aca="false">LEN(B303)-LEN(SUBSTITUTE(B303,"H",""))</f>
        <v>18</v>
      </c>
      <c r="G303" s="4" t="n">
        <f aca="false">LEN(B303)-LEN(SUBSTITUTE(B303,"D",""))</f>
        <v>31</v>
      </c>
      <c r="H303" s="4" t="n">
        <f aca="false">LEN(B303)-LEN(SUBSTITUTE(B303,"E",""))</f>
        <v>51</v>
      </c>
      <c r="I303" s="4" t="n">
        <f aca="false">LEN(B303)-LEN(SUBSTITUTE(B303,"S",""))</f>
        <v>32</v>
      </c>
      <c r="J303" s="4" t="n">
        <f aca="false">LEN(B303)-LEN(SUBSTITUTE(B303,"T",""))</f>
        <v>36</v>
      </c>
      <c r="K303" s="4" t="n">
        <f aca="false">LEN(B303)-LEN(SUBSTITUTE(B303,"N",""))</f>
        <v>39</v>
      </c>
      <c r="L303" s="4" t="n">
        <f aca="false">LEN(B303)-LEN(SUBSTITUTE(B303,"Q",""))</f>
        <v>26</v>
      </c>
      <c r="M303" s="4" t="n">
        <f aca="false">LEN(B303)-LEN(SUBSTITUTE(B303,"A",""))</f>
        <v>39</v>
      </c>
      <c r="N303" s="4" t="n">
        <f aca="false">LEN(B303)-LEN(SUBSTITUTE(B303,"V",""))</f>
        <v>24</v>
      </c>
      <c r="O303" s="4" t="n">
        <f aca="false">LEN(B303)-LEN(SUBSTITUTE(B303,"I",""))</f>
        <v>24</v>
      </c>
      <c r="P303" s="4" t="n">
        <f aca="false">LEN(B303)-LEN(SUBSTITUTE(B303,"L",""))</f>
        <v>56</v>
      </c>
      <c r="Q303" s="4" t="n">
        <f aca="false">LEN(B303)-LEN(SUBSTITUTE(B303,"M",""))</f>
        <v>20</v>
      </c>
      <c r="R303" s="6" t="n">
        <f aca="false">(D303+E303+F303)/C303*100</f>
        <v>9.52380952380952</v>
      </c>
      <c r="S303" s="6" t="n">
        <f aca="false">(G303+H303)/C303*100</f>
        <v>10.5534105534106</v>
      </c>
      <c r="T303" s="4" t="n">
        <f aca="false">D303+E303+F303</f>
        <v>74</v>
      </c>
      <c r="U303" s="4" t="n">
        <f aca="false">G303+H303</f>
        <v>82</v>
      </c>
    </row>
    <row r="304" customFormat="false" ht="14.25" hidden="false" customHeight="false" outlineLevel="0" collapsed="false">
      <c r="A304" s="4" t="s">
        <v>2240</v>
      </c>
      <c r="B304" s="5" t="s">
        <v>2241</v>
      </c>
      <c r="C304" s="4" t="n">
        <f aca="false">LEN(B304)</f>
        <v>777</v>
      </c>
      <c r="D304" s="4" t="n">
        <f aca="false">LEN(B304)-LEN(SUBSTITUTE(B304,"R",""))</f>
        <v>22</v>
      </c>
      <c r="E304" s="4" t="n">
        <f aca="false">LEN(B304)-LEN(SUBSTITUTE(B304,"K",""))</f>
        <v>37</v>
      </c>
      <c r="F304" s="4" t="n">
        <f aca="false">LEN(B304)-LEN(SUBSTITUTE(B304,"H",""))</f>
        <v>15</v>
      </c>
      <c r="G304" s="4" t="n">
        <f aca="false">LEN(B304)-LEN(SUBSTITUTE(B304,"D",""))</f>
        <v>35</v>
      </c>
      <c r="H304" s="4" t="n">
        <f aca="false">LEN(B304)-LEN(SUBSTITUTE(B304,"E",""))</f>
        <v>51</v>
      </c>
      <c r="I304" s="4" t="n">
        <f aca="false">LEN(B304)-LEN(SUBSTITUTE(B304,"S",""))</f>
        <v>32</v>
      </c>
      <c r="J304" s="4" t="n">
        <f aca="false">LEN(B304)-LEN(SUBSTITUTE(B304,"T",""))</f>
        <v>37</v>
      </c>
      <c r="K304" s="4" t="n">
        <f aca="false">LEN(B304)-LEN(SUBSTITUTE(B304,"N",""))</f>
        <v>27</v>
      </c>
      <c r="L304" s="4" t="n">
        <f aca="false">LEN(B304)-LEN(SUBSTITUTE(B304,"Q",""))</f>
        <v>24</v>
      </c>
      <c r="M304" s="4" t="n">
        <f aca="false">LEN(B304)-LEN(SUBSTITUTE(B304,"A",""))</f>
        <v>42</v>
      </c>
      <c r="N304" s="4" t="n">
        <f aca="false">LEN(B304)-LEN(SUBSTITUTE(B304,"V",""))</f>
        <v>27</v>
      </c>
      <c r="O304" s="4" t="n">
        <f aca="false">LEN(B304)-LEN(SUBSTITUTE(B304,"I",""))</f>
        <v>23</v>
      </c>
      <c r="P304" s="4" t="n">
        <f aca="false">LEN(B304)-LEN(SUBSTITUTE(B304,"L",""))</f>
        <v>58</v>
      </c>
      <c r="Q304" s="4" t="n">
        <f aca="false">LEN(B304)-LEN(SUBSTITUTE(B304,"M",""))</f>
        <v>22</v>
      </c>
      <c r="R304" s="6" t="n">
        <f aca="false">(D304+E304+F304)/C304*100</f>
        <v>9.52380952380952</v>
      </c>
      <c r="S304" s="6" t="n">
        <f aca="false">(G304+H304)/C304*100</f>
        <v>11.0682110682111</v>
      </c>
      <c r="T304" s="4" t="n">
        <f aca="false">D304+E304+F304</f>
        <v>74</v>
      </c>
      <c r="U304" s="4" t="n">
        <f aca="false">G304+H304</f>
        <v>86</v>
      </c>
    </row>
    <row r="305" customFormat="false" ht="14.25" hidden="false" customHeight="false" outlineLevel="0" collapsed="false">
      <c r="A305" s="4" t="s">
        <v>2242</v>
      </c>
      <c r="B305" s="5" t="s">
        <v>2243</v>
      </c>
      <c r="C305" s="4" t="n">
        <f aca="false">LEN(B305)</f>
        <v>777</v>
      </c>
      <c r="D305" s="4" t="n">
        <f aca="false">LEN(B305)-LEN(SUBSTITUTE(B305,"R",""))</f>
        <v>23</v>
      </c>
      <c r="E305" s="4" t="n">
        <f aca="false">LEN(B305)-LEN(SUBSTITUTE(B305,"K",""))</f>
        <v>38</v>
      </c>
      <c r="F305" s="4" t="n">
        <f aca="false">LEN(B305)-LEN(SUBSTITUTE(B305,"H",""))</f>
        <v>14</v>
      </c>
      <c r="G305" s="4" t="n">
        <f aca="false">LEN(B305)-LEN(SUBSTITUTE(B305,"D",""))</f>
        <v>29</v>
      </c>
      <c r="H305" s="4" t="n">
        <f aca="false">LEN(B305)-LEN(SUBSTITUTE(B305,"E",""))</f>
        <v>54</v>
      </c>
      <c r="I305" s="4" t="n">
        <f aca="false">LEN(B305)-LEN(SUBSTITUTE(B305,"S",""))</f>
        <v>36</v>
      </c>
      <c r="J305" s="4" t="n">
        <f aca="false">LEN(B305)-LEN(SUBSTITUTE(B305,"T",""))</f>
        <v>40</v>
      </c>
      <c r="K305" s="4" t="n">
        <f aca="false">LEN(B305)-LEN(SUBSTITUTE(B305,"N",""))</f>
        <v>33</v>
      </c>
      <c r="L305" s="4" t="n">
        <f aca="false">LEN(B305)-LEN(SUBSTITUTE(B305,"Q",""))</f>
        <v>21</v>
      </c>
      <c r="M305" s="4" t="n">
        <f aca="false">LEN(B305)-LEN(SUBSTITUTE(B305,"A",""))</f>
        <v>42</v>
      </c>
      <c r="N305" s="4" t="n">
        <f aca="false">LEN(B305)-LEN(SUBSTITUTE(B305,"V",""))</f>
        <v>26</v>
      </c>
      <c r="O305" s="4" t="n">
        <f aca="false">LEN(B305)-LEN(SUBSTITUTE(B305,"I",""))</f>
        <v>24</v>
      </c>
      <c r="P305" s="4" t="n">
        <f aca="false">LEN(B305)-LEN(SUBSTITUTE(B305,"L",""))</f>
        <v>55</v>
      </c>
      <c r="Q305" s="4" t="n">
        <f aca="false">LEN(B305)-LEN(SUBSTITUTE(B305,"M",""))</f>
        <v>22</v>
      </c>
      <c r="R305" s="6" t="n">
        <f aca="false">(D305+E305+F305)/C305*100</f>
        <v>9.65250965250965</v>
      </c>
      <c r="S305" s="6" t="n">
        <f aca="false">(G305+H305)/C305*100</f>
        <v>10.6821106821107</v>
      </c>
      <c r="T305" s="4" t="n">
        <f aca="false">D305+E305+F305</f>
        <v>75</v>
      </c>
      <c r="U305" s="4" t="n">
        <f aca="false">G305+H305</f>
        <v>83</v>
      </c>
    </row>
    <row r="306" customFormat="false" ht="14.25" hidden="false" customHeight="false" outlineLevel="0" collapsed="false">
      <c r="A306" s="4" t="s">
        <v>2244</v>
      </c>
      <c r="B306" s="5" t="s">
        <v>2245</v>
      </c>
      <c r="C306" s="4" t="n">
        <f aca="false">LEN(B306)</f>
        <v>777</v>
      </c>
      <c r="D306" s="4" t="n">
        <f aca="false">LEN(B306)-LEN(SUBSTITUTE(B306,"R",""))</f>
        <v>21</v>
      </c>
      <c r="E306" s="4" t="n">
        <f aca="false">LEN(B306)-LEN(SUBSTITUTE(B306,"K",""))</f>
        <v>35</v>
      </c>
      <c r="F306" s="4" t="n">
        <f aca="false">LEN(B306)-LEN(SUBSTITUTE(B306,"H",""))</f>
        <v>15</v>
      </c>
      <c r="G306" s="4" t="n">
        <f aca="false">LEN(B306)-LEN(SUBSTITUTE(B306,"D",""))</f>
        <v>31</v>
      </c>
      <c r="H306" s="4" t="n">
        <f aca="false">LEN(B306)-LEN(SUBSTITUTE(B306,"E",""))</f>
        <v>48</v>
      </c>
      <c r="I306" s="4" t="n">
        <f aca="false">LEN(B306)-LEN(SUBSTITUTE(B306,"S",""))</f>
        <v>39</v>
      </c>
      <c r="J306" s="4" t="n">
        <f aca="false">LEN(B306)-LEN(SUBSTITUTE(B306,"T",""))</f>
        <v>34</v>
      </c>
      <c r="K306" s="4" t="n">
        <f aca="false">LEN(B306)-LEN(SUBSTITUTE(B306,"N",""))</f>
        <v>39</v>
      </c>
      <c r="L306" s="4" t="n">
        <f aca="false">LEN(B306)-LEN(SUBSTITUTE(B306,"Q",""))</f>
        <v>25</v>
      </c>
      <c r="M306" s="4" t="n">
        <f aca="false">LEN(B306)-LEN(SUBSTITUTE(B306,"A",""))</f>
        <v>36</v>
      </c>
      <c r="N306" s="4" t="n">
        <f aca="false">LEN(B306)-LEN(SUBSTITUTE(B306,"V",""))</f>
        <v>28</v>
      </c>
      <c r="O306" s="4" t="n">
        <f aca="false">LEN(B306)-LEN(SUBSTITUTE(B306,"I",""))</f>
        <v>23</v>
      </c>
      <c r="P306" s="4" t="n">
        <f aca="false">LEN(B306)-LEN(SUBSTITUTE(B306,"L",""))</f>
        <v>55</v>
      </c>
      <c r="Q306" s="4" t="n">
        <f aca="false">LEN(B306)-LEN(SUBSTITUTE(B306,"M",""))</f>
        <v>21</v>
      </c>
      <c r="R306" s="6" t="n">
        <f aca="false">(D306+E306+F306)/C306*100</f>
        <v>9.13770913770914</v>
      </c>
      <c r="S306" s="6" t="n">
        <f aca="false">(G306+H306)/C306*100</f>
        <v>10.1673101673102</v>
      </c>
      <c r="T306" s="4" t="n">
        <f aca="false">D306+E306+F306</f>
        <v>71</v>
      </c>
      <c r="U306" s="4" t="n">
        <f aca="false">G306+H306</f>
        <v>79</v>
      </c>
    </row>
    <row r="307" customFormat="false" ht="14.25" hidden="false" customHeight="false" outlineLevel="0" collapsed="false">
      <c r="A307" s="4" t="s">
        <v>2246</v>
      </c>
      <c r="B307" s="5" t="s">
        <v>2247</v>
      </c>
      <c r="C307" s="4" t="n">
        <f aca="false">LEN(B307)</f>
        <v>777</v>
      </c>
      <c r="D307" s="4" t="n">
        <f aca="false">LEN(B307)-LEN(SUBSTITUTE(B307,"R",""))</f>
        <v>26</v>
      </c>
      <c r="E307" s="4" t="n">
        <f aca="false">LEN(B307)-LEN(SUBSTITUTE(B307,"K",""))</f>
        <v>36</v>
      </c>
      <c r="F307" s="4" t="n">
        <f aca="false">LEN(B307)-LEN(SUBSTITUTE(B307,"H",""))</f>
        <v>15</v>
      </c>
      <c r="G307" s="4" t="n">
        <f aca="false">LEN(B307)-LEN(SUBSTITUTE(B307,"D",""))</f>
        <v>34</v>
      </c>
      <c r="H307" s="4" t="n">
        <f aca="false">LEN(B307)-LEN(SUBSTITUTE(B307,"E",""))</f>
        <v>52</v>
      </c>
      <c r="I307" s="4" t="n">
        <f aca="false">LEN(B307)-LEN(SUBSTITUTE(B307,"S",""))</f>
        <v>32</v>
      </c>
      <c r="J307" s="4" t="n">
        <f aca="false">LEN(B307)-LEN(SUBSTITUTE(B307,"T",""))</f>
        <v>32</v>
      </c>
      <c r="K307" s="4" t="n">
        <f aca="false">LEN(B307)-LEN(SUBSTITUTE(B307,"N",""))</f>
        <v>30</v>
      </c>
      <c r="L307" s="4" t="n">
        <f aca="false">LEN(B307)-LEN(SUBSTITUTE(B307,"Q",""))</f>
        <v>26</v>
      </c>
      <c r="M307" s="4" t="n">
        <f aca="false">LEN(B307)-LEN(SUBSTITUTE(B307,"A",""))</f>
        <v>46</v>
      </c>
      <c r="N307" s="4" t="n">
        <f aca="false">LEN(B307)-LEN(SUBSTITUTE(B307,"V",""))</f>
        <v>28</v>
      </c>
      <c r="O307" s="4" t="n">
        <f aca="false">LEN(B307)-LEN(SUBSTITUTE(B307,"I",""))</f>
        <v>24</v>
      </c>
      <c r="P307" s="4" t="n">
        <f aca="false">LEN(B307)-LEN(SUBSTITUTE(B307,"L",""))</f>
        <v>55</v>
      </c>
      <c r="Q307" s="4" t="n">
        <f aca="false">LEN(B307)-LEN(SUBSTITUTE(B307,"M",""))</f>
        <v>21</v>
      </c>
      <c r="R307" s="6" t="n">
        <f aca="false">(D307+E307+F307)/C307*100</f>
        <v>9.90990990990991</v>
      </c>
      <c r="S307" s="6" t="n">
        <f aca="false">(G307+H307)/C307*100</f>
        <v>11.0682110682111</v>
      </c>
      <c r="T307" s="4" t="n">
        <f aca="false">D307+E307+F307</f>
        <v>77</v>
      </c>
      <c r="U307" s="4" t="n">
        <f aca="false">G307+H307</f>
        <v>86</v>
      </c>
    </row>
    <row r="308" customFormat="false" ht="14.25" hidden="false" customHeight="false" outlineLevel="0" collapsed="false">
      <c r="A308" s="4" t="s">
        <v>2248</v>
      </c>
      <c r="B308" s="5" t="s">
        <v>2249</v>
      </c>
      <c r="C308" s="4" t="n">
        <f aca="false">LEN(B308)</f>
        <v>777</v>
      </c>
      <c r="D308" s="4" t="n">
        <f aca="false">LEN(B308)-LEN(SUBSTITUTE(B308,"R",""))</f>
        <v>31</v>
      </c>
      <c r="E308" s="4" t="n">
        <f aca="false">LEN(B308)-LEN(SUBSTITUTE(B308,"K",""))</f>
        <v>35</v>
      </c>
      <c r="F308" s="4" t="n">
        <f aca="false">LEN(B308)-LEN(SUBSTITUTE(B308,"H",""))</f>
        <v>13</v>
      </c>
      <c r="G308" s="4" t="n">
        <f aca="false">LEN(B308)-LEN(SUBSTITUTE(B308,"D",""))</f>
        <v>43</v>
      </c>
      <c r="H308" s="4" t="n">
        <f aca="false">LEN(B308)-LEN(SUBSTITUTE(B308,"E",""))</f>
        <v>48</v>
      </c>
      <c r="I308" s="4" t="n">
        <f aca="false">LEN(B308)-LEN(SUBSTITUTE(B308,"S",""))</f>
        <v>40</v>
      </c>
      <c r="J308" s="4" t="n">
        <f aca="false">LEN(B308)-LEN(SUBSTITUTE(B308,"T",""))</f>
        <v>34</v>
      </c>
      <c r="K308" s="4" t="n">
        <f aca="false">LEN(B308)-LEN(SUBSTITUTE(B308,"N",""))</f>
        <v>26</v>
      </c>
      <c r="L308" s="4" t="n">
        <f aca="false">LEN(B308)-LEN(SUBSTITUTE(B308,"Q",""))</f>
        <v>21</v>
      </c>
      <c r="M308" s="4" t="n">
        <f aca="false">LEN(B308)-LEN(SUBSTITUTE(B308,"A",""))</f>
        <v>34</v>
      </c>
      <c r="N308" s="4" t="n">
        <f aca="false">LEN(B308)-LEN(SUBSTITUTE(B308,"V",""))</f>
        <v>31</v>
      </c>
      <c r="O308" s="4" t="n">
        <f aca="false">LEN(B308)-LEN(SUBSTITUTE(B308,"I",""))</f>
        <v>22</v>
      </c>
      <c r="P308" s="4" t="n">
        <f aca="false">LEN(B308)-LEN(SUBSTITUTE(B308,"L",""))</f>
        <v>55</v>
      </c>
      <c r="Q308" s="4" t="n">
        <f aca="false">LEN(B308)-LEN(SUBSTITUTE(B308,"M",""))</f>
        <v>25</v>
      </c>
      <c r="R308" s="6" t="n">
        <f aca="false">(D308+E308+F308)/C308*100</f>
        <v>10.1673101673102</v>
      </c>
      <c r="S308" s="6" t="n">
        <f aca="false">(G308+H308)/C308*100</f>
        <v>11.7117117117117</v>
      </c>
      <c r="T308" s="4" t="n">
        <f aca="false">D308+E308+F308</f>
        <v>79</v>
      </c>
      <c r="U308" s="4" t="n">
        <f aca="false">G308+H308</f>
        <v>91</v>
      </c>
    </row>
    <row r="309" customFormat="false" ht="14.25" hidden="false" customHeight="false" outlineLevel="0" collapsed="false">
      <c r="A309" s="4" t="s">
        <v>2250</v>
      </c>
      <c r="B309" s="5" t="s">
        <v>2251</v>
      </c>
      <c r="C309" s="4" t="n">
        <f aca="false">LEN(B309)</f>
        <v>777</v>
      </c>
      <c r="D309" s="4" t="n">
        <f aca="false">LEN(B309)-LEN(SUBSTITUTE(B309,"R",""))</f>
        <v>31</v>
      </c>
      <c r="E309" s="4" t="n">
        <f aca="false">LEN(B309)-LEN(SUBSTITUTE(B309,"K",""))</f>
        <v>35</v>
      </c>
      <c r="F309" s="4" t="n">
        <f aca="false">LEN(B309)-LEN(SUBSTITUTE(B309,"H",""))</f>
        <v>13</v>
      </c>
      <c r="G309" s="4" t="n">
        <f aca="false">LEN(B309)-LEN(SUBSTITUTE(B309,"D",""))</f>
        <v>42</v>
      </c>
      <c r="H309" s="4" t="n">
        <f aca="false">LEN(B309)-LEN(SUBSTITUTE(B309,"E",""))</f>
        <v>48</v>
      </c>
      <c r="I309" s="4" t="n">
        <f aca="false">LEN(B309)-LEN(SUBSTITUTE(B309,"S",""))</f>
        <v>41</v>
      </c>
      <c r="J309" s="4" t="n">
        <f aca="false">LEN(B309)-LEN(SUBSTITUTE(B309,"T",""))</f>
        <v>34</v>
      </c>
      <c r="K309" s="4" t="n">
        <f aca="false">LEN(B309)-LEN(SUBSTITUTE(B309,"N",""))</f>
        <v>27</v>
      </c>
      <c r="L309" s="4" t="n">
        <f aca="false">LEN(B309)-LEN(SUBSTITUTE(B309,"Q",""))</f>
        <v>21</v>
      </c>
      <c r="M309" s="4" t="n">
        <f aca="false">LEN(B309)-LEN(SUBSTITUTE(B309,"A",""))</f>
        <v>34</v>
      </c>
      <c r="N309" s="4" t="n">
        <f aca="false">LEN(B309)-LEN(SUBSTITUTE(B309,"V",""))</f>
        <v>31</v>
      </c>
      <c r="O309" s="4" t="n">
        <f aca="false">LEN(B309)-LEN(SUBSTITUTE(B309,"I",""))</f>
        <v>22</v>
      </c>
      <c r="P309" s="4" t="n">
        <f aca="false">LEN(B309)-LEN(SUBSTITUTE(B309,"L",""))</f>
        <v>55</v>
      </c>
      <c r="Q309" s="4" t="n">
        <f aca="false">LEN(B309)-LEN(SUBSTITUTE(B309,"M",""))</f>
        <v>25</v>
      </c>
      <c r="R309" s="6" t="n">
        <f aca="false">(D309+E309+F309)/C309*100</f>
        <v>10.1673101673102</v>
      </c>
      <c r="S309" s="6" t="n">
        <f aca="false">(G309+H309)/C309*100</f>
        <v>11.5830115830116</v>
      </c>
      <c r="T309" s="4" t="n">
        <f aca="false">D309+E309+F309</f>
        <v>79</v>
      </c>
      <c r="U309" s="4" t="n">
        <f aca="false">G309+H309</f>
        <v>90</v>
      </c>
    </row>
    <row r="310" customFormat="false" ht="14.25" hidden="false" customHeight="false" outlineLevel="0" collapsed="false">
      <c r="A310" s="4" t="s">
        <v>2252</v>
      </c>
      <c r="B310" s="5" t="s">
        <v>2253</v>
      </c>
      <c r="C310" s="4" t="n">
        <f aca="false">LEN(B310)</f>
        <v>777</v>
      </c>
      <c r="D310" s="4" t="n">
        <f aca="false">LEN(B310)-LEN(SUBSTITUTE(B310,"R",""))</f>
        <v>31</v>
      </c>
      <c r="E310" s="4" t="n">
        <f aca="false">LEN(B310)-LEN(SUBSTITUTE(B310,"K",""))</f>
        <v>35</v>
      </c>
      <c r="F310" s="4" t="n">
        <f aca="false">LEN(B310)-LEN(SUBSTITUTE(B310,"H",""))</f>
        <v>13</v>
      </c>
      <c r="G310" s="4" t="n">
        <f aca="false">LEN(B310)-LEN(SUBSTITUTE(B310,"D",""))</f>
        <v>43</v>
      </c>
      <c r="H310" s="4" t="n">
        <f aca="false">LEN(B310)-LEN(SUBSTITUTE(B310,"E",""))</f>
        <v>48</v>
      </c>
      <c r="I310" s="4" t="n">
        <f aca="false">LEN(B310)-LEN(SUBSTITUTE(B310,"S",""))</f>
        <v>40</v>
      </c>
      <c r="J310" s="4" t="n">
        <f aca="false">LEN(B310)-LEN(SUBSTITUTE(B310,"T",""))</f>
        <v>34</v>
      </c>
      <c r="K310" s="4" t="n">
        <f aca="false">LEN(B310)-LEN(SUBSTITUTE(B310,"N",""))</f>
        <v>26</v>
      </c>
      <c r="L310" s="4" t="n">
        <f aca="false">LEN(B310)-LEN(SUBSTITUTE(B310,"Q",""))</f>
        <v>21</v>
      </c>
      <c r="M310" s="4" t="n">
        <f aca="false">LEN(B310)-LEN(SUBSTITUTE(B310,"A",""))</f>
        <v>34</v>
      </c>
      <c r="N310" s="4" t="n">
        <f aca="false">LEN(B310)-LEN(SUBSTITUTE(B310,"V",""))</f>
        <v>30</v>
      </c>
      <c r="O310" s="4" t="n">
        <f aca="false">LEN(B310)-LEN(SUBSTITUTE(B310,"I",""))</f>
        <v>23</v>
      </c>
      <c r="P310" s="4" t="n">
        <f aca="false">LEN(B310)-LEN(SUBSTITUTE(B310,"L",""))</f>
        <v>55</v>
      </c>
      <c r="Q310" s="4" t="n">
        <f aca="false">LEN(B310)-LEN(SUBSTITUTE(B310,"M",""))</f>
        <v>25</v>
      </c>
      <c r="R310" s="6" t="n">
        <f aca="false">(D310+E310+F310)/C310*100</f>
        <v>10.1673101673102</v>
      </c>
      <c r="S310" s="6" t="n">
        <f aca="false">(G310+H310)/C310*100</f>
        <v>11.7117117117117</v>
      </c>
      <c r="T310" s="4" t="n">
        <f aca="false">D310+E310+F310</f>
        <v>79</v>
      </c>
      <c r="U310" s="4" t="n">
        <f aca="false">G310+H310</f>
        <v>91</v>
      </c>
    </row>
    <row r="311" customFormat="false" ht="14.25" hidden="false" customHeight="false" outlineLevel="0" collapsed="false">
      <c r="A311" s="4" t="s">
        <v>2254</v>
      </c>
      <c r="B311" s="5" t="s">
        <v>2255</v>
      </c>
      <c r="C311" s="4" t="n">
        <f aca="false">LEN(B311)</f>
        <v>777</v>
      </c>
      <c r="D311" s="4" t="n">
        <f aca="false">LEN(B311)-LEN(SUBSTITUTE(B311,"R",""))</f>
        <v>24</v>
      </c>
      <c r="E311" s="4" t="n">
        <f aca="false">LEN(B311)-LEN(SUBSTITUTE(B311,"K",""))</f>
        <v>34</v>
      </c>
      <c r="F311" s="4" t="n">
        <f aca="false">LEN(B311)-LEN(SUBSTITUTE(B311,"H",""))</f>
        <v>16</v>
      </c>
      <c r="G311" s="4" t="n">
        <f aca="false">LEN(B311)-LEN(SUBSTITUTE(B311,"D",""))</f>
        <v>35</v>
      </c>
      <c r="H311" s="4" t="n">
        <f aca="false">LEN(B311)-LEN(SUBSTITUTE(B311,"E",""))</f>
        <v>44</v>
      </c>
      <c r="I311" s="4" t="n">
        <f aca="false">LEN(B311)-LEN(SUBSTITUTE(B311,"S",""))</f>
        <v>36</v>
      </c>
      <c r="J311" s="4" t="n">
        <f aca="false">LEN(B311)-LEN(SUBSTITUTE(B311,"T",""))</f>
        <v>39</v>
      </c>
      <c r="K311" s="4" t="n">
        <f aca="false">LEN(B311)-LEN(SUBSTITUTE(B311,"N",""))</f>
        <v>34</v>
      </c>
      <c r="L311" s="4" t="n">
        <f aca="false">LEN(B311)-LEN(SUBSTITUTE(B311,"Q",""))</f>
        <v>29</v>
      </c>
      <c r="M311" s="4" t="n">
        <f aca="false">LEN(B311)-LEN(SUBSTITUTE(B311,"A",""))</f>
        <v>37</v>
      </c>
      <c r="N311" s="4" t="n">
        <f aca="false">LEN(B311)-LEN(SUBSTITUTE(B311,"V",""))</f>
        <v>27</v>
      </c>
      <c r="O311" s="4" t="n">
        <f aca="false">LEN(B311)-LEN(SUBSTITUTE(B311,"I",""))</f>
        <v>21</v>
      </c>
      <c r="P311" s="4" t="n">
        <f aca="false">LEN(B311)-LEN(SUBSTITUTE(B311,"L",""))</f>
        <v>56</v>
      </c>
      <c r="Q311" s="4" t="n">
        <f aca="false">LEN(B311)-LEN(SUBSTITUTE(B311,"M",""))</f>
        <v>20</v>
      </c>
      <c r="R311" s="6" t="n">
        <f aca="false">(D311+E311+F311)/C311*100</f>
        <v>9.52380952380952</v>
      </c>
      <c r="S311" s="6" t="n">
        <f aca="false">(G311+H311)/C311*100</f>
        <v>10.1673101673102</v>
      </c>
      <c r="T311" s="4" t="n">
        <f aca="false">D311+E311+F311</f>
        <v>74</v>
      </c>
      <c r="U311" s="4" t="n">
        <f aca="false">G311+H311</f>
        <v>79</v>
      </c>
    </row>
    <row r="312" customFormat="false" ht="14.25" hidden="false" customHeight="false" outlineLevel="0" collapsed="false">
      <c r="A312" s="4" t="s">
        <v>2256</v>
      </c>
      <c r="B312" s="5" t="s">
        <v>2257</v>
      </c>
      <c r="C312" s="4" t="n">
        <f aca="false">LEN(B312)</f>
        <v>777</v>
      </c>
      <c r="D312" s="4" t="n">
        <f aca="false">LEN(B312)-LEN(SUBSTITUTE(B312,"R",""))</f>
        <v>24</v>
      </c>
      <c r="E312" s="4" t="n">
        <f aca="false">LEN(B312)-LEN(SUBSTITUTE(B312,"K",""))</f>
        <v>35</v>
      </c>
      <c r="F312" s="4" t="n">
        <f aca="false">LEN(B312)-LEN(SUBSTITUTE(B312,"H",""))</f>
        <v>16</v>
      </c>
      <c r="G312" s="4" t="n">
        <f aca="false">LEN(B312)-LEN(SUBSTITUTE(B312,"D",""))</f>
        <v>31</v>
      </c>
      <c r="H312" s="4" t="n">
        <f aca="false">LEN(B312)-LEN(SUBSTITUTE(B312,"E",""))</f>
        <v>50</v>
      </c>
      <c r="I312" s="4" t="n">
        <f aca="false">LEN(B312)-LEN(SUBSTITUTE(B312,"S",""))</f>
        <v>35</v>
      </c>
      <c r="J312" s="4" t="n">
        <f aca="false">LEN(B312)-LEN(SUBSTITUTE(B312,"T",""))</f>
        <v>39</v>
      </c>
      <c r="K312" s="4" t="n">
        <f aca="false">LEN(B312)-LEN(SUBSTITUTE(B312,"N",""))</f>
        <v>32</v>
      </c>
      <c r="L312" s="4" t="n">
        <f aca="false">LEN(B312)-LEN(SUBSTITUTE(B312,"Q",""))</f>
        <v>20</v>
      </c>
      <c r="M312" s="4" t="n">
        <f aca="false">LEN(B312)-LEN(SUBSTITUTE(B312,"A",""))</f>
        <v>46</v>
      </c>
      <c r="N312" s="4" t="n">
        <f aca="false">LEN(B312)-LEN(SUBSTITUTE(B312,"V",""))</f>
        <v>30</v>
      </c>
      <c r="O312" s="4" t="n">
        <f aca="false">LEN(B312)-LEN(SUBSTITUTE(B312,"I",""))</f>
        <v>28</v>
      </c>
      <c r="P312" s="4" t="n">
        <f aca="false">LEN(B312)-LEN(SUBSTITUTE(B312,"L",""))</f>
        <v>49</v>
      </c>
      <c r="Q312" s="4" t="n">
        <f aca="false">LEN(B312)-LEN(SUBSTITUTE(B312,"M",""))</f>
        <v>21</v>
      </c>
      <c r="R312" s="6" t="n">
        <f aca="false">(D312+E312+F312)/C312*100</f>
        <v>9.65250965250965</v>
      </c>
      <c r="S312" s="6" t="n">
        <f aca="false">(G312+H312)/C312*100</f>
        <v>10.4247104247104</v>
      </c>
      <c r="T312" s="4" t="n">
        <f aca="false">D312+E312+F312</f>
        <v>75</v>
      </c>
      <c r="U312" s="4" t="n">
        <f aca="false">G312+H312</f>
        <v>81</v>
      </c>
    </row>
  </sheetData>
  <mergeCells count="4">
    <mergeCell ref="D1:F1"/>
    <mergeCell ref="G1:H1"/>
    <mergeCell ref="I1:L1"/>
    <mergeCell ref="M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2022-06-14T07:01:00Z</dcterms:created>
  <dc:creator>yangjx</dc:creator>
  <dc:description/>
  <dc:language>zh-CN</dc:language>
  <cp:lastModifiedBy/>
  <dcterms:modified xsi:type="dcterms:W3CDTF">2023-03-01T16:54:28Z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