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vgrenoble-my.sharepoint.com/personal/faure14_azure_univ-grenoble-alpes_fr/Documents/Bureau/THESE/BATTERIE COMPRENDRE/Steamlit/Comprendre_normes/"/>
    </mc:Choice>
  </mc:AlternateContent>
  <xr:revisionPtr revIDLastSave="50" documentId="8_{2E579966-5A85-4B9D-AA96-30354E512A4E}" xr6:coauthVersionLast="47" xr6:coauthVersionMax="47" xr10:uidLastSave="{43BE9DEF-5BF7-4908-BBF7-11DDC545E128}"/>
  <bookViews>
    <workbookView xWindow="-120" yWindow="-16320" windowWidth="29040" windowHeight="15720" firstSheet="1" activeTab="1" xr2:uid="{00000000-000D-0000-FFFF-FFFF00000000}"/>
  </bookViews>
  <sheets>
    <sheet name="5 ans - 5 ans 11 mois" sheetId="1" r:id="rId1"/>
    <sheet name="6 ans - 6 ans 11 mois" sheetId="2" r:id="rId2"/>
    <sheet name="7 ans - 7 ans 11 mois" sheetId="3" r:id="rId3"/>
    <sheet name="8 ans - 8 ans 11 mo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6" i="1"/>
  <c r="D31" i="4"/>
  <c r="D30" i="4"/>
  <c r="D29" i="4"/>
  <c r="D28" i="4"/>
  <c r="D27" i="4"/>
  <c r="D26" i="4"/>
  <c r="D25" i="4"/>
  <c r="D24" i="4"/>
  <c r="D23" i="4"/>
  <c r="D22" i="4"/>
  <c r="D21" i="4"/>
  <c r="D20" i="4"/>
  <c r="C19" i="4"/>
  <c r="D19" i="4" s="1"/>
  <c r="C18" i="4"/>
  <c r="D18" i="4" s="1"/>
  <c r="C17" i="4"/>
  <c r="D17" i="4" s="1"/>
  <c r="C16" i="4"/>
  <c r="D16" i="4" s="1"/>
  <c r="D15" i="4"/>
  <c r="D14" i="4"/>
  <c r="D13" i="4"/>
  <c r="D12" i="4"/>
  <c r="D11" i="4"/>
  <c r="D10" i="4"/>
  <c r="D9" i="4"/>
  <c r="D8" i="4"/>
  <c r="D7" i="4"/>
  <c r="D6" i="4"/>
  <c r="D5" i="4"/>
  <c r="D3" i="4"/>
  <c r="D2" i="4"/>
  <c r="D31" i="3"/>
  <c r="D30" i="3"/>
  <c r="D29" i="3"/>
  <c r="D28" i="3"/>
  <c r="D27" i="3"/>
  <c r="D26" i="3"/>
  <c r="D25" i="3"/>
  <c r="D24" i="3"/>
  <c r="D23" i="3"/>
  <c r="D22" i="3"/>
  <c r="D21" i="3"/>
  <c r="D20" i="3"/>
  <c r="C19" i="3"/>
  <c r="D19" i="3" s="1"/>
  <c r="C18" i="3"/>
  <c r="D18" i="3" s="1"/>
  <c r="C17" i="3"/>
  <c r="D17" i="3" s="1"/>
  <c r="C16" i="3"/>
  <c r="D16" i="3" s="1"/>
  <c r="D15" i="3"/>
  <c r="D14" i="3"/>
  <c r="D13" i="3"/>
  <c r="D12" i="3"/>
  <c r="D11" i="3"/>
  <c r="D10" i="3"/>
  <c r="D9" i="3"/>
  <c r="D8" i="3"/>
  <c r="D7" i="3"/>
  <c r="D6" i="3"/>
  <c r="D5" i="3"/>
  <c r="D3" i="3"/>
  <c r="D2" i="3"/>
  <c r="D31" i="2"/>
  <c r="D30" i="2"/>
  <c r="D29" i="2"/>
  <c r="D28" i="2"/>
  <c r="D27" i="2"/>
  <c r="D26" i="2"/>
  <c r="D25" i="2"/>
  <c r="D24" i="2"/>
  <c r="D23" i="2"/>
  <c r="D22" i="2"/>
  <c r="D21" i="2"/>
  <c r="D20" i="2"/>
  <c r="C19" i="2"/>
  <c r="D19" i="2" s="1"/>
  <c r="C18" i="2"/>
  <c r="D18" i="2" s="1"/>
  <c r="C17" i="2"/>
  <c r="D17" i="2" s="1"/>
  <c r="C16" i="2"/>
  <c r="D16" i="2" s="1"/>
  <c r="D15" i="2"/>
  <c r="D14" i="2"/>
  <c r="D13" i="2"/>
  <c r="D12" i="2"/>
  <c r="D11" i="2"/>
  <c r="D10" i="2"/>
  <c r="D9" i="2"/>
  <c r="D8" i="2"/>
  <c r="D7" i="2"/>
  <c r="D6" i="2"/>
  <c r="D5" i="2"/>
  <c r="D3" i="2"/>
  <c r="D2" i="2"/>
  <c r="C18" i="1"/>
</calcChain>
</file>

<file path=xl/sharedStrings.xml><?xml version="1.0" encoding="utf-8"?>
<sst xmlns="http://schemas.openxmlformats.org/spreadsheetml/2006/main" count="175" uniqueCount="44">
  <si>
    <t>N</t>
  </si>
  <si>
    <t>Q1</t>
  </si>
  <si>
    <t>Q3</t>
  </si>
  <si>
    <t>Z-score patient</t>
  </si>
  <si>
    <t>Discrimination Phonologique</t>
  </si>
  <si>
    <t>Décision Lexicale Auditive</t>
  </si>
  <si>
    <t>Mots Outils</t>
  </si>
  <si>
    <t>Stock Lexical</t>
  </si>
  <si>
    <t>Compréhension Syntaxique</t>
  </si>
  <si>
    <t>Mots Outils - BOEHM</t>
  </si>
  <si>
    <t>Inhibition verbale congruent score</t>
  </si>
  <si>
    <t>Inhibition verbale incongruent score</t>
  </si>
  <si>
    <t>Inhibition non verbale congruent score</t>
  </si>
  <si>
    <t>Inhibition non verbale incongruent score</t>
  </si>
  <si>
    <t>Inhibition verbale interférence score</t>
  </si>
  <si>
    <t>Inhibition non verbale interférence score</t>
  </si>
  <si>
    <t>Mise à jour non verbale empan</t>
  </si>
  <si>
    <t>Mise à jour non verbale score</t>
  </si>
  <si>
    <t>Mise à jour verbale empan</t>
  </si>
  <si>
    <t>Mise à jour verbale score</t>
  </si>
  <si>
    <t>Mémoire de travail non verbale endroit empan</t>
  </si>
  <si>
    <t>Mémoire de travail non verbale endroit brut</t>
  </si>
  <si>
    <t>Mémoire de travail non verbale envers empan</t>
  </si>
  <si>
    <t>Mémoire de travail non verbale envers brut</t>
  </si>
  <si>
    <t>Mémoire de travail verbale endroit empan</t>
  </si>
  <si>
    <t>Mémoire de travail verbale endroit brut</t>
  </si>
  <si>
    <t>Mémoire de travail verbale envers brut</t>
  </si>
  <si>
    <t>Mémoire de travail verbale envers empan</t>
  </si>
  <si>
    <t>Tâche</t>
  </si>
  <si>
    <t>Score de l'enfant</t>
  </si>
  <si>
    <t>Moyenne</t>
  </si>
  <si>
    <t>Ecart-type</t>
  </si>
  <si>
    <t>Minimum</t>
  </si>
  <si>
    <t>5e percentile</t>
  </si>
  <si>
    <t>10e percentile</t>
  </si>
  <si>
    <t>Q2 - mediane</t>
  </si>
  <si>
    <t>90e percentile</t>
  </si>
  <si>
    <t>Maximum</t>
  </si>
  <si>
    <t>Inhibition verbale congruent temps</t>
  </si>
  <si>
    <t>Inhibition verbale incongruent temps</t>
  </si>
  <si>
    <t>Inhibition non verbale incongruent temps</t>
  </si>
  <si>
    <t>Inhibition verbale interférence temps</t>
  </si>
  <si>
    <t>Inhibition non verbale interférence temps</t>
  </si>
  <si>
    <t>Inhibition non verbale congruent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</si>
</sst>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opLeftCell="B1" workbookViewId="0">
      <selection activeCell="F17" sqref="F17"/>
    </sheetView>
  </sheetViews>
  <sheetFormatPr baseColWidth="10" defaultColWidth="11.453125" defaultRowHeight="14.5" x14ac:dyDescent="0.35"/>
  <cols>
    <col min="1" max="1" width="45.90625" style="1" customWidth="1"/>
    <col min="2" max="2" width="4.1796875" style="1" customWidth="1"/>
    <col min="3" max="3" width="9" style="1" customWidth="1"/>
    <col min="4" max="4" width="12.54296875" style="1" bestFit="1" customWidth="1"/>
    <col min="5" max="5" width="11.54296875" style="1" bestFit="1" customWidth="1"/>
    <col min="6" max="16384" width="11.453125" style="1"/>
  </cols>
  <sheetData>
    <row r="1" spans="1:33" s="11" customFormat="1" ht="29" x14ac:dyDescent="0.35">
      <c r="A1" s="8" t="s">
        <v>28</v>
      </c>
      <c r="B1" s="10" t="s">
        <v>0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1</v>
      </c>
      <c r="J1" s="10" t="s">
        <v>35</v>
      </c>
      <c r="K1" s="10" t="s">
        <v>2</v>
      </c>
      <c r="L1" s="10" t="s">
        <v>36</v>
      </c>
      <c r="M1" s="10" t="s">
        <v>37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35">
      <c r="A2" s="2" t="s">
        <v>4</v>
      </c>
      <c r="B2">
        <v>87</v>
      </c>
      <c r="C2"/>
      <c r="D2" s="6">
        <v>29.487356321379306</v>
      </c>
      <c r="E2" s="6">
        <v>3.0412208623072727</v>
      </c>
      <c r="F2" s="7">
        <v>20.999999987999999</v>
      </c>
      <c r="G2" s="6">
        <v>22.899999992400002</v>
      </c>
      <c r="H2" s="6">
        <v>25.5999999888</v>
      </c>
      <c r="I2" s="6">
        <v>28.000000008000001</v>
      </c>
      <c r="J2" s="6">
        <v>29.999999987999999</v>
      </c>
      <c r="K2" s="6">
        <v>30.999999996</v>
      </c>
      <c r="L2" s="6">
        <v>33.000000012000001</v>
      </c>
      <c r="M2" s="7">
        <v>36</v>
      </c>
    </row>
    <row r="3" spans="1:33" x14ac:dyDescent="0.35">
      <c r="A3" s="2" t="s">
        <v>5</v>
      </c>
      <c r="B3">
        <v>87</v>
      </c>
      <c r="C3"/>
      <c r="D3" s="6">
        <v>24.526436781609199</v>
      </c>
      <c r="E3" s="6">
        <v>3.9207397193053124</v>
      </c>
      <c r="F3" s="7">
        <v>14</v>
      </c>
      <c r="G3" s="6">
        <v>16.3</v>
      </c>
      <c r="H3" s="6">
        <v>18.600000000000001</v>
      </c>
      <c r="I3" s="6">
        <v>23</v>
      </c>
      <c r="J3" s="6">
        <v>26</v>
      </c>
      <c r="K3" s="6">
        <v>27</v>
      </c>
      <c r="L3" s="6">
        <v>29</v>
      </c>
      <c r="M3" s="7">
        <v>30</v>
      </c>
    </row>
    <row r="4" spans="1:33" x14ac:dyDescent="0.35">
      <c r="A4" s="2" t="s">
        <v>6</v>
      </c>
      <c r="B4"/>
      <c r="C4"/>
      <c r="D4" s="6"/>
      <c r="E4" s="6"/>
      <c r="F4" s="7"/>
      <c r="G4" s="6"/>
      <c r="H4" s="6"/>
      <c r="I4" s="6"/>
      <c r="J4" s="6"/>
      <c r="K4" s="6"/>
      <c r="L4" s="6"/>
      <c r="M4" s="7"/>
    </row>
    <row r="5" spans="1:33" x14ac:dyDescent="0.35">
      <c r="A5" s="2" t="s">
        <v>7</v>
      </c>
      <c r="B5">
        <v>87</v>
      </c>
      <c r="C5"/>
      <c r="D5" s="6">
        <v>19.452873563218393</v>
      </c>
      <c r="E5" s="6">
        <v>3.2229496485853182</v>
      </c>
      <c r="F5" s="7">
        <v>6</v>
      </c>
      <c r="G5" s="6">
        <v>15</v>
      </c>
      <c r="H5" s="6">
        <v>16</v>
      </c>
      <c r="I5" s="6">
        <v>17.899999999999999</v>
      </c>
      <c r="J5" s="6">
        <v>20</v>
      </c>
      <c r="K5" s="6">
        <v>21.3</v>
      </c>
      <c r="L5" s="6">
        <v>23</v>
      </c>
      <c r="M5" s="7">
        <v>26</v>
      </c>
    </row>
    <row r="6" spans="1:33" x14ac:dyDescent="0.35">
      <c r="A6" s="2" t="s">
        <v>8</v>
      </c>
      <c r="B6">
        <v>87</v>
      </c>
      <c r="C6"/>
      <c r="D6" s="6">
        <v>34.060919540229875</v>
      </c>
      <c r="E6" s="6">
        <v>4.2417185065490193</v>
      </c>
      <c r="F6" s="7">
        <v>17</v>
      </c>
      <c r="G6" s="6">
        <v>25.999999999999996</v>
      </c>
      <c r="H6" s="6">
        <v>29.3</v>
      </c>
      <c r="I6" s="6">
        <v>32</v>
      </c>
      <c r="J6" s="6">
        <v>34.6</v>
      </c>
      <c r="K6" s="6">
        <v>37</v>
      </c>
      <c r="L6" s="6">
        <v>38</v>
      </c>
      <c r="M6" s="7">
        <v>43</v>
      </c>
    </row>
    <row r="7" spans="1:33" x14ac:dyDescent="0.35">
      <c r="A7" s="2" t="s">
        <v>9</v>
      </c>
      <c r="B7">
        <v>87</v>
      </c>
      <c r="C7"/>
      <c r="D7" s="6">
        <v>19.590804597701144</v>
      </c>
      <c r="E7" s="6">
        <v>2.7571316483785466</v>
      </c>
      <c r="F7" s="7">
        <v>7.0000000000000009</v>
      </c>
      <c r="G7" s="6">
        <v>14.3</v>
      </c>
      <c r="H7" s="6">
        <v>16</v>
      </c>
      <c r="I7" s="6">
        <v>18.600000000000001</v>
      </c>
      <c r="J7" s="6">
        <v>20</v>
      </c>
      <c r="K7" s="6">
        <v>21.400000000000002</v>
      </c>
      <c r="L7" s="6">
        <v>22.200000000000003</v>
      </c>
      <c r="M7" s="7">
        <v>25</v>
      </c>
    </row>
    <row r="8" spans="1:33" x14ac:dyDescent="0.35">
      <c r="A8" s="5" t="s">
        <v>10</v>
      </c>
      <c r="B8">
        <v>87</v>
      </c>
      <c r="C8"/>
      <c r="D8" s="6">
        <v>44.439080459770118</v>
      </c>
      <c r="E8" s="6">
        <v>2.6982921524480221</v>
      </c>
      <c r="F8" s="7">
        <v>28</v>
      </c>
      <c r="G8" s="6">
        <v>39.299999999999997</v>
      </c>
      <c r="H8" s="6">
        <v>42.399999999999991</v>
      </c>
      <c r="I8" s="6">
        <v>44</v>
      </c>
      <c r="J8" s="6">
        <v>44.8</v>
      </c>
      <c r="K8" s="6">
        <v>45.599999999999994</v>
      </c>
      <c r="L8" s="6">
        <v>47</v>
      </c>
      <c r="M8" s="7">
        <v>48</v>
      </c>
    </row>
    <row r="9" spans="1:33" x14ac:dyDescent="0.35">
      <c r="A9" s="5" t="s">
        <v>38</v>
      </c>
      <c r="B9">
        <v>87</v>
      </c>
      <c r="C9"/>
      <c r="D9" s="6">
        <v>1422.3185517585675</v>
      </c>
      <c r="E9" s="6">
        <v>117.79899783006019</v>
      </c>
      <c r="F9" s="7">
        <v>1113.717948717949</v>
      </c>
      <c r="G9" s="6">
        <v>1224.4159090909093</v>
      </c>
      <c r="H9" s="6">
        <v>1284.4063241106719</v>
      </c>
      <c r="I9" s="6">
        <v>1359.5283687484605</v>
      </c>
      <c r="J9" s="6">
        <v>1419.43409263341</v>
      </c>
      <c r="K9" s="6">
        <v>1471.8459728633129</v>
      </c>
      <c r="L9" s="6">
        <v>1547.3226744186045</v>
      </c>
      <c r="M9" s="7">
        <v>1778.558139534884</v>
      </c>
    </row>
    <row r="10" spans="1:33" x14ac:dyDescent="0.35">
      <c r="A10" s="5" t="s">
        <v>11</v>
      </c>
      <c r="B10">
        <v>87</v>
      </c>
      <c r="C10"/>
      <c r="D10" s="6">
        <v>35.949425287356313</v>
      </c>
      <c r="E10" s="6">
        <v>4.0944907274322002</v>
      </c>
      <c r="F10" s="7">
        <v>24</v>
      </c>
      <c r="G10" s="6">
        <v>29</v>
      </c>
      <c r="H10" s="6">
        <v>31</v>
      </c>
      <c r="I10" s="6">
        <v>34</v>
      </c>
      <c r="J10" s="6">
        <v>36.200000000000003</v>
      </c>
      <c r="K10" s="6">
        <v>38</v>
      </c>
      <c r="L10" s="6">
        <v>40</v>
      </c>
      <c r="M10" s="7">
        <v>46</v>
      </c>
    </row>
    <row r="11" spans="1:33" x14ac:dyDescent="0.35">
      <c r="A11" s="5" t="s">
        <v>39</v>
      </c>
      <c r="B11">
        <v>87</v>
      </c>
      <c r="C11"/>
      <c r="D11" s="6">
        <v>1929.1132883193175</v>
      </c>
      <c r="E11" s="6">
        <v>161.05744800697298</v>
      </c>
      <c r="F11" s="7">
        <v>1305.625</v>
      </c>
      <c r="G11" s="6">
        <v>1640.0466666666664</v>
      </c>
      <c r="H11" s="6">
        <v>1763.8928571428571</v>
      </c>
      <c r="I11" s="6">
        <v>1862.914584942085</v>
      </c>
      <c r="J11" s="6">
        <v>1933.0022393822389</v>
      </c>
      <c r="K11" s="6">
        <v>2007.5958333959657</v>
      </c>
      <c r="L11" s="6">
        <v>2070.6532441233689</v>
      </c>
      <c r="M11" s="7">
        <v>2338.291666666667</v>
      </c>
    </row>
    <row r="12" spans="1:33" x14ac:dyDescent="0.35">
      <c r="A12" s="5" t="s">
        <v>12</v>
      </c>
      <c r="B12">
        <v>87</v>
      </c>
      <c r="C12"/>
      <c r="D12" s="6">
        <v>43.983908042151725</v>
      </c>
      <c r="E12" s="6">
        <v>3.9910619173695947</v>
      </c>
      <c r="F12" s="7">
        <v>17.000000016000001</v>
      </c>
      <c r="G12" s="6">
        <v>38.400000000000006</v>
      </c>
      <c r="H12" s="6">
        <v>39.640000005119994</v>
      </c>
      <c r="I12" s="6">
        <v>44.000000016000001</v>
      </c>
      <c r="J12" s="6">
        <v>45</v>
      </c>
      <c r="K12" s="6">
        <v>45.999999983999999</v>
      </c>
      <c r="L12" s="6">
        <v>46.399999996800005</v>
      </c>
      <c r="M12" s="7">
        <v>48</v>
      </c>
    </row>
    <row r="13" spans="1:33" x14ac:dyDescent="0.35">
      <c r="A13" s="5" t="s">
        <v>43</v>
      </c>
      <c r="B13">
        <v>87</v>
      </c>
      <c r="C13"/>
      <c r="D13" s="6">
        <v>1391.7282088004597</v>
      </c>
      <c r="E13" s="6">
        <v>152.59364687970623</v>
      </c>
      <c r="F13" s="7">
        <v>630.70833330000005</v>
      </c>
      <c r="G13" s="6">
        <v>1142.9979169000001</v>
      </c>
      <c r="H13" s="6">
        <v>1263.9516668639999</v>
      </c>
      <c r="I13" s="6">
        <v>1335.97708313</v>
      </c>
      <c r="J13" s="6">
        <v>1385.2874999999999</v>
      </c>
      <c r="K13" s="6">
        <v>1464.6395834</v>
      </c>
      <c r="L13" s="6">
        <v>1515.5041670000001</v>
      </c>
      <c r="M13" s="7">
        <v>1776.5625</v>
      </c>
    </row>
    <row r="14" spans="1:33" x14ac:dyDescent="0.35">
      <c r="A14" s="5" t="s">
        <v>13</v>
      </c>
      <c r="B14">
        <v>87</v>
      </c>
      <c r="C14"/>
      <c r="D14" s="6">
        <v>40.908045977011511</v>
      </c>
      <c r="E14" s="6">
        <v>3.5741715055869805</v>
      </c>
      <c r="F14" s="7">
        <v>30</v>
      </c>
      <c r="G14" s="6">
        <v>34</v>
      </c>
      <c r="H14" s="6">
        <v>37</v>
      </c>
      <c r="I14" s="6">
        <v>39.200000000000003</v>
      </c>
      <c r="J14" s="6">
        <v>41.400000000000006</v>
      </c>
      <c r="K14" s="6">
        <v>42.8</v>
      </c>
      <c r="L14" s="6">
        <v>44.36</v>
      </c>
      <c r="M14" s="7">
        <v>48</v>
      </c>
    </row>
    <row r="15" spans="1:33" x14ac:dyDescent="0.35">
      <c r="A15" s="5" t="s">
        <v>40</v>
      </c>
      <c r="B15">
        <v>87</v>
      </c>
      <c r="C15"/>
      <c r="D15" s="6">
        <v>1732.8821638225636</v>
      </c>
      <c r="E15" s="6">
        <v>164.54069185663985</v>
      </c>
      <c r="F15" s="7">
        <v>1160.046511627907</v>
      </c>
      <c r="G15" s="6">
        <v>1495.9420585106382</v>
      </c>
      <c r="H15" s="6">
        <v>1592.572727272727</v>
      </c>
      <c r="I15" s="6">
        <v>1658.4446338383841</v>
      </c>
      <c r="J15" s="6">
        <v>1719.1430093619119</v>
      </c>
      <c r="K15" s="6">
        <v>1804.0517062724509</v>
      </c>
      <c r="L15" s="6">
        <v>1927.5592060982499</v>
      </c>
      <c r="M15" s="7">
        <v>2176.411764705882</v>
      </c>
    </row>
    <row r="16" spans="1:33" x14ac:dyDescent="0.35">
      <c r="A16" s="5" t="s">
        <v>14</v>
      </c>
      <c r="B16">
        <v>87</v>
      </c>
      <c r="C16">
        <f>C10-C8</f>
        <v>0</v>
      </c>
      <c r="D16" s="6">
        <v>-8.4896551724137908</v>
      </c>
      <c r="E16" s="6">
        <v>3.0971492699967711</v>
      </c>
      <c r="F16" s="7">
        <v>-16</v>
      </c>
      <c r="G16" s="6">
        <v>-13.7</v>
      </c>
      <c r="H16" s="6">
        <v>-12.079999999999998</v>
      </c>
      <c r="I16" s="6">
        <v>-10.099999999999994</v>
      </c>
      <c r="J16" s="6">
        <v>-8.3999999999999915</v>
      </c>
      <c r="K16" s="6">
        <v>-7</v>
      </c>
      <c r="L16" s="6">
        <v>-5.3599999999999932</v>
      </c>
      <c r="M16" s="7">
        <v>2</v>
      </c>
    </row>
    <row r="17" spans="1:13" x14ac:dyDescent="0.35">
      <c r="A17" s="5" t="s">
        <v>41</v>
      </c>
      <c r="B17">
        <v>87</v>
      </c>
      <c r="C17">
        <f>C11-C9</f>
        <v>0</v>
      </c>
      <c r="D17">
        <v>512.67918532474607</v>
      </c>
      <c r="E17">
        <v>115.72561285525062</v>
      </c>
      <c r="F17">
        <v>141.11805555555588</v>
      </c>
      <c r="G17">
        <v>307.14512967875015</v>
      </c>
      <c r="H17">
        <v>378.04071711316908</v>
      </c>
      <c r="I17">
        <v>464.82247253724495</v>
      </c>
      <c r="J17">
        <v>538.36039333183282</v>
      </c>
      <c r="K17">
        <v>571.2475120092239</v>
      </c>
      <c r="L17">
        <v>611.30341447847559</v>
      </c>
      <c r="M17">
        <v>929.62123389889985</v>
      </c>
    </row>
    <row r="18" spans="1:13" x14ac:dyDescent="0.35">
      <c r="A18" s="5" t="s">
        <v>15</v>
      </c>
      <c r="B18">
        <v>87</v>
      </c>
      <c r="C18">
        <f>C14-C12</f>
        <v>0</v>
      </c>
      <c r="D18" s="6">
        <v>-3.0758620651402304</v>
      </c>
      <c r="E18" s="6">
        <v>3.8129816669060204</v>
      </c>
      <c r="F18" s="7">
        <v>-14</v>
      </c>
      <c r="G18" s="6">
        <v>-9.7000000160000006</v>
      </c>
      <c r="H18" s="6">
        <v>-6.7999999936000002</v>
      </c>
      <c r="I18" s="6">
        <v>-4.7999999999999972</v>
      </c>
      <c r="J18" s="6">
        <v>-2.9999999903999992</v>
      </c>
      <c r="K18" s="6">
        <v>-1.1999999951999953</v>
      </c>
      <c r="L18" s="6">
        <v>0.40000000960000648</v>
      </c>
      <c r="M18" s="7">
        <v>12.999999983999999</v>
      </c>
    </row>
    <row r="19" spans="1:13" x14ac:dyDescent="0.35">
      <c r="A19" s="5" t="s">
        <v>42</v>
      </c>
      <c r="B19">
        <v>87</v>
      </c>
      <c r="C19">
        <f>C15-C13</f>
        <v>0</v>
      </c>
      <c r="D19" s="6">
        <v>341.15395502210379</v>
      </c>
      <c r="E19" s="6">
        <v>166.68503474844957</v>
      </c>
      <c r="F19" s="6">
        <v>-50.995155372092995</v>
      </c>
      <c r="G19" s="6">
        <v>147.50069444444455</v>
      </c>
      <c r="H19" s="6">
        <v>190.94714998362164</v>
      </c>
      <c r="I19" s="6">
        <v>256.11547554403137</v>
      </c>
      <c r="J19" s="6">
        <v>307.40178571428601</v>
      </c>
      <c r="K19" s="6">
        <v>418.63626963622562</v>
      </c>
      <c r="L19" s="6">
        <v>466.75243068259766</v>
      </c>
      <c r="M19" s="6">
        <v>1305.4583333666669</v>
      </c>
    </row>
    <row r="20" spans="1:13" x14ac:dyDescent="0.35">
      <c r="A20" s="4" t="s">
        <v>16</v>
      </c>
      <c r="B20">
        <v>87</v>
      </c>
      <c r="C20"/>
      <c r="D20" s="6">
        <v>3.6022988505747131</v>
      </c>
      <c r="E20" s="6">
        <v>1.3425052086421179</v>
      </c>
      <c r="F20">
        <v>2</v>
      </c>
      <c r="G20" s="6">
        <v>2</v>
      </c>
      <c r="H20" s="6">
        <v>2</v>
      </c>
      <c r="I20" s="6">
        <v>2.8</v>
      </c>
      <c r="J20" s="6">
        <v>3</v>
      </c>
      <c r="K20" s="6">
        <v>4</v>
      </c>
      <c r="L20" s="6">
        <v>6</v>
      </c>
      <c r="M20">
        <v>6</v>
      </c>
    </row>
    <row r="21" spans="1:13" x14ac:dyDescent="0.35">
      <c r="A21" s="4" t="s">
        <v>17</v>
      </c>
      <c r="B21">
        <v>87</v>
      </c>
      <c r="C21"/>
      <c r="D21" s="6">
        <v>3.6068965517241374</v>
      </c>
      <c r="E21" s="6">
        <v>3.857273199513569</v>
      </c>
      <c r="F21">
        <v>0</v>
      </c>
      <c r="G21" s="6">
        <v>0</v>
      </c>
      <c r="H21" s="6">
        <v>0</v>
      </c>
      <c r="I21" s="6">
        <v>1</v>
      </c>
      <c r="J21" s="6">
        <v>2.4</v>
      </c>
      <c r="K21" s="6">
        <v>4.5999999999999996</v>
      </c>
      <c r="L21" s="6">
        <v>11</v>
      </c>
      <c r="M21">
        <v>15</v>
      </c>
    </row>
    <row r="22" spans="1:13" x14ac:dyDescent="0.35">
      <c r="A22" s="4" t="s">
        <v>18</v>
      </c>
      <c r="B22">
        <v>87</v>
      </c>
      <c r="C22"/>
      <c r="D22" s="6">
        <v>3.9379310344827583</v>
      </c>
      <c r="E22" s="6">
        <v>1.1950714077439319</v>
      </c>
      <c r="F22">
        <v>2</v>
      </c>
      <c r="G22" s="6">
        <v>2</v>
      </c>
      <c r="H22" s="6">
        <v>2.5999999999999996</v>
      </c>
      <c r="I22" s="6">
        <v>3</v>
      </c>
      <c r="J22" s="6">
        <v>4</v>
      </c>
      <c r="K22" s="6">
        <v>5</v>
      </c>
      <c r="L22" s="6">
        <v>6</v>
      </c>
      <c r="M22">
        <v>6</v>
      </c>
    </row>
    <row r="23" spans="1:13" x14ac:dyDescent="0.35">
      <c r="A23" s="4" t="s">
        <v>19</v>
      </c>
      <c r="B23">
        <v>87</v>
      </c>
      <c r="C23"/>
      <c r="D23" s="6">
        <v>3.3862068965517245</v>
      </c>
      <c r="E23" s="6">
        <v>2.5488334045476431</v>
      </c>
      <c r="F23">
        <v>0</v>
      </c>
      <c r="G23" s="6">
        <v>0</v>
      </c>
      <c r="H23" s="6">
        <v>0.59999999999999964</v>
      </c>
      <c r="I23" s="6">
        <v>2</v>
      </c>
      <c r="J23" s="6">
        <v>3</v>
      </c>
      <c r="K23" s="6">
        <v>5</v>
      </c>
      <c r="L23" s="6">
        <v>6.4000000000000057</v>
      </c>
      <c r="M23">
        <v>11</v>
      </c>
    </row>
    <row r="24" spans="1:13" x14ac:dyDescent="0.35">
      <c r="A24" s="3" t="s">
        <v>20</v>
      </c>
      <c r="B24">
        <v>87</v>
      </c>
      <c r="C24"/>
      <c r="D24" s="6">
        <v>2.8137931034482757</v>
      </c>
      <c r="E24" s="6">
        <v>0.99757524793908336</v>
      </c>
      <c r="F24">
        <v>1</v>
      </c>
      <c r="G24" s="6">
        <v>1</v>
      </c>
      <c r="H24" s="6">
        <v>1.3599999999999999</v>
      </c>
      <c r="I24" s="6">
        <v>2</v>
      </c>
      <c r="J24" s="6">
        <v>3</v>
      </c>
      <c r="K24" s="6">
        <v>4</v>
      </c>
      <c r="L24" s="6">
        <v>4</v>
      </c>
      <c r="M24">
        <v>5</v>
      </c>
    </row>
    <row r="25" spans="1:13" x14ac:dyDescent="0.35">
      <c r="A25" s="3" t="s">
        <v>21</v>
      </c>
      <c r="B25">
        <v>87</v>
      </c>
      <c r="C25"/>
      <c r="D25" s="6">
        <v>5.0689655172413817</v>
      </c>
      <c r="E25" s="6">
        <v>1.7731400569576505</v>
      </c>
      <c r="F25">
        <v>0</v>
      </c>
      <c r="G25" s="6">
        <v>2</v>
      </c>
      <c r="H25" s="6">
        <v>3</v>
      </c>
      <c r="I25" s="6">
        <v>4.2</v>
      </c>
      <c r="J25" s="6">
        <v>5</v>
      </c>
      <c r="K25" s="6">
        <v>6</v>
      </c>
      <c r="L25" s="6">
        <v>7</v>
      </c>
      <c r="M25">
        <v>10</v>
      </c>
    </row>
    <row r="26" spans="1:13" x14ac:dyDescent="0.35">
      <c r="A26" s="3" t="s">
        <v>22</v>
      </c>
      <c r="B26">
        <v>87</v>
      </c>
      <c r="C26"/>
      <c r="D26" s="6">
        <v>3.5448275862068961</v>
      </c>
      <c r="E26" s="6">
        <v>0.91990376401236063</v>
      </c>
      <c r="F26">
        <v>2</v>
      </c>
      <c r="G26" s="6">
        <v>2</v>
      </c>
      <c r="H26" s="6">
        <v>2</v>
      </c>
      <c r="I26" s="6">
        <v>3</v>
      </c>
      <c r="J26" s="6">
        <v>4</v>
      </c>
      <c r="K26" s="6">
        <v>4</v>
      </c>
      <c r="L26" s="6">
        <v>5</v>
      </c>
      <c r="M26">
        <v>6</v>
      </c>
    </row>
    <row r="27" spans="1:13" x14ac:dyDescent="0.35">
      <c r="A27" s="3" t="s">
        <v>23</v>
      </c>
      <c r="B27">
        <v>87</v>
      </c>
      <c r="C27"/>
      <c r="D27" s="6">
        <v>4.5494252873563212</v>
      </c>
      <c r="E27" s="6">
        <v>2.44535028941822</v>
      </c>
      <c r="F27">
        <v>0</v>
      </c>
      <c r="G27" s="6">
        <v>0.29999999999999982</v>
      </c>
      <c r="H27" s="6">
        <v>1</v>
      </c>
      <c r="I27" s="6">
        <v>3.2</v>
      </c>
      <c r="J27" s="6">
        <v>4.4000000000000004</v>
      </c>
      <c r="K27" s="6">
        <v>6</v>
      </c>
      <c r="L27" s="6">
        <v>7</v>
      </c>
      <c r="M27">
        <v>11</v>
      </c>
    </row>
    <row r="28" spans="1:13" x14ac:dyDescent="0.35">
      <c r="A28" s="3" t="s">
        <v>24</v>
      </c>
      <c r="B28">
        <v>87</v>
      </c>
      <c r="C28"/>
      <c r="D28" s="6">
        <v>3.0183908045977015</v>
      </c>
      <c r="E28" s="6">
        <v>0.77136676276928007</v>
      </c>
      <c r="F28">
        <v>1</v>
      </c>
      <c r="G28" s="6">
        <v>2</v>
      </c>
      <c r="H28" s="6">
        <v>2</v>
      </c>
      <c r="I28" s="6">
        <v>2.8</v>
      </c>
      <c r="J28" s="6">
        <v>3</v>
      </c>
      <c r="K28" s="6">
        <v>3</v>
      </c>
      <c r="L28" s="6">
        <v>4</v>
      </c>
      <c r="M28">
        <v>6</v>
      </c>
    </row>
    <row r="29" spans="1:13" x14ac:dyDescent="0.35">
      <c r="A29" s="3" t="s">
        <v>25</v>
      </c>
      <c r="B29">
        <v>87</v>
      </c>
      <c r="C29"/>
      <c r="D29" s="6">
        <v>6.671264367816093</v>
      </c>
      <c r="E29" s="6">
        <v>2.033207344004929</v>
      </c>
      <c r="F29">
        <v>2</v>
      </c>
      <c r="G29" s="6">
        <v>4</v>
      </c>
      <c r="H29" s="6">
        <v>4</v>
      </c>
      <c r="I29" s="6">
        <v>5</v>
      </c>
      <c r="J29" s="6">
        <v>7</v>
      </c>
      <c r="K29" s="6">
        <v>8</v>
      </c>
      <c r="L29" s="6">
        <v>9</v>
      </c>
      <c r="M29">
        <v>14</v>
      </c>
    </row>
    <row r="30" spans="1:13" x14ac:dyDescent="0.35">
      <c r="A30" s="3" t="s">
        <v>27</v>
      </c>
      <c r="B30">
        <v>87</v>
      </c>
      <c r="C30"/>
      <c r="D30" s="6">
        <v>2.1931034482758616</v>
      </c>
      <c r="E30" s="6">
        <v>0.37657980513980238</v>
      </c>
      <c r="F30">
        <v>1</v>
      </c>
      <c r="G30" s="6">
        <v>1.8</v>
      </c>
      <c r="H30" s="6">
        <v>2</v>
      </c>
      <c r="I30" s="6">
        <v>2</v>
      </c>
      <c r="J30" s="6">
        <v>2.2000000000000002</v>
      </c>
      <c r="K30" s="6">
        <v>2.2999999999999998</v>
      </c>
      <c r="L30" s="6">
        <v>2.8800000000000012</v>
      </c>
      <c r="M30">
        <v>3</v>
      </c>
    </row>
    <row r="31" spans="1:13" x14ac:dyDescent="0.35">
      <c r="A31" s="3" t="s">
        <v>26</v>
      </c>
      <c r="B31">
        <v>87</v>
      </c>
      <c r="C31"/>
      <c r="D31" s="6">
        <v>3.6666666666666661</v>
      </c>
      <c r="E31" s="6">
        <v>1.3442960176039129</v>
      </c>
      <c r="F31">
        <v>1</v>
      </c>
      <c r="G31" s="6">
        <v>2</v>
      </c>
      <c r="H31" s="6">
        <v>2</v>
      </c>
      <c r="I31" s="6">
        <v>3</v>
      </c>
      <c r="J31" s="6">
        <v>3.4</v>
      </c>
      <c r="K31" s="6">
        <v>4.5</v>
      </c>
      <c r="L31" s="6">
        <v>5</v>
      </c>
      <c r="M31">
        <v>7</v>
      </c>
    </row>
    <row r="32" spans="1:13" x14ac:dyDescent="0.35">
      <c r="B32"/>
      <c r="C32"/>
      <c r="D32" s="6"/>
      <c r="E32" s="6"/>
      <c r="F32"/>
      <c r="G32" s="6"/>
      <c r="H32" s="6"/>
      <c r="I32" s="6"/>
      <c r="J32" s="6"/>
      <c r="K32" s="6"/>
      <c r="L32" s="6"/>
      <c r="M3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"/>
  <sheetViews>
    <sheetView tabSelected="1" topLeftCell="B6" workbookViewId="0">
      <selection activeCell="J40" sqref="J40"/>
    </sheetView>
  </sheetViews>
  <sheetFormatPr baseColWidth="10" defaultColWidth="11.453125" defaultRowHeight="14.5" x14ac:dyDescent="0.35"/>
  <cols>
    <col min="1" max="1" width="45.90625" style="1" customWidth="1"/>
    <col min="2" max="2" width="3.81640625" style="1" customWidth="1"/>
    <col min="3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 s="7">
        <v>84</v>
      </c>
      <c r="C2"/>
      <c r="D2" s="6">
        <f>(C2-E2)/F2</f>
        <v>-9.7890267357325786</v>
      </c>
      <c r="E2" s="6">
        <v>29.373809523428566</v>
      </c>
      <c r="F2" s="6">
        <v>3.0006874346564265</v>
      </c>
      <c r="G2" s="7">
        <v>20.999999987999999</v>
      </c>
      <c r="H2" s="6">
        <v>22.449999994200002</v>
      </c>
      <c r="I2" s="6">
        <v>25.299999986400003</v>
      </c>
      <c r="J2" s="6">
        <v>27.800000010000002</v>
      </c>
      <c r="K2" s="6">
        <v>29.999999987999999</v>
      </c>
      <c r="L2" s="6">
        <v>30.999999996</v>
      </c>
      <c r="M2" s="6">
        <v>33.000000012000001</v>
      </c>
      <c r="N2" s="7">
        <v>34.999999991999999</v>
      </c>
    </row>
    <row r="3" spans="1:34" x14ac:dyDescent="0.35">
      <c r="A3" s="2" t="s">
        <v>5</v>
      </c>
      <c r="B3" s="7">
        <v>84</v>
      </c>
      <c r="C3"/>
      <c r="D3" s="6">
        <f t="shared" ref="D3:D31" si="0">(C3-E3)/F3</f>
        <v>-6.3767436019609356</v>
      </c>
      <c r="E3" s="6">
        <v>25.612288786482342</v>
      </c>
      <c r="F3" s="6">
        <v>4.0165153854713891</v>
      </c>
      <c r="G3" s="7">
        <v>12.999999999999998</v>
      </c>
      <c r="H3" s="6">
        <v>15</v>
      </c>
      <c r="I3" s="6">
        <v>20</v>
      </c>
      <c r="J3" s="6">
        <v>25</v>
      </c>
      <c r="K3" s="6">
        <v>27</v>
      </c>
      <c r="L3" s="6">
        <v>28</v>
      </c>
      <c r="M3" s="6">
        <v>29</v>
      </c>
      <c r="N3" s="7">
        <v>30</v>
      </c>
    </row>
    <row r="4" spans="1:34" x14ac:dyDescent="0.35">
      <c r="A4" s="2" t="s">
        <v>6</v>
      </c>
      <c r="B4" s="7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 s="7">
        <v>84</v>
      </c>
      <c r="C5"/>
      <c r="D5" s="6">
        <f t="shared" si="0"/>
        <v>-7.0472419039347614</v>
      </c>
      <c r="E5" s="6">
        <v>21.81666666666667</v>
      </c>
      <c r="F5" s="6">
        <v>3.0957737742031446</v>
      </c>
      <c r="G5" s="7">
        <v>13</v>
      </c>
      <c r="H5" s="6">
        <v>16</v>
      </c>
      <c r="I5" s="6">
        <v>17</v>
      </c>
      <c r="J5" s="6">
        <v>20</v>
      </c>
      <c r="K5" s="6">
        <v>22</v>
      </c>
      <c r="L5" s="6">
        <v>24</v>
      </c>
      <c r="M5" s="6">
        <v>25</v>
      </c>
      <c r="N5" s="7">
        <v>27</v>
      </c>
    </row>
    <row r="6" spans="1:34" x14ac:dyDescent="0.35">
      <c r="A6" s="2" t="s">
        <v>8</v>
      </c>
      <c r="B6" s="7">
        <v>84</v>
      </c>
      <c r="C6"/>
      <c r="D6" s="6">
        <f t="shared" si="0"/>
        <v>-10.206029615069129</v>
      </c>
      <c r="E6" s="6">
        <v>38.480952380952374</v>
      </c>
      <c r="F6" s="6">
        <v>3.7704135528017209</v>
      </c>
      <c r="G6" s="7">
        <v>22</v>
      </c>
      <c r="H6" s="6">
        <v>32.15</v>
      </c>
      <c r="I6" s="6">
        <v>33.299999999999997</v>
      </c>
      <c r="J6" s="6">
        <v>37</v>
      </c>
      <c r="K6" s="6">
        <v>39</v>
      </c>
      <c r="L6" s="6">
        <v>41</v>
      </c>
      <c r="M6" s="6">
        <v>43</v>
      </c>
      <c r="N6" s="7">
        <v>45</v>
      </c>
    </row>
    <row r="7" spans="1:34" x14ac:dyDescent="0.35">
      <c r="A7" s="2" t="s">
        <v>9</v>
      </c>
      <c r="B7" s="7">
        <v>84</v>
      </c>
      <c r="C7"/>
      <c r="D7" s="6">
        <f t="shared" si="0"/>
        <v>-9.7868917708317902</v>
      </c>
      <c r="E7" s="6">
        <v>22.178571428571423</v>
      </c>
      <c r="F7" s="6">
        <v>2.26615067867318</v>
      </c>
      <c r="G7" s="7">
        <v>8</v>
      </c>
      <c r="H7" s="6">
        <v>19.12</v>
      </c>
      <c r="I7" s="6">
        <v>20</v>
      </c>
      <c r="J7" s="6">
        <v>21.549999999999997</v>
      </c>
      <c r="K7" s="6">
        <v>22.4</v>
      </c>
      <c r="L7" s="6">
        <v>23.599999999999998</v>
      </c>
      <c r="M7" s="6">
        <v>24</v>
      </c>
      <c r="N7" s="7">
        <v>25</v>
      </c>
    </row>
    <row r="8" spans="1:34" x14ac:dyDescent="0.35">
      <c r="A8" s="5" t="s">
        <v>10</v>
      </c>
      <c r="B8" s="7">
        <v>84</v>
      </c>
      <c r="C8"/>
      <c r="D8" s="6">
        <f t="shared" si="0"/>
        <v>-22.978339827805023</v>
      </c>
      <c r="E8" s="6">
        <v>46.600000000000009</v>
      </c>
      <c r="F8" s="6">
        <v>2.0279968156625272</v>
      </c>
      <c r="G8" s="7">
        <v>33</v>
      </c>
      <c r="H8" s="6">
        <v>44</v>
      </c>
      <c r="I8" s="6">
        <v>45</v>
      </c>
      <c r="J8" s="6">
        <v>46.599999999999994</v>
      </c>
      <c r="K8" s="6">
        <v>47</v>
      </c>
      <c r="L8" s="6">
        <v>48</v>
      </c>
      <c r="M8" s="6">
        <v>48</v>
      </c>
      <c r="N8" s="7">
        <v>48</v>
      </c>
    </row>
    <row r="9" spans="1:34" x14ac:dyDescent="0.35">
      <c r="A9" s="5" t="s">
        <v>38</v>
      </c>
      <c r="B9" s="7">
        <v>84</v>
      </c>
      <c r="C9"/>
      <c r="D9" s="6">
        <f>(E9-C9)/F9</f>
        <v>7.9640160246699585</v>
      </c>
      <c r="E9" s="6">
        <v>1302.1753722851495</v>
      </c>
      <c r="F9" s="6">
        <v>163.50737721413785</v>
      </c>
      <c r="G9" s="7">
        <v>820.69047619047615</v>
      </c>
      <c r="H9" s="6">
        <v>1047.1404255319151</v>
      </c>
      <c r="I9" s="6">
        <v>1132.4288888888884</v>
      </c>
      <c r="J9" s="6">
        <v>1203.9084864603485</v>
      </c>
      <c r="K9" s="6">
        <v>1280.2047751450673</v>
      </c>
      <c r="L9" s="6">
        <v>1405.1437499999997</v>
      </c>
      <c r="M9" s="6">
        <v>1510.347001934236</v>
      </c>
      <c r="N9" s="7">
        <v>1725.8125</v>
      </c>
    </row>
    <row r="10" spans="1:34" x14ac:dyDescent="0.35">
      <c r="A10" s="5" t="s">
        <v>11</v>
      </c>
      <c r="B10" s="7">
        <v>84</v>
      </c>
      <c r="C10"/>
      <c r="D10" s="6">
        <f t="shared" si="0"/>
        <v>-9.8792977321788591</v>
      </c>
      <c r="E10" s="6">
        <v>41.352380952380948</v>
      </c>
      <c r="F10" s="6">
        <v>4.1857611819601237</v>
      </c>
      <c r="G10" s="7">
        <v>29</v>
      </c>
      <c r="H10" s="6">
        <v>31.15</v>
      </c>
      <c r="I10" s="6">
        <v>35</v>
      </c>
      <c r="J10" s="6">
        <v>40</v>
      </c>
      <c r="K10" s="6">
        <v>42</v>
      </c>
      <c r="L10" s="6">
        <v>44</v>
      </c>
      <c r="M10" s="6">
        <v>45.760000000000005</v>
      </c>
      <c r="N10" s="7">
        <v>48</v>
      </c>
    </row>
    <row r="11" spans="1:34" x14ac:dyDescent="0.35">
      <c r="A11" s="5" t="s">
        <v>39</v>
      </c>
      <c r="B11" s="7">
        <v>84</v>
      </c>
      <c r="C11"/>
      <c r="D11" s="6">
        <f>(E11-C11)/F11</f>
        <v>8.5305597798395887</v>
      </c>
      <c r="E11" s="6">
        <v>1828.4393093417291</v>
      </c>
      <c r="F11" s="6">
        <v>214.33989756017064</v>
      </c>
      <c r="G11" s="7">
        <v>1033.045454545455</v>
      </c>
      <c r="H11" s="6">
        <v>1496.2033826638474</v>
      </c>
      <c r="I11" s="6">
        <v>1594.001849894292</v>
      </c>
      <c r="J11" s="6">
        <v>1717.4685231311278</v>
      </c>
      <c r="K11" s="6">
        <v>1844.5462642256311</v>
      </c>
      <c r="L11" s="6">
        <v>1975.6061698124561</v>
      </c>
      <c r="M11" s="6">
        <v>2046.7064033626555</v>
      </c>
      <c r="N11" s="7">
        <v>2324.5</v>
      </c>
    </row>
    <row r="12" spans="1:34" x14ac:dyDescent="0.35">
      <c r="A12" s="5" t="s">
        <v>12</v>
      </c>
      <c r="B12" s="7">
        <v>84</v>
      </c>
      <c r="C12"/>
      <c r="D12" s="6">
        <f t="shared" si="0"/>
        <v>-35.318694818963216</v>
      </c>
      <c r="E12" s="6">
        <v>46.814285717257135</v>
      </c>
      <c r="F12" s="6">
        <v>1.3254817585196195</v>
      </c>
      <c r="G12" s="7">
        <v>41.000000016000001</v>
      </c>
      <c r="H12" s="6">
        <v>44.1500000136</v>
      </c>
      <c r="I12" s="6">
        <v>45.18</v>
      </c>
      <c r="J12" s="6">
        <v>45.9999999984</v>
      </c>
      <c r="K12" s="6">
        <v>47.000000016000001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 s="7">
        <v>84</v>
      </c>
      <c r="C13"/>
      <c r="D13" s="6">
        <f>(E13-C13)/F13</f>
        <v>7.5152260429030537</v>
      </c>
      <c r="E13" s="6">
        <v>1305.2260416826189</v>
      </c>
      <c r="F13" s="6">
        <v>173.67754931539272</v>
      </c>
      <c r="G13" s="7">
        <v>714.54166669999995</v>
      </c>
      <c r="H13" s="6">
        <v>1077.1093749500001</v>
      </c>
      <c r="I13" s="6">
        <v>1127.8916667999999</v>
      </c>
      <c r="J13" s="6">
        <v>1219.5541664</v>
      </c>
      <c r="K13" s="6">
        <v>1303.9187499</v>
      </c>
      <c r="L13" s="6">
        <v>1389.9635415</v>
      </c>
      <c r="M13" s="6">
        <v>1505.7770832000001</v>
      </c>
      <c r="N13" s="7">
        <v>1885.25</v>
      </c>
    </row>
    <row r="14" spans="1:34" x14ac:dyDescent="0.35">
      <c r="A14" s="5" t="s">
        <v>13</v>
      </c>
      <c r="B14" s="7">
        <v>84</v>
      </c>
      <c r="C14"/>
      <c r="D14" s="6">
        <f t="shared" si="0"/>
        <v>-15.026448276778186</v>
      </c>
      <c r="E14" s="6">
        <v>44.142857142857139</v>
      </c>
      <c r="F14" s="6">
        <v>2.9376773759022838</v>
      </c>
      <c r="G14" s="7">
        <v>30</v>
      </c>
      <c r="H14" s="6">
        <v>39</v>
      </c>
      <c r="I14" s="6">
        <v>40</v>
      </c>
      <c r="J14" s="6">
        <v>43.3</v>
      </c>
      <c r="K14" s="6">
        <v>44.7</v>
      </c>
      <c r="L14" s="6">
        <v>46</v>
      </c>
      <c r="M14" s="6">
        <v>47</v>
      </c>
      <c r="N14" s="7">
        <v>48</v>
      </c>
    </row>
    <row r="15" spans="1:34" x14ac:dyDescent="0.35">
      <c r="A15" s="5" t="s">
        <v>40</v>
      </c>
      <c r="B15" s="7">
        <v>84</v>
      </c>
      <c r="C15"/>
      <c r="D15" s="6">
        <f>(E15-C15)/F15</f>
        <v>8.2618528518690049</v>
      </c>
      <c r="E15" s="6">
        <v>1572.5158816352432</v>
      </c>
      <c r="F15" s="6">
        <v>190.33453025969919</v>
      </c>
      <c r="G15" s="7">
        <v>1134.282608695652</v>
      </c>
      <c r="H15" s="6">
        <v>1258.70625</v>
      </c>
      <c r="I15" s="6">
        <v>1332.6301242236023</v>
      </c>
      <c r="J15" s="6">
        <v>1466.6311554373524</v>
      </c>
      <c r="K15" s="6">
        <v>1568.1162245912865</v>
      </c>
      <c r="L15" s="6">
        <v>1689.2339544513457</v>
      </c>
      <c r="M15" s="6">
        <v>1785.5647727272726</v>
      </c>
      <c r="N15" s="7">
        <v>2030.648648648649</v>
      </c>
    </row>
    <row r="16" spans="1:34" x14ac:dyDescent="0.35">
      <c r="A16" s="5" t="s">
        <v>14</v>
      </c>
      <c r="B16" s="7">
        <v>84</v>
      </c>
      <c r="C16">
        <f>C10-C8</f>
        <v>0</v>
      </c>
      <c r="D16" s="6">
        <f t="shared" si="0"/>
        <v>1.2142131719159142</v>
      </c>
      <c r="E16" s="6">
        <v>-5.2476190476190476</v>
      </c>
      <c r="F16" s="6">
        <v>4.3218268167349878</v>
      </c>
      <c r="G16" s="7">
        <v>-19</v>
      </c>
      <c r="H16" s="6">
        <v>-12.85</v>
      </c>
      <c r="I16" s="6">
        <v>-10</v>
      </c>
      <c r="J16" s="6">
        <v>-7</v>
      </c>
      <c r="K16" s="6">
        <v>-5</v>
      </c>
      <c r="L16" s="6">
        <v>-3</v>
      </c>
      <c r="M16" s="6">
        <v>-1.2399999999999969</v>
      </c>
      <c r="N16" s="7">
        <v>12</v>
      </c>
    </row>
    <row r="17" spans="1:14" x14ac:dyDescent="0.35">
      <c r="A17" s="5" t="s">
        <v>41</v>
      </c>
      <c r="B17" s="7">
        <v>84</v>
      </c>
      <c r="C17">
        <f>C9-C11</f>
        <v>0</v>
      </c>
      <c r="D17" s="6">
        <f t="shared" si="0"/>
        <v>-3.2990036759917261</v>
      </c>
      <c r="E17" s="6">
        <v>526.26393705657904</v>
      </c>
      <c r="F17" s="6">
        <v>159.52208264768811</v>
      </c>
      <c r="G17" s="7">
        <v>117</v>
      </c>
      <c r="H17" s="6">
        <v>744.13523004446904</v>
      </c>
      <c r="I17" s="6">
        <v>717.27808080811201</v>
      </c>
      <c r="J17" s="6">
        <v>647.05529115341506</v>
      </c>
      <c r="K17" s="6">
        <v>545.40277090549205</v>
      </c>
      <c r="L17" s="6">
        <v>404.39867424242402</v>
      </c>
      <c r="M17" s="6">
        <v>308.26814018028102</v>
      </c>
      <c r="N17" s="7">
        <v>802</v>
      </c>
    </row>
    <row r="18" spans="1:14" x14ac:dyDescent="0.35">
      <c r="A18" s="5" t="s">
        <v>15</v>
      </c>
      <c r="B18" s="7">
        <v>84</v>
      </c>
      <c r="C18">
        <f>C14-C12</f>
        <v>0</v>
      </c>
      <c r="D18" s="6">
        <f t="shared" si="0"/>
        <v>0.93415907339843562</v>
      </c>
      <c r="E18" s="6">
        <v>-2.6714285743999993</v>
      </c>
      <c r="F18" s="6">
        <v>2.8597148499360419</v>
      </c>
      <c r="G18" s="7">
        <v>-12</v>
      </c>
      <c r="H18" s="6">
        <v>-8.0000000136000011</v>
      </c>
      <c r="I18" s="6">
        <v>-6.1400000067199922</v>
      </c>
      <c r="J18" s="6">
        <v>-3.5499999983999935</v>
      </c>
      <c r="K18" s="6">
        <v>-2.2000000000000028</v>
      </c>
      <c r="L18" s="6">
        <v>-1</v>
      </c>
      <c r="M18" s="6">
        <v>0</v>
      </c>
      <c r="N18" s="7">
        <v>2.9999999839999987</v>
      </c>
    </row>
    <row r="19" spans="1:14" x14ac:dyDescent="0.35">
      <c r="A19" s="5" t="s">
        <v>42</v>
      </c>
      <c r="B19" s="7">
        <v>84</v>
      </c>
      <c r="C19">
        <f>C13-C15</f>
        <v>0</v>
      </c>
      <c r="D19" s="6">
        <f t="shared" si="0"/>
        <v>-2.0499129344495142</v>
      </c>
      <c r="E19" s="6">
        <v>267.28983995262303</v>
      </c>
      <c r="F19" s="6">
        <v>130.39082561055272</v>
      </c>
      <c r="G19" s="7">
        <v>129</v>
      </c>
      <c r="H19" s="6">
        <v>507.66011881428602</v>
      </c>
      <c r="I19" s="6">
        <v>442.53278961173902</v>
      </c>
      <c r="J19" s="6">
        <v>330.46282659083403</v>
      </c>
      <c r="K19" s="6">
        <v>264.81793478260897</v>
      </c>
      <c r="L19" s="6">
        <v>197.789732059524</v>
      </c>
      <c r="M19" s="6">
        <v>133.161956388406</v>
      </c>
      <c r="N19" s="7">
        <v>652</v>
      </c>
    </row>
    <row r="20" spans="1:14" x14ac:dyDescent="0.35">
      <c r="A20" s="4" t="s">
        <v>16</v>
      </c>
      <c r="B20" s="7">
        <v>84</v>
      </c>
      <c r="C20"/>
      <c r="D20" s="6">
        <f t="shared" si="0"/>
        <v>-3.0023601335040415</v>
      </c>
      <c r="E20" s="6">
        <v>4.5274891774891772</v>
      </c>
      <c r="F20" s="6">
        <v>1.50797671703866</v>
      </c>
      <c r="G20" s="7">
        <v>2</v>
      </c>
      <c r="H20" s="6">
        <v>2</v>
      </c>
      <c r="I20" s="6">
        <v>2</v>
      </c>
      <c r="J20" s="6">
        <v>3</v>
      </c>
      <c r="K20" s="6">
        <v>5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 s="7">
        <v>84</v>
      </c>
      <c r="C21"/>
      <c r="D21" s="6">
        <f t="shared" si="0"/>
        <v>-1.3177598526478018</v>
      </c>
      <c r="E21" s="6">
        <v>6.9248917748917753</v>
      </c>
      <c r="F21" s="6">
        <v>5.255048376969027</v>
      </c>
      <c r="G21" s="7">
        <v>0</v>
      </c>
      <c r="H21" s="6">
        <v>0</v>
      </c>
      <c r="I21" s="6">
        <v>0</v>
      </c>
      <c r="J21" s="6">
        <v>2</v>
      </c>
      <c r="K21" s="6">
        <v>5.6045454545454545</v>
      </c>
      <c r="L21" s="6">
        <v>12</v>
      </c>
      <c r="M21" s="6">
        <v>14</v>
      </c>
      <c r="N21" s="7">
        <v>15</v>
      </c>
    </row>
    <row r="22" spans="1:14" x14ac:dyDescent="0.35">
      <c r="A22" s="4" t="s">
        <v>18</v>
      </c>
      <c r="B22" s="7">
        <v>84</v>
      </c>
      <c r="C22"/>
      <c r="D22" s="6">
        <f t="shared" si="0"/>
        <v>-3.2080132970387094</v>
      </c>
      <c r="E22" s="6">
        <v>4.2404761904761905</v>
      </c>
      <c r="F22" s="6">
        <v>1.3218387200547264</v>
      </c>
      <c r="G22" s="7">
        <v>2</v>
      </c>
      <c r="H22" s="6">
        <v>2.1500000000000004</v>
      </c>
      <c r="I22" s="6">
        <v>3</v>
      </c>
      <c r="J22" s="6">
        <v>3</v>
      </c>
      <c r="K22" s="6">
        <v>4</v>
      </c>
      <c r="L22" s="6">
        <v>5.6999999999999993</v>
      </c>
      <c r="M22" s="6">
        <v>6</v>
      </c>
      <c r="N22" s="7">
        <v>6</v>
      </c>
    </row>
    <row r="23" spans="1:14" x14ac:dyDescent="0.35">
      <c r="A23" s="4" t="s">
        <v>19</v>
      </c>
      <c r="B23" s="7">
        <v>84</v>
      </c>
      <c r="C23"/>
      <c r="D23" s="6">
        <f t="shared" si="0"/>
        <v>-1.387601261377587</v>
      </c>
      <c r="E23" s="6">
        <v>4.9619047619047612</v>
      </c>
      <c r="F23" s="6">
        <v>3.5758866037485912</v>
      </c>
      <c r="G23" s="7">
        <v>0</v>
      </c>
      <c r="H23" s="6">
        <v>0.15000000000000036</v>
      </c>
      <c r="I23" s="6">
        <v>1.3000000000000007</v>
      </c>
      <c r="J23" s="6">
        <v>2</v>
      </c>
      <c r="K23" s="6">
        <v>4</v>
      </c>
      <c r="L23" s="6">
        <v>7.1</v>
      </c>
      <c r="M23" s="6">
        <v>9.7000000000000028</v>
      </c>
      <c r="N23" s="7">
        <v>15</v>
      </c>
    </row>
    <row r="24" spans="1:14" x14ac:dyDescent="0.35">
      <c r="A24" s="3" t="s">
        <v>20</v>
      </c>
      <c r="B24" s="7">
        <v>84</v>
      </c>
      <c r="C24"/>
      <c r="D24" s="6">
        <f t="shared" si="0"/>
        <v>-4.2364781956018049</v>
      </c>
      <c r="E24" s="6">
        <v>3.7285714285714291</v>
      </c>
      <c r="F24" s="6">
        <v>0.88011108671403748</v>
      </c>
      <c r="G24" s="7">
        <v>1</v>
      </c>
      <c r="H24" s="6">
        <v>2</v>
      </c>
      <c r="I24" s="6">
        <v>3</v>
      </c>
      <c r="J24" s="6">
        <v>3</v>
      </c>
      <c r="K24" s="6">
        <v>4</v>
      </c>
      <c r="L24" s="6">
        <v>4</v>
      </c>
      <c r="M24" s="6">
        <v>5</v>
      </c>
      <c r="N24" s="7">
        <v>6</v>
      </c>
    </row>
    <row r="25" spans="1:14" x14ac:dyDescent="0.35">
      <c r="A25" s="3" t="s">
        <v>21</v>
      </c>
      <c r="B25" s="7">
        <v>84</v>
      </c>
      <c r="C25"/>
      <c r="D25" s="6">
        <f t="shared" si="0"/>
        <v>-3.4716701772290635</v>
      </c>
      <c r="E25" s="6">
        <v>7.5095238095238086</v>
      </c>
      <c r="F25" s="6">
        <v>2.1630867640536016</v>
      </c>
      <c r="G25" s="7">
        <v>1</v>
      </c>
      <c r="H25" s="6">
        <v>3.1500000000000004</v>
      </c>
      <c r="I25" s="6">
        <v>4.3000000000000007</v>
      </c>
      <c r="J25" s="6">
        <v>7</v>
      </c>
      <c r="K25" s="6">
        <v>8</v>
      </c>
      <c r="L25" s="6">
        <v>8.8500000000000014</v>
      </c>
      <c r="M25" s="6">
        <v>10</v>
      </c>
      <c r="N25" s="7">
        <v>13</v>
      </c>
    </row>
    <row r="26" spans="1:14" x14ac:dyDescent="0.35">
      <c r="A26" s="3" t="s">
        <v>22</v>
      </c>
      <c r="B26" s="7">
        <v>84</v>
      </c>
      <c r="C26"/>
      <c r="D26" s="6">
        <f t="shared" si="0"/>
        <v>-4.1816814311839794</v>
      </c>
      <c r="E26" s="6">
        <v>4.0809523809523807</v>
      </c>
      <c r="F26" s="6">
        <v>0.97591183070990684</v>
      </c>
      <c r="G26" s="7">
        <v>2</v>
      </c>
      <c r="H26" s="6">
        <v>2</v>
      </c>
      <c r="I26" s="6">
        <v>3</v>
      </c>
      <c r="J26" s="6">
        <v>4</v>
      </c>
      <c r="K26" s="6">
        <v>4</v>
      </c>
      <c r="L26" s="6">
        <v>5</v>
      </c>
      <c r="M26" s="6">
        <v>5</v>
      </c>
      <c r="N26" s="7">
        <v>6</v>
      </c>
    </row>
    <row r="27" spans="1:14" x14ac:dyDescent="0.35">
      <c r="A27" s="3" t="s">
        <v>23</v>
      </c>
      <c r="B27" s="7">
        <v>84</v>
      </c>
      <c r="C27"/>
      <c r="D27" s="6">
        <f t="shared" si="0"/>
        <v>-2.347471827119131</v>
      </c>
      <c r="E27" s="6">
        <v>5.8880952380952367</v>
      </c>
      <c r="F27" s="6">
        <v>2.5082708853299578</v>
      </c>
      <c r="G27" s="7">
        <v>0</v>
      </c>
      <c r="H27" s="6">
        <v>1</v>
      </c>
      <c r="I27" s="6">
        <v>2.3000000000000007</v>
      </c>
      <c r="J27" s="6">
        <v>4.8499999999999996</v>
      </c>
      <c r="K27" s="6">
        <v>6</v>
      </c>
      <c r="L27" s="6">
        <v>7.25</v>
      </c>
      <c r="M27" s="6">
        <v>9</v>
      </c>
      <c r="N27" s="7">
        <v>11</v>
      </c>
    </row>
    <row r="28" spans="1:14" x14ac:dyDescent="0.35">
      <c r="A28" s="3" t="s">
        <v>24</v>
      </c>
      <c r="B28" s="7">
        <v>84</v>
      </c>
      <c r="C28"/>
      <c r="D28" s="6">
        <f t="shared" si="0"/>
        <v>-3.5297312198194009</v>
      </c>
      <c r="E28" s="6">
        <v>3.7428571428571424</v>
      </c>
      <c r="F28" s="6">
        <v>1.0603802130431468</v>
      </c>
      <c r="G28" s="7">
        <v>1</v>
      </c>
      <c r="H28" s="6">
        <v>2</v>
      </c>
      <c r="I28" s="6">
        <v>2.3000000000000007</v>
      </c>
      <c r="J28" s="6">
        <v>3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 s="7">
        <v>84</v>
      </c>
      <c r="C29"/>
      <c r="D29" s="6">
        <f t="shared" si="0"/>
        <v>-2.7575937467403775</v>
      </c>
      <c r="E29" s="6">
        <v>8.2428571428571438</v>
      </c>
      <c r="F29" s="6">
        <v>2.9891484750430113</v>
      </c>
      <c r="G29" s="7">
        <v>1</v>
      </c>
      <c r="H29" s="6">
        <v>4</v>
      </c>
      <c r="I29" s="6">
        <v>4.3000000000000007</v>
      </c>
      <c r="J29" s="6">
        <v>6.75</v>
      </c>
      <c r="K29" s="6">
        <v>8</v>
      </c>
      <c r="L29" s="6">
        <v>10</v>
      </c>
      <c r="M29" s="6">
        <v>12.700000000000003</v>
      </c>
      <c r="N29" s="7">
        <v>15</v>
      </c>
    </row>
    <row r="30" spans="1:14" x14ac:dyDescent="0.35">
      <c r="A30" s="3" t="s">
        <v>27</v>
      </c>
      <c r="B30" s="7">
        <v>84</v>
      </c>
      <c r="C30"/>
      <c r="D30" s="6">
        <f t="shared" si="0"/>
        <v>-2.9039466664073621</v>
      </c>
      <c r="E30" s="6">
        <v>2.1166666666666663</v>
      </c>
      <c r="F30" s="6">
        <v>0.72889309268386637</v>
      </c>
      <c r="G30" s="7">
        <v>0</v>
      </c>
      <c r="H30" s="6">
        <v>0.12000000000000029</v>
      </c>
      <c r="I30" s="6">
        <v>1.8</v>
      </c>
      <c r="J30" s="6">
        <v>2</v>
      </c>
      <c r="K30" s="6">
        <v>2</v>
      </c>
      <c r="L30" s="6">
        <v>2.7</v>
      </c>
      <c r="M30" s="6">
        <v>3</v>
      </c>
      <c r="N30" s="7">
        <v>3</v>
      </c>
    </row>
    <row r="31" spans="1:14" x14ac:dyDescent="0.35">
      <c r="A31" s="3" t="s">
        <v>26</v>
      </c>
      <c r="B31" s="7">
        <v>84</v>
      </c>
      <c r="C31"/>
      <c r="D31" s="6">
        <f t="shared" si="0"/>
        <v>-2.9112741195615257</v>
      </c>
      <c r="E31" s="6">
        <v>4.5642857142857141</v>
      </c>
      <c r="F31" s="6">
        <v>1.5677966164770334</v>
      </c>
      <c r="G31" s="7">
        <v>1</v>
      </c>
      <c r="H31" s="6">
        <v>3</v>
      </c>
      <c r="I31" s="6">
        <v>3</v>
      </c>
      <c r="J31" s="6">
        <v>3.3</v>
      </c>
      <c r="K31" s="6">
        <v>4</v>
      </c>
      <c r="L31" s="6">
        <v>5.05</v>
      </c>
      <c r="M31" s="6">
        <v>6.7000000000000028</v>
      </c>
      <c r="N31" s="7">
        <v>9</v>
      </c>
    </row>
    <row r="32" spans="1:14" x14ac:dyDescent="0.35">
      <c r="B32" s="7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topLeftCell="B1" workbookViewId="0">
      <selection activeCell="P13" sqref="P13"/>
    </sheetView>
  </sheetViews>
  <sheetFormatPr baseColWidth="10" defaultColWidth="11.453125" defaultRowHeight="14.5" x14ac:dyDescent="0.35"/>
  <cols>
    <col min="1" max="1" width="45.90625" style="1" customWidth="1"/>
    <col min="2" max="2" width="3" style="1" customWidth="1"/>
    <col min="3" max="3" width="9" style="1" customWidth="1"/>
    <col min="4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84</v>
      </c>
      <c r="C2"/>
      <c r="D2" s="6">
        <f>(C2-E2)/F2</f>
        <v>-10.877131813302602</v>
      </c>
      <c r="E2" s="6">
        <v>32.927428571428571</v>
      </c>
      <c r="F2" s="6">
        <v>3.0272161022410997</v>
      </c>
      <c r="G2" s="7">
        <v>16</v>
      </c>
      <c r="H2" s="6">
        <v>28</v>
      </c>
      <c r="I2" s="6">
        <v>30.06</v>
      </c>
      <c r="J2" s="6">
        <v>32</v>
      </c>
      <c r="K2" s="6">
        <v>33</v>
      </c>
      <c r="L2" s="6">
        <v>34</v>
      </c>
      <c r="M2" s="6">
        <v>35</v>
      </c>
      <c r="N2" s="7">
        <v>36</v>
      </c>
    </row>
    <row r="3" spans="1:34" x14ac:dyDescent="0.35">
      <c r="A3" s="2" t="s">
        <v>5</v>
      </c>
      <c r="B3">
        <v>84</v>
      </c>
      <c r="C3"/>
      <c r="D3" s="6">
        <f t="shared" ref="D3:D31" si="0">(C3-E3)/F3</f>
        <v>-12.813591274446825</v>
      </c>
      <c r="E3" s="6">
        <v>27.324761904761903</v>
      </c>
      <c r="F3" s="6">
        <v>2.132482714604266</v>
      </c>
      <c r="G3" s="7">
        <v>14</v>
      </c>
      <c r="H3" s="6">
        <v>24</v>
      </c>
      <c r="I3" s="6">
        <v>25</v>
      </c>
      <c r="J3" s="6">
        <v>26.450000000000003</v>
      </c>
      <c r="K3" s="6">
        <v>28</v>
      </c>
      <c r="L3" s="6">
        <v>29</v>
      </c>
      <c r="M3" s="6">
        <v>29</v>
      </c>
      <c r="N3" s="7">
        <v>30</v>
      </c>
    </row>
    <row r="4" spans="1:34" x14ac:dyDescent="0.35">
      <c r="A4" s="2" t="s">
        <v>6</v>
      </c>
      <c r="B4">
        <v>20</v>
      </c>
      <c r="C4"/>
      <c r="D4" s="6"/>
      <c r="E4" s="6">
        <v>30.201999999999998</v>
      </c>
      <c r="F4" s="6">
        <v>1.6426153728605781</v>
      </c>
      <c r="G4" s="7">
        <v>26</v>
      </c>
      <c r="H4" s="6">
        <v>26.95</v>
      </c>
      <c r="I4" s="6">
        <v>27.9</v>
      </c>
      <c r="J4" s="6">
        <v>29.75</v>
      </c>
      <c r="K4" s="6">
        <v>31</v>
      </c>
      <c r="L4" s="6">
        <v>31</v>
      </c>
      <c r="M4" s="6">
        <v>32</v>
      </c>
      <c r="N4" s="7">
        <v>32</v>
      </c>
    </row>
    <row r="5" spans="1:34" x14ac:dyDescent="0.35">
      <c r="A5" s="2" t="s">
        <v>7</v>
      </c>
      <c r="B5">
        <v>84</v>
      </c>
      <c r="C5"/>
      <c r="D5" s="6">
        <f t="shared" si="0"/>
        <v>-8.0393914219059042</v>
      </c>
      <c r="E5" s="6">
        <v>23.068476190476197</v>
      </c>
      <c r="F5" s="6">
        <v>2.8694306546163086</v>
      </c>
      <c r="G5" s="7">
        <v>10</v>
      </c>
      <c r="H5" s="6">
        <v>18</v>
      </c>
      <c r="I5" s="6">
        <v>20</v>
      </c>
      <c r="J5" s="6">
        <v>22</v>
      </c>
      <c r="K5" s="6">
        <v>23.299999999999997</v>
      </c>
      <c r="L5" s="6">
        <v>24.84</v>
      </c>
      <c r="M5" s="6">
        <v>26</v>
      </c>
      <c r="N5" s="7">
        <v>29</v>
      </c>
    </row>
    <row r="6" spans="1:34" x14ac:dyDescent="0.35">
      <c r="A6" s="2" t="s">
        <v>8</v>
      </c>
      <c r="B6">
        <v>84</v>
      </c>
      <c r="C6"/>
      <c r="D6" s="6">
        <f t="shared" si="0"/>
        <v>-12.305589727077809</v>
      </c>
      <c r="E6" s="6">
        <v>39.335714285714289</v>
      </c>
      <c r="F6" s="6">
        <v>3.1965728712016213</v>
      </c>
      <c r="G6" s="7">
        <v>29</v>
      </c>
      <c r="H6" s="6">
        <v>34</v>
      </c>
      <c r="I6" s="6">
        <v>35</v>
      </c>
      <c r="J6" s="6">
        <v>38</v>
      </c>
      <c r="K6" s="6">
        <v>40</v>
      </c>
      <c r="L6" s="6">
        <v>42</v>
      </c>
      <c r="M6" s="6">
        <v>43</v>
      </c>
      <c r="N6" s="7">
        <v>45</v>
      </c>
    </row>
    <row r="7" spans="1:34" x14ac:dyDescent="0.35">
      <c r="A7" s="2" t="s">
        <v>9</v>
      </c>
      <c r="B7">
        <v>84</v>
      </c>
      <c r="C7"/>
      <c r="D7" s="6">
        <f t="shared" si="0"/>
        <v>-13.856869224152454</v>
      </c>
      <c r="E7" s="6">
        <v>22.94047619047619</v>
      </c>
      <c r="F7" s="6">
        <v>1.655530973078035</v>
      </c>
      <c r="G7" s="7">
        <v>13</v>
      </c>
      <c r="H7" s="6">
        <v>19.490000000000002</v>
      </c>
      <c r="I7" s="6">
        <v>21</v>
      </c>
      <c r="J7" s="6">
        <v>22.35</v>
      </c>
      <c r="K7" s="6">
        <v>23.2</v>
      </c>
      <c r="L7" s="6">
        <v>24</v>
      </c>
      <c r="M7" s="6">
        <v>24.14</v>
      </c>
      <c r="N7" s="7">
        <v>25</v>
      </c>
    </row>
    <row r="8" spans="1:34" x14ac:dyDescent="0.35">
      <c r="A8" s="5" t="s">
        <v>10</v>
      </c>
      <c r="B8">
        <v>84</v>
      </c>
      <c r="C8"/>
      <c r="D8" s="6">
        <f t="shared" si="0"/>
        <v>-43.588267049758699</v>
      </c>
      <c r="E8" s="6">
        <v>46.99285714285714</v>
      </c>
      <c r="F8" s="6">
        <v>1.078107947930389</v>
      </c>
      <c r="G8" s="7">
        <v>41</v>
      </c>
      <c r="H8" s="6">
        <v>45</v>
      </c>
      <c r="I8" s="6">
        <v>46</v>
      </c>
      <c r="J8" s="6">
        <v>46.996753246753244</v>
      </c>
      <c r="K8" s="6">
        <v>47</v>
      </c>
      <c r="L8" s="6">
        <v>48</v>
      </c>
      <c r="M8" s="6">
        <v>48</v>
      </c>
      <c r="N8" s="7">
        <v>48</v>
      </c>
    </row>
    <row r="9" spans="1:34" x14ac:dyDescent="0.35">
      <c r="A9" s="5" t="s">
        <v>38</v>
      </c>
      <c r="B9">
        <v>84</v>
      </c>
      <c r="C9"/>
      <c r="D9" s="6">
        <f>(E9-C9)/F9</f>
        <v>7.9248267511014898</v>
      </c>
      <c r="E9" s="6">
        <v>1278.9304437261928</v>
      </c>
      <c r="F9" s="6">
        <v>161.38276379965421</v>
      </c>
      <c r="G9" s="7">
        <v>1026.1063829787231</v>
      </c>
      <c r="H9" s="6">
        <v>1081.3687500000001</v>
      </c>
      <c r="I9" s="6">
        <v>1107.5249999999999</v>
      </c>
      <c r="J9" s="6">
        <v>1173.4940469858161</v>
      </c>
      <c r="K9" s="6">
        <v>1236.231563992854</v>
      </c>
      <c r="L9" s="6">
        <v>1317.346732784684</v>
      </c>
      <c r="M9" s="6">
        <v>1459.59375</v>
      </c>
      <c r="N9" s="7">
        <v>2020.553191489362</v>
      </c>
    </row>
    <row r="10" spans="1:34" x14ac:dyDescent="0.35">
      <c r="A10" s="5" t="s">
        <v>11</v>
      </c>
      <c r="B10">
        <v>84</v>
      </c>
      <c r="C10"/>
      <c r="D10" s="6">
        <f t="shared" si="0"/>
        <v>-9.9120597178838352</v>
      </c>
      <c r="E10" s="6">
        <v>41.99761904761904</v>
      </c>
      <c r="F10" s="6">
        <v>4.2370223992743741</v>
      </c>
      <c r="G10" s="7">
        <v>20</v>
      </c>
      <c r="H10" s="6">
        <v>35.15</v>
      </c>
      <c r="I10" s="6">
        <v>37.720000000000006</v>
      </c>
      <c r="J10" s="6">
        <v>40</v>
      </c>
      <c r="K10" s="6">
        <v>43</v>
      </c>
      <c r="L10" s="6">
        <v>45</v>
      </c>
      <c r="M10" s="6">
        <v>46</v>
      </c>
      <c r="N10" s="7">
        <v>48</v>
      </c>
    </row>
    <row r="11" spans="1:34" x14ac:dyDescent="0.35">
      <c r="A11" s="5" t="s">
        <v>39</v>
      </c>
      <c r="B11">
        <v>84</v>
      </c>
      <c r="C11"/>
      <c r="D11" s="6">
        <f>(E11-C11)/F11</f>
        <v>10.419227266692321</v>
      </c>
      <c r="E11" s="6">
        <v>1736.0115703243964</v>
      </c>
      <c r="F11" s="6">
        <v>166.61615356774047</v>
      </c>
      <c r="G11" s="7">
        <v>1361.695652173913</v>
      </c>
      <c r="H11" s="6">
        <v>1465.811270022883</v>
      </c>
      <c r="I11" s="6">
        <v>1535.6880884855359</v>
      </c>
      <c r="J11" s="6">
        <v>1620.9103032717662</v>
      </c>
      <c r="K11" s="6">
        <v>1735.2503325507446</v>
      </c>
      <c r="L11" s="6">
        <v>1832.2490939387335</v>
      </c>
      <c r="M11" s="6">
        <v>1912.9480952380952</v>
      </c>
      <c r="N11" s="7">
        <v>2244.3529411764712</v>
      </c>
    </row>
    <row r="12" spans="1:34" x14ac:dyDescent="0.35">
      <c r="A12" s="5" t="s">
        <v>12</v>
      </c>
      <c r="B12">
        <v>84</v>
      </c>
      <c r="C12"/>
      <c r="D12" s="6">
        <f t="shared" si="0"/>
        <v>-23.534143553663785</v>
      </c>
      <c r="E12" s="6">
        <v>46.550000003619047</v>
      </c>
      <c r="F12" s="6">
        <v>1.9779772268947584</v>
      </c>
      <c r="G12" s="7">
        <v>30</v>
      </c>
      <c r="H12" s="6">
        <v>44.000000016000001</v>
      </c>
      <c r="I12" s="6">
        <v>45</v>
      </c>
      <c r="J12" s="6">
        <v>46.550000003999997</v>
      </c>
      <c r="K12" s="6">
        <v>47.000000016000001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>
        <v>84</v>
      </c>
      <c r="C13"/>
      <c r="D13" s="6">
        <f>(E13-C13)/F13</f>
        <v>7.1847153373558816</v>
      </c>
      <c r="E13" s="6">
        <v>1243.439007598347</v>
      </c>
      <c r="F13" s="6">
        <v>173.06726143111987</v>
      </c>
      <c r="G13" s="7">
        <v>814.9375</v>
      </c>
      <c r="H13" s="6">
        <v>942.61562500000002</v>
      </c>
      <c r="I13" s="6">
        <v>1064.1437499000001</v>
      </c>
      <c r="J13" s="6">
        <v>1154.604167</v>
      </c>
      <c r="K13" s="6">
        <v>1230.1041665</v>
      </c>
      <c r="L13" s="6">
        <v>1327.0416667</v>
      </c>
      <c r="M13" s="6">
        <v>1473.397917</v>
      </c>
      <c r="N13" s="7">
        <v>1747.395833</v>
      </c>
    </row>
    <row r="14" spans="1:34" x14ac:dyDescent="0.35">
      <c r="A14" s="5" t="s">
        <v>13</v>
      </c>
      <c r="B14">
        <v>84</v>
      </c>
      <c r="C14"/>
      <c r="D14" s="6">
        <f t="shared" si="0"/>
        <v>-15.866920355215218</v>
      </c>
      <c r="E14" s="6">
        <v>44.698809523809523</v>
      </c>
      <c r="F14" s="6">
        <v>2.8171068186598478</v>
      </c>
      <c r="G14" s="7">
        <v>29</v>
      </c>
      <c r="H14" s="6">
        <v>40</v>
      </c>
      <c r="I14" s="6">
        <v>41</v>
      </c>
      <c r="J14" s="6">
        <v>43.150000000000006</v>
      </c>
      <c r="K14" s="6">
        <v>45</v>
      </c>
      <c r="L14" s="6">
        <v>46</v>
      </c>
      <c r="M14" s="6">
        <v>47</v>
      </c>
      <c r="N14" s="7">
        <v>48</v>
      </c>
    </row>
    <row r="15" spans="1:34" x14ac:dyDescent="0.35">
      <c r="A15" s="5" t="s">
        <v>40</v>
      </c>
      <c r="B15">
        <v>84</v>
      </c>
      <c r="C15"/>
      <c r="D15" s="6">
        <f>(E15-C15)/F15</f>
        <v>8.0021027287988797</v>
      </c>
      <c r="E15" s="6">
        <v>1502.1534286139113</v>
      </c>
      <c r="F15" s="6">
        <v>187.71983808803031</v>
      </c>
      <c r="G15" s="7">
        <v>965.52083333333337</v>
      </c>
      <c r="H15" s="6">
        <v>1180.5509510869563</v>
      </c>
      <c r="I15" s="6">
        <v>1293.1519923172821</v>
      </c>
      <c r="J15" s="6">
        <v>1400.3375448494041</v>
      </c>
      <c r="K15" s="6">
        <v>1505.987020083317</v>
      </c>
      <c r="L15" s="6">
        <v>1646.8619565217393</v>
      </c>
      <c r="M15" s="6">
        <v>1734.9409698169225</v>
      </c>
      <c r="N15" s="7">
        <v>2036.25</v>
      </c>
    </row>
    <row r="16" spans="1:34" x14ac:dyDescent="0.35">
      <c r="A16" s="5" t="s">
        <v>14</v>
      </c>
      <c r="B16">
        <v>84</v>
      </c>
      <c r="C16">
        <f>C10-C8</f>
        <v>0</v>
      </c>
      <c r="D16" s="6">
        <f t="shared" si="0"/>
        <v>1.2313731017868472</v>
      </c>
      <c r="E16" s="6">
        <v>-4.9952380952380953</v>
      </c>
      <c r="F16" s="6">
        <v>4.0566405811443325</v>
      </c>
      <c r="G16" s="7">
        <v>-27.799999999999997</v>
      </c>
      <c r="H16" s="6">
        <v>-10.85</v>
      </c>
      <c r="I16" s="6">
        <v>-9</v>
      </c>
      <c r="J16" s="6">
        <v>-6</v>
      </c>
      <c r="K16" s="6">
        <v>-4</v>
      </c>
      <c r="L16" s="6">
        <v>-2</v>
      </c>
      <c r="M16" s="6">
        <v>-1</v>
      </c>
      <c r="N16" s="7">
        <v>0</v>
      </c>
    </row>
    <row r="17" spans="1:14" x14ac:dyDescent="0.35">
      <c r="A17" s="5" t="s">
        <v>41</v>
      </c>
      <c r="B17">
        <v>84</v>
      </c>
      <c r="C17">
        <f>C9-C11</f>
        <v>0</v>
      </c>
      <c r="D17" s="6">
        <f t="shared" si="0"/>
        <v>-3.4319607229344102</v>
      </c>
      <c r="E17" s="6">
        <v>457.08112659820398</v>
      </c>
      <c r="F17" s="6">
        <v>133.18367064742759</v>
      </c>
      <c r="G17" s="7">
        <v>73</v>
      </c>
      <c r="H17" s="6">
        <v>688.93786643025999</v>
      </c>
      <c r="I17" s="6">
        <v>614.30225510923196</v>
      </c>
      <c r="J17" s="6">
        <v>544.53178505480298</v>
      </c>
      <c r="K17" s="6">
        <v>460.822321428571</v>
      </c>
      <c r="L17" s="6">
        <v>388.43649980919201</v>
      </c>
      <c r="M17" s="6">
        <v>296.435992547426</v>
      </c>
      <c r="N17" s="7">
        <v>852</v>
      </c>
    </row>
    <row r="18" spans="1:14" x14ac:dyDescent="0.35">
      <c r="A18" s="5" t="s">
        <v>15</v>
      </c>
      <c r="B18">
        <v>84</v>
      </c>
      <c r="C18">
        <f>C14-C12</f>
        <v>0</v>
      </c>
      <c r="D18" s="6">
        <f t="shared" si="0"/>
        <v>0.57268213107615018</v>
      </c>
      <c r="E18" s="6">
        <v>-1.8511904798095227</v>
      </c>
      <c r="F18" s="6">
        <v>3.2324921267071418</v>
      </c>
      <c r="G18" s="7">
        <v>-19</v>
      </c>
      <c r="H18" s="6">
        <v>-7.4249999999999998</v>
      </c>
      <c r="I18" s="6">
        <v>-6</v>
      </c>
      <c r="J18" s="6">
        <v>-3.0500000135999983</v>
      </c>
      <c r="K18" s="6">
        <v>-1.9999999919999993</v>
      </c>
      <c r="L18" s="6">
        <v>-1</v>
      </c>
      <c r="M18" s="6">
        <v>0</v>
      </c>
      <c r="N18" s="7">
        <v>15</v>
      </c>
    </row>
    <row r="19" spans="1:14" x14ac:dyDescent="0.35">
      <c r="A19" s="5" t="s">
        <v>42</v>
      </c>
      <c r="B19">
        <v>84</v>
      </c>
      <c r="C19">
        <f>C13-C15</f>
        <v>0</v>
      </c>
      <c r="D19" s="6">
        <f t="shared" si="0"/>
        <v>1.6905713897437575</v>
      </c>
      <c r="E19" s="6">
        <v>-258.7144210155638</v>
      </c>
      <c r="F19" s="6">
        <v>153.03371545568243</v>
      </c>
      <c r="G19" s="7">
        <v>236</v>
      </c>
      <c r="H19" s="6">
        <v>516.25736039448896</v>
      </c>
      <c r="I19" s="6">
        <v>469.22246763995798</v>
      </c>
      <c r="J19" s="6">
        <v>349.35774312081298</v>
      </c>
      <c r="K19" s="6">
        <v>265.330141630252</v>
      </c>
      <c r="L19" s="6">
        <v>176.84573779396499</v>
      </c>
      <c r="M19" s="6">
        <v>92.247916333333094</v>
      </c>
      <c r="N19" s="7">
        <v>651</v>
      </c>
    </row>
    <row r="20" spans="1:14" x14ac:dyDescent="0.35">
      <c r="A20" s="4" t="s">
        <v>16</v>
      </c>
      <c r="B20">
        <v>84</v>
      </c>
      <c r="C20"/>
      <c r="D20" s="6">
        <f t="shared" si="0"/>
        <v>-3.5055325999257425</v>
      </c>
      <c r="E20" s="6">
        <v>4.9499999999999993</v>
      </c>
      <c r="F20" s="6">
        <v>1.412053620640942</v>
      </c>
      <c r="G20" s="7">
        <v>2</v>
      </c>
      <c r="H20" s="6">
        <v>2</v>
      </c>
      <c r="I20" s="6">
        <v>3</v>
      </c>
      <c r="J20" s="6">
        <v>4</v>
      </c>
      <c r="K20" s="6">
        <v>6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>
        <v>84</v>
      </c>
      <c r="C21"/>
      <c r="D21" s="6">
        <f t="shared" si="0"/>
        <v>-1.7603744072013991</v>
      </c>
      <c r="E21" s="6">
        <v>8.6904761904761898</v>
      </c>
      <c r="F21" s="6">
        <v>4.9367203675109659</v>
      </c>
      <c r="G21" s="7">
        <v>0</v>
      </c>
      <c r="H21" s="6">
        <v>0</v>
      </c>
      <c r="I21" s="6">
        <v>1</v>
      </c>
      <c r="J21" s="6">
        <v>5</v>
      </c>
      <c r="K21" s="6">
        <v>10.5</v>
      </c>
      <c r="L21" s="6">
        <v>13</v>
      </c>
      <c r="M21" s="6">
        <v>15</v>
      </c>
      <c r="N21" s="7">
        <v>15</v>
      </c>
    </row>
    <row r="22" spans="1:14" x14ac:dyDescent="0.35">
      <c r="A22" s="4" t="s">
        <v>18</v>
      </c>
      <c r="B22">
        <v>84</v>
      </c>
      <c r="C22"/>
      <c r="D22" s="6">
        <f t="shared" si="0"/>
        <v>-3.5151987656350072</v>
      </c>
      <c r="E22" s="6">
        <v>4.6642857142857146</v>
      </c>
      <c r="F22" s="6">
        <v>1.3268910309949797</v>
      </c>
      <c r="G22" s="7">
        <v>2</v>
      </c>
      <c r="H22" s="6">
        <v>3</v>
      </c>
      <c r="I22" s="6">
        <v>3</v>
      </c>
      <c r="J22" s="6">
        <v>3</v>
      </c>
      <c r="K22" s="6">
        <v>5</v>
      </c>
      <c r="L22" s="6">
        <v>6</v>
      </c>
      <c r="M22" s="6">
        <v>6</v>
      </c>
      <c r="N22" s="7">
        <v>6</v>
      </c>
    </row>
    <row r="23" spans="1:14" x14ac:dyDescent="0.35">
      <c r="A23" s="4" t="s">
        <v>19</v>
      </c>
      <c r="B23">
        <v>84</v>
      </c>
      <c r="C23"/>
      <c r="D23" s="6">
        <f t="shared" si="0"/>
        <v>-1.6239989314463545</v>
      </c>
      <c r="E23" s="6">
        <v>6.7880952380952388</v>
      </c>
      <c r="F23" s="6">
        <v>4.1798643500643644</v>
      </c>
      <c r="G23" s="7">
        <v>0</v>
      </c>
      <c r="H23" s="6">
        <v>2</v>
      </c>
      <c r="I23" s="6">
        <v>2</v>
      </c>
      <c r="J23" s="6">
        <v>3</v>
      </c>
      <c r="K23" s="6">
        <v>6</v>
      </c>
      <c r="L23" s="6">
        <v>10</v>
      </c>
      <c r="M23" s="6">
        <v>13</v>
      </c>
      <c r="N23" s="7">
        <v>15</v>
      </c>
    </row>
    <row r="24" spans="1:14" x14ac:dyDescent="0.35">
      <c r="A24" s="3" t="s">
        <v>20</v>
      </c>
      <c r="B24">
        <v>84</v>
      </c>
      <c r="C24"/>
      <c r="D24" s="6">
        <f t="shared" si="0"/>
        <v>-3.8883796965348543</v>
      </c>
      <c r="E24" s="6">
        <v>3.7023809523809526</v>
      </c>
      <c r="F24" s="6">
        <v>0.95216548828303593</v>
      </c>
      <c r="G24" s="7">
        <v>1</v>
      </c>
      <c r="H24" s="6">
        <v>2</v>
      </c>
      <c r="I24" s="6">
        <v>2</v>
      </c>
      <c r="J24" s="6">
        <v>3</v>
      </c>
      <c r="K24" s="6">
        <v>4</v>
      </c>
      <c r="L24" s="6">
        <v>4</v>
      </c>
      <c r="M24" s="6">
        <v>5</v>
      </c>
      <c r="N24" s="7">
        <v>6</v>
      </c>
    </row>
    <row r="25" spans="1:14" x14ac:dyDescent="0.35">
      <c r="A25" s="3" t="s">
        <v>21</v>
      </c>
      <c r="B25">
        <v>84</v>
      </c>
      <c r="C25"/>
      <c r="D25" s="6">
        <f t="shared" si="0"/>
        <v>-2.9800736772583689</v>
      </c>
      <c r="E25" s="6">
        <v>7.3380952380952396</v>
      </c>
      <c r="F25" s="6">
        <v>2.4623871866302971</v>
      </c>
      <c r="G25" s="7">
        <v>0</v>
      </c>
      <c r="H25" s="6">
        <v>3.1500000000000004</v>
      </c>
      <c r="I25" s="6">
        <v>4.0600000000000005</v>
      </c>
      <c r="J25" s="6">
        <v>6</v>
      </c>
      <c r="K25" s="6">
        <v>7.6</v>
      </c>
      <c r="L25" s="6">
        <v>9</v>
      </c>
      <c r="M25" s="6">
        <v>10</v>
      </c>
      <c r="N25" s="7">
        <v>13</v>
      </c>
    </row>
    <row r="26" spans="1:14" x14ac:dyDescent="0.35">
      <c r="A26" s="3" t="s">
        <v>22</v>
      </c>
      <c r="B26">
        <v>84</v>
      </c>
      <c r="C26"/>
      <c r="D26" s="6">
        <f t="shared" si="0"/>
        <v>-4.5769981379783635</v>
      </c>
      <c r="E26" s="6">
        <v>4.5095238095238095</v>
      </c>
      <c r="F26" s="6">
        <v>0.98525795151746409</v>
      </c>
      <c r="G26" s="7">
        <v>2</v>
      </c>
      <c r="H26" s="6">
        <v>3</v>
      </c>
      <c r="I26" s="6">
        <v>3</v>
      </c>
      <c r="J26" s="6">
        <v>4</v>
      </c>
      <c r="K26" s="6">
        <v>4.9000000000000004</v>
      </c>
      <c r="L26" s="6">
        <v>5</v>
      </c>
      <c r="M26" s="6">
        <v>5.2</v>
      </c>
      <c r="N26" s="7">
        <v>7</v>
      </c>
    </row>
    <row r="27" spans="1:14" x14ac:dyDescent="0.35">
      <c r="A27" s="3" t="s">
        <v>23</v>
      </c>
      <c r="B27">
        <v>84</v>
      </c>
      <c r="C27"/>
      <c r="D27" s="6">
        <f t="shared" si="0"/>
        <v>-2.7362885260659748</v>
      </c>
      <c r="E27" s="6">
        <v>7.090476190476191</v>
      </c>
      <c r="F27" s="6">
        <v>2.5912750511987608</v>
      </c>
      <c r="G27" s="7">
        <v>0</v>
      </c>
      <c r="H27" s="6">
        <v>3</v>
      </c>
      <c r="I27" s="6">
        <v>4</v>
      </c>
      <c r="J27" s="6">
        <v>5.75</v>
      </c>
      <c r="K27" s="6">
        <v>7</v>
      </c>
      <c r="L27" s="6">
        <v>8.25</v>
      </c>
      <c r="M27" s="6">
        <v>10</v>
      </c>
      <c r="N27" s="7">
        <v>14</v>
      </c>
    </row>
    <row r="28" spans="1:14" x14ac:dyDescent="0.35">
      <c r="A28" s="3" t="s">
        <v>24</v>
      </c>
      <c r="B28">
        <v>84</v>
      </c>
      <c r="C28"/>
      <c r="D28" s="6">
        <f t="shared" si="0"/>
        <v>-4.0958414222660764</v>
      </c>
      <c r="E28" s="6">
        <v>3.8532738095238095</v>
      </c>
      <c r="F28" s="6">
        <v>0.94077709858990011</v>
      </c>
      <c r="G28" s="7">
        <v>1</v>
      </c>
      <c r="H28" s="6">
        <v>2.1312500000000005</v>
      </c>
      <c r="I28" s="6">
        <v>3</v>
      </c>
      <c r="J28" s="6">
        <v>3.8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>
        <v>84</v>
      </c>
      <c r="C29"/>
      <c r="D29" s="6">
        <f t="shared" si="0"/>
        <v>-3.4971531151792008</v>
      </c>
      <c r="E29" s="6">
        <v>9.004761904761903</v>
      </c>
      <c r="F29" s="6">
        <v>2.5748835147300899</v>
      </c>
      <c r="G29" s="7">
        <v>0</v>
      </c>
      <c r="H29" s="6">
        <v>5.15</v>
      </c>
      <c r="I29" s="6">
        <v>7</v>
      </c>
      <c r="J29" s="6">
        <v>8</v>
      </c>
      <c r="K29" s="6">
        <v>9.3296296296296291</v>
      </c>
      <c r="L29" s="6">
        <v>11</v>
      </c>
      <c r="M29" s="6">
        <v>12.700000000000003</v>
      </c>
      <c r="N29" s="7">
        <v>15</v>
      </c>
    </row>
    <row r="30" spans="1:14" x14ac:dyDescent="0.35">
      <c r="A30" s="3" t="s">
        <v>27</v>
      </c>
      <c r="B30">
        <v>84</v>
      </c>
      <c r="C30"/>
      <c r="D30" s="6">
        <f t="shared" si="0"/>
        <v>-2.8210598069842412</v>
      </c>
      <c r="E30" s="6">
        <v>2.361904761904762</v>
      </c>
      <c r="F30" s="6">
        <v>0.83724023009270288</v>
      </c>
      <c r="G30" s="7">
        <v>0</v>
      </c>
      <c r="H30" s="6">
        <v>0</v>
      </c>
      <c r="I30" s="6">
        <v>1.6</v>
      </c>
      <c r="J30" s="6">
        <v>2</v>
      </c>
      <c r="K30" s="6">
        <v>2.4</v>
      </c>
      <c r="L30" s="6">
        <v>3</v>
      </c>
      <c r="M30" s="6">
        <v>3</v>
      </c>
      <c r="N30" s="7">
        <v>5</v>
      </c>
    </row>
    <row r="31" spans="1:14" x14ac:dyDescent="0.35">
      <c r="A31" s="3" t="s">
        <v>26</v>
      </c>
      <c r="B31">
        <v>84</v>
      </c>
      <c r="C31"/>
      <c r="D31" s="6">
        <f t="shared" si="0"/>
        <v>-2.9984699599077858</v>
      </c>
      <c r="E31" s="6">
        <v>4.9142857142857137</v>
      </c>
      <c r="F31" s="6">
        <v>1.6389311148666124</v>
      </c>
      <c r="G31" s="7">
        <v>1</v>
      </c>
      <c r="H31" s="6">
        <v>3</v>
      </c>
      <c r="I31" s="6">
        <v>3</v>
      </c>
      <c r="J31" s="6">
        <v>4</v>
      </c>
      <c r="K31" s="6">
        <v>5</v>
      </c>
      <c r="L31" s="6">
        <v>6</v>
      </c>
      <c r="M31" s="6">
        <v>7</v>
      </c>
      <c r="N31" s="7">
        <v>10</v>
      </c>
    </row>
    <row r="32" spans="1:14" x14ac:dyDescent="0.35">
      <c r="B32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2"/>
  <sheetViews>
    <sheetView topLeftCell="C5" zoomScaleNormal="100" workbookViewId="0">
      <selection activeCell="P28" sqref="P28"/>
    </sheetView>
  </sheetViews>
  <sheetFormatPr baseColWidth="10" defaultColWidth="11.453125" defaultRowHeight="14.5" x14ac:dyDescent="0.35"/>
  <cols>
    <col min="1" max="1" width="45.90625" style="1" customWidth="1"/>
    <col min="2" max="2" width="3" style="1" customWidth="1"/>
    <col min="3" max="3" width="10" style="1" customWidth="1"/>
    <col min="4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84</v>
      </c>
      <c r="C2"/>
      <c r="D2" s="6">
        <f>(C2-E2)/F2</f>
        <v>-11.509244638127203</v>
      </c>
      <c r="E2" s="6">
        <v>33.425000000000004</v>
      </c>
      <c r="F2" s="6">
        <v>2.9041871166133242</v>
      </c>
      <c r="G2" s="7">
        <v>11</v>
      </c>
      <c r="H2" s="6">
        <v>30.5</v>
      </c>
      <c r="I2" s="6">
        <v>31</v>
      </c>
      <c r="J2" s="6">
        <v>33</v>
      </c>
      <c r="K2" s="6">
        <v>34</v>
      </c>
      <c r="L2" s="6">
        <v>35</v>
      </c>
      <c r="M2" s="6">
        <v>35</v>
      </c>
      <c r="N2" s="7">
        <v>36</v>
      </c>
    </row>
    <row r="3" spans="1:34" x14ac:dyDescent="0.35">
      <c r="A3" s="2" t="s">
        <v>5</v>
      </c>
      <c r="B3">
        <v>84</v>
      </c>
      <c r="C3"/>
      <c r="D3" s="6">
        <f t="shared" ref="D3:D31" si="0">(C3-E3)/F3</f>
        <v>-13.317413399112699</v>
      </c>
      <c r="E3" s="6">
        <v>27.223809523809525</v>
      </c>
      <c r="F3" s="6">
        <v>2.0442265106543416</v>
      </c>
      <c r="G3" s="7">
        <v>15</v>
      </c>
      <c r="H3" s="6">
        <v>25</v>
      </c>
      <c r="I3" s="6">
        <v>25</v>
      </c>
      <c r="J3" s="6">
        <v>26</v>
      </c>
      <c r="K3" s="6">
        <v>27.200000000000006</v>
      </c>
      <c r="L3" s="6">
        <v>28.4</v>
      </c>
      <c r="M3" s="6">
        <v>29</v>
      </c>
      <c r="N3" s="7">
        <v>30</v>
      </c>
    </row>
    <row r="4" spans="1:34" x14ac:dyDescent="0.35">
      <c r="A4" s="2" t="s">
        <v>6</v>
      </c>
      <c r="B4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>
        <v>84</v>
      </c>
      <c r="C5"/>
      <c r="D5" s="6">
        <f t="shared" si="0"/>
        <v>-10.528005886618418</v>
      </c>
      <c r="E5" s="6">
        <v>23.19761904761905</v>
      </c>
      <c r="F5" s="6">
        <v>2.2034200301031648</v>
      </c>
      <c r="G5" s="7">
        <v>13</v>
      </c>
      <c r="H5" s="6">
        <v>20</v>
      </c>
      <c r="I5" s="6">
        <v>21</v>
      </c>
      <c r="J5" s="6">
        <v>22</v>
      </c>
      <c r="K5" s="6">
        <v>23</v>
      </c>
      <c r="L5" s="6">
        <v>24</v>
      </c>
      <c r="M5" s="6">
        <v>26</v>
      </c>
      <c r="N5" s="7">
        <v>28</v>
      </c>
    </row>
    <row r="6" spans="1:34" x14ac:dyDescent="0.35">
      <c r="A6" s="2" t="s">
        <v>8</v>
      </c>
      <c r="B6">
        <v>84</v>
      </c>
      <c r="C6"/>
      <c r="D6" s="6">
        <f t="shared" si="0"/>
        <v>-12.413132365463285</v>
      </c>
      <c r="E6" s="6">
        <v>39.644047619047612</v>
      </c>
      <c r="F6" s="6">
        <v>3.1937182696406388</v>
      </c>
      <c r="G6" s="7">
        <v>21</v>
      </c>
      <c r="H6" s="6">
        <v>35</v>
      </c>
      <c r="I6" s="6">
        <v>36</v>
      </c>
      <c r="J6" s="6">
        <v>38.65</v>
      </c>
      <c r="K6" s="6">
        <v>40</v>
      </c>
      <c r="L6" s="6">
        <v>41</v>
      </c>
      <c r="M6" s="6">
        <v>43</v>
      </c>
      <c r="N6" s="7">
        <v>44</v>
      </c>
    </row>
    <row r="7" spans="1:34" x14ac:dyDescent="0.35">
      <c r="A7" s="2" t="s">
        <v>9</v>
      </c>
      <c r="B7">
        <v>84</v>
      </c>
      <c r="C7"/>
      <c r="D7" s="6">
        <f t="shared" si="0"/>
        <v>-11.83400216062685</v>
      </c>
      <c r="E7" s="6">
        <v>22.4</v>
      </c>
      <c r="F7" s="6">
        <v>1.8928507613871741</v>
      </c>
      <c r="G7" s="7">
        <v>15</v>
      </c>
      <c r="H7" s="6">
        <v>19</v>
      </c>
      <c r="I7" s="6">
        <v>20.200000000000003</v>
      </c>
      <c r="J7" s="6">
        <v>21.200000000000003</v>
      </c>
      <c r="K7" s="6">
        <v>22.599999999999998</v>
      </c>
      <c r="L7" s="6">
        <v>24</v>
      </c>
      <c r="M7" s="6">
        <v>24.4</v>
      </c>
      <c r="N7" s="7">
        <v>25</v>
      </c>
    </row>
    <row r="8" spans="1:34" x14ac:dyDescent="0.35">
      <c r="A8" s="5" t="s">
        <v>10</v>
      </c>
      <c r="B8">
        <v>84</v>
      </c>
      <c r="C8"/>
      <c r="D8" s="6">
        <f t="shared" si="0"/>
        <v>-47.871501795564519</v>
      </c>
      <c r="E8" s="6">
        <v>46.897619047619052</v>
      </c>
      <c r="F8" s="6">
        <v>0.97965631510570872</v>
      </c>
      <c r="G8" s="7">
        <v>42</v>
      </c>
      <c r="H8" s="6">
        <v>45.8</v>
      </c>
      <c r="I8" s="6">
        <v>46</v>
      </c>
      <c r="J8" s="6">
        <v>46.5</v>
      </c>
      <c r="K8" s="6">
        <v>47</v>
      </c>
      <c r="L8" s="6">
        <v>47.400000000000006</v>
      </c>
      <c r="M8" s="6">
        <v>48</v>
      </c>
      <c r="N8" s="7">
        <v>48</v>
      </c>
    </row>
    <row r="9" spans="1:34" x14ac:dyDescent="0.35">
      <c r="A9" s="5" t="s">
        <v>38</v>
      </c>
      <c r="B9">
        <v>84</v>
      </c>
      <c r="C9"/>
      <c r="D9" s="6">
        <f>(E9-C9)/F9</f>
        <v>8.9021098653826485</v>
      </c>
      <c r="E9" s="6">
        <v>1141.9301057696357</v>
      </c>
      <c r="F9" s="6">
        <v>128.27634381487729</v>
      </c>
      <c r="G9" s="7">
        <v>900.89583333333337</v>
      </c>
      <c r="H9" s="6">
        <v>981.41277559358605</v>
      </c>
      <c r="I9" s="6">
        <v>1002.081756860931</v>
      </c>
      <c r="J9" s="6">
        <v>1044.903079710145</v>
      </c>
      <c r="K9" s="6">
        <v>1137.3836956521741</v>
      </c>
      <c r="L9" s="6">
        <v>1241.2444976359338</v>
      </c>
      <c r="M9" s="6">
        <v>1326.952380952381</v>
      </c>
      <c r="N9" s="7">
        <v>1463</v>
      </c>
    </row>
    <row r="10" spans="1:34" x14ac:dyDescent="0.35">
      <c r="A10" s="5" t="s">
        <v>11</v>
      </c>
      <c r="B10">
        <v>84</v>
      </c>
      <c r="C10"/>
      <c r="D10" s="6">
        <f t="shared" si="0"/>
        <v>-10.181185585773651</v>
      </c>
      <c r="E10" s="6">
        <v>42.916666666666664</v>
      </c>
      <c r="F10" s="6">
        <v>4.2152916578433528</v>
      </c>
      <c r="G10" s="7">
        <v>14</v>
      </c>
      <c r="H10" s="6">
        <v>37.700000000000003</v>
      </c>
      <c r="I10" s="6">
        <v>38.4</v>
      </c>
      <c r="J10" s="6">
        <v>41.5</v>
      </c>
      <c r="K10" s="6">
        <v>44</v>
      </c>
      <c r="L10" s="6">
        <v>45</v>
      </c>
      <c r="M10" s="6">
        <v>46.2</v>
      </c>
      <c r="N10" s="7">
        <v>48</v>
      </c>
    </row>
    <row r="11" spans="1:34" x14ac:dyDescent="0.35">
      <c r="A11" s="5" t="s">
        <v>39</v>
      </c>
      <c r="B11">
        <v>84</v>
      </c>
      <c r="C11"/>
      <c r="D11" s="6">
        <f>(E11-C11)/F11</f>
        <v>12.493478223091666</v>
      </c>
      <c r="E11" s="6">
        <v>1618.5685865817545</v>
      </c>
      <c r="F11" s="6">
        <v>129.55308022950391</v>
      </c>
      <c r="G11" s="7">
        <v>1325.6888888888891</v>
      </c>
      <c r="H11" s="6">
        <v>1423.1699667265354</v>
      </c>
      <c r="I11" s="6">
        <v>1456.955555555556</v>
      </c>
      <c r="J11" s="6">
        <v>1540.9987573174021</v>
      </c>
      <c r="K11" s="6">
        <v>1627.391304347826</v>
      </c>
      <c r="L11" s="6">
        <v>1722.9914529914531</v>
      </c>
      <c r="M11" s="6">
        <v>1783.5365853658541</v>
      </c>
      <c r="N11" s="7">
        <v>1968.8</v>
      </c>
    </row>
    <row r="12" spans="1:34" x14ac:dyDescent="0.35">
      <c r="A12" s="5" t="s">
        <v>12</v>
      </c>
      <c r="B12">
        <v>84</v>
      </c>
      <c r="C12"/>
      <c r="D12" s="6">
        <f t="shared" si="0"/>
        <v>-57.550997548880332</v>
      </c>
      <c r="E12" s="6">
        <v>47.488095239999993</v>
      </c>
      <c r="F12" s="6">
        <v>0.82514808191928346</v>
      </c>
      <c r="G12" s="7">
        <v>42.999999983999999</v>
      </c>
      <c r="H12" s="6">
        <v>46.399999996800005</v>
      </c>
      <c r="I12" s="6">
        <v>46.8</v>
      </c>
      <c r="J12" s="6">
        <v>47.000000016000001</v>
      </c>
      <c r="K12" s="6">
        <v>47.600000006399995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>
        <v>84</v>
      </c>
      <c r="C13"/>
      <c r="D13" s="6">
        <f>(E13-C13)/F13</f>
        <v>6.2255071046080372</v>
      </c>
      <c r="E13" s="6">
        <v>1057.3665674619047</v>
      </c>
      <c r="F13" s="6">
        <v>169.84424717454039</v>
      </c>
      <c r="G13" s="7">
        <v>661.95833330000005</v>
      </c>
      <c r="H13" s="6">
        <v>834.23541669000008</v>
      </c>
      <c r="I13" s="6">
        <v>864.1875</v>
      </c>
      <c r="J13" s="6">
        <v>915.08749999999998</v>
      </c>
      <c r="K13" s="6">
        <v>1062.87916666</v>
      </c>
      <c r="L13" s="6">
        <v>1170.7604168</v>
      </c>
      <c r="M13" s="6">
        <v>1269.708333</v>
      </c>
      <c r="N13" s="7">
        <v>1553.9375</v>
      </c>
    </row>
    <row r="14" spans="1:34" x14ac:dyDescent="0.35">
      <c r="A14" s="5" t="s">
        <v>13</v>
      </c>
      <c r="B14">
        <v>84</v>
      </c>
      <c r="C14"/>
      <c r="D14" s="6">
        <f t="shared" si="0"/>
        <v>-32.242111194949089</v>
      </c>
      <c r="E14" s="6">
        <v>45.809523809523817</v>
      </c>
      <c r="F14" s="6">
        <v>1.4207978978963431</v>
      </c>
      <c r="G14" s="7">
        <v>41</v>
      </c>
      <c r="H14" s="6">
        <v>43.599999999999994</v>
      </c>
      <c r="I14" s="6">
        <v>44</v>
      </c>
      <c r="J14" s="6">
        <v>45.3</v>
      </c>
      <c r="K14" s="6">
        <v>46</v>
      </c>
      <c r="L14" s="6">
        <v>46.8</v>
      </c>
      <c r="M14" s="6">
        <v>47</v>
      </c>
      <c r="N14" s="7">
        <v>48</v>
      </c>
    </row>
    <row r="15" spans="1:34" x14ac:dyDescent="0.35">
      <c r="A15" s="5" t="s">
        <v>40</v>
      </c>
      <c r="B15">
        <v>84</v>
      </c>
      <c r="C15"/>
      <c r="D15" s="6">
        <f>(E15-C15)/F15</f>
        <v>7.7929339981290644</v>
      </c>
      <c r="E15" s="6">
        <v>1321.7318974481514</v>
      </c>
      <c r="F15" s="6">
        <v>169.60645345712848</v>
      </c>
      <c r="G15" s="7">
        <v>891.87234042553189</v>
      </c>
      <c r="H15" s="6">
        <v>1102.0306313598521</v>
      </c>
      <c r="I15" s="6">
        <v>1128.305060386474</v>
      </c>
      <c r="J15" s="6">
        <v>1186.1047281323877</v>
      </c>
      <c r="K15" s="6">
        <v>1321.173377601174</v>
      </c>
      <c r="L15" s="6">
        <v>1442.2984814512652</v>
      </c>
      <c r="M15" s="6">
        <v>1582.6585365853659</v>
      </c>
      <c r="N15" s="7">
        <v>1770.521739130435</v>
      </c>
    </row>
    <row r="16" spans="1:34" x14ac:dyDescent="0.35">
      <c r="A16" s="5" t="s">
        <v>14</v>
      </c>
      <c r="B16">
        <v>84</v>
      </c>
      <c r="C16">
        <f>C10-C8</f>
        <v>0</v>
      </c>
      <c r="D16" s="6">
        <f t="shared" si="0"/>
        <v>0.91640170064812909</v>
      </c>
      <c r="E16" s="6">
        <v>-3.9809523809523806</v>
      </c>
      <c r="F16" s="6">
        <v>4.3441128253437711</v>
      </c>
      <c r="G16" s="7">
        <v>-34</v>
      </c>
      <c r="H16" s="6">
        <v>-9.0999999999999979</v>
      </c>
      <c r="I16" s="6">
        <v>-8.9999999999999929</v>
      </c>
      <c r="J16" s="6">
        <v>-6</v>
      </c>
      <c r="K16" s="6">
        <v>-3</v>
      </c>
      <c r="L16" s="6">
        <v>-1.9000000000000057</v>
      </c>
      <c r="M16" s="6">
        <v>-0.79999999999999716</v>
      </c>
      <c r="N16" s="7">
        <v>2</v>
      </c>
    </row>
    <row r="17" spans="1:14" x14ac:dyDescent="0.35">
      <c r="A17" s="5" t="s">
        <v>41</v>
      </c>
      <c r="B17">
        <v>84</v>
      </c>
      <c r="C17">
        <f>C9-C11</f>
        <v>0</v>
      </c>
      <c r="D17" s="6">
        <f t="shared" si="0"/>
        <v>-4.9045849664645012</v>
      </c>
      <c r="E17" s="6">
        <v>476.63848081211898</v>
      </c>
      <c r="F17" s="6">
        <v>97.182225218071125</v>
      </c>
      <c r="G17" s="7">
        <v>113</v>
      </c>
      <c r="H17" s="6">
        <v>619.15038488150901</v>
      </c>
      <c r="I17" s="6">
        <v>585.72475550069203</v>
      </c>
      <c r="J17" s="6">
        <v>538.87286711938998</v>
      </c>
      <c r="K17" s="6">
        <v>474.083333333334</v>
      </c>
      <c r="L17" s="6">
        <v>431.42114616830298</v>
      </c>
      <c r="M17" s="6">
        <v>359.54347826087002</v>
      </c>
      <c r="N17" s="7">
        <v>677</v>
      </c>
    </row>
    <row r="18" spans="1:14" x14ac:dyDescent="0.35">
      <c r="A18" s="5" t="s">
        <v>15</v>
      </c>
      <c r="B18">
        <v>84</v>
      </c>
      <c r="C18">
        <f>C14-C12</f>
        <v>0</v>
      </c>
      <c r="D18" s="6">
        <f t="shared" si="0"/>
        <v>1.2892681226863547</v>
      </c>
      <c r="E18" s="6">
        <v>-1.6785714304761921</v>
      </c>
      <c r="F18" s="6">
        <v>1.3019568241388566</v>
      </c>
      <c r="G18" s="7">
        <v>-7</v>
      </c>
      <c r="H18" s="6">
        <v>-3.1999999968000026</v>
      </c>
      <c r="I18" s="6">
        <v>-3</v>
      </c>
      <c r="J18" s="6">
        <v>-2.0000000064000005</v>
      </c>
      <c r="K18" s="6">
        <v>-1.5999999968000083</v>
      </c>
      <c r="L18" s="6">
        <v>-1</v>
      </c>
      <c r="M18" s="6">
        <v>-0.19999999680000258</v>
      </c>
      <c r="N18" s="7">
        <v>3.0000000160000013</v>
      </c>
    </row>
    <row r="19" spans="1:14" x14ac:dyDescent="0.35">
      <c r="A19" s="5" t="s">
        <v>42</v>
      </c>
      <c r="B19">
        <v>84</v>
      </c>
      <c r="C19">
        <f>C13-C15</f>
        <v>0</v>
      </c>
      <c r="D19" s="6">
        <f t="shared" si="0"/>
        <v>-2.4466332432029518</v>
      </c>
      <c r="E19" s="6">
        <v>264.36532998624602</v>
      </c>
      <c r="F19" s="6">
        <v>108.05270087810889</v>
      </c>
      <c r="G19" s="7">
        <v>99</v>
      </c>
      <c r="H19" s="6">
        <v>412.37610446394501</v>
      </c>
      <c r="I19" s="6">
        <v>382.27651481818202</v>
      </c>
      <c r="J19" s="6">
        <v>312.43620528164701</v>
      </c>
      <c r="K19" s="6">
        <v>251.80228974004899</v>
      </c>
      <c r="L19" s="6">
        <v>222.604020187348</v>
      </c>
      <c r="M19" s="6">
        <v>177.937815691606</v>
      </c>
      <c r="N19" s="7">
        <v>692</v>
      </c>
    </row>
    <row r="20" spans="1:14" x14ac:dyDescent="0.35">
      <c r="A20" s="4" t="s">
        <v>16</v>
      </c>
      <c r="B20">
        <v>84</v>
      </c>
      <c r="C20"/>
      <c r="D20" s="6">
        <f t="shared" si="0"/>
        <v>-3.9543025240681446</v>
      </c>
      <c r="E20" s="6">
        <v>5.3404761904761884</v>
      </c>
      <c r="F20" s="6">
        <v>1.3505482086843379</v>
      </c>
      <c r="G20" s="7">
        <v>2</v>
      </c>
      <c r="H20" s="6">
        <v>2</v>
      </c>
      <c r="I20" s="6">
        <v>3</v>
      </c>
      <c r="J20" s="6">
        <v>5.3000000000000007</v>
      </c>
      <c r="K20" s="6">
        <v>6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>
        <v>84</v>
      </c>
      <c r="C21"/>
      <c r="D21" s="6">
        <f t="shared" si="0"/>
        <v>-2.254626270409279</v>
      </c>
      <c r="E21" s="6">
        <v>11.238095238095243</v>
      </c>
      <c r="F21" s="6">
        <v>4.9844603451973475</v>
      </c>
      <c r="G21" s="7">
        <v>0</v>
      </c>
      <c r="H21" s="6">
        <v>0</v>
      </c>
      <c r="I21" s="6">
        <v>1</v>
      </c>
      <c r="J21" s="6">
        <v>10</v>
      </c>
      <c r="K21" s="6">
        <v>13</v>
      </c>
      <c r="L21" s="6">
        <v>15</v>
      </c>
      <c r="M21" s="6">
        <v>15</v>
      </c>
      <c r="N21" s="7">
        <v>15</v>
      </c>
    </row>
    <row r="22" spans="1:14" x14ac:dyDescent="0.35">
      <c r="A22" s="4" t="s">
        <v>18</v>
      </c>
      <c r="B22">
        <v>84</v>
      </c>
      <c r="C22"/>
      <c r="D22" s="6">
        <f t="shared" si="0"/>
        <v>-5.1983782702635768</v>
      </c>
      <c r="E22" s="6">
        <v>5.2452380952380953</v>
      </c>
      <c r="F22" s="6">
        <v>1.0090143161075007</v>
      </c>
      <c r="G22" s="7">
        <v>3</v>
      </c>
      <c r="H22" s="6">
        <v>3</v>
      </c>
      <c r="I22" s="6">
        <v>3</v>
      </c>
      <c r="J22" s="6">
        <v>5</v>
      </c>
      <c r="K22" s="6">
        <v>6</v>
      </c>
      <c r="L22" s="6">
        <v>6</v>
      </c>
      <c r="M22" s="6">
        <v>6</v>
      </c>
      <c r="N22" s="7">
        <v>6</v>
      </c>
    </row>
    <row r="23" spans="1:14" x14ac:dyDescent="0.35">
      <c r="A23" s="4" t="s">
        <v>19</v>
      </c>
      <c r="B23">
        <v>84</v>
      </c>
      <c r="C23"/>
      <c r="D23" s="6">
        <f t="shared" si="0"/>
        <v>-2.2711082554162645</v>
      </c>
      <c r="E23" s="6">
        <v>8.302380952380954</v>
      </c>
      <c r="F23" s="6">
        <v>3.6556517869991345</v>
      </c>
      <c r="G23" s="7">
        <v>2</v>
      </c>
      <c r="H23" s="6">
        <v>3</v>
      </c>
      <c r="I23" s="6">
        <v>3</v>
      </c>
      <c r="J23" s="6">
        <v>6</v>
      </c>
      <c r="K23" s="6">
        <v>8</v>
      </c>
      <c r="L23" s="6">
        <v>11</v>
      </c>
      <c r="M23" s="6">
        <v>14</v>
      </c>
      <c r="N23" s="7">
        <v>15</v>
      </c>
    </row>
    <row r="24" spans="1:14" x14ac:dyDescent="0.35">
      <c r="A24" s="3" t="s">
        <v>20</v>
      </c>
      <c r="B24">
        <v>84</v>
      </c>
      <c r="C24"/>
      <c r="D24" s="6">
        <f t="shared" si="0"/>
        <v>-4.5702053958082152</v>
      </c>
      <c r="E24" s="6">
        <v>4.0829004329004324</v>
      </c>
      <c r="F24" s="6">
        <v>0.8933735093493308</v>
      </c>
      <c r="G24" s="7">
        <v>1</v>
      </c>
      <c r="H24" s="6">
        <v>3</v>
      </c>
      <c r="I24" s="6">
        <v>3</v>
      </c>
      <c r="J24" s="6">
        <v>4</v>
      </c>
      <c r="K24" s="6">
        <v>4</v>
      </c>
      <c r="L24" s="6">
        <v>4.5454545454545459</v>
      </c>
      <c r="M24" s="6">
        <v>5</v>
      </c>
      <c r="N24" s="7">
        <v>6</v>
      </c>
    </row>
    <row r="25" spans="1:14" x14ac:dyDescent="0.35">
      <c r="A25" s="3" t="s">
        <v>21</v>
      </c>
      <c r="B25">
        <v>84</v>
      </c>
      <c r="C25"/>
      <c r="D25" s="6">
        <f t="shared" si="0"/>
        <v>-4.6793022437293903</v>
      </c>
      <c r="E25" s="6">
        <v>8.8523809523809529</v>
      </c>
      <c r="F25" s="6">
        <v>1.8918164485407618</v>
      </c>
      <c r="G25" s="7">
        <v>1</v>
      </c>
      <c r="H25" s="6">
        <v>6.4</v>
      </c>
      <c r="I25" s="6">
        <v>7</v>
      </c>
      <c r="J25" s="6">
        <v>8.1</v>
      </c>
      <c r="K25" s="6">
        <v>9</v>
      </c>
      <c r="L25" s="6">
        <v>10</v>
      </c>
      <c r="M25" s="6">
        <v>11</v>
      </c>
      <c r="N25" s="7">
        <v>14</v>
      </c>
    </row>
    <row r="26" spans="1:14" x14ac:dyDescent="0.35">
      <c r="A26" s="3" t="s">
        <v>22</v>
      </c>
      <c r="B26">
        <v>84</v>
      </c>
      <c r="C26"/>
      <c r="D26" s="6">
        <f t="shared" si="0"/>
        <v>-5.4016714177783447</v>
      </c>
      <c r="E26" s="6">
        <v>4.909523809523809</v>
      </c>
      <c r="F26" s="6">
        <v>0.90888975463506605</v>
      </c>
      <c r="G26" s="7">
        <v>2</v>
      </c>
      <c r="H26" s="6">
        <v>3</v>
      </c>
      <c r="I26" s="6">
        <v>4</v>
      </c>
      <c r="J26" s="6">
        <v>4.6999999999999993</v>
      </c>
      <c r="K26" s="6">
        <v>5</v>
      </c>
      <c r="L26" s="6">
        <v>5.0999999999999996</v>
      </c>
      <c r="M26" s="6">
        <v>6</v>
      </c>
      <c r="N26" s="7">
        <v>7</v>
      </c>
    </row>
    <row r="27" spans="1:14" x14ac:dyDescent="0.35">
      <c r="A27" s="3" t="s">
        <v>23</v>
      </c>
      <c r="B27">
        <v>84</v>
      </c>
      <c r="C27"/>
      <c r="D27" s="6">
        <f t="shared" si="0"/>
        <v>-3.4875955613162386</v>
      </c>
      <c r="E27" s="6">
        <v>8.3404761904761902</v>
      </c>
      <c r="F27" s="6">
        <v>2.3914688626706608</v>
      </c>
      <c r="G27" s="7">
        <v>0</v>
      </c>
      <c r="H27" s="6">
        <v>4</v>
      </c>
      <c r="I27" s="6">
        <v>6</v>
      </c>
      <c r="J27" s="6">
        <v>7</v>
      </c>
      <c r="K27" s="6">
        <v>8.8000000000000007</v>
      </c>
      <c r="L27" s="6">
        <v>9.8000000000000007</v>
      </c>
      <c r="M27" s="6">
        <v>11</v>
      </c>
      <c r="N27" s="7">
        <v>14</v>
      </c>
    </row>
    <row r="28" spans="1:14" x14ac:dyDescent="0.35">
      <c r="A28" s="3" t="s">
        <v>24</v>
      </c>
      <c r="B28">
        <v>84</v>
      </c>
      <c r="C28"/>
      <c r="D28" s="6">
        <f t="shared" si="0"/>
        <v>-4.1730586848505808</v>
      </c>
      <c r="E28" s="6">
        <v>3.8764687693259128</v>
      </c>
      <c r="F28" s="6">
        <v>0.92892745155936196</v>
      </c>
      <c r="G28" s="7">
        <v>1</v>
      </c>
      <c r="H28" s="6">
        <v>3</v>
      </c>
      <c r="I28" s="6">
        <v>3</v>
      </c>
      <c r="J28" s="6">
        <v>3.1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>
        <v>84</v>
      </c>
      <c r="C29"/>
      <c r="D29" s="6">
        <f t="shared" si="0"/>
        <v>-3.7533509797830562</v>
      </c>
      <c r="E29" s="6">
        <v>9.7214594928880622</v>
      </c>
      <c r="F29" s="6">
        <v>2.5900747212961051</v>
      </c>
      <c r="G29" s="7">
        <v>2</v>
      </c>
      <c r="H29" s="6">
        <v>6</v>
      </c>
      <c r="I29" s="6">
        <v>7</v>
      </c>
      <c r="J29" s="6">
        <v>8</v>
      </c>
      <c r="K29" s="6">
        <v>9.1999999999999993</v>
      </c>
      <c r="L29" s="6">
        <v>11</v>
      </c>
      <c r="M29" s="6">
        <v>13</v>
      </c>
      <c r="N29" s="7">
        <v>15</v>
      </c>
    </row>
    <row r="30" spans="1:14" x14ac:dyDescent="0.35">
      <c r="A30" s="3" t="s">
        <v>27</v>
      </c>
      <c r="B30">
        <v>84</v>
      </c>
      <c r="C30"/>
      <c r="D30" s="6">
        <f t="shared" si="0"/>
        <v>-2.2773955768670664</v>
      </c>
      <c r="E30" s="6">
        <v>2.3506802721088431</v>
      </c>
      <c r="F30" s="6">
        <v>1.0321791681630434</v>
      </c>
      <c r="G30" s="7">
        <v>0</v>
      </c>
      <c r="H30" s="6">
        <v>0</v>
      </c>
      <c r="I30" s="6">
        <v>0.4</v>
      </c>
      <c r="J30" s="6">
        <v>2</v>
      </c>
      <c r="K30" s="6">
        <v>2.6</v>
      </c>
      <c r="L30" s="6">
        <v>3</v>
      </c>
      <c r="M30" s="6">
        <v>3.2</v>
      </c>
      <c r="N30" s="7">
        <v>5</v>
      </c>
    </row>
    <row r="31" spans="1:14" x14ac:dyDescent="0.35">
      <c r="A31" s="3" t="s">
        <v>26</v>
      </c>
      <c r="B31">
        <v>84</v>
      </c>
      <c r="C31"/>
      <c r="D31" s="6">
        <f t="shared" si="0"/>
        <v>-2.8398082029459735</v>
      </c>
      <c r="E31" s="6">
        <v>6.0047619047619047</v>
      </c>
      <c r="F31" s="6">
        <v>2.1144955840794659</v>
      </c>
      <c r="G31" s="7">
        <v>1</v>
      </c>
      <c r="H31" s="6">
        <v>3</v>
      </c>
      <c r="I31" s="6">
        <v>4</v>
      </c>
      <c r="J31" s="6">
        <v>5</v>
      </c>
      <c r="K31" s="6">
        <v>6</v>
      </c>
      <c r="L31" s="6">
        <v>7</v>
      </c>
      <c r="M31" s="6">
        <v>8.6</v>
      </c>
      <c r="N31" s="7">
        <v>14</v>
      </c>
    </row>
    <row r="32" spans="1:14" x14ac:dyDescent="0.35">
      <c r="B32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5 ans - 5 ans 11 mois</vt:lpstr>
      <vt:lpstr>6 ans - 6 ans 11 mois</vt:lpstr>
      <vt:lpstr>7 ans - 7 ans 11 mois</vt:lpstr>
      <vt:lpstr>8 ans - 8 ans 11 mois</vt:lpstr>
    </vt:vector>
  </TitlesOfParts>
  <Company>CHU Grenoble Alpes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Zoubrinetzky, Rachel</dc:creator>
  <cp:lastModifiedBy>LOUISE FAURE</cp:lastModifiedBy>
  <dcterms:created xsi:type="dcterms:W3CDTF">2024-07-22T08:45:39Z</dcterms:created>
  <dcterms:modified xsi:type="dcterms:W3CDTF">2024-12-06T13:30:47Z</dcterms:modified>
</cp:coreProperties>
</file>