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ripsi\Fauzan Kamil\"/>
    </mc:Choice>
  </mc:AlternateContent>
  <xr:revisionPtr revIDLastSave="0" documentId="13_ncr:1_{CD2DD073-C133-4CF1-A647-468B451870F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ample_data" sheetId="1" r:id="rId1"/>
    <sheet name="Sheet1" sheetId="2" r:id="rId2"/>
  </sheets>
  <definedNames>
    <definedName name="_xlnm._FilterDatabase" localSheetId="0" hidden="1">sample_data!$A$1:$K$11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" i="1" l="1"/>
  <c r="K41" i="1"/>
  <c r="J42" i="1"/>
  <c r="J41" i="1"/>
  <c r="I42" i="1"/>
  <c r="I41" i="1"/>
  <c r="H41" i="1"/>
  <c r="H42" i="1"/>
  <c r="G42" i="1"/>
  <c r="G41" i="1"/>
  <c r="F42" i="1"/>
  <c r="F41" i="1"/>
  <c r="E41" i="1"/>
  <c r="E42" i="1"/>
  <c r="D42" i="1"/>
  <c r="D41" i="1"/>
  <c r="C42" i="1"/>
  <c r="C41" i="1"/>
  <c r="B24" i="1"/>
  <c r="B23" i="1"/>
  <c r="B41" i="1" s="1"/>
  <c r="L41" i="1" l="1"/>
  <c r="B42" i="1"/>
  <c r="L42" i="1" s="1"/>
  <c r="L43" i="1" l="1"/>
</calcChain>
</file>

<file path=xl/sharedStrings.xml><?xml version="1.0" encoding="utf-8"?>
<sst xmlns="http://schemas.openxmlformats.org/spreadsheetml/2006/main" count="86" uniqueCount="28">
  <si>
    <t>recent_days</t>
  </si>
  <si>
    <t>freq_diff</t>
  </si>
  <si>
    <t>frequency</t>
  </si>
  <si>
    <t>monetary</t>
  </si>
  <si>
    <t>purchase_year</t>
  </si>
  <si>
    <t>ongkir</t>
  </si>
  <si>
    <t>Customer_segment</t>
  </si>
  <si>
    <t>RFM_Score</t>
  </si>
  <si>
    <t>monthly_spend</t>
  </si>
  <si>
    <t>mean_pembelian</t>
  </si>
  <si>
    <t>Churn</t>
  </si>
  <si>
    <t>Lost Customers</t>
  </si>
  <si>
    <t>At-Risk Customers</t>
  </si>
  <si>
    <t>Promising Customers</t>
  </si>
  <si>
    <t>Loyal Customers</t>
  </si>
  <si>
    <t>Best Customers</t>
  </si>
  <si>
    <t>Not Churn</t>
  </si>
  <si>
    <t>Frekuensi</t>
  </si>
  <si>
    <t>Class</t>
  </si>
  <si>
    <t>Model</t>
  </si>
  <si>
    <t>1. Menentukan probabilitas Class</t>
  </si>
  <si>
    <t>4/10</t>
  </si>
  <si>
    <t>6/10</t>
  </si>
  <si>
    <t>3. Standar Deviasi</t>
  </si>
  <si>
    <t>DataTes</t>
  </si>
  <si>
    <t>?</t>
  </si>
  <si>
    <t>Max</t>
  </si>
  <si>
    <t>2.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</si>
</sst>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0" fontId="16" fillId="33" borderId="12" xfId="0" applyFont="1" applyFill="1" applyBorder="1" applyAlignment="1">
      <alignment horizontal="center"/>
    </xf>
    <xf numFmtId="0" fontId="0" fillId="33" borderId="10" xfId="0" applyFill="1" applyBorder="1"/>
    <xf numFmtId="0" fontId="16" fillId="33" borderId="10" xfId="0" applyFont="1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right"/>
    </xf>
    <xf numFmtId="0" fontId="0" fillId="35" borderId="10" xfId="0" applyFill="1" applyBorder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6" fillId="0" borderId="0" xfId="0" applyFont="1" applyFill="1" applyBorder="1" applyAlignment="1"/>
    <xf numFmtId="0" fontId="0" fillId="0" borderId="0" xfId="0" applyFill="1" applyBorder="1" applyAlignment="1"/>
    <xf numFmtId="0" fontId="0" fillId="0" borderId="10" xfId="0" quotePrefix="1" applyBorder="1" applyAlignment="1">
      <alignment horizontal="right"/>
    </xf>
    <xf numFmtId="0" fontId="18" fillId="34" borderId="10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5</xdr:col>
      <xdr:colOff>752475</xdr:colOff>
      <xdr:row>50</xdr:row>
      <xdr:rowOff>9526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4E02D6-4B83-4608-9533-7635132A4287}"/>
            </a:ext>
          </a:extLst>
        </xdr:cNvPr>
        <xdr:cNvSpPr txBox="1"/>
      </xdr:nvSpPr>
      <xdr:spPr>
        <a:xfrm>
          <a:off x="0" y="8420100"/>
          <a:ext cx="5943600" cy="1152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D" sz="1200"/>
            <a:t>Kesimpulan</a:t>
          </a:r>
        </a:p>
        <a:p>
          <a:pPr algn="l"/>
          <a:endParaRPr lang="en-ID" sz="1200"/>
        </a:p>
        <a:p>
          <a:pPr algn="l"/>
          <a:r>
            <a:rPr lang="en-ID" sz="1200"/>
            <a:t>Karena 1.73109E-74 memiliki </a:t>
          </a:r>
          <a:r>
            <a:rPr lang="en-ID" sz="1200" b="1"/>
            <a:t>nilai eksponen yang lebih kecil </a:t>
          </a:r>
          <a:r>
            <a:rPr lang="en-ID" sz="1200"/>
            <a:t>(-74) dibandingkan dengan 1.58671E-46 yang memiliki nilai eksponen -46. Artinya, 1.58671E-46 </a:t>
          </a:r>
          <a:r>
            <a:rPr lang="en-ID" sz="1200" b="1"/>
            <a:t>lebih besar</a:t>
          </a:r>
          <a:r>
            <a:rPr lang="en-ID" sz="1200"/>
            <a:t> daripada 1.73109E-74. Maka bisa dikatakan bahwa pelanggan tersebut tidak churn</a:t>
          </a:r>
        </a:p>
      </xdr:txBody>
    </xdr:sp>
    <xdr:clientData/>
  </xdr:twoCellAnchor>
  <xdr:twoCellAnchor editAs="oneCell">
    <xdr:from>
      <xdr:col>4</xdr:col>
      <xdr:colOff>114300</xdr:colOff>
      <xdr:row>31</xdr:row>
      <xdr:rowOff>28575</xdr:rowOff>
    </xdr:from>
    <xdr:to>
      <xdr:col>7</xdr:col>
      <xdr:colOff>419636</xdr:colOff>
      <xdr:row>36</xdr:row>
      <xdr:rowOff>38234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AA0C18-4BEA-4B52-9ED9-073FB8FAC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5962650"/>
          <a:ext cx="3839111" cy="962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11" workbookViewId="0">
      <selection activeCell="B41" sqref="B41"/>
    </sheetView>
  </sheetViews>
  <sheetFormatPr defaultRowHeight="15" x14ac:dyDescent="0.25"/>
  <cols>
    <col min="1" max="1" width="18.28515625" customWidth="1"/>
    <col min="2" max="3" width="14.140625" customWidth="1"/>
    <col min="4" max="4" width="13.5703125" customWidth="1"/>
    <col min="5" max="5" width="17.7109375" customWidth="1"/>
    <col min="6" max="6" width="15.140625" customWidth="1"/>
    <col min="7" max="7" width="20.140625" customWidth="1"/>
    <col min="8" max="8" width="18.7109375" customWidth="1"/>
    <col min="9" max="9" width="17.5703125" customWidth="1"/>
    <col min="10" max="10" width="16.42578125" customWidth="1"/>
    <col min="11" max="11" width="16.5703125" customWidth="1"/>
    <col min="12" max="12" width="10" customWidth="1"/>
    <col min="13" max="13" width="11.7109375" customWidth="1"/>
    <col min="14" max="14" width="14.42578125" customWidth="1"/>
    <col min="15" max="15" width="8.7109375" customWidth="1"/>
    <col min="16" max="16" width="12.140625" customWidth="1"/>
    <col min="17" max="17" width="13.5703125" customWidth="1"/>
    <col min="18" max="18" width="15.28515625" customWidth="1"/>
    <col min="19" max="19" width="16.140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4" x14ac:dyDescent="0.25">
      <c r="A2" s="1">
        <v>177</v>
      </c>
      <c r="B2" s="1">
        <v>17</v>
      </c>
      <c r="C2" s="1">
        <v>10</v>
      </c>
      <c r="D2" s="1">
        <v>4624358</v>
      </c>
      <c r="E2" s="1">
        <v>2021</v>
      </c>
      <c r="F2" s="1">
        <v>75000</v>
      </c>
      <c r="G2" s="1">
        <v>2</v>
      </c>
      <c r="H2" s="1">
        <v>3.26</v>
      </c>
      <c r="I2" s="1">
        <v>570908</v>
      </c>
      <c r="J2" s="1">
        <v>24</v>
      </c>
      <c r="K2" s="1" t="s">
        <v>16</v>
      </c>
    </row>
    <row r="3" spans="1:14" x14ac:dyDescent="0.25">
      <c r="A3" s="1">
        <v>313</v>
      </c>
      <c r="B3" s="1">
        <v>30</v>
      </c>
      <c r="C3" s="1">
        <v>10</v>
      </c>
      <c r="D3" s="1">
        <v>4486917</v>
      </c>
      <c r="E3" s="1">
        <v>2018</v>
      </c>
      <c r="F3" s="1">
        <v>110000</v>
      </c>
      <c r="G3" s="1">
        <v>1</v>
      </c>
      <c r="H3" s="1">
        <v>2.98</v>
      </c>
      <c r="I3" s="1">
        <v>90098</v>
      </c>
      <c r="J3" s="1">
        <v>149</v>
      </c>
      <c r="K3" s="1" t="s">
        <v>10</v>
      </c>
    </row>
    <row r="4" spans="1:14" x14ac:dyDescent="0.25">
      <c r="A4" s="1">
        <v>182</v>
      </c>
      <c r="B4" s="1">
        <v>30</v>
      </c>
      <c r="C4" s="1">
        <v>6</v>
      </c>
      <c r="D4" s="1">
        <v>7017172</v>
      </c>
      <c r="E4" s="1">
        <v>2022</v>
      </c>
      <c r="F4" s="1">
        <v>40000</v>
      </c>
      <c r="G4" s="1">
        <v>1</v>
      </c>
      <c r="H4" s="1">
        <v>2.75</v>
      </c>
      <c r="I4" s="1">
        <v>1202943</v>
      </c>
      <c r="J4" s="1">
        <v>29</v>
      </c>
      <c r="K4" s="1" t="s">
        <v>10</v>
      </c>
    </row>
    <row r="5" spans="1:14" x14ac:dyDescent="0.25">
      <c r="A5" s="1">
        <v>76</v>
      </c>
      <c r="B5" s="1">
        <v>3</v>
      </c>
      <c r="C5" s="1">
        <v>118</v>
      </c>
      <c r="D5" s="1">
        <v>23254949</v>
      </c>
      <c r="E5" s="1">
        <v>2019</v>
      </c>
      <c r="F5" s="1">
        <v>377500</v>
      </c>
      <c r="G5" s="1">
        <v>4</v>
      </c>
      <c r="H5" s="1">
        <v>4.9000000000000004</v>
      </c>
      <c r="I5" s="1">
        <v>1442669</v>
      </c>
      <c r="J5" s="1">
        <v>11</v>
      </c>
      <c r="K5" s="1" t="s">
        <v>16</v>
      </c>
    </row>
    <row r="6" spans="1:14" x14ac:dyDescent="0.25">
      <c r="A6" s="1">
        <v>148</v>
      </c>
      <c r="B6" s="1">
        <v>21</v>
      </c>
      <c r="C6" s="1">
        <v>7</v>
      </c>
      <c r="D6" s="1">
        <v>5879685</v>
      </c>
      <c r="E6" s="1">
        <v>2022</v>
      </c>
      <c r="F6" s="1">
        <v>55000</v>
      </c>
      <c r="G6" s="1">
        <v>2</v>
      </c>
      <c r="H6" s="1">
        <v>3.05</v>
      </c>
      <c r="I6" s="1">
        <v>1442669</v>
      </c>
      <c r="J6" s="1">
        <v>2</v>
      </c>
      <c r="K6" s="1" t="s">
        <v>16</v>
      </c>
    </row>
    <row r="7" spans="1:14" x14ac:dyDescent="0.25">
      <c r="A7" s="1">
        <v>550</v>
      </c>
      <c r="B7" s="1">
        <v>275</v>
      </c>
      <c r="C7" s="1">
        <v>2</v>
      </c>
      <c r="D7" s="1">
        <v>260540</v>
      </c>
      <c r="E7" s="1">
        <v>2020</v>
      </c>
      <c r="F7" s="1">
        <v>10000</v>
      </c>
      <c r="G7" s="1">
        <v>0</v>
      </c>
      <c r="H7" s="1">
        <v>1.33</v>
      </c>
      <c r="I7" s="1">
        <v>19443</v>
      </c>
      <c r="J7" s="1">
        <v>201</v>
      </c>
      <c r="K7" s="1" t="s">
        <v>10</v>
      </c>
    </row>
    <row r="8" spans="1:14" x14ac:dyDescent="0.25">
      <c r="A8" s="1">
        <v>550</v>
      </c>
      <c r="B8" s="1">
        <v>275</v>
      </c>
      <c r="C8" s="1">
        <v>1</v>
      </c>
      <c r="D8" s="1">
        <v>297459</v>
      </c>
      <c r="E8" s="1">
        <v>2016</v>
      </c>
      <c r="F8" s="1">
        <v>10000</v>
      </c>
      <c r="G8" s="1">
        <v>0</v>
      </c>
      <c r="H8" s="1">
        <v>0.48</v>
      </c>
      <c r="I8" s="1">
        <v>297459</v>
      </c>
      <c r="J8" s="1">
        <v>0</v>
      </c>
      <c r="K8" s="1" t="s">
        <v>10</v>
      </c>
      <c r="M8" s="20"/>
      <c r="N8" s="20"/>
    </row>
    <row r="9" spans="1:14" x14ac:dyDescent="0.25">
      <c r="A9" s="1">
        <v>161</v>
      </c>
      <c r="B9" s="1">
        <v>10</v>
      </c>
      <c r="C9" s="1">
        <v>16</v>
      </c>
      <c r="D9" s="1">
        <v>7909648</v>
      </c>
      <c r="E9" s="1">
        <v>2021</v>
      </c>
      <c r="F9" s="1">
        <v>115000</v>
      </c>
      <c r="G9" s="1">
        <v>2</v>
      </c>
      <c r="H9" s="1">
        <v>3.74</v>
      </c>
      <c r="I9" s="1">
        <v>753299</v>
      </c>
      <c r="J9" s="1">
        <v>19</v>
      </c>
      <c r="K9" s="1" t="s">
        <v>16</v>
      </c>
      <c r="M9" s="17"/>
      <c r="N9" s="18"/>
    </row>
    <row r="10" spans="1:14" x14ac:dyDescent="0.25">
      <c r="A10" s="1">
        <v>157</v>
      </c>
      <c r="B10" s="1">
        <v>7</v>
      </c>
      <c r="C10" s="1">
        <v>21</v>
      </c>
      <c r="D10" s="1">
        <v>9080737</v>
      </c>
      <c r="E10" s="1">
        <v>2022</v>
      </c>
      <c r="F10" s="1">
        <v>190000</v>
      </c>
      <c r="G10" s="1">
        <v>2</v>
      </c>
      <c r="H10" s="1">
        <v>3.99</v>
      </c>
      <c r="I10" s="1">
        <v>1362110</v>
      </c>
      <c r="J10" s="1">
        <v>9</v>
      </c>
      <c r="K10" s="1" t="s">
        <v>16</v>
      </c>
      <c r="M10" s="19"/>
      <c r="N10" s="18"/>
    </row>
    <row r="11" spans="1:14" x14ac:dyDescent="0.25">
      <c r="A11" s="1">
        <v>177</v>
      </c>
      <c r="B11" s="1">
        <v>3</v>
      </c>
      <c r="C11" s="1">
        <v>51</v>
      </c>
      <c r="D11" s="1">
        <v>23254949</v>
      </c>
      <c r="E11" s="1">
        <v>2018</v>
      </c>
      <c r="F11" s="1">
        <v>377500</v>
      </c>
      <c r="G11" s="1">
        <v>3</v>
      </c>
      <c r="H11" s="1">
        <v>4.47</v>
      </c>
      <c r="I11" s="1">
        <v>532770</v>
      </c>
      <c r="J11" s="1">
        <v>27</v>
      </c>
      <c r="K11" s="1" t="s">
        <v>16</v>
      </c>
    </row>
    <row r="16" spans="1:14" ht="15.75" x14ac:dyDescent="0.25">
      <c r="A16" s="25" t="s">
        <v>20</v>
      </c>
      <c r="B16" s="25"/>
      <c r="C16" s="25"/>
    </row>
    <row r="17" spans="1:11" x14ac:dyDescent="0.25">
      <c r="A17" s="13" t="s">
        <v>10</v>
      </c>
      <c r="B17" s="21" t="s">
        <v>21</v>
      </c>
      <c r="C17" s="14">
        <v>0.4</v>
      </c>
    </row>
    <row r="18" spans="1:11" x14ac:dyDescent="0.25">
      <c r="A18" s="13" t="s">
        <v>16</v>
      </c>
      <c r="B18" s="21" t="s">
        <v>22</v>
      </c>
      <c r="C18" s="14">
        <v>0.6</v>
      </c>
    </row>
    <row r="21" spans="1:11" ht="15.75" x14ac:dyDescent="0.25">
      <c r="A21" s="22" t="s">
        <v>27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5">
      <c r="A22" s="12"/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</row>
    <row r="23" spans="1:11" x14ac:dyDescent="0.25">
      <c r="A23" s="13" t="s">
        <v>10</v>
      </c>
      <c r="B23" s="1">
        <f>AVERAGE(313,182,550,550)</f>
        <v>398.75</v>
      </c>
      <c r="C23" s="1">
        <v>152.5</v>
      </c>
      <c r="D23" s="1">
        <v>4.75</v>
      </c>
      <c r="E23" s="1">
        <v>3015522</v>
      </c>
      <c r="F23" s="1">
        <v>2019</v>
      </c>
      <c r="G23" s="1">
        <v>42500</v>
      </c>
      <c r="H23" s="1">
        <v>0.5</v>
      </c>
      <c r="I23" s="1">
        <v>1.8850000000000002</v>
      </c>
      <c r="J23" s="1">
        <v>402485.75</v>
      </c>
      <c r="K23" s="1">
        <v>94.75</v>
      </c>
    </row>
    <row r="24" spans="1:11" x14ac:dyDescent="0.25">
      <c r="A24" s="13" t="s">
        <v>16</v>
      </c>
      <c r="B24" s="1">
        <f>AVERAGE(177,76,148,161,157,177)</f>
        <v>149.33333333333334</v>
      </c>
      <c r="C24" s="1">
        <v>79.5</v>
      </c>
      <c r="D24" s="1">
        <v>37.166666666666664</v>
      </c>
      <c r="E24" s="1">
        <v>12334054.333333334</v>
      </c>
      <c r="F24" s="1">
        <v>2020.5</v>
      </c>
      <c r="G24" s="1">
        <v>198333.33333333334</v>
      </c>
      <c r="H24" s="1">
        <v>2.5</v>
      </c>
      <c r="I24" s="1">
        <v>3.9016666666666668</v>
      </c>
      <c r="J24" s="1">
        <v>1017404.1666666666</v>
      </c>
      <c r="K24" s="1">
        <v>15.333333333333334</v>
      </c>
    </row>
    <row r="28" spans="1:11" ht="15.75" x14ac:dyDescent="0.25">
      <c r="A28" s="22" t="s">
        <v>23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5">
      <c r="A29" s="12"/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</row>
    <row r="30" spans="1:11" x14ac:dyDescent="0.25">
      <c r="A30" s="13" t="s">
        <v>10</v>
      </c>
      <c r="B30" s="1">
        <v>182.65336022093871</v>
      </c>
      <c r="C30" s="1">
        <v>141.45081595145831</v>
      </c>
      <c r="D30" s="1">
        <v>4.1129875597510219</v>
      </c>
      <c r="E30" s="1">
        <v>3324454.7553354772</v>
      </c>
      <c r="F30" s="1">
        <v>2.5819888974716112</v>
      </c>
      <c r="G30" s="1">
        <v>47169.905660283017</v>
      </c>
      <c r="H30" s="1">
        <v>0.57735026918962573</v>
      </c>
      <c r="I30" s="1">
        <v>1.1873359535812371</v>
      </c>
      <c r="J30" s="1">
        <v>546525.47423724912</v>
      </c>
      <c r="K30" s="1">
        <v>95.799704244498244</v>
      </c>
    </row>
    <row r="31" spans="1:11" x14ac:dyDescent="0.25">
      <c r="A31" s="13" t="s">
        <v>16</v>
      </c>
      <c r="B31" s="1">
        <v>37.697037903085551</v>
      </c>
      <c r="C31" s="1">
        <v>7.4408780843840381</v>
      </c>
      <c r="D31" s="1">
        <v>42.62119973284031</v>
      </c>
      <c r="E31" s="1">
        <v>8599879.3800605293</v>
      </c>
      <c r="F31" s="1">
        <v>1.6431676725154984</v>
      </c>
      <c r="G31" s="1">
        <v>146267.44910152315</v>
      </c>
      <c r="H31" s="1">
        <v>0.83666002653407556</v>
      </c>
      <c r="I31" s="1">
        <v>0.70578797571697649</v>
      </c>
      <c r="J31" s="1">
        <v>443734.85548981454</v>
      </c>
      <c r="K31" s="1">
        <v>9.6055539489748671</v>
      </c>
    </row>
    <row r="38" spans="1:12" ht="15.75" x14ac:dyDescent="0.25">
      <c r="A38" s="22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25">
      <c r="A39" s="23"/>
      <c r="B39" s="11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</row>
    <row r="40" spans="1:12" x14ac:dyDescent="0.25">
      <c r="A40" s="24"/>
      <c r="B40" s="9">
        <v>97</v>
      </c>
      <c r="C40" s="1">
        <v>1</v>
      </c>
      <c r="D40" s="1">
        <v>52</v>
      </c>
      <c r="E40" s="1">
        <v>23122776</v>
      </c>
      <c r="F40" s="1">
        <v>2018</v>
      </c>
      <c r="G40" s="1">
        <v>377500</v>
      </c>
      <c r="H40" s="1">
        <v>4</v>
      </c>
      <c r="I40" s="1">
        <v>4.63</v>
      </c>
      <c r="J40" s="1">
        <v>467126</v>
      </c>
      <c r="K40" s="1">
        <v>28</v>
      </c>
      <c r="L40" s="1" t="s">
        <v>25</v>
      </c>
    </row>
    <row r="41" spans="1:12" x14ac:dyDescent="0.25">
      <c r="A41" s="13" t="s">
        <v>10</v>
      </c>
      <c r="B41" s="4">
        <f t="shared" ref="B41:K41" si="0">1/SQRT(2*3.14*B30)*EXP(-((B40-B23)^2/(2*B30^2)))</f>
        <v>7.5433250826870343E-3</v>
      </c>
      <c r="C41" s="4">
        <f t="shared" si="0"/>
        <v>1.8906901081307905E-2</v>
      </c>
      <c r="D41" s="4">
        <f t="shared" si="0"/>
        <v>4.3263490107525976E-30</v>
      </c>
      <c r="E41" s="4">
        <f t="shared" si="0"/>
        <v>2.4918980784753347E-12</v>
      </c>
      <c r="F41" s="4">
        <f t="shared" si="0"/>
        <v>0.23039386307795406</v>
      </c>
      <c r="G41" s="4">
        <f t="shared" si="0"/>
        <v>2.0496099360331359E-14</v>
      </c>
      <c r="H41" s="4">
        <f t="shared" si="0"/>
        <v>5.4971727733968739E-9</v>
      </c>
      <c r="I41" s="4">
        <f t="shared" si="0"/>
        <v>2.5299314718203771E-2</v>
      </c>
      <c r="J41" s="4">
        <f t="shared" si="0"/>
        <v>5.3601545325988333E-4</v>
      </c>
      <c r="K41" s="4">
        <f t="shared" si="0"/>
        <v>3.1982820242838855E-2</v>
      </c>
      <c r="L41" s="4">
        <f>B41*C41*D41*E41*F41*G41*H41*I41*J41*K41</f>
        <v>1.7310887722600203E-74</v>
      </c>
    </row>
    <row r="42" spans="1:12" x14ac:dyDescent="0.25">
      <c r="A42" s="13" t="s">
        <v>16</v>
      </c>
      <c r="B42" s="4">
        <f>1/SQRT(2*3.14*B31)*EXP(-((B41-B24)^2/(2*B31^2)))</f>
        <v>2.5443296271223097E-5</v>
      </c>
      <c r="C42" s="4">
        <f t="shared" ref="C42:K42" si="1">1/SQRT(2*3.14*C31)*EXP(-((C40-C24)^2/(2*C31^2)))</f>
        <v>9.9301425940758343E-26</v>
      </c>
      <c r="D42" s="4">
        <f t="shared" si="1"/>
        <v>5.7531519521618599E-2</v>
      </c>
      <c r="E42" s="4">
        <f t="shared" si="1"/>
        <v>6.1947412571266005E-5</v>
      </c>
      <c r="F42" s="4">
        <f t="shared" si="1"/>
        <v>9.7841609158672557E-2</v>
      </c>
      <c r="G42" s="4">
        <f t="shared" si="1"/>
        <v>4.92753381704894E-4</v>
      </c>
      <c r="H42" s="4">
        <f t="shared" si="1"/>
        <v>8.7452533123819842E-2</v>
      </c>
      <c r="I42" s="4">
        <f t="shared" si="1"/>
        <v>0.27889539101038391</v>
      </c>
      <c r="J42" s="4">
        <f t="shared" si="1"/>
        <v>2.7766160620211179E-4</v>
      </c>
      <c r="K42" s="4">
        <f t="shared" si="1"/>
        <v>5.3970578420059832E-2</v>
      </c>
      <c r="L42" s="4">
        <f>B42*C42*D42*E42*F42*G42*H42*I42*J42*K42</f>
        <v>1.5867105573137648E-46</v>
      </c>
    </row>
    <row r="43" spans="1:12" x14ac:dyDescent="0.25">
      <c r="K43" s="15" t="s">
        <v>26</v>
      </c>
      <c r="L43" s="16">
        <f>MAX(L41:L42)</f>
        <v>1.5867105573137648E-46</v>
      </c>
    </row>
    <row r="50" spans="3:7" x14ac:dyDescent="0.25">
      <c r="C50" s="10"/>
      <c r="G50" s="10"/>
    </row>
    <row r="58" spans="3:7" x14ac:dyDescent="0.25">
      <c r="C58" s="10"/>
    </row>
    <row r="59" spans="3:7" x14ac:dyDescent="0.25">
      <c r="C59" s="10"/>
    </row>
    <row r="64" spans="3:7" x14ac:dyDescent="0.25">
      <c r="C64" s="10"/>
    </row>
  </sheetData>
  <mergeCells count="5">
    <mergeCell ref="A38:L38"/>
    <mergeCell ref="A39:A40"/>
    <mergeCell ref="A21:K21"/>
    <mergeCell ref="A28:K28"/>
    <mergeCell ref="A16:C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A391-7174-4FCD-8102-8165C6CF62BC}">
  <dimension ref="B2:J18"/>
  <sheetViews>
    <sheetView workbookViewId="0">
      <selection activeCell="G12" sqref="G12"/>
    </sheetView>
  </sheetViews>
  <sheetFormatPr defaultRowHeight="15" x14ac:dyDescent="0.25"/>
  <cols>
    <col min="2" max="2" width="20.5703125" customWidth="1"/>
  </cols>
  <sheetData>
    <row r="2" spans="2:10" x14ac:dyDescent="0.25">
      <c r="B2" t="s">
        <v>17</v>
      </c>
      <c r="H2" t="s">
        <v>19</v>
      </c>
    </row>
    <row r="3" spans="2:10" x14ac:dyDescent="0.25">
      <c r="C3" s="26" t="s">
        <v>18</v>
      </c>
      <c r="D3" s="27"/>
    </row>
    <row r="4" spans="2:10" x14ac:dyDescent="0.25">
      <c r="B4" s="3" t="s">
        <v>0</v>
      </c>
      <c r="C4" s="4" t="s">
        <v>16</v>
      </c>
      <c r="D4" s="4" t="s">
        <v>10</v>
      </c>
      <c r="E4" s="8"/>
      <c r="H4" s="3" t="s">
        <v>0</v>
      </c>
      <c r="I4" s="4" t="s">
        <v>16</v>
      </c>
      <c r="J4" s="4" t="s">
        <v>10</v>
      </c>
    </row>
    <row r="5" spans="2:10" x14ac:dyDescent="0.25">
      <c r="B5" s="1">
        <v>2016</v>
      </c>
      <c r="C5" s="5">
        <v>0</v>
      </c>
      <c r="D5" s="5">
        <v>1</v>
      </c>
      <c r="E5" s="7"/>
      <c r="H5" s="1">
        <v>2016</v>
      </c>
      <c r="I5" s="5">
        <v>0</v>
      </c>
      <c r="J5" s="5">
        <v>1</v>
      </c>
    </row>
    <row r="6" spans="2:10" x14ac:dyDescent="0.25">
      <c r="B6" s="1">
        <v>2018</v>
      </c>
      <c r="C6" s="5">
        <v>1</v>
      </c>
      <c r="D6" s="5">
        <v>1</v>
      </c>
      <c r="E6" s="7"/>
      <c r="H6" s="1">
        <v>2018</v>
      </c>
      <c r="I6" s="5">
        <v>1</v>
      </c>
      <c r="J6" s="5">
        <v>1</v>
      </c>
    </row>
    <row r="7" spans="2:10" x14ac:dyDescent="0.25">
      <c r="B7" s="1">
        <v>2019</v>
      </c>
      <c r="C7" s="5">
        <v>1</v>
      </c>
      <c r="D7" s="5">
        <v>0</v>
      </c>
      <c r="E7" s="7"/>
      <c r="H7" s="1">
        <v>2019</v>
      </c>
      <c r="I7" s="5">
        <v>1</v>
      </c>
      <c r="J7" s="5">
        <v>0</v>
      </c>
    </row>
    <row r="8" spans="2:10" x14ac:dyDescent="0.25">
      <c r="B8" s="1">
        <v>2020</v>
      </c>
      <c r="C8" s="5">
        <v>0</v>
      </c>
      <c r="D8" s="5">
        <v>1</v>
      </c>
      <c r="E8" s="7"/>
      <c r="H8" s="1">
        <v>2020</v>
      </c>
      <c r="I8" s="5">
        <v>0</v>
      </c>
      <c r="J8" s="5">
        <v>1</v>
      </c>
    </row>
    <row r="9" spans="2:10" x14ac:dyDescent="0.25">
      <c r="B9" s="1">
        <v>2021</v>
      </c>
      <c r="C9" s="5">
        <v>2</v>
      </c>
      <c r="D9" s="5">
        <v>0</v>
      </c>
      <c r="E9" s="7"/>
      <c r="H9" s="1">
        <v>2021</v>
      </c>
      <c r="I9" s="5">
        <v>2</v>
      </c>
      <c r="J9" s="5">
        <v>0</v>
      </c>
    </row>
    <row r="10" spans="2:10" x14ac:dyDescent="0.25">
      <c r="B10" s="1">
        <v>2022</v>
      </c>
      <c r="C10" s="5">
        <v>2</v>
      </c>
      <c r="D10" s="5">
        <v>1</v>
      </c>
      <c r="E10" s="7"/>
      <c r="H10" s="1">
        <v>2022</v>
      </c>
      <c r="I10" s="5">
        <v>2</v>
      </c>
      <c r="J10" s="5">
        <v>1</v>
      </c>
    </row>
    <row r="12" spans="2:10" x14ac:dyDescent="0.25">
      <c r="C12" s="26" t="s">
        <v>18</v>
      </c>
      <c r="D12" s="27"/>
    </row>
    <row r="13" spans="2:10" x14ac:dyDescent="0.25">
      <c r="B13" s="2" t="s">
        <v>6</v>
      </c>
      <c r="C13" s="4" t="s">
        <v>16</v>
      </c>
      <c r="D13" s="4" t="s">
        <v>10</v>
      </c>
      <c r="E13" s="6"/>
    </row>
    <row r="14" spans="2:10" x14ac:dyDescent="0.25">
      <c r="B14" s="1" t="s">
        <v>11</v>
      </c>
      <c r="C14" s="4">
        <v>0</v>
      </c>
      <c r="D14" s="4">
        <v>2</v>
      </c>
    </row>
    <row r="15" spans="2:10" x14ac:dyDescent="0.25">
      <c r="B15" s="1" t="s">
        <v>12</v>
      </c>
      <c r="C15" s="4">
        <v>0</v>
      </c>
      <c r="D15" s="4">
        <v>2</v>
      </c>
    </row>
    <row r="16" spans="2:10" x14ac:dyDescent="0.25">
      <c r="B16" s="1" t="s">
        <v>13</v>
      </c>
      <c r="C16" s="4">
        <v>4</v>
      </c>
      <c r="D16" s="4">
        <v>0</v>
      </c>
    </row>
    <row r="17" spans="2:4" x14ac:dyDescent="0.25">
      <c r="B17" s="1" t="s">
        <v>14</v>
      </c>
      <c r="C17" s="4">
        <v>1</v>
      </c>
      <c r="D17" s="4">
        <v>0</v>
      </c>
    </row>
    <row r="18" spans="2:4" x14ac:dyDescent="0.25">
      <c r="B18" s="1" t="s">
        <v>15</v>
      </c>
      <c r="C18" s="4">
        <v>1</v>
      </c>
      <c r="D18" s="4">
        <v>0</v>
      </c>
    </row>
  </sheetData>
  <mergeCells count="2">
    <mergeCell ref="C3:D3"/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Kamil</dc:creator>
  <cp:lastModifiedBy>Fauzan Kamil</cp:lastModifiedBy>
  <dcterms:created xsi:type="dcterms:W3CDTF">2023-04-21T11:41:11Z</dcterms:created>
  <dcterms:modified xsi:type="dcterms:W3CDTF">2023-05-05T09:09:17Z</dcterms:modified>
</cp:coreProperties>
</file>