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Kampus\Semester 5\PemMEsin\"/>
    </mc:Choice>
  </mc:AlternateContent>
  <xr:revisionPtr revIDLastSave="0" documentId="8_{632C3948-96B7-4288-B468-919327DDBB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set" sheetId="1" r:id="rId1"/>
    <sheet name="Langkah" sheetId="6" r:id="rId2"/>
    <sheet name="Centroid Awal" sheetId="4" r:id="rId3"/>
    <sheet name="Iterasi 1" sheetId="2" r:id="rId4"/>
    <sheet name="Iterasi 2" sheetId="3" r:id="rId5"/>
    <sheet name="Iterasi 3" sheetId="9" r:id="rId6"/>
    <sheet name="Iterasi 4" sheetId="10" r:id="rId7"/>
    <sheet name="Iterasi 5" sheetId="11" r:id="rId8"/>
    <sheet name="Kesimpulan" sheetId="15" r:id="rId9"/>
  </sheets>
  <definedNames>
    <definedName name="_xlnm._FilterDatabase" localSheetId="8" hidden="1">Kesimpulan!$B$7:$L$92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5" l="1"/>
  <c r="K9" i="15"/>
  <c r="K10" i="15"/>
  <c r="K11" i="15"/>
  <c r="K12" i="15"/>
  <c r="K13" i="15"/>
  <c r="K14" i="15"/>
  <c r="K15" i="15"/>
  <c r="K16" i="15"/>
  <c r="K17" i="15"/>
  <c r="K18" i="15"/>
  <c r="E5" i="15"/>
  <c r="E4" i="15"/>
  <c r="D5" i="15"/>
  <c r="C5" i="15"/>
  <c r="C4" i="15"/>
  <c r="D4" i="15"/>
  <c r="E3" i="15"/>
  <c r="D3" i="15"/>
  <c r="C3" i="15"/>
  <c r="C3" i="11"/>
  <c r="B3" i="10"/>
  <c r="B4" i="10"/>
  <c r="B5" i="10"/>
  <c r="H10" i="9"/>
  <c r="H11" i="9"/>
  <c r="H12" i="9"/>
  <c r="H13" i="9"/>
  <c r="H14" i="9"/>
  <c r="H15" i="9"/>
  <c r="H16" i="9"/>
  <c r="H17" i="9"/>
  <c r="H18" i="9"/>
  <c r="H9" i="9"/>
  <c r="G10" i="9"/>
  <c r="G11" i="9"/>
  <c r="G12" i="9"/>
  <c r="G13" i="9"/>
  <c r="G14" i="9"/>
  <c r="G15" i="9"/>
  <c r="G16" i="9"/>
  <c r="G17" i="9"/>
  <c r="G18" i="9"/>
  <c r="G9" i="9"/>
  <c r="F10" i="9"/>
  <c r="F11" i="9"/>
  <c r="F12" i="9"/>
  <c r="F13" i="9"/>
  <c r="F14" i="9"/>
  <c r="F15" i="9"/>
  <c r="F16" i="9"/>
  <c r="F17" i="9"/>
  <c r="F18" i="9"/>
  <c r="F9" i="9"/>
  <c r="J9" i="3"/>
  <c r="J3" i="2"/>
  <c r="B3" i="3"/>
  <c r="D3" i="3" s="1"/>
  <c r="C9" i="3"/>
  <c r="D9" i="3"/>
  <c r="E9" i="3"/>
  <c r="C10" i="3"/>
  <c r="D10" i="3"/>
  <c r="E10" i="3"/>
  <c r="C12" i="3"/>
  <c r="D12" i="3"/>
  <c r="E12" i="3"/>
  <c r="C13" i="3"/>
  <c r="D13" i="3"/>
  <c r="E13" i="3"/>
  <c r="C14" i="3"/>
  <c r="D14" i="3"/>
  <c r="E14" i="3"/>
  <c r="C16" i="3"/>
  <c r="D16" i="3"/>
  <c r="E16" i="3"/>
  <c r="C17" i="3"/>
  <c r="D17" i="3"/>
  <c r="E17" i="3"/>
  <c r="C18" i="3"/>
  <c r="D18" i="3"/>
  <c r="E18" i="3"/>
  <c r="H10" i="2"/>
  <c r="H11" i="2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F10" i="2"/>
  <c r="F11" i="2"/>
  <c r="F12" i="2"/>
  <c r="F13" i="2"/>
  <c r="F14" i="2"/>
  <c r="F15" i="2"/>
  <c r="F16" i="2"/>
  <c r="F17" i="2"/>
  <c r="F18" i="2"/>
  <c r="F9" i="2"/>
  <c r="B3" i="2"/>
  <c r="C3" i="2"/>
  <c r="D3" i="2"/>
  <c r="E3" i="2"/>
  <c r="B4" i="2"/>
  <c r="C4" i="2"/>
  <c r="D4" i="2"/>
  <c r="E4" i="2"/>
  <c r="B5" i="2"/>
  <c r="C5" i="2"/>
  <c r="D5" i="2"/>
  <c r="E5" i="2"/>
  <c r="C3" i="4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H10" i="15" l="1"/>
  <c r="H9" i="15"/>
  <c r="H18" i="15"/>
  <c r="H11" i="15"/>
  <c r="H17" i="15"/>
  <c r="H16" i="15"/>
  <c r="H15" i="15"/>
  <c r="H14" i="15"/>
  <c r="H13" i="15"/>
  <c r="H12" i="15"/>
  <c r="G12" i="15"/>
  <c r="G11" i="15"/>
  <c r="G10" i="15"/>
  <c r="G18" i="15"/>
  <c r="G16" i="15"/>
  <c r="G14" i="15"/>
  <c r="G13" i="15"/>
  <c r="G9" i="15"/>
  <c r="G17" i="15"/>
  <c r="G15" i="15"/>
  <c r="C3" i="3"/>
  <c r="F11" i="3" s="1"/>
  <c r="E3" i="3"/>
  <c r="F14" i="3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4" i="15"/>
  <c r="D14" i="15"/>
  <c r="C14" i="15"/>
  <c r="E13" i="15"/>
  <c r="D13" i="15"/>
  <c r="C13" i="15"/>
  <c r="E12" i="15"/>
  <c r="D12" i="15"/>
  <c r="C12" i="15"/>
  <c r="E10" i="15"/>
  <c r="D10" i="15"/>
  <c r="C10" i="15"/>
  <c r="E9" i="15"/>
  <c r="D9" i="15"/>
  <c r="C9" i="15"/>
  <c r="E5" i="4"/>
  <c r="D5" i="4"/>
  <c r="C5" i="4"/>
  <c r="F10" i="3" l="1"/>
  <c r="F18" i="3"/>
  <c r="F12" i="3"/>
  <c r="F13" i="3"/>
  <c r="F15" i="3"/>
  <c r="F16" i="3"/>
  <c r="F9" i="3"/>
  <c r="F17" i="3"/>
  <c r="E4" i="4"/>
  <c r="D4" i="4"/>
  <c r="C4" i="4"/>
  <c r="E3" i="4"/>
  <c r="D3" i="4"/>
  <c r="E18" i="11" l="1"/>
  <c r="D18" i="11"/>
  <c r="C18" i="11"/>
  <c r="E17" i="11"/>
  <c r="D17" i="11"/>
  <c r="C17" i="11"/>
  <c r="E16" i="11"/>
  <c r="D16" i="11"/>
  <c r="C16" i="11"/>
  <c r="E14" i="11"/>
  <c r="D14" i="11"/>
  <c r="C14" i="11"/>
  <c r="E13" i="11"/>
  <c r="D13" i="11"/>
  <c r="C13" i="11"/>
  <c r="E12" i="11"/>
  <c r="D12" i="11"/>
  <c r="C12" i="11"/>
  <c r="E10" i="11"/>
  <c r="D10" i="11"/>
  <c r="C10" i="11"/>
  <c r="E9" i="11"/>
  <c r="D9" i="11"/>
  <c r="C9" i="11"/>
  <c r="E18" i="10"/>
  <c r="D18" i="10"/>
  <c r="C18" i="10"/>
  <c r="E17" i="10"/>
  <c r="D17" i="10"/>
  <c r="C17" i="10"/>
  <c r="E16" i="10"/>
  <c r="D16" i="10"/>
  <c r="C16" i="10"/>
  <c r="E14" i="10"/>
  <c r="D14" i="10"/>
  <c r="C14" i="10"/>
  <c r="E13" i="10"/>
  <c r="D13" i="10"/>
  <c r="C13" i="10"/>
  <c r="E12" i="10"/>
  <c r="D12" i="10"/>
  <c r="C12" i="10"/>
  <c r="E10" i="10"/>
  <c r="D10" i="10"/>
  <c r="C10" i="10"/>
  <c r="E9" i="10"/>
  <c r="D9" i="10"/>
  <c r="C9" i="10"/>
  <c r="E18" i="9"/>
  <c r="D18" i="9"/>
  <c r="C18" i="9"/>
  <c r="E17" i="9"/>
  <c r="D17" i="9"/>
  <c r="C17" i="9"/>
  <c r="E16" i="9"/>
  <c r="D16" i="9"/>
  <c r="C16" i="9"/>
  <c r="E14" i="9"/>
  <c r="D14" i="9"/>
  <c r="C14" i="9"/>
  <c r="E13" i="9"/>
  <c r="D13" i="9"/>
  <c r="C13" i="9"/>
  <c r="E12" i="9"/>
  <c r="D12" i="9"/>
  <c r="C12" i="9"/>
  <c r="E10" i="9"/>
  <c r="D10" i="9"/>
  <c r="C10" i="9"/>
  <c r="E9" i="9"/>
  <c r="D9" i="9"/>
  <c r="C9" i="9"/>
  <c r="E18" i="2"/>
  <c r="D18" i="2"/>
  <c r="C18" i="2"/>
  <c r="E17" i="2"/>
  <c r="D17" i="2"/>
  <c r="C17" i="2"/>
  <c r="E16" i="2"/>
  <c r="D16" i="2"/>
  <c r="C16" i="2"/>
  <c r="E14" i="2"/>
  <c r="D14" i="2"/>
  <c r="C14" i="2"/>
  <c r="E13" i="2"/>
  <c r="D13" i="2"/>
  <c r="C13" i="2"/>
  <c r="E12" i="2"/>
  <c r="D12" i="2"/>
  <c r="C12" i="2"/>
  <c r="E10" i="2"/>
  <c r="D10" i="2"/>
  <c r="C10" i="2"/>
  <c r="D9" i="2"/>
  <c r="E9" i="2"/>
  <c r="C9" i="2"/>
  <c r="I16" i="2" l="1"/>
  <c r="J16" i="2" s="1"/>
  <c r="I10" i="2"/>
  <c r="J10" i="2" s="1"/>
  <c r="I9" i="2"/>
  <c r="J9" i="2" s="1"/>
  <c r="I14" i="2"/>
  <c r="J14" i="2" s="1"/>
  <c r="I18" i="2"/>
  <c r="J18" i="2" s="1"/>
  <c r="I17" i="2"/>
  <c r="J17" i="2" s="1"/>
  <c r="I15" i="2"/>
  <c r="J15" i="2" s="1"/>
  <c r="I11" i="2"/>
  <c r="J11" i="2" s="1"/>
  <c r="I13" i="2"/>
  <c r="J13" i="2" s="1"/>
  <c r="I12" i="2"/>
  <c r="J12" i="2" s="1"/>
  <c r="J5" i="2" l="1"/>
  <c r="B5" i="3" s="1"/>
  <c r="J4" i="2"/>
  <c r="B4" i="3" s="1"/>
  <c r="C5" i="3" l="1"/>
  <c r="D5" i="3"/>
  <c r="E5" i="3"/>
  <c r="C4" i="3"/>
  <c r="E4" i="3"/>
  <c r="D4" i="3"/>
  <c r="H13" i="3" l="1"/>
  <c r="H9" i="3"/>
  <c r="H10" i="3"/>
  <c r="H11" i="3"/>
  <c r="H16" i="3"/>
  <c r="H18" i="3"/>
  <c r="H12" i="3"/>
  <c r="H15" i="3"/>
  <c r="H17" i="3"/>
  <c r="H14" i="3"/>
  <c r="G12" i="3"/>
  <c r="I12" i="3" s="1"/>
  <c r="J12" i="3" s="1"/>
  <c r="G14" i="3"/>
  <c r="G13" i="3"/>
  <c r="I13" i="3" s="1"/>
  <c r="J13" i="3" s="1"/>
  <c r="G15" i="3"/>
  <c r="G10" i="3"/>
  <c r="I10" i="3" s="1"/>
  <c r="J10" i="3" s="1"/>
  <c r="G17" i="3"/>
  <c r="G9" i="3"/>
  <c r="I9" i="3" s="1"/>
  <c r="G18" i="3"/>
  <c r="I18" i="3" s="1"/>
  <c r="J18" i="3" s="1"/>
  <c r="G16" i="3"/>
  <c r="I16" i="3" s="1"/>
  <c r="J16" i="3" s="1"/>
  <c r="G11" i="3"/>
  <c r="I11" i="3" s="1"/>
  <c r="J11" i="3" s="1"/>
  <c r="I17" i="3" l="1"/>
  <c r="J17" i="3" s="1"/>
  <c r="I15" i="3"/>
  <c r="J15" i="3" s="1"/>
  <c r="I14" i="3"/>
  <c r="J14" i="3" s="1"/>
  <c r="J5" i="3"/>
  <c r="B5" i="9" s="1"/>
  <c r="J3" i="3" l="1"/>
  <c r="B3" i="9" s="1"/>
  <c r="C3" i="9"/>
  <c r="E3" i="9"/>
  <c r="J4" i="3"/>
  <c r="B4" i="9" s="1"/>
  <c r="C5" i="9"/>
  <c r="D5" i="9"/>
  <c r="C4" i="9"/>
  <c r="E4" i="9"/>
  <c r="D3" i="9"/>
  <c r="D4" i="9"/>
  <c r="E5" i="9"/>
  <c r="I11" i="9" l="1"/>
  <c r="I16" i="9"/>
  <c r="I10" i="9"/>
  <c r="I13" i="9"/>
  <c r="J13" i="9" s="1"/>
  <c r="I18" i="9"/>
  <c r="I17" i="9"/>
  <c r="I9" i="9"/>
  <c r="J9" i="9" s="1"/>
  <c r="I14" i="9"/>
  <c r="I15" i="9"/>
  <c r="I12" i="9"/>
  <c r="J11" i="9" l="1"/>
  <c r="J16" i="9"/>
  <c r="J18" i="9"/>
  <c r="J10" i="9"/>
  <c r="J15" i="9"/>
  <c r="J14" i="9"/>
  <c r="J12" i="9"/>
  <c r="J17" i="9"/>
  <c r="J3" i="9" l="1"/>
  <c r="J4" i="9"/>
  <c r="J5" i="9"/>
  <c r="E5" i="10" l="1"/>
  <c r="D5" i="10"/>
  <c r="H9" i="10" s="1"/>
  <c r="D4" i="10"/>
  <c r="E4" i="10"/>
  <c r="C5" i="10"/>
  <c r="H14" i="10" s="1"/>
  <c r="G11" i="10"/>
  <c r="G9" i="10"/>
  <c r="C4" i="10"/>
  <c r="G13" i="10" s="1"/>
  <c r="G10" i="10"/>
  <c r="H17" i="10" l="1"/>
  <c r="H11" i="10"/>
  <c r="H12" i="10"/>
  <c r="H16" i="10"/>
  <c r="G17" i="10"/>
  <c r="G16" i="10"/>
  <c r="G15" i="10"/>
  <c r="H13" i="10"/>
  <c r="H18" i="10"/>
  <c r="H10" i="10"/>
  <c r="G12" i="10"/>
  <c r="G18" i="10"/>
  <c r="G14" i="10"/>
  <c r="H15" i="10"/>
  <c r="F18" i="10"/>
  <c r="I18" i="10" s="1"/>
  <c r="J18" i="10" s="1"/>
  <c r="D3" i="10"/>
  <c r="E3" i="10"/>
  <c r="F17" i="10"/>
  <c r="I17" i="10"/>
  <c r="J17" i="10" s="1"/>
  <c r="C3" i="10"/>
  <c r="F12" i="10" s="1"/>
  <c r="I12" i="10" s="1"/>
  <c r="J12" i="10" s="1"/>
  <c r="F14" i="10" l="1"/>
  <c r="I14" i="10" s="1"/>
  <c r="J14" i="10" s="1"/>
  <c r="F13" i="10"/>
  <c r="I13" i="10" s="1"/>
  <c r="J13" i="10" s="1"/>
  <c r="F11" i="10"/>
  <c r="I11" i="10" s="1"/>
  <c r="J11" i="10" s="1"/>
  <c r="F15" i="10"/>
  <c r="I15" i="10" s="1"/>
  <c r="J15" i="10" s="1"/>
  <c r="F10" i="10"/>
  <c r="I10" i="10" s="1"/>
  <c r="J10" i="10" s="1"/>
  <c r="F16" i="10"/>
  <c r="I16" i="10" s="1"/>
  <c r="J16" i="10" s="1"/>
  <c r="F9" i="10"/>
  <c r="I9" i="10" s="1"/>
  <c r="J9" i="10" s="1"/>
  <c r="E4" i="11" l="1"/>
  <c r="J3" i="10"/>
  <c r="B3" i="11" s="1"/>
  <c r="J4" i="10"/>
  <c r="B4" i="11" s="1"/>
  <c r="D4" i="11"/>
  <c r="E3" i="11"/>
  <c r="J5" i="10"/>
  <c r="B5" i="11" s="1"/>
  <c r="C5" i="11" s="1"/>
  <c r="E5" i="11"/>
  <c r="C4" i="11"/>
  <c r="D3" i="11"/>
  <c r="D5" i="11"/>
  <c r="H13" i="11" l="1"/>
  <c r="H17" i="11"/>
  <c r="H12" i="11"/>
  <c r="H16" i="11"/>
  <c r="H9" i="11"/>
  <c r="H15" i="11"/>
  <c r="H14" i="11"/>
  <c r="H11" i="11"/>
  <c r="H18" i="11"/>
  <c r="H10" i="11"/>
  <c r="G12" i="11"/>
  <c r="G13" i="11"/>
  <c r="G10" i="11"/>
  <c r="G9" i="11"/>
  <c r="G11" i="11"/>
  <c r="G14" i="11"/>
  <c r="G15" i="11"/>
  <c r="G18" i="11"/>
  <c r="G16" i="11"/>
  <c r="G17" i="11"/>
  <c r="F18" i="11"/>
  <c r="I18" i="11" s="1"/>
  <c r="J18" i="11" s="1"/>
  <c r="F11" i="11"/>
  <c r="I11" i="11" s="1"/>
  <c r="J11" i="11" s="1"/>
  <c r="F12" i="11"/>
  <c r="I12" i="11" s="1"/>
  <c r="J12" i="11" s="1"/>
  <c r="F16" i="11"/>
  <c r="F17" i="11"/>
  <c r="F10" i="11"/>
  <c r="F13" i="11"/>
  <c r="F9" i="11"/>
  <c r="F15" i="11"/>
  <c r="F14" i="11"/>
  <c r="I15" i="11" l="1"/>
  <c r="J15" i="11" s="1"/>
  <c r="I9" i="11"/>
  <c r="I16" i="11"/>
  <c r="J16" i="11" s="1"/>
  <c r="I14" i="11"/>
  <c r="J14" i="11" s="1"/>
  <c r="I13" i="11"/>
  <c r="J13" i="11" s="1"/>
  <c r="I10" i="11"/>
  <c r="J10" i="11" s="1"/>
  <c r="I17" i="11"/>
  <c r="J17" i="11" s="1"/>
  <c r="J9" i="11" l="1"/>
  <c r="J4" i="11"/>
  <c r="B4" i="15" s="1"/>
  <c r="J3" i="11"/>
  <c r="B3" i="15" s="1"/>
  <c r="J5" i="11"/>
  <c r="B5" i="15" s="1"/>
  <c r="F12" i="15" l="1"/>
  <c r="F9" i="15"/>
  <c r="F17" i="15"/>
  <c r="F18" i="15"/>
  <c r="F16" i="15"/>
  <c r="I16" i="15" s="1"/>
  <c r="F15" i="15"/>
  <c r="F14" i="15"/>
  <c r="I14" i="15" s="1"/>
  <c r="F11" i="15"/>
  <c r="I11" i="15" s="1"/>
  <c r="F13" i="15"/>
  <c r="F10" i="15"/>
  <c r="I10" i="15" s="1"/>
  <c r="F46" i="15"/>
  <c r="I46" i="15" s="1"/>
  <c r="F90" i="15"/>
  <c r="I90" i="15" s="1"/>
  <c r="F27" i="15"/>
  <c r="I27" i="15" s="1"/>
  <c r="F39" i="15"/>
  <c r="I39" i="15" s="1"/>
  <c r="F84" i="15"/>
  <c r="I84" i="15" s="1"/>
  <c r="F51" i="15"/>
  <c r="I51" i="15" s="1"/>
  <c r="F23" i="15"/>
  <c r="I23" i="15" s="1"/>
  <c r="F44" i="15"/>
  <c r="I44" i="15" s="1"/>
  <c r="F62" i="15"/>
  <c r="I62" i="15" s="1"/>
  <c r="F60" i="15"/>
  <c r="I60" i="15" s="1"/>
  <c r="F68" i="15"/>
  <c r="I68" i="15" s="1"/>
  <c r="F74" i="15"/>
  <c r="I74" i="15" s="1"/>
  <c r="F61" i="15"/>
  <c r="I61" i="15" s="1"/>
  <c r="J61" i="15" s="1"/>
  <c r="L61" i="15" s="1"/>
  <c r="F48" i="15"/>
  <c r="I48" i="15" s="1"/>
  <c r="J48" i="15" s="1"/>
  <c r="L48" i="15" s="1"/>
  <c r="F65" i="15"/>
  <c r="I65" i="15" s="1"/>
  <c r="F53" i="15"/>
  <c r="I53" i="15" s="1"/>
  <c r="F89" i="15"/>
  <c r="I89" i="15" s="1"/>
  <c r="F37" i="15"/>
  <c r="I37" i="15" s="1"/>
  <c r="F86" i="15"/>
  <c r="I86" i="15" s="1"/>
  <c r="F49" i="15"/>
  <c r="I49" i="15" s="1"/>
  <c r="F45" i="15"/>
  <c r="I45" i="15" s="1"/>
  <c r="F22" i="15"/>
  <c r="I22" i="15" s="1"/>
  <c r="J22" i="15" s="1"/>
  <c r="L22" i="15" s="1"/>
  <c r="F85" i="15"/>
  <c r="I85" i="15" s="1"/>
  <c r="F31" i="15"/>
  <c r="I31" i="15" s="1"/>
  <c r="F33" i="15"/>
  <c r="I33" i="15" s="1"/>
  <c r="F21" i="15"/>
  <c r="I21" i="15" s="1"/>
  <c r="J21" i="15" s="1"/>
  <c r="L21" i="15" s="1"/>
  <c r="F58" i="15"/>
  <c r="I58" i="15" s="1"/>
  <c r="F29" i="15"/>
  <c r="I29" i="15" s="1"/>
  <c r="F25" i="15"/>
  <c r="I25" i="15" s="1"/>
  <c r="F24" i="15"/>
  <c r="I24" i="15" s="1"/>
  <c r="F75" i="15"/>
  <c r="I75" i="15" s="1"/>
  <c r="F57" i="15"/>
  <c r="I57" i="15" s="1"/>
  <c r="F30" i="15"/>
  <c r="I30" i="15" s="1"/>
  <c r="F70" i="15"/>
  <c r="I70" i="15" s="1"/>
  <c r="F78" i="15"/>
  <c r="I78" i="15" s="1"/>
  <c r="F56" i="15"/>
  <c r="I56" i="15" s="1"/>
  <c r="F50" i="15"/>
  <c r="I50" i="15" s="1"/>
  <c r="J50" i="15" s="1"/>
  <c r="L50" i="15" s="1"/>
  <c r="F67" i="15"/>
  <c r="I67" i="15" s="1"/>
  <c r="F26" i="15"/>
  <c r="I26" i="15" s="1"/>
  <c r="F71" i="15"/>
  <c r="I71" i="15" s="1"/>
  <c r="F92" i="15"/>
  <c r="I92" i="15" s="1"/>
  <c r="F80" i="15"/>
  <c r="I80" i="15" s="1"/>
  <c r="F63" i="15"/>
  <c r="I63" i="15" s="1"/>
  <c r="F54" i="15"/>
  <c r="I54" i="15" s="1"/>
  <c r="F28" i="15"/>
  <c r="I28" i="15" s="1"/>
  <c r="F55" i="15"/>
  <c r="I55" i="15" s="1"/>
  <c r="F88" i="15"/>
  <c r="I88" i="15" s="1"/>
  <c r="F20" i="15"/>
  <c r="I20" i="15" s="1"/>
  <c r="F73" i="15"/>
  <c r="I73" i="15" s="1"/>
  <c r="F32" i="15"/>
  <c r="I32" i="15" s="1"/>
  <c r="F38" i="15"/>
  <c r="I38" i="15" s="1"/>
  <c r="F19" i="15"/>
  <c r="I19" i="15" s="1"/>
  <c r="F47" i="15"/>
  <c r="I47" i="15" s="1"/>
  <c r="F34" i="15"/>
  <c r="I34" i="15" s="1"/>
  <c r="F83" i="15"/>
  <c r="I83" i="15" s="1"/>
  <c r="F52" i="15"/>
  <c r="I52" i="15" s="1"/>
  <c r="F72" i="15"/>
  <c r="I72" i="15" s="1"/>
  <c r="F87" i="15"/>
  <c r="I87" i="15" s="1"/>
  <c r="F36" i="15"/>
  <c r="I36" i="15" s="1"/>
  <c r="F69" i="15"/>
  <c r="I69" i="15" s="1"/>
  <c r="F79" i="15"/>
  <c r="I79" i="15" s="1"/>
  <c r="J79" i="15" s="1"/>
  <c r="L79" i="15" s="1"/>
  <c r="F76" i="15"/>
  <c r="I76" i="15" s="1"/>
  <c r="J76" i="15" s="1"/>
  <c r="L76" i="15" s="1"/>
  <c r="F66" i="15"/>
  <c r="I66" i="15" s="1"/>
  <c r="F59" i="15"/>
  <c r="I59" i="15" s="1"/>
  <c r="F41" i="15"/>
  <c r="I41" i="15" s="1"/>
  <c r="F77" i="15"/>
  <c r="I77" i="15" s="1"/>
  <c r="F82" i="15"/>
  <c r="I82" i="15" s="1"/>
  <c r="F91" i="15"/>
  <c r="I91" i="15" s="1"/>
  <c r="F42" i="15"/>
  <c r="I42" i="15" s="1"/>
  <c r="F40" i="15"/>
  <c r="I40" i="15" s="1"/>
  <c r="F35" i="15"/>
  <c r="I35" i="15" s="1"/>
  <c r="F81" i="15"/>
  <c r="I81" i="15" s="1"/>
  <c r="F64" i="15"/>
  <c r="I64" i="15" s="1"/>
  <c r="F43" i="15"/>
  <c r="I43" i="15" s="1"/>
  <c r="G45" i="15"/>
  <c r="G85" i="15"/>
  <c r="G82" i="15"/>
  <c r="G60" i="15"/>
  <c r="G83" i="15"/>
  <c r="G71" i="15"/>
  <c r="G62" i="15"/>
  <c r="G91" i="15"/>
  <c r="G19" i="15"/>
  <c r="G63" i="15"/>
  <c r="G76" i="15"/>
  <c r="G68" i="15"/>
  <c r="G28" i="15"/>
  <c r="G53" i="15"/>
  <c r="G43" i="15"/>
  <c r="G41" i="15"/>
  <c r="G25" i="15"/>
  <c r="G66" i="15"/>
  <c r="G29" i="15"/>
  <c r="G79" i="15"/>
  <c r="G40" i="15"/>
  <c r="G37" i="15"/>
  <c r="G46" i="15"/>
  <c r="G24" i="15"/>
  <c r="G48" i="15"/>
  <c r="G59" i="15"/>
  <c r="G21" i="15"/>
  <c r="G31" i="15"/>
  <c r="G84" i="15"/>
  <c r="G67" i="15"/>
  <c r="G74" i="15"/>
  <c r="G89" i="15"/>
  <c r="G65" i="15"/>
  <c r="G78" i="15"/>
  <c r="G75" i="15"/>
  <c r="G39" i="15"/>
  <c r="G69" i="15"/>
  <c r="G88" i="15"/>
  <c r="G57" i="15"/>
  <c r="G20" i="15"/>
  <c r="G38" i="15"/>
  <c r="G80" i="15"/>
  <c r="G51" i="15"/>
  <c r="G72" i="15"/>
  <c r="G90" i="15"/>
  <c r="G34" i="15"/>
  <c r="G56" i="15"/>
  <c r="G26" i="15"/>
  <c r="G92" i="15"/>
  <c r="G35" i="15"/>
  <c r="G33" i="15"/>
  <c r="G36" i="15"/>
  <c r="G86" i="15"/>
  <c r="G87" i="15"/>
  <c r="G55" i="15"/>
  <c r="G49" i="15"/>
  <c r="G42" i="15"/>
  <c r="G23" i="15"/>
  <c r="G47" i="15"/>
  <c r="G61" i="15"/>
  <c r="G50" i="15"/>
  <c r="G58" i="15"/>
  <c r="G22" i="15"/>
  <c r="G27" i="15"/>
  <c r="G32" i="15"/>
  <c r="G54" i="15"/>
  <c r="G70" i="15"/>
  <c r="G73" i="15"/>
  <c r="G30" i="15"/>
  <c r="G52" i="15"/>
  <c r="G77" i="15"/>
  <c r="G64" i="15"/>
  <c r="G81" i="15"/>
  <c r="G44" i="15"/>
  <c r="H76" i="15"/>
  <c r="H34" i="15"/>
  <c r="H73" i="15"/>
  <c r="H63" i="15"/>
  <c r="H61" i="15"/>
  <c r="H79" i="15"/>
  <c r="H40" i="15"/>
  <c r="H88" i="15"/>
  <c r="H30" i="15"/>
  <c r="H89" i="15"/>
  <c r="H31" i="15"/>
  <c r="H35" i="15"/>
  <c r="H50" i="15"/>
  <c r="H47" i="15"/>
  <c r="H85" i="15"/>
  <c r="H21" i="15"/>
  <c r="H38" i="15"/>
  <c r="H62" i="15"/>
  <c r="H58" i="15"/>
  <c r="H23" i="15"/>
  <c r="H46" i="15"/>
  <c r="H67" i="15"/>
  <c r="H59" i="15"/>
  <c r="H48" i="15"/>
  <c r="H22" i="15"/>
  <c r="H78" i="15"/>
  <c r="H92" i="15"/>
  <c r="H51" i="15"/>
  <c r="H28" i="15"/>
  <c r="H42" i="15"/>
  <c r="H87" i="15"/>
  <c r="H25" i="15"/>
  <c r="H74" i="15"/>
  <c r="H70" i="15"/>
  <c r="H24" i="15"/>
  <c r="H20" i="15"/>
  <c r="H91" i="15"/>
  <c r="H45" i="15"/>
  <c r="H68" i="15"/>
  <c r="H60" i="15"/>
  <c r="H27" i="15"/>
  <c r="H53" i="15"/>
  <c r="H69" i="15"/>
  <c r="H66" i="15"/>
  <c r="H56" i="15"/>
  <c r="H71" i="15"/>
  <c r="H83" i="15"/>
  <c r="H81" i="15"/>
  <c r="H82" i="15"/>
  <c r="H77" i="15"/>
  <c r="H84" i="15"/>
  <c r="H64" i="15"/>
  <c r="H49" i="15"/>
  <c r="H19" i="15"/>
  <c r="H86" i="15"/>
  <c r="H55" i="15"/>
  <c r="H80" i="15"/>
  <c r="H37" i="15"/>
  <c r="H65" i="15"/>
  <c r="H39" i="15"/>
  <c r="H52" i="15"/>
  <c r="H75" i="15"/>
  <c r="H26" i="15"/>
  <c r="H43" i="15"/>
  <c r="H44" i="15"/>
  <c r="H29" i="15"/>
  <c r="H36" i="15"/>
  <c r="H54" i="15"/>
  <c r="H90" i="15"/>
  <c r="H32" i="15"/>
  <c r="H33" i="15"/>
  <c r="H41" i="15"/>
  <c r="H57" i="15"/>
  <c r="H72" i="15"/>
  <c r="J31" i="15" l="1"/>
  <c r="L31" i="15" s="1"/>
  <c r="J69" i="15"/>
  <c r="L69" i="15" s="1"/>
  <c r="J90" i="15"/>
  <c r="L90" i="15" s="1"/>
  <c r="J73" i="15"/>
  <c r="L73" i="15" s="1"/>
  <c r="J54" i="15"/>
  <c r="L54" i="15" s="1"/>
  <c r="J74" i="15"/>
  <c r="L74" i="15" s="1"/>
  <c r="J32" i="15"/>
  <c r="L32" i="15" s="1"/>
  <c r="J67" i="15"/>
  <c r="L67" i="15" s="1"/>
  <c r="I17" i="15"/>
  <c r="J17" i="15" s="1"/>
  <c r="L17" i="15" s="1"/>
  <c r="I13" i="15"/>
  <c r="J13" i="15" s="1"/>
  <c r="L13" i="15" s="1"/>
  <c r="I9" i="15"/>
  <c r="J9" i="15" s="1"/>
  <c r="I15" i="15"/>
  <c r="J15" i="15" s="1"/>
  <c r="L15" i="15" s="1"/>
  <c r="I18" i="15"/>
  <c r="J18" i="15" s="1"/>
  <c r="L18" i="15" s="1"/>
  <c r="I12" i="15"/>
  <c r="J12" i="15" s="1"/>
  <c r="L12" i="15" s="1"/>
  <c r="J34" i="15"/>
  <c r="L34" i="15" s="1"/>
  <c r="J80" i="15"/>
  <c r="L80" i="15" s="1"/>
  <c r="J24" i="15"/>
  <c r="L24" i="15" s="1"/>
  <c r="J44" i="15"/>
  <c r="L44" i="15" s="1"/>
  <c r="J33" i="15"/>
  <c r="L33" i="15" s="1"/>
  <c r="J81" i="15"/>
  <c r="L81" i="15" s="1"/>
  <c r="J20" i="15"/>
  <c r="L20" i="15" s="1"/>
  <c r="J56" i="15"/>
  <c r="L56" i="15" s="1"/>
  <c r="J35" i="15"/>
  <c r="L35" i="15" s="1"/>
  <c r="J36" i="15"/>
  <c r="L36" i="15" s="1"/>
  <c r="J78" i="15"/>
  <c r="L78" i="15" s="1"/>
  <c r="J85" i="15"/>
  <c r="L85" i="15" s="1"/>
  <c r="J37" i="15"/>
  <c r="L37" i="15" s="1"/>
  <c r="J25" i="15"/>
  <c r="L25" i="15" s="1"/>
  <c r="J66" i="15"/>
  <c r="L66" i="15" s="1"/>
  <c r="J65" i="15"/>
  <c r="L65" i="15" s="1"/>
  <c r="J10" i="15"/>
  <c r="L10" i="15" s="1"/>
  <c r="J68" i="15"/>
  <c r="L68" i="15" s="1"/>
  <c r="J40" i="15"/>
  <c r="L40" i="15" s="1"/>
  <c r="J87" i="15"/>
  <c r="L87" i="15" s="1"/>
  <c r="J55" i="15"/>
  <c r="L55" i="15" s="1"/>
  <c r="J70" i="15"/>
  <c r="L70" i="15" s="1"/>
  <c r="J60" i="15"/>
  <c r="L60" i="15" s="1"/>
  <c r="J11" i="15"/>
  <c r="L11" i="15" s="1"/>
  <c r="J42" i="15"/>
  <c r="L42" i="15" s="1"/>
  <c r="J72" i="15"/>
  <c r="L72" i="15" s="1"/>
  <c r="J28" i="15"/>
  <c r="L28" i="15" s="1"/>
  <c r="J30" i="15"/>
  <c r="L30" i="15" s="1"/>
  <c r="J45" i="15"/>
  <c r="L45" i="15" s="1"/>
  <c r="J62" i="15"/>
  <c r="L62" i="15" s="1"/>
  <c r="J14" i="15"/>
  <c r="L14" i="15" s="1"/>
  <c r="J91" i="15"/>
  <c r="L91" i="15" s="1"/>
  <c r="J52" i="15"/>
  <c r="L52" i="15" s="1"/>
  <c r="J57" i="15"/>
  <c r="L57" i="15" s="1"/>
  <c r="J49" i="15"/>
  <c r="L49" i="15" s="1"/>
  <c r="J82" i="15"/>
  <c r="L82" i="15" s="1"/>
  <c r="J83" i="15"/>
  <c r="L83" i="15" s="1"/>
  <c r="J63" i="15"/>
  <c r="L63" i="15" s="1"/>
  <c r="J75" i="15"/>
  <c r="L75" i="15" s="1"/>
  <c r="J86" i="15"/>
  <c r="L86" i="15" s="1"/>
  <c r="J23" i="15"/>
  <c r="L23" i="15" s="1"/>
  <c r="J16" i="15"/>
  <c r="L16" i="15" s="1"/>
  <c r="J64" i="15"/>
  <c r="L64" i="15" s="1"/>
  <c r="J88" i="15"/>
  <c r="L88" i="15" s="1"/>
  <c r="J77" i="15"/>
  <c r="L77" i="15" s="1"/>
  <c r="J51" i="15"/>
  <c r="L51" i="15" s="1"/>
  <c r="J41" i="15"/>
  <c r="L41" i="15" s="1"/>
  <c r="J47" i="15"/>
  <c r="L47" i="15" s="1"/>
  <c r="J92" i="15"/>
  <c r="L92" i="15" s="1"/>
  <c r="J89" i="15"/>
  <c r="L89" i="15" s="1"/>
  <c r="J84" i="15"/>
  <c r="L84" i="15" s="1"/>
  <c r="J46" i="15"/>
  <c r="L46" i="15" s="1"/>
  <c r="J59" i="15"/>
  <c r="L59" i="15" s="1"/>
  <c r="J19" i="15"/>
  <c r="L19" i="15" s="1"/>
  <c r="J71" i="15"/>
  <c r="L71" i="15" s="1"/>
  <c r="J29" i="15"/>
  <c r="L29" i="15" s="1"/>
  <c r="J53" i="15"/>
  <c r="L53" i="15" s="1"/>
  <c r="J39" i="15"/>
  <c r="L39" i="15" s="1"/>
  <c r="J43" i="15"/>
  <c r="L43" i="15" s="1"/>
  <c r="J38" i="15"/>
  <c r="L38" i="15" s="1"/>
  <c r="J26" i="15"/>
  <c r="L26" i="15" s="1"/>
  <c r="J58" i="15"/>
  <c r="L58" i="15" s="1"/>
  <c r="J27" i="15"/>
  <c r="L27" i="15" s="1"/>
  <c r="L9" i="15" l="1"/>
  <c r="J5" i="15"/>
  <c r="J3" i="15"/>
  <c r="J4" i="15"/>
</calcChain>
</file>

<file path=xl/sharedStrings.xml><?xml version="1.0" encoding="utf-8"?>
<sst xmlns="http://schemas.openxmlformats.org/spreadsheetml/2006/main" count="121" uniqueCount="34">
  <si>
    <t>Data ke-</t>
  </si>
  <si>
    <t>Jarak ke Centroid</t>
  </si>
  <si>
    <t>Terdekat</t>
  </si>
  <si>
    <t>Cluster yang diikuti</t>
  </si>
  <si>
    <t>Cluster</t>
  </si>
  <si>
    <r>
      <rPr>
        <b/>
        <sz val="12"/>
        <color theme="0"/>
        <rFont val="Symbol"/>
        <family val="1"/>
        <charset val="2"/>
      </rPr>
      <t>S</t>
    </r>
    <r>
      <rPr>
        <b/>
        <sz val="12"/>
        <color theme="0"/>
        <rFont val="Calibri"/>
        <family val="2"/>
        <scheme val="minor"/>
      </rPr>
      <t xml:space="preserve"> Anggota</t>
    </r>
  </si>
  <si>
    <t>Menentukan jumlah cluster data</t>
  </si>
  <si>
    <t>Tentukan nilai pusat cluster</t>
  </si>
  <si>
    <t>Menghitung jarak data dengan pusat cluster "Centroid"</t>
  </si>
  <si>
    <t xml:space="preserve">Pengelompokan data </t>
  </si>
  <si>
    <t>Data Set</t>
  </si>
  <si>
    <t>Langkah-langkah Perhitungan:</t>
  </si>
  <si>
    <t>Kesimpulan Iterasi 1:</t>
  </si>
  <si>
    <t>Kesimpulan Iterasi 2:</t>
  </si>
  <si>
    <t>Kesimpulan Iterasi 3:</t>
  </si>
  <si>
    <t>Kesimpulan Iterasi 4:</t>
  </si>
  <si>
    <t>Kesimpulan Iterasi 5:</t>
  </si>
  <si>
    <t>Perulangan langkah ke 2 hingga kelompok data hasil perhitungan yang baru sama dengan</t>
  </si>
  <si>
    <r>
      <t xml:space="preserve">kelompok data hasil perhitungan sebelumnya, maka perhitungan </t>
    </r>
    <r>
      <rPr>
        <b/>
        <sz val="12"/>
        <color theme="1"/>
        <rFont val="Calibri"/>
        <family val="2"/>
        <scheme val="minor"/>
      </rPr>
      <t>SELESAI</t>
    </r>
  </si>
  <si>
    <t>Sama Dengan</t>
  </si>
  <si>
    <r>
      <rPr>
        <b/>
        <sz val="14"/>
        <color theme="0"/>
        <rFont val="Symbol"/>
        <family val="1"/>
        <charset val="2"/>
      </rPr>
      <t>S</t>
    </r>
    <r>
      <rPr>
        <b/>
        <sz val="14"/>
        <color theme="0"/>
        <rFont val="Calibri"/>
        <family val="2"/>
        <scheme val="minor"/>
      </rPr>
      <t xml:space="preserve"> Anggota</t>
    </r>
  </si>
  <si>
    <t>Cluster pada Dataset</t>
  </si>
  <si>
    <t>Hasil pencocokan</t>
  </si>
  <si>
    <t>CHILD_MORT</t>
  </si>
  <si>
    <t>INFLATION</t>
  </si>
  <si>
    <t>GDPP</t>
  </si>
  <si>
    <t>CLUSTER</t>
  </si>
  <si>
    <t>CHILD MORT</t>
  </si>
  <si>
    <t>Akurasi = Jumlah benar/jumlah data</t>
  </si>
  <si>
    <t xml:space="preserve">Akurasi = </t>
  </si>
  <si>
    <t>%</t>
  </si>
  <si>
    <t>Kesimpulan Iterasi 6:</t>
  </si>
  <si>
    <t>Jumlah Kelompok Data Iterasi 4</t>
  </si>
  <si>
    <t>Jumlah Kelompok Data Iterasi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</si>
</sst>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Symbol"/>
      <family val="1"/>
      <charset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showGridLines="0" tabSelected="1" workbookViewId="0">
      <selection activeCell="J27" sqref="J27"/>
    </sheetView>
  </sheetViews>
  <sheetFormatPr defaultRowHeight="20.100000000000001" customHeight="1" x14ac:dyDescent="0.25"/>
  <cols>
    <col min="1" max="7" width="15.7109375" style="1" customWidth="1"/>
    <col min="8" max="16384" width="9.140625" style="1"/>
  </cols>
  <sheetData>
    <row r="2" spans="2:11" ht="28.5" customHeight="1" x14ac:dyDescent="0.25">
      <c r="B2" s="14" t="s">
        <v>0</v>
      </c>
      <c r="C2" s="15" t="s">
        <v>23</v>
      </c>
      <c r="D2" s="15" t="s">
        <v>24</v>
      </c>
      <c r="E2" s="15" t="s">
        <v>25</v>
      </c>
      <c r="F2" s="15" t="s">
        <v>26</v>
      </c>
    </row>
    <row r="3" spans="2:11" ht="20.100000000000001" customHeight="1" x14ac:dyDescent="0.25">
      <c r="B3" s="14">
        <v>1</v>
      </c>
      <c r="C3" s="16">
        <v>90.2</v>
      </c>
      <c r="D3" s="16">
        <v>9.44</v>
      </c>
      <c r="E3" s="16">
        <v>553</v>
      </c>
      <c r="F3" s="16">
        <v>1</v>
      </c>
    </row>
    <row r="4" spans="2:11" ht="20.100000000000001" customHeight="1" x14ac:dyDescent="0.25">
      <c r="B4" s="14">
        <v>2</v>
      </c>
      <c r="C4" s="4">
        <v>16.600000000000001</v>
      </c>
      <c r="D4" s="4">
        <v>4.49</v>
      </c>
      <c r="E4" s="4">
        <v>4090</v>
      </c>
      <c r="F4" s="4">
        <v>0</v>
      </c>
    </row>
    <row r="5" spans="2:11" ht="20.100000000000001" customHeight="1" x14ac:dyDescent="0.25">
      <c r="B5" s="14">
        <v>3</v>
      </c>
      <c r="C5" s="16">
        <v>27.3</v>
      </c>
      <c r="D5" s="16">
        <v>16.100000000000001</v>
      </c>
      <c r="E5" s="16">
        <v>4460</v>
      </c>
      <c r="F5" s="16">
        <v>0</v>
      </c>
    </row>
    <row r="6" spans="2:11" ht="20.100000000000001" customHeight="1" x14ac:dyDescent="0.25">
      <c r="B6" s="14">
        <v>4</v>
      </c>
      <c r="C6" s="4">
        <v>119</v>
      </c>
      <c r="D6" s="4">
        <v>22.4</v>
      </c>
      <c r="E6" s="4">
        <v>3530</v>
      </c>
      <c r="F6" s="4">
        <v>1</v>
      </c>
    </row>
    <row r="7" spans="2:11" ht="20.100000000000001" customHeight="1" x14ac:dyDescent="0.25">
      <c r="B7" s="14">
        <v>5</v>
      </c>
      <c r="C7" s="16">
        <v>10.3</v>
      </c>
      <c r="D7" s="16">
        <v>1.44</v>
      </c>
      <c r="E7" s="16">
        <v>12200</v>
      </c>
      <c r="F7" s="16">
        <v>0</v>
      </c>
      <c r="K7"/>
    </row>
    <row r="8" spans="2:11" ht="20.100000000000001" customHeight="1" x14ac:dyDescent="0.25">
      <c r="B8" s="14">
        <v>6</v>
      </c>
      <c r="C8" s="4">
        <v>14.5</v>
      </c>
      <c r="D8" s="4">
        <v>20.9</v>
      </c>
      <c r="E8" s="4">
        <v>10300</v>
      </c>
      <c r="F8" s="4">
        <v>0</v>
      </c>
    </row>
    <row r="9" spans="2:11" ht="20.100000000000001" customHeight="1" x14ac:dyDescent="0.25">
      <c r="B9" s="14">
        <v>7</v>
      </c>
      <c r="C9" s="16">
        <v>18.100000000000001</v>
      </c>
      <c r="D9" s="16">
        <v>7.77</v>
      </c>
      <c r="E9" s="16">
        <v>3220</v>
      </c>
      <c r="F9" s="16">
        <v>0</v>
      </c>
    </row>
    <row r="10" spans="2:11" ht="20.100000000000001" customHeight="1" x14ac:dyDescent="0.25">
      <c r="B10" s="14">
        <v>8</v>
      </c>
      <c r="C10" s="4">
        <v>4.8</v>
      </c>
      <c r="D10" s="4">
        <v>1.1599999999999999</v>
      </c>
      <c r="E10" s="4">
        <v>51900</v>
      </c>
      <c r="F10" s="4">
        <v>2</v>
      </c>
    </row>
    <row r="11" spans="2:11" ht="20.100000000000001" customHeight="1" x14ac:dyDescent="0.25">
      <c r="B11" s="14">
        <v>9</v>
      </c>
      <c r="C11" s="16">
        <v>4.3</v>
      </c>
      <c r="D11" s="16">
        <v>0.873</v>
      </c>
      <c r="E11" s="16">
        <v>46900</v>
      </c>
      <c r="F11" s="16">
        <v>2</v>
      </c>
    </row>
    <row r="12" spans="2:11" ht="20.100000000000001" customHeight="1" x14ac:dyDescent="0.25">
      <c r="B12" s="14">
        <v>10</v>
      </c>
      <c r="C12" s="4">
        <v>39.200000000000003</v>
      </c>
      <c r="D12" s="4">
        <v>13.8</v>
      </c>
      <c r="E12" s="4">
        <v>5840</v>
      </c>
      <c r="F12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showGridLines="0" workbookViewId="0">
      <selection activeCell="D24" sqref="D24"/>
    </sheetView>
  </sheetViews>
  <sheetFormatPr defaultRowHeight="15.75" x14ac:dyDescent="0.25"/>
  <cols>
    <col min="1" max="1" width="9.140625" style="1"/>
    <col min="2" max="2" width="3.85546875" style="1" customWidth="1"/>
    <col min="3" max="3" width="89.5703125" style="1" customWidth="1"/>
    <col min="4" max="16384" width="9.140625" style="1"/>
  </cols>
  <sheetData>
    <row r="2" spans="2:3" ht="20.100000000000001" customHeight="1" x14ac:dyDescent="0.25"/>
    <row r="3" spans="2:3" ht="42" customHeight="1" x14ac:dyDescent="0.25"/>
    <row r="4" spans="2:3" ht="20.100000000000001" customHeight="1" x14ac:dyDescent="0.25"/>
    <row r="5" spans="2:3" ht="20.100000000000001" customHeight="1" x14ac:dyDescent="0.25">
      <c r="B5" s="48" t="s">
        <v>11</v>
      </c>
      <c r="C5" s="47"/>
    </row>
    <row r="6" spans="2:3" ht="20.100000000000001" customHeight="1" x14ac:dyDescent="0.25">
      <c r="B6" s="46">
        <v>1</v>
      </c>
      <c r="C6" s="46" t="s">
        <v>6</v>
      </c>
    </row>
    <row r="7" spans="2:3" ht="20.100000000000001" customHeight="1" x14ac:dyDescent="0.25">
      <c r="B7" s="47">
        <v>2</v>
      </c>
      <c r="C7" s="1" t="s">
        <v>7</v>
      </c>
    </row>
    <row r="8" spans="2:3" ht="20.100000000000001" customHeight="1" x14ac:dyDescent="0.25">
      <c r="B8" s="46">
        <v>3</v>
      </c>
      <c r="C8" s="46" t="s">
        <v>8</v>
      </c>
    </row>
    <row r="9" spans="2:3" ht="20.100000000000001" customHeight="1" x14ac:dyDescent="0.25">
      <c r="B9" s="47">
        <v>4</v>
      </c>
      <c r="C9" s="47" t="s">
        <v>9</v>
      </c>
    </row>
    <row r="10" spans="2:3" ht="20.100000000000001" customHeight="1" x14ac:dyDescent="0.25">
      <c r="B10" s="46">
        <v>5</v>
      </c>
      <c r="C10" s="46" t="s">
        <v>17</v>
      </c>
    </row>
    <row r="11" spans="2:3" x14ac:dyDescent="0.25">
      <c r="B11" s="47"/>
      <c r="C11" s="47" t="s">
        <v>18</v>
      </c>
    </row>
  </sheetData>
  <pageMargins left="0.4" right="0.24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"/>
  <sheetViews>
    <sheetView showGridLines="0" workbookViewId="0">
      <selection activeCell="D36" sqref="D36"/>
    </sheetView>
  </sheetViews>
  <sheetFormatPr defaultRowHeight="15.75" x14ac:dyDescent="0.25"/>
  <cols>
    <col min="1" max="6" width="15.7109375" style="1" customWidth="1"/>
    <col min="7" max="16384" width="9.140625" style="1"/>
  </cols>
  <sheetData>
    <row r="2" spans="1:5" ht="30" customHeight="1" x14ac:dyDescent="0.25">
      <c r="A2" s="14" t="s">
        <v>4</v>
      </c>
      <c r="B2" s="14" t="s">
        <v>0</v>
      </c>
      <c r="C2" s="15" t="s">
        <v>27</v>
      </c>
      <c r="D2" s="15" t="s">
        <v>24</v>
      </c>
      <c r="E2" s="15" t="s">
        <v>25</v>
      </c>
    </row>
    <row r="3" spans="1:5" ht="20.100000000000001" customHeight="1" x14ac:dyDescent="0.25">
      <c r="A3" s="14">
        <v>0</v>
      </c>
      <c r="B3" s="14">
        <v>2</v>
      </c>
      <c r="C3" s="16">
        <f>VLOOKUP($B3,Dataset!$B$3:$E$12,2,FALSE)</f>
        <v>16.600000000000001</v>
      </c>
      <c r="D3" s="16">
        <f>VLOOKUP($B3,Dataset!$B$3:$E$12,3,FALSE)</f>
        <v>4.49</v>
      </c>
      <c r="E3" s="16">
        <f>VLOOKUP($B3,Dataset!$B$3:$E$12,4,FALSE)</f>
        <v>4090</v>
      </c>
    </row>
    <row r="4" spans="1:5" ht="20.100000000000001" customHeight="1" x14ac:dyDescent="0.25">
      <c r="A4" s="14">
        <v>1</v>
      </c>
      <c r="B4" s="14">
        <v>1</v>
      </c>
      <c r="C4" s="5">
        <f>VLOOKUP($B4,Dataset!$B$3:$E$12,2,FALSE)</f>
        <v>90.2</v>
      </c>
      <c r="D4" s="5">
        <f>VLOOKUP($B4,Dataset!$B$3:$E$12,3,FALSE)</f>
        <v>9.44</v>
      </c>
      <c r="E4" s="5">
        <f>VLOOKUP($B4,Dataset!$B$3:$E$12,4,FALSE)</f>
        <v>553</v>
      </c>
    </row>
    <row r="5" spans="1:5" ht="20.100000000000001" customHeight="1" x14ac:dyDescent="0.25">
      <c r="A5" s="14">
        <v>2</v>
      </c>
      <c r="B5" s="14">
        <v>8</v>
      </c>
      <c r="C5" s="16">
        <f>VLOOKUP($B5,Dataset!$B$3:$E$12,2,FALSE)</f>
        <v>4.8</v>
      </c>
      <c r="D5" s="16">
        <f>VLOOKUP($B5,Dataset!$B$3:$E$12,3,FALSE)</f>
        <v>1.1599999999999999</v>
      </c>
      <c r="E5" s="16">
        <f>VLOOKUP($B5,Dataset!$B$3:$E$12,4,FALSE)</f>
        <v>51900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showGridLines="0" workbookViewId="0">
      <selection activeCell="C2" sqref="C2:E2"/>
    </sheetView>
  </sheetViews>
  <sheetFormatPr defaultRowHeight="20.100000000000001" customHeight="1" x14ac:dyDescent="0.25"/>
  <cols>
    <col min="1" max="10" width="15.7109375" style="1" customWidth="1"/>
    <col min="11" max="16384" width="9.140625" style="1"/>
  </cols>
  <sheetData>
    <row r="1" spans="1:10" ht="15.75" x14ac:dyDescent="0.25"/>
    <row r="2" spans="1:10" ht="30" customHeight="1" x14ac:dyDescent="0.25">
      <c r="A2" s="14" t="s">
        <v>4</v>
      </c>
      <c r="B2" s="14" t="s">
        <v>0</v>
      </c>
      <c r="C2" s="15" t="s">
        <v>23</v>
      </c>
      <c r="D2" s="15" t="s">
        <v>24</v>
      </c>
      <c r="E2" s="15" t="s">
        <v>25</v>
      </c>
      <c r="F2" s="22" t="s">
        <v>12</v>
      </c>
      <c r="G2" s="23"/>
      <c r="H2" s="24"/>
      <c r="I2" s="25" t="s">
        <v>4</v>
      </c>
      <c r="J2" s="25" t="s">
        <v>20</v>
      </c>
    </row>
    <row r="3" spans="1:10" ht="20.100000000000001" customHeight="1" x14ac:dyDescent="0.25">
      <c r="A3" s="14">
        <v>0</v>
      </c>
      <c r="B3" s="14">
        <f>'Centroid Awal'!B3</f>
        <v>2</v>
      </c>
      <c r="C3" s="16">
        <f>'Centroid Awal'!C3</f>
        <v>16.600000000000001</v>
      </c>
      <c r="D3" s="16">
        <f>'Centroid Awal'!D3</f>
        <v>4.49</v>
      </c>
      <c r="E3" s="16">
        <f>'Centroid Awal'!E3</f>
        <v>4090</v>
      </c>
      <c r="I3" s="17">
        <v>0</v>
      </c>
      <c r="J3" s="18">
        <f>COUNTIF($J$9:$J$18,A3)</f>
        <v>5</v>
      </c>
    </row>
    <row r="4" spans="1:10" ht="20.100000000000001" customHeight="1" x14ac:dyDescent="0.25">
      <c r="A4" s="14">
        <v>1</v>
      </c>
      <c r="B4" s="14">
        <f>'Centroid Awal'!B4</f>
        <v>1</v>
      </c>
      <c r="C4" s="4">
        <f>'Centroid Awal'!C4</f>
        <v>90.2</v>
      </c>
      <c r="D4" s="4">
        <f>'Centroid Awal'!D4</f>
        <v>9.44</v>
      </c>
      <c r="E4" s="4">
        <f>'Centroid Awal'!E4</f>
        <v>553</v>
      </c>
      <c r="I4" s="7">
        <v>1</v>
      </c>
      <c r="J4" s="6">
        <f>COUNTIF($J$9:$J$18,A4)</f>
        <v>3</v>
      </c>
    </row>
    <row r="5" spans="1:10" ht="20.100000000000001" customHeight="1" x14ac:dyDescent="0.25">
      <c r="A5" s="14">
        <v>2</v>
      </c>
      <c r="B5" s="14">
        <f>'Centroid Awal'!B5</f>
        <v>8</v>
      </c>
      <c r="C5" s="16">
        <f>'Centroid Awal'!C5</f>
        <v>4.8</v>
      </c>
      <c r="D5" s="16">
        <f>'Centroid Awal'!D5</f>
        <v>1.1599999999999999</v>
      </c>
      <c r="E5" s="16">
        <f>'Centroid Awal'!E5</f>
        <v>51900</v>
      </c>
      <c r="I5" s="17">
        <v>2</v>
      </c>
      <c r="J5" s="18">
        <f>COUNTIF($J$9:$J$18,A5)</f>
        <v>2</v>
      </c>
    </row>
    <row r="6" spans="1:10" ht="15.75" x14ac:dyDescent="0.25"/>
    <row r="7" spans="1:10" ht="20.100000000000001" customHeight="1" x14ac:dyDescent="0.25">
      <c r="B7" s="21" t="s">
        <v>0</v>
      </c>
      <c r="C7" s="27" t="s">
        <v>10</v>
      </c>
      <c r="D7" s="28"/>
      <c r="E7" s="28"/>
      <c r="F7" s="21" t="s">
        <v>1</v>
      </c>
      <c r="G7" s="21"/>
      <c r="H7" s="21"/>
      <c r="I7" s="21" t="s">
        <v>2</v>
      </c>
      <c r="J7" s="26" t="s">
        <v>3</v>
      </c>
    </row>
    <row r="8" spans="1:10" ht="20.100000000000001" customHeight="1" x14ac:dyDescent="0.25">
      <c r="B8" s="2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21"/>
      <c r="J8" s="26"/>
    </row>
    <row r="9" spans="1:10" ht="20.100000000000001" customHeight="1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3537.7691364050311</v>
      </c>
      <c r="G9" s="16">
        <f>SQRT((($C9-$C$4)^2)+(($D9-$D$4)^2)+(($E9-$E$4)^2))</f>
        <v>0</v>
      </c>
      <c r="H9" s="16">
        <f>SQRT((($C9-$C$5)^2)+(($D9-$D$5)^2)+(($E9-$E$5)^2))</f>
        <v>51347.071685914088</v>
      </c>
      <c r="I9" s="16">
        <f>MIN(F9:H9)</f>
        <v>0</v>
      </c>
      <c r="J9" s="16">
        <f t="shared" ref="J9:J18" si="0">IF(I9=H9,$H$8,IF(I9=G9,$G$8,IF(I9=F9,$F$8)))</f>
        <v>1</v>
      </c>
    </row>
    <row r="10" spans="1:10" ht="20.100000000000001" customHeight="1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1">SQRT((($C10-$C$3)^2)+(($D10-$D$3)^2)+(($E10-$E$3)^2))</f>
        <v>0</v>
      </c>
      <c r="G10" s="5">
        <f t="shared" ref="G10:G18" si="2">SQRT((($C10-$C$4)^2)+(($D10-$D$4)^2)+(($E10-$E$4)^2))</f>
        <v>3537.7691364050311</v>
      </c>
      <c r="H10" s="5">
        <f t="shared" ref="H10:H18" si="3">SQRT((($C10-$C$5)^2)+(($D10-$D$5)^2)+(($E10-$E$5)^2))</f>
        <v>47810.001572149107</v>
      </c>
      <c r="I10" s="5">
        <f>MIN(F10:H10)</f>
        <v>0</v>
      </c>
      <c r="J10" s="5">
        <f t="shared" si="0"/>
        <v>0</v>
      </c>
    </row>
    <row r="11" spans="1:10" ht="20.100000000000001" customHeight="1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1"/>
        <v>4088.7175207025489</v>
      </c>
      <c r="G11" s="16">
        <f t="shared" si="2"/>
        <v>558.32076586851042</v>
      </c>
      <c r="H11" s="16">
        <f t="shared" si="3"/>
        <v>51898.700040189826</v>
      </c>
      <c r="I11" s="16">
        <f t="shared" ref="I11:I18" si="4">MIN(F11:H11)</f>
        <v>558.32076586851042</v>
      </c>
      <c r="J11" s="16">
        <f t="shared" si="0"/>
        <v>1</v>
      </c>
    </row>
    <row r="12" spans="1:10" ht="20.100000000000001" customHeight="1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1"/>
        <v>569.56696542197744</v>
      </c>
      <c r="G12" s="5">
        <f t="shared" si="2"/>
        <v>2977.1675131910197</v>
      </c>
      <c r="H12" s="5">
        <f t="shared" si="3"/>
        <v>48370.139474448486</v>
      </c>
      <c r="I12" s="5">
        <f t="shared" si="4"/>
        <v>569.56696542197744</v>
      </c>
      <c r="J12" s="5">
        <f t="shared" si="0"/>
        <v>0</v>
      </c>
    </row>
    <row r="13" spans="1:10" ht="20.100000000000001" customHeight="1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1"/>
        <v>8110.0030204988207</v>
      </c>
      <c r="G13" s="16">
        <f t="shared" si="2"/>
        <v>11647.276806618789</v>
      </c>
      <c r="H13" s="16">
        <f t="shared" si="3"/>
        <v>39700.000381969767</v>
      </c>
      <c r="I13" s="16">
        <f t="shared" si="4"/>
        <v>8110.0030204988207</v>
      </c>
      <c r="J13" s="16">
        <f t="shared" si="0"/>
        <v>0</v>
      </c>
    </row>
    <row r="14" spans="1:10" ht="20.100000000000001" customHeight="1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1"/>
        <v>6210.0220368449582</v>
      </c>
      <c r="G14" s="5">
        <f t="shared" si="2"/>
        <v>9747.3006941203985</v>
      </c>
      <c r="H14" s="5">
        <f t="shared" si="3"/>
        <v>41600.005814393822</v>
      </c>
      <c r="I14" s="5">
        <f t="shared" si="4"/>
        <v>6210.0220368449582</v>
      </c>
      <c r="J14" s="5">
        <f t="shared" si="0"/>
        <v>0</v>
      </c>
    </row>
    <row r="15" spans="1:10" ht="20.100000000000001" customHeight="1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1"/>
        <v>4088.7175207025489</v>
      </c>
      <c r="G15" s="16">
        <f t="shared" si="2"/>
        <v>558.32076586851042</v>
      </c>
      <c r="H15" s="16">
        <f t="shared" si="3"/>
        <v>51898.700040189826</v>
      </c>
      <c r="I15" s="16">
        <f t="shared" si="4"/>
        <v>558.32076586851042</v>
      </c>
      <c r="J15" s="16">
        <f t="shared" si="0"/>
        <v>1</v>
      </c>
    </row>
    <row r="16" spans="1:10" ht="20.100000000000001" customHeight="1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1"/>
        <v>47810.001572149107</v>
      </c>
      <c r="G16" s="5">
        <f t="shared" si="2"/>
        <v>51347.071685914088</v>
      </c>
      <c r="H16" s="5">
        <f t="shared" si="3"/>
        <v>0</v>
      </c>
      <c r="I16" s="5">
        <f t="shared" si="4"/>
        <v>0</v>
      </c>
      <c r="J16" s="5">
        <f t="shared" si="0"/>
        <v>2</v>
      </c>
    </row>
    <row r="17" spans="2:10" ht="20.100000000000001" customHeight="1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1"/>
        <v>42810.001919793103</v>
      </c>
      <c r="G17" s="16">
        <f t="shared" si="2"/>
        <v>46347.080395678524</v>
      </c>
      <c r="H17" s="16">
        <f t="shared" si="3"/>
        <v>5000.0000332369</v>
      </c>
      <c r="I17" s="16">
        <f t="shared" si="4"/>
        <v>5000.0000332369</v>
      </c>
      <c r="J17" s="16">
        <f t="shared" si="0"/>
        <v>2</v>
      </c>
    </row>
    <row r="18" spans="2:10" ht="20.100000000000001" customHeight="1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1"/>
        <v>1750.1706877044878</v>
      </c>
      <c r="G18" s="5">
        <f t="shared" si="2"/>
        <v>5287.2477726696334</v>
      </c>
      <c r="H18" s="5">
        <f t="shared" si="3"/>
        <v>46060.014580214804</v>
      </c>
      <c r="I18" s="5">
        <f t="shared" si="4"/>
        <v>1750.1706877044878</v>
      </c>
      <c r="J18" s="5">
        <f t="shared" si="0"/>
        <v>0</v>
      </c>
    </row>
  </sheetData>
  <mergeCells count="6">
    <mergeCell ref="F2:H2"/>
    <mergeCell ref="B7:B8"/>
    <mergeCell ref="F7:H7"/>
    <mergeCell ref="I7:I8"/>
    <mergeCell ref="J7:J8"/>
    <mergeCell ref="C7:E7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showGridLines="0" workbookViewId="0">
      <selection activeCell="C2" sqref="C2:E2"/>
    </sheetView>
  </sheetViews>
  <sheetFormatPr defaultRowHeight="20.100000000000001" customHeight="1" x14ac:dyDescent="0.25"/>
  <cols>
    <col min="1" max="10" width="15.7109375" style="1" customWidth="1"/>
    <col min="11" max="16384" width="9.140625" style="1"/>
  </cols>
  <sheetData>
    <row r="1" spans="1:10" ht="15.75" x14ac:dyDescent="0.25"/>
    <row r="2" spans="1:10" ht="30" customHeight="1" x14ac:dyDescent="0.25">
      <c r="A2" s="14" t="s">
        <v>4</v>
      </c>
      <c r="B2" s="14" t="s">
        <v>5</v>
      </c>
      <c r="C2" s="15" t="s">
        <v>23</v>
      </c>
      <c r="D2" s="15" t="s">
        <v>24</v>
      </c>
      <c r="E2" s="15" t="s">
        <v>25</v>
      </c>
      <c r="F2" s="22" t="s">
        <v>13</v>
      </c>
      <c r="G2" s="23"/>
      <c r="H2" s="24"/>
      <c r="I2" s="25" t="s">
        <v>4</v>
      </c>
      <c r="J2" s="25" t="s">
        <v>20</v>
      </c>
    </row>
    <row r="3" spans="1:10" ht="20.100000000000001" customHeight="1" x14ac:dyDescent="0.25">
      <c r="A3" s="14">
        <v>0</v>
      </c>
      <c r="B3" s="14">
        <f>'Iterasi 1'!J3</f>
        <v>5</v>
      </c>
      <c r="C3" s="16">
        <f>SUMIF('Iterasi 1'!$J$9:$J$18,$A$3,'Iterasi 1'!C$9:C$18)/$B$3</f>
        <v>39.92</v>
      </c>
      <c r="D3" s="16">
        <f>SUMIF('Iterasi 1'!$J$9:$J$18,$A$3,'Iterasi 1'!D$9:D$18)/$B$3</f>
        <v>12.606</v>
      </c>
      <c r="E3" s="16">
        <f>SUMIF('Iterasi 1'!$J$9:$J$18,$A$3,'Iterasi 1'!E$9:E$18)/$B$3</f>
        <v>7192</v>
      </c>
      <c r="I3" s="17">
        <v>0</v>
      </c>
      <c r="J3" s="18">
        <f>COUNTIF($J$9:$J$18,A3)</f>
        <v>4</v>
      </c>
    </row>
    <row r="4" spans="1:10" ht="20.100000000000001" customHeight="1" x14ac:dyDescent="0.25">
      <c r="A4" s="14">
        <v>1</v>
      </c>
      <c r="B4" s="14">
        <f>'Iterasi 1'!J4</f>
        <v>3</v>
      </c>
      <c r="C4" s="5">
        <f>SUMIF('Iterasi 1'!$J$9:$J$18,$A$4,'Iterasi 1'!C$9:C$18)/$B$4</f>
        <v>33.200000000000003</v>
      </c>
      <c r="D4" s="5">
        <f>SUMIF('Iterasi 1'!$J$9:$J$18,$A$4,'Iterasi 1'!D$9:D$18)/$B$4</f>
        <v>5.28</v>
      </c>
      <c r="E4" s="5">
        <f>SUMIF('Iterasi 1'!$J$9:$J$18,$A$4,'Iterasi 1'!E$9:E$18)/$B$4</f>
        <v>185.19999999999996</v>
      </c>
      <c r="I4" s="7">
        <v>1</v>
      </c>
      <c r="J4" s="6">
        <f>COUNTIF($J$9:$J$18,A4)</f>
        <v>4</v>
      </c>
    </row>
    <row r="5" spans="1:10" ht="20.100000000000001" customHeight="1" x14ac:dyDescent="0.25">
      <c r="A5" s="14">
        <v>2</v>
      </c>
      <c r="B5" s="14">
        <f>'Iterasi 1'!J5</f>
        <v>2</v>
      </c>
      <c r="C5" s="16">
        <f>SUMIF('Iterasi 1'!$J$9:$J$18,$A$5,'Iterasi 1'!C$9:C$18)/$B$5</f>
        <v>4.55</v>
      </c>
      <c r="D5" s="16">
        <f>SUMIF('Iterasi 1'!$J$9:$J$18,$A$5,'Iterasi 1'!D$9:D$18)/$B$5</f>
        <v>1.0165</v>
      </c>
      <c r="E5" s="16">
        <f>SUMIF('Iterasi 1'!$J$9:$J$18,$A$5,'Iterasi 1'!E$9:E$18)/$B$5</f>
        <v>49400</v>
      </c>
      <c r="I5" s="17">
        <v>2</v>
      </c>
      <c r="J5" s="18">
        <f>COUNTIF($J$9:$J$18,A5)</f>
        <v>2</v>
      </c>
    </row>
    <row r="6" spans="1:10" ht="15.75" x14ac:dyDescent="0.25"/>
    <row r="7" spans="1:10" ht="20.100000000000001" customHeight="1" x14ac:dyDescent="0.25">
      <c r="B7" s="40" t="s">
        <v>0</v>
      </c>
      <c r="C7" s="27" t="s">
        <v>10</v>
      </c>
      <c r="D7" s="28"/>
      <c r="E7" s="42"/>
      <c r="F7" s="27" t="s">
        <v>1</v>
      </c>
      <c r="G7" s="28"/>
      <c r="H7" s="42"/>
      <c r="I7" s="40" t="s">
        <v>2</v>
      </c>
      <c r="J7" s="43" t="s">
        <v>3</v>
      </c>
    </row>
    <row r="8" spans="1:10" ht="20.100000000000001" customHeight="1" x14ac:dyDescent="0.25">
      <c r="B8" s="4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41"/>
      <c r="J8" s="44"/>
    </row>
    <row r="9" spans="1:10" ht="20.100000000000001" customHeight="1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6639.1911481712896</v>
      </c>
      <c r="G9" s="16">
        <f>SQRT((($C9-$C$4)^2)+(($D9-$D$4)^2)+(($E9-$E$4)^2))</f>
        <v>372.21384391234034</v>
      </c>
      <c r="H9" s="16">
        <f>SQRT((($C9-$C$5)^2)+(($D9-$D$5)^2)+(($E9-$E$5)^2))</f>
        <v>48847.075817062505</v>
      </c>
      <c r="I9" s="16">
        <f>MIN(F9:H9)</f>
        <v>372.21384391234034</v>
      </c>
      <c r="J9" s="16">
        <f>IF(I9=H9,$H$8,IF(I9=G9,$G$8,IF(I9=F9,$F$8)))</f>
        <v>1</v>
      </c>
    </row>
    <row r="10" spans="1:10" ht="20.100000000000001" customHeight="1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0">SQRT((($C10-$C$3)^2)+(($D10-$D$3)^2)+(($E10-$E$3)^2))</f>
        <v>3102.0982724369001</v>
      </c>
      <c r="G10" s="5">
        <f t="shared" ref="G10:G18" si="1">SQRT((($C10-$C$4)^2)+(($D10-$D$4)^2)+(($E10-$E$4)^2))</f>
        <v>3904.8353645320312</v>
      </c>
      <c r="H10" s="5">
        <f t="shared" ref="H10:H18" si="2">SQRT((($C10-$C$5)^2)+(($D10-$D$5)^2)+(($E10-$E$5)^2))</f>
        <v>45310.001735463469</v>
      </c>
      <c r="I10" s="5">
        <f>MIN(F10:H10)</f>
        <v>3102.0982724369001</v>
      </c>
      <c r="J10" s="5">
        <f t="shared" ref="J10:J18" si="3">IF(I10=H10,$H$8,IF(I10=G10,$G$8,IF(I10=F10,$F$8)))</f>
        <v>0</v>
      </c>
    </row>
    <row r="11" spans="1:10" ht="20.100000000000001" customHeight="1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0"/>
        <v>7190.792404960388</v>
      </c>
      <c r="G11" s="16">
        <f t="shared" si="1"/>
        <v>186.10692195617008</v>
      </c>
      <c r="H11" s="16">
        <f t="shared" si="2"/>
        <v>49398.700048484796</v>
      </c>
      <c r="I11" s="16">
        <f t="shared" ref="I11:I18" si="4">MIN(F11:H11)</f>
        <v>186.10692195617008</v>
      </c>
      <c r="J11" s="16">
        <f t="shared" si="3"/>
        <v>1</v>
      </c>
    </row>
    <row r="12" spans="1:10" ht="20.100000000000001" customHeight="1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0"/>
        <v>3662.866851093007</v>
      </c>
      <c r="G12" s="5">
        <f t="shared" si="1"/>
        <v>3345.9440781937765</v>
      </c>
      <c r="H12" s="5">
        <f t="shared" si="2"/>
        <v>45870.147765802678</v>
      </c>
      <c r="I12" s="5">
        <f t="shared" si="4"/>
        <v>3345.9440781937765</v>
      </c>
      <c r="J12" s="5">
        <f t="shared" si="3"/>
        <v>1</v>
      </c>
    </row>
    <row r="13" spans="1:10" ht="20.100000000000001" customHeight="1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0"/>
        <v>5008.1000413286474</v>
      </c>
      <c r="G13" s="16">
        <f t="shared" si="1"/>
        <v>12014.822437123239</v>
      </c>
      <c r="H13" s="16">
        <f t="shared" si="2"/>
        <v>37200.000446799088</v>
      </c>
      <c r="I13" s="16">
        <f t="shared" si="4"/>
        <v>5008.1000413286474</v>
      </c>
      <c r="J13" s="16">
        <f t="shared" si="3"/>
        <v>0</v>
      </c>
    </row>
    <row r="14" spans="1:10" ht="20.100000000000001" customHeight="1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0"/>
        <v>3108.1150182765114</v>
      </c>
      <c r="G14" s="5">
        <f t="shared" si="1"/>
        <v>10114.82934677595</v>
      </c>
      <c r="H14" s="5">
        <f t="shared" si="2"/>
        <v>39100.006321688394</v>
      </c>
      <c r="I14" s="5">
        <f t="shared" si="4"/>
        <v>3108.1150182765114</v>
      </c>
      <c r="J14" s="5">
        <f t="shared" si="3"/>
        <v>0</v>
      </c>
    </row>
    <row r="15" spans="1:10" ht="20.100000000000001" customHeight="1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0"/>
        <v>7190.792404960388</v>
      </c>
      <c r="G15" s="16">
        <f t="shared" si="1"/>
        <v>186.10692195617008</v>
      </c>
      <c r="H15" s="16">
        <f t="shared" si="2"/>
        <v>49398.700048484796</v>
      </c>
      <c r="I15" s="16">
        <f t="shared" si="4"/>
        <v>186.10692195617008</v>
      </c>
      <c r="J15" s="16">
        <f t="shared" si="3"/>
        <v>1</v>
      </c>
    </row>
    <row r="16" spans="1:10" ht="20.100000000000001" customHeight="1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0"/>
        <v>44708.015259294567</v>
      </c>
      <c r="G16" s="5">
        <f t="shared" si="1"/>
        <v>51714.807962269377</v>
      </c>
      <c r="H16" s="5">
        <f t="shared" si="2"/>
        <v>2500.00001661845</v>
      </c>
      <c r="I16" s="5">
        <f t="shared" si="4"/>
        <v>2500.00001661845</v>
      </c>
      <c r="J16" s="5">
        <f t="shared" si="3"/>
        <v>2</v>
      </c>
    </row>
    <row r="17" spans="2:10" ht="20.100000000000001" customHeight="1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0"/>
        <v>39708.017709874272</v>
      </c>
      <c r="G17" s="16">
        <f t="shared" si="1"/>
        <v>46714.809147331958</v>
      </c>
      <c r="H17" s="16">
        <f t="shared" si="2"/>
        <v>2500.00001661845</v>
      </c>
      <c r="I17" s="16">
        <f t="shared" si="4"/>
        <v>2500.00001661845</v>
      </c>
      <c r="J17" s="16">
        <f t="shared" si="3"/>
        <v>2</v>
      </c>
    </row>
    <row r="18" spans="2:10" ht="20.100000000000001" customHeight="1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0"/>
        <v>1352.0007189480336</v>
      </c>
      <c r="G18" s="5">
        <f t="shared" si="1"/>
        <v>5654.8096016046375</v>
      </c>
      <c r="H18" s="5">
        <f t="shared" si="2"/>
        <v>43560.015657026248</v>
      </c>
      <c r="I18" s="5">
        <f t="shared" si="4"/>
        <v>1352.0007189480336</v>
      </c>
      <c r="J18" s="5">
        <f t="shared" si="3"/>
        <v>0</v>
      </c>
    </row>
  </sheetData>
  <mergeCells count="6">
    <mergeCell ref="J7:J8"/>
    <mergeCell ref="F2:H2"/>
    <mergeCell ref="B7:B8"/>
    <mergeCell ref="C7:E7"/>
    <mergeCell ref="F7:H7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showGridLines="0" workbookViewId="0">
      <selection activeCell="C2" sqref="C2:E2"/>
    </sheetView>
  </sheetViews>
  <sheetFormatPr defaultRowHeight="20.100000000000001" customHeight="1" x14ac:dyDescent="0.25"/>
  <cols>
    <col min="1" max="10" width="15.7109375" style="1" customWidth="1"/>
    <col min="11" max="16384" width="9.140625" style="1"/>
  </cols>
  <sheetData>
    <row r="1" spans="1:10" ht="15.75" x14ac:dyDescent="0.25"/>
    <row r="2" spans="1:10" ht="30" customHeight="1" x14ac:dyDescent="0.25">
      <c r="A2" s="14" t="s">
        <v>4</v>
      </c>
      <c r="B2" s="14" t="s">
        <v>5</v>
      </c>
      <c r="C2" s="15" t="s">
        <v>23</v>
      </c>
      <c r="D2" s="15" t="s">
        <v>24</v>
      </c>
      <c r="E2" s="15" t="s">
        <v>25</v>
      </c>
      <c r="F2" s="22" t="s">
        <v>14</v>
      </c>
      <c r="G2" s="23"/>
      <c r="H2" s="24"/>
      <c r="I2" s="25" t="s">
        <v>4</v>
      </c>
      <c r="J2" s="25" t="s">
        <v>20</v>
      </c>
    </row>
    <row r="3" spans="1:10" ht="20.100000000000001" customHeight="1" x14ac:dyDescent="0.25">
      <c r="A3" s="14">
        <v>0</v>
      </c>
      <c r="B3" s="14">
        <f>'Iterasi 2'!J3</f>
        <v>4</v>
      </c>
      <c r="C3" s="16">
        <f>SUMIF('Iterasi 2'!$J$9:$J$18,$A$3,'Iterasi 2'!C$9:C$18)/$B$3</f>
        <v>20.150000000000002</v>
      </c>
      <c r="D3" s="16">
        <f>SUMIF('Iterasi 2'!$J$9:$J$18,$A$3,'Iterasi 2'!D$9:D$18)/$B$3</f>
        <v>10.157499999999999</v>
      </c>
      <c r="E3" s="16">
        <f>SUMIF('Iterasi 2'!$J$9:$J$18,$A$3,'Iterasi 2'!E$9:E$18)/$B$3</f>
        <v>8107.5</v>
      </c>
      <c r="I3" s="17">
        <v>0</v>
      </c>
      <c r="J3" s="18">
        <f>COUNTIF($J$9:$J$18,A3)</f>
        <v>3</v>
      </c>
    </row>
    <row r="4" spans="1:10" ht="20.100000000000001" customHeight="1" x14ac:dyDescent="0.25">
      <c r="A4" s="14">
        <v>1</v>
      </c>
      <c r="B4" s="14">
        <f>'Iterasi 2'!J4</f>
        <v>4</v>
      </c>
      <c r="C4" s="5">
        <f>SUMIF('Iterasi 2'!$J$9:$J$18,$A$4,'Iterasi 2'!C$9:C$18)/$B$4</f>
        <v>54.65</v>
      </c>
      <c r="D4" s="5">
        <f>SUMIF('Iterasi 2'!$J$9:$J$18,$A$4,'Iterasi 2'!D$9:D$18)/$B$4</f>
        <v>9.56</v>
      </c>
      <c r="E4" s="5">
        <f>SUMIF('Iterasi 2'!$J$9:$J$18,$A$4,'Iterasi 2'!E$9:E$18)/$B$4</f>
        <v>1021.4000000000001</v>
      </c>
      <c r="I4" s="7">
        <v>1</v>
      </c>
      <c r="J4" s="6">
        <f>COUNTIF($J$9:$J$18,A4)</f>
        <v>5</v>
      </c>
    </row>
    <row r="5" spans="1:10" ht="20.100000000000001" customHeight="1" x14ac:dyDescent="0.25">
      <c r="A5" s="14">
        <v>2</v>
      </c>
      <c r="B5" s="14">
        <f>'Iterasi 2'!J5</f>
        <v>2</v>
      </c>
      <c r="C5" s="16">
        <f>SUMIF('Iterasi 2'!$J$9:$J$18,$A$5,'Iterasi 2'!C$9:C$18)/$B$5</f>
        <v>4.55</v>
      </c>
      <c r="D5" s="16">
        <f>SUMIF('Iterasi 2'!$J$9:$J$18,$A$5,'Iterasi 2'!D$9:D$18)/$B$5</f>
        <v>1.0165</v>
      </c>
      <c r="E5" s="16">
        <f>SUMIF('Iterasi 2'!$J$9:$J$18,$A$5,'Iterasi 2'!E$9:E$18)/$B$5</f>
        <v>49400</v>
      </c>
      <c r="I5" s="17">
        <v>2</v>
      </c>
      <c r="J5" s="18">
        <f>COUNTIF($J$9:$J$18,A5)</f>
        <v>2</v>
      </c>
    </row>
    <row r="6" spans="1:10" ht="15.75" x14ac:dyDescent="0.25"/>
    <row r="7" spans="1:10" ht="20.100000000000001" customHeight="1" x14ac:dyDescent="0.25">
      <c r="B7" s="21" t="s">
        <v>0</v>
      </c>
      <c r="C7" s="27" t="s">
        <v>10</v>
      </c>
      <c r="D7" s="28"/>
      <c r="E7" s="28"/>
      <c r="F7" s="21" t="s">
        <v>1</v>
      </c>
      <c r="G7" s="21"/>
      <c r="H7" s="21"/>
      <c r="I7" s="21" t="s">
        <v>2</v>
      </c>
      <c r="J7" s="26" t="s">
        <v>3</v>
      </c>
    </row>
    <row r="8" spans="1:10" ht="20.100000000000001" customHeight="1" x14ac:dyDescent="0.25">
      <c r="B8" s="2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21"/>
      <c r="J8" s="26"/>
    </row>
    <row r="9" spans="1:10" ht="20.100000000000001" customHeight="1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7554.8248005699152</v>
      </c>
      <c r="G9" s="16">
        <f>SQRT((($C9-$C$4)^2)+(($D9-$D$4)^2)+(($E9-$E$4)^2))</f>
        <v>469.74714144952503</v>
      </c>
      <c r="H9" s="16">
        <f>SQRT((($C9-$C$5)^2)+(($D9-$D$5)^2)+(($E9-$E$5)^2))</f>
        <v>48847.075817062505</v>
      </c>
      <c r="I9" s="16">
        <f>MIN(F9:H9)</f>
        <v>469.74714144952503</v>
      </c>
      <c r="J9" s="16">
        <f t="shared" ref="J9:J18" si="0">IF(I9=H9,$H$8,IF(I9=G9,$G$8,IF(I9=F9,$F$8)))</f>
        <v>1</v>
      </c>
    </row>
    <row r="10" spans="1:10" ht="20.100000000000001" customHeight="1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1">SQRT((($C10-$C$3)^2)+(($D10-$D$3)^2)+(($E10-$E$3)^2))</f>
        <v>4017.5055660267913</v>
      </c>
      <c r="G10" s="5">
        <f t="shared" ref="G10:G18" si="2">SQRT((($C10-$C$4)^2)+(($D10-$D$4)^2)+(($E10-$E$4)^2))</f>
        <v>3068.8400850158355</v>
      </c>
      <c r="H10" s="5">
        <f t="shared" ref="H10:H18" si="3">SQRT((($C10-$C$5)^2)+(($D10-$D$5)^2)+(($E10-$E$5)^2))</f>
        <v>45310.001735463469</v>
      </c>
      <c r="I10" s="5">
        <f>MIN(F10:H10)</f>
        <v>3068.8400850158355</v>
      </c>
      <c r="J10" s="5">
        <f t="shared" si="0"/>
        <v>1</v>
      </c>
    </row>
    <row r="11" spans="1:10" ht="20.100000000000001" customHeight="1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1"/>
        <v>8106.2177092221164</v>
      </c>
      <c r="G11" s="16">
        <f t="shared" si="2"/>
        <v>1021.3419907650915</v>
      </c>
      <c r="H11" s="16">
        <f t="shared" si="3"/>
        <v>49398.700048484796</v>
      </c>
      <c r="I11" s="16">
        <f t="shared" ref="I11:I18" si="4">MIN(F11:H11)</f>
        <v>1021.3419907650915</v>
      </c>
      <c r="J11" s="16">
        <f t="shared" si="0"/>
        <v>1</v>
      </c>
    </row>
    <row r="12" spans="1:10" ht="20.100000000000001" customHeight="1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1"/>
        <v>4578.5835638662584</v>
      </c>
      <c r="G12" s="5">
        <f t="shared" si="2"/>
        <v>2509.4580586453321</v>
      </c>
      <c r="H12" s="5">
        <f t="shared" si="3"/>
        <v>45870.147765802678</v>
      </c>
      <c r="I12" s="5">
        <f t="shared" si="4"/>
        <v>2509.4580586453321</v>
      </c>
      <c r="J12" s="5">
        <f t="shared" si="0"/>
        <v>1</v>
      </c>
    </row>
    <row r="13" spans="1:10" ht="20.100000000000001" customHeight="1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1"/>
        <v>4092.5211382845964</v>
      </c>
      <c r="G13" s="16">
        <f t="shared" si="2"/>
        <v>11178.690925904519</v>
      </c>
      <c r="H13" s="16">
        <f t="shared" si="3"/>
        <v>37200.000446799088</v>
      </c>
      <c r="I13" s="16">
        <f t="shared" si="4"/>
        <v>4092.5211382845964</v>
      </c>
      <c r="J13" s="16">
        <f t="shared" si="0"/>
        <v>0</v>
      </c>
    </row>
    <row r="14" spans="1:10" ht="20.100000000000001" customHeight="1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1"/>
        <v>2192.5335969618</v>
      </c>
      <c r="G14" s="5">
        <f t="shared" si="2"/>
        <v>9278.6937969791852</v>
      </c>
      <c r="H14" s="5">
        <f t="shared" si="3"/>
        <v>39100.006321688394</v>
      </c>
      <c r="I14" s="5">
        <f t="shared" si="4"/>
        <v>2192.5335969618</v>
      </c>
      <c r="J14" s="5">
        <f t="shared" si="0"/>
        <v>0</v>
      </c>
    </row>
    <row r="15" spans="1:10" ht="20.100000000000001" customHeight="1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1"/>
        <v>8106.2177092221164</v>
      </c>
      <c r="G15" s="16">
        <f t="shared" si="2"/>
        <v>1021.3419907650915</v>
      </c>
      <c r="H15" s="16">
        <f t="shared" si="3"/>
        <v>49398.700048484796</v>
      </c>
      <c r="I15" s="16">
        <f t="shared" si="4"/>
        <v>1021.3419907650915</v>
      </c>
      <c r="J15" s="16">
        <f t="shared" si="0"/>
        <v>1</v>
      </c>
    </row>
    <row r="16" spans="1:10" ht="20.100000000000001" customHeight="1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1"/>
        <v>43792.503614517249</v>
      </c>
      <c r="G16" s="5">
        <f t="shared" si="2"/>
        <v>50878.625114506583</v>
      </c>
      <c r="H16" s="5">
        <f t="shared" si="3"/>
        <v>2500.00001661845</v>
      </c>
      <c r="I16" s="5">
        <f t="shared" si="4"/>
        <v>2500.00001661845</v>
      </c>
      <c r="J16" s="5">
        <f t="shared" si="0"/>
        <v>2</v>
      </c>
    </row>
    <row r="17" spans="2:10" ht="20.100000000000001" customHeight="1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1"/>
        <v>38792.504349093528</v>
      </c>
      <c r="G17" s="16">
        <f t="shared" si="2"/>
        <v>45878.628451017023</v>
      </c>
      <c r="H17" s="16">
        <f t="shared" si="3"/>
        <v>2500.00001661845</v>
      </c>
      <c r="I17" s="16">
        <f t="shared" si="4"/>
        <v>2500.00001661845</v>
      </c>
      <c r="J17" s="16">
        <f t="shared" si="0"/>
        <v>2</v>
      </c>
    </row>
    <row r="18" spans="2:10" ht="20.100000000000001" customHeight="1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1"/>
        <v>2267.5829467312215</v>
      </c>
      <c r="G18" s="5">
        <f t="shared" si="2"/>
        <v>4818.6266342288864</v>
      </c>
      <c r="H18" s="5">
        <f t="shared" si="3"/>
        <v>43560.015657026248</v>
      </c>
      <c r="I18" s="5">
        <f t="shared" si="4"/>
        <v>2267.5829467312215</v>
      </c>
      <c r="J18" s="5">
        <f t="shared" si="0"/>
        <v>0</v>
      </c>
    </row>
  </sheetData>
  <mergeCells count="6">
    <mergeCell ref="J7:J8"/>
    <mergeCell ref="F2:H2"/>
    <mergeCell ref="B7:B8"/>
    <mergeCell ref="C7:E7"/>
    <mergeCell ref="F7:H7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showGridLines="0" workbookViewId="0">
      <selection activeCell="C2" sqref="C2:E2"/>
    </sheetView>
  </sheetViews>
  <sheetFormatPr defaultRowHeight="20.100000000000001" customHeight="1" x14ac:dyDescent="0.25"/>
  <cols>
    <col min="1" max="10" width="15.7109375" style="1" customWidth="1"/>
    <col min="11" max="16384" width="9.140625" style="1"/>
  </cols>
  <sheetData>
    <row r="1" spans="1:10" ht="15.75" x14ac:dyDescent="0.25"/>
    <row r="2" spans="1:10" ht="30" customHeight="1" x14ac:dyDescent="0.25">
      <c r="A2" s="14" t="s">
        <v>4</v>
      </c>
      <c r="B2" s="14" t="s">
        <v>5</v>
      </c>
      <c r="C2" s="15" t="s">
        <v>23</v>
      </c>
      <c r="D2" s="15" t="s">
        <v>24</v>
      </c>
      <c r="E2" s="15" t="s">
        <v>25</v>
      </c>
      <c r="F2" s="22" t="s">
        <v>15</v>
      </c>
      <c r="G2" s="23"/>
      <c r="H2" s="24"/>
      <c r="I2" s="25" t="s">
        <v>4</v>
      </c>
      <c r="J2" s="25" t="s">
        <v>20</v>
      </c>
    </row>
    <row r="3" spans="1:10" ht="20.100000000000001" customHeight="1" x14ac:dyDescent="0.25">
      <c r="A3" s="14">
        <v>0</v>
      </c>
      <c r="B3" s="14">
        <f>'Iterasi 3'!J3</f>
        <v>3</v>
      </c>
      <c r="C3" s="16">
        <f>SUMIF('Iterasi 3'!$J$9:$J$18,$A$3,'Iterasi 3'!C$9:C$18)/$B$3</f>
        <v>21.333333333333332</v>
      </c>
      <c r="D3" s="16">
        <f>SUMIF('Iterasi 3'!$J$9:$J$18,$A$3,'Iterasi 3'!D$9:D$18)/$B$3</f>
        <v>12.046666666666667</v>
      </c>
      <c r="E3" s="16">
        <f>SUMIF('Iterasi 3'!$J$9:$J$18,$A$3,'Iterasi 3'!E$9:E$18)/$B$3</f>
        <v>9446.6666666666661</v>
      </c>
      <c r="I3" s="19">
        <v>0</v>
      </c>
      <c r="J3" s="20">
        <f>COUNTIF($J$9:$J$18,A3)</f>
        <v>3</v>
      </c>
    </row>
    <row r="4" spans="1:10" ht="20.100000000000001" customHeight="1" x14ac:dyDescent="0.25">
      <c r="A4" s="14">
        <v>1</v>
      </c>
      <c r="B4" s="14">
        <f>'Iterasi 3'!J4</f>
        <v>5</v>
      </c>
      <c r="C4" s="5">
        <f>SUMIF('Iterasi 3'!$J$9:$J$18,$A$4,'Iterasi 3'!C$9:C$18)/$B$4</f>
        <v>47.04</v>
      </c>
      <c r="D4" s="5">
        <f>SUMIF('Iterasi 3'!$J$9:$J$18,$A$4,'Iterasi 3'!D$9:D$18)/$B$4</f>
        <v>8.5460000000000012</v>
      </c>
      <c r="E4" s="5">
        <f>SUMIF('Iterasi 3'!$J$9:$J$18,$A$4,'Iterasi 3'!E$9:E$18)/$B$4</f>
        <v>1635.1200000000001</v>
      </c>
      <c r="I4" s="7">
        <v>1</v>
      </c>
      <c r="J4" s="6">
        <f>COUNTIF($J$9:$J$18,A4)</f>
        <v>5</v>
      </c>
    </row>
    <row r="5" spans="1:10" ht="20.100000000000001" customHeight="1" x14ac:dyDescent="0.25">
      <c r="A5" s="14">
        <v>2</v>
      </c>
      <c r="B5" s="14">
        <f>'Iterasi 3'!J5</f>
        <v>2</v>
      </c>
      <c r="C5" s="16">
        <f>SUMIF('Iterasi 3'!$J$9:$J$18,$A$5,'Iterasi 3'!C$9:C$18)/$B$5</f>
        <v>4.55</v>
      </c>
      <c r="D5" s="16">
        <f>SUMIF('Iterasi 3'!$J$9:$J$18,$A$5,'Iterasi 3'!D$9:D$18)/$B$5</f>
        <v>1.0165</v>
      </c>
      <c r="E5" s="16">
        <f>SUMIF('Iterasi 3'!$J$9:$J$18,$A$5,'Iterasi 3'!E$9:E$18)/$B$5</f>
        <v>49400</v>
      </c>
      <c r="I5" s="19">
        <v>2</v>
      </c>
      <c r="J5" s="20">
        <f>COUNTIF($J$9:$J$18,A5)</f>
        <v>2</v>
      </c>
    </row>
    <row r="6" spans="1:10" ht="15.75" x14ac:dyDescent="0.25"/>
    <row r="7" spans="1:10" ht="20.100000000000001" customHeight="1" x14ac:dyDescent="0.25">
      <c r="B7" s="21" t="s">
        <v>0</v>
      </c>
      <c r="C7" s="27" t="s">
        <v>10</v>
      </c>
      <c r="D7" s="28"/>
      <c r="E7" s="28"/>
      <c r="F7" s="21" t="s">
        <v>1</v>
      </c>
      <c r="G7" s="21"/>
      <c r="H7" s="21"/>
      <c r="I7" s="21" t="s">
        <v>2</v>
      </c>
      <c r="J7" s="26" t="s">
        <v>3</v>
      </c>
    </row>
    <row r="8" spans="1:10" ht="20.100000000000001" customHeight="1" x14ac:dyDescent="0.25">
      <c r="B8" s="2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21"/>
      <c r="J8" s="26"/>
    </row>
    <row r="9" spans="1:10" ht="20.100000000000001" customHeight="1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8893.9336735927282</v>
      </c>
      <c r="G9" s="16">
        <f>SQRT((($C9-$C$4)^2)+(($D9-$D$4)^2)+(($E9-$E$4)^2))</f>
        <v>1082.9807381648116</v>
      </c>
      <c r="H9" s="16">
        <f>SQRT((($C9-$C$5)^2)+(($D9-$D$5)^2)+(($E9-$E$5)^2))</f>
        <v>48847.075817062505</v>
      </c>
      <c r="I9" s="16">
        <f>MIN(F9:H9)</f>
        <v>1082.9807381648116</v>
      </c>
      <c r="J9" s="16">
        <f t="shared" ref="J9:J18" si="0">IF(I9=H9,$H$8,IF(I9=G9,$G$8,IF(I9=F9,$F$8)))</f>
        <v>1</v>
      </c>
    </row>
    <row r="10" spans="1:10" ht="20.100000000000001" customHeight="1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1">SQRT((($C10-$C$3)^2)+(($D10-$D$3)^2)+(($E10-$E$3)^2))</f>
        <v>5356.674088035722</v>
      </c>
      <c r="G10" s="5">
        <f t="shared" ref="G10:G18" si="2">SQRT((($C10-$C$4)^2)+(($D10-$D$4)^2)+(($E10-$E$4)^2))</f>
        <v>2455.0720680126683</v>
      </c>
      <c r="H10" s="5">
        <f t="shared" ref="H10:H18" si="3">SQRT((($C10-$C$5)^2)+(($D10-$D$5)^2)+(($E10-$E$5)^2))</f>
        <v>45310.001735463469</v>
      </c>
      <c r="I10" s="5">
        <f>MIN(F10:H10)</f>
        <v>2455.0720680126683</v>
      </c>
      <c r="J10" s="5">
        <f t="shared" si="0"/>
        <v>1</v>
      </c>
    </row>
    <row r="11" spans="1:10" ht="20.100000000000001" customHeight="1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1"/>
        <v>9445.3854552933226</v>
      </c>
      <c r="G11" s="16">
        <f t="shared" si="2"/>
        <v>1634.3772660300926</v>
      </c>
      <c r="H11" s="16">
        <f t="shared" si="3"/>
        <v>49398.700048484796</v>
      </c>
      <c r="I11" s="16">
        <f t="shared" ref="I11:I18" si="4">MIN(F11:H11)</f>
        <v>1634.3772660300926</v>
      </c>
      <c r="J11" s="16">
        <f t="shared" si="0"/>
        <v>1</v>
      </c>
    </row>
    <row r="12" spans="1:10" ht="20.100000000000001" customHeight="1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1"/>
        <v>5917.4817628559977</v>
      </c>
      <c r="G12" s="5">
        <f t="shared" si="2"/>
        <v>1896.2964929873176</v>
      </c>
      <c r="H12" s="5">
        <f t="shared" si="3"/>
        <v>45870.147765802678</v>
      </c>
      <c r="I12" s="5">
        <f t="shared" si="4"/>
        <v>1896.2964929873176</v>
      </c>
      <c r="J12" s="5">
        <f t="shared" si="0"/>
        <v>1</v>
      </c>
    </row>
    <row r="13" spans="1:10" ht="20.100000000000001" customHeight="1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1"/>
        <v>2753.3758697763496</v>
      </c>
      <c r="G13" s="16">
        <f t="shared" si="2"/>
        <v>10564.946272330777</v>
      </c>
      <c r="H13" s="16">
        <f t="shared" si="3"/>
        <v>37200.000446799088</v>
      </c>
      <c r="I13" s="16">
        <f t="shared" si="4"/>
        <v>2753.3758697763496</v>
      </c>
      <c r="J13" s="16">
        <f t="shared" si="0"/>
        <v>0</v>
      </c>
    </row>
    <row r="14" spans="1:10" ht="20.100000000000001" customHeight="1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1"/>
        <v>853.40661687927775</v>
      </c>
      <c r="G14" s="5">
        <f t="shared" si="2"/>
        <v>8664.949906797845</v>
      </c>
      <c r="H14" s="5">
        <f t="shared" si="3"/>
        <v>39100.006321688394</v>
      </c>
      <c r="I14" s="5">
        <f t="shared" si="4"/>
        <v>853.40661687927775</v>
      </c>
      <c r="J14" s="5">
        <f t="shared" si="0"/>
        <v>0</v>
      </c>
    </row>
    <row r="15" spans="1:10" ht="20.100000000000001" customHeight="1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1"/>
        <v>9445.3854552933226</v>
      </c>
      <c r="G15" s="16">
        <f t="shared" si="2"/>
        <v>1634.3772660300926</v>
      </c>
      <c r="H15" s="16">
        <f t="shared" si="3"/>
        <v>49398.700048484796</v>
      </c>
      <c r="I15" s="16">
        <f t="shared" si="4"/>
        <v>1634.3772660300926</v>
      </c>
      <c r="J15" s="16">
        <f t="shared" si="0"/>
        <v>1</v>
      </c>
    </row>
    <row r="16" spans="1:10" ht="20.100000000000001" customHeight="1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1"/>
        <v>42453.337948643493</v>
      </c>
      <c r="G16" s="5">
        <f t="shared" si="2"/>
        <v>50264.898290805242</v>
      </c>
      <c r="H16" s="5">
        <f t="shared" si="3"/>
        <v>2500.00001661845</v>
      </c>
      <c r="I16" s="5">
        <f t="shared" si="4"/>
        <v>2500.00001661845</v>
      </c>
      <c r="J16" s="5">
        <f t="shared" si="0"/>
        <v>2</v>
      </c>
    </row>
    <row r="17" spans="2:10" ht="20.100000000000001" customHeight="1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1"/>
        <v>37453.338873364133</v>
      </c>
      <c r="G17" s="16">
        <f t="shared" si="2"/>
        <v>45264.900828312093</v>
      </c>
      <c r="H17" s="16">
        <f t="shared" si="3"/>
        <v>2500.00001661845</v>
      </c>
      <c r="I17" s="16">
        <f t="shared" si="4"/>
        <v>2500.00001661845</v>
      </c>
      <c r="J17" s="16">
        <f t="shared" si="0"/>
        <v>2</v>
      </c>
    </row>
    <row r="18" spans="2:10" ht="20.100000000000001" customHeight="1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1"/>
        <v>3606.7113464207246</v>
      </c>
      <c r="G18" s="5">
        <f t="shared" si="2"/>
        <v>4204.890591265842</v>
      </c>
      <c r="H18" s="5">
        <f t="shared" si="3"/>
        <v>43560.015657026248</v>
      </c>
      <c r="I18" s="5">
        <f t="shared" si="4"/>
        <v>3606.7113464207246</v>
      </c>
      <c r="J18" s="5">
        <f t="shared" si="0"/>
        <v>0</v>
      </c>
    </row>
  </sheetData>
  <mergeCells count="6">
    <mergeCell ref="J7:J8"/>
    <mergeCell ref="F2:H2"/>
    <mergeCell ref="B7:B8"/>
    <mergeCell ref="C7:E7"/>
    <mergeCell ref="F7:H7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showGridLines="0" workbookViewId="0">
      <selection activeCell="C2" sqref="C2:E2"/>
    </sheetView>
  </sheetViews>
  <sheetFormatPr defaultRowHeight="20.100000000000001" customHeight="1" x14ac:dyDescent="0.25"/>
  <cols>
    <col min="1" max="10" width="15.7109375" style="1" customWidth="1"/>
    <col min="11" max="16384" width="9.140625" style="1"/>
  </cols>
  <sheetData>
    <row r="1" spans="1:10" ht="15.75" x14ac:dyDescent="0.25"/>
    <row r="2" spans="1:10" ht="30" customHeight="1" x14ac:dyDescent="0.25">
      <c r="A2" s="14" t="s">
        <v>4</v>
      </c>
      <c r="B2" s="14" t="s">
        <v>5</v>
      </c>
      <c r="C2" s="15" t="s">
        <v>23</v>
      </c>
      <c r="D2" s="15" t="s">
        <v>24</v>
      </c>
      <c r="E2" s="15" t="s">
        <v>25</v>
      </c>
      <c r="F2" s="22" t="s">
        <v>16</v>
      </c>
      <c r="G2" s="23"/>
      <c r="H2" s="24"/>
      <c r="I2" s="25" t="s">
        <v>4</v>
      </c>
      <c r="J2" s="25" t="s">
        <v>20</v>
      </c>
    </row>
    <row r="3" spans="1:10" ht="20.100000000000001" customHeight="1" x14ac:dyDescent="0.25">
      <c r="A3" s="14">
        <v>0</v>
      </c>
      <c r="B3" s="14">
        <f>'Iterasi 4'!J3</f>
        <v>3</v>
      </c>
      <c r="C3" s="16">
        <f>SUMIF('Iterasi 4'!$J$9:$J$18,$A$3,'Iterasi 4'!C$9:C$18)/$B$3</f>
        <v>21.333333333333332</v>
      </c>
      <c r="D3" s="16">
        <f>SUMIF('Iterasi 4'!$J$9:$J$18,$A$3,'Iterasi 4'!D$9:D$18)/$B$3</f>
        <v>12.046666666666667</v>
      </c>
      <c r="E3" s="16">
        <f>SUMIF('Iterasi 4'!$J$9:$J$18,$A$3,'Iterasi 4'!E$9:E$18)/$B$3</f>
        <v>9446.6666666666661</v>
      </c>
      <c r="I3" s="19">
        <v>0</v>
      </c>
      <c r="J3" s="20">
        <f>COUNTIF($J$9:$J$18,A3)</f>
        <v>3</v>
      </c>
    </row>
    <row r="4" spans="1:10" ht="20.100000000000001" customHeight="1" x14ac:dyDescent="0.25">
      <c r="A4" s="14">
        <v>1</v>
      </c>
      <c r="B4" s="14">
        <f>'Iterasi 4'!J4</f>
        <v>5</v>
      </c>
      <c r="C4" s="5">
        <f>SUMIF('Iterasi 4'!$J$9:$J$18,$A$4,'Iterasi 4'!C$9:C$18)/$B$4</f>
        <v>47.04</v>
      </c>
      <c r="D4" s="5">
        <f>SUMIF('Iterasi 4'!$J$9:$J$18,$A$4,'Iterasi 4'!D$9:D$18)/$B$4</f>
        <v>8.5460000000000012</v>
      </c>
      <c r="E4" s="5">
        <f>SUMIF('Iterasi 4'!$J$9:$J$18,$A$4,'Iterasi 4'!E$9:E$18)/$B$4</f>
        <v>1635.1200000000001</v>
      </c>
      <c r="I4" s="7">
        <v>1</v>
      </c>
      <c r="J4" s="6">
        <f>COUNTIF($J$9:$J$18,A4)</f>
        <v>5</v>
      </c>
    </row>
    <row r="5" spans="1:10" ht="20.100000000000001" customHeight="1" x14ac:dyDescent="0.25">
      <c r="A5" s="14">
        <v>2</v>
      </c>
      <c r="B5" s="14">
        <f>'Iterasi 4'!J5</f>
        <v>2</v>
      </c>
      <c r="C5" s="16">
        <f>SUMIF('Iterasi 4'!$J$9:$J$18,$A$5,'Iterasi 4'!C$9:C$18)/$B$5</f>
        <v>4.55</v>
      </c>
      <c r="D5" s="16">
        <f>SUMIF('Iterasi 4'!$J$9:$J$18,$A$5,'Iterasi 4'!D$9:D$18)/$B$5</f>
        <v>1.0165</v>
      </c>
      <c r="E5" s="16">
        <f>SUMIF('Iterasi 4'!$J$9:$J$18,$A$5,'Iterasi 4'!E$9:E$18)/$B$5</f>
        <v>49400</v>
      </c>
      <c r="I5" s="19">
        <v>2</v>
      </c>
      <c r="J5" s="20">
        <f>COUNTIF($J$9:$J$18,A5)</f>
        <v>2</v>
      </c>
    </row>
    <row r="6" spans="1:10" ht="15.75" x14ac:dyDescent="0.25"/>
    <row r="7" spans="1:10" ht="18" customHeight="1" x14ac:dyDescent="0.25">
      <c r="B7" s="21" t="s">
        <v>0</v>
      </c>
      <c r="C7" s="27" t="s">
        <v>10</v>
      </c>
      <c r="D7" s="28"/>
      <c r="E7" s="28"/>
      <c r="F7" s="21" t="s">
        <v>1</v>
      </c>
      <c r="G7" s="21"/>
      <c r="H7" s="21"/>
      <c r="I7" s="21" t="s">
        <v>2</v>
      </c>
      <c r="J7" s="26" t="s">
        <v>3</v>
      </c>
    </row>
    <row r="8" spans="1:10" ht="20.100000000000001" customHeight="1" x14ac:dyDescent="0.25">
      <c r="B8" s="2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21"/>
      <c r="J8" s="26"/>
    </row>
    <row r="9" spans="1:10" ht="20.100000000000001" customHeight="1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8893.9336735927282</v>
      </c>
      <c r="G9" s="16">
        <f>SQRT((($C9-$C$4)^2)+(($D9-$D$4)^2)+(($E9-$E$4)^2))</f>
        <v>1082.9807381648116</v>
      </c>
      <c r="H9" s="16">
        <f>SQRT((($C9-$C$5)^2)+(($D9-$D$5)^2)+(($E9-$E$5)^2))</f>
        <v>48847.075817062505</v>
      </c>
      <c r="I9" s="16">
        <f>MIN(F9:H9)</f>
        <v>1082.9807381648116</v>
      </c>
      <c r="J9" s="16">
        <f t="shared" ref="J9:J18" si="0">IF(I9=H9,$H$8,IF(I9=G9,$G$8,IF(I9=F9,$F$8)))</f>
        <v>1</v>
      </c>
    </row>
    <row r="10" spans="1:10" ht="20.100000000000001" customHeight="1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1">SQRT((($C10-$C$3)^2)+(($D10-$D$3)^2)+(($E10-$E$3)^2))</f>
        <v>5356.674088035722</v>
      </c>
      <c r="G10" s="5">
        <f t="shared" ref="G10:G18" si="2">SQRT((($C10-$C$4)^2)+(($D10-$D$4)^2)+(($E10-$E$4)^2))</f>
        <v>2455.0720680126683</v>
      </c>
      <c r="H10" s="5">
        <f t="shared" ref="H10:H18" si="3">SQRT((($C10-$C$5)^2)+(($D10-$D$5)^2)+(($E10-$E$5)^2))</f>
        <v>45310.001735463469</v>
      </c>
      <c r="I10" s="5">
        <f>MIN(F10:H10)</f>
        <v>2455.0720680126683</v>
      </c>
      <c r="J10" s="5">
        <f t="shared" si="0"/>
        <v>1</v>
      </c>
    </row>
    <row r="11" spans="1:10" ht="20.100000000000001" customHeight="1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1"/>
        <v>9445.3854552933226</v>
      </c>
      <c r="G11" s="16">
        <f t="shared" si="2"/>
        <v>1634.3772660300926</v>
      </c>
      <c r="H11" s="16">
        <f t="shared" si="3"/>
        <v>49398.700048484796</v>
      </c>
      <c r="I11" s="16">
        <f t="shared" ref="I11:I18" si="4">MIN(F11:H11)</f>
        <v>1634.3772660300926</v>
      </c>
      <c r="J11" s="16">
        <f t="shared" si="0"/>
        <v>1</v>
      </c>
    </row>
    <row r="12" spans="1:10" ht="20.100000000000001" customHeight="1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1"/>
        <v>5917.4817628559977</v>
      </c>
      <c r="G12" s="5">
        <f t="shared" si="2"/>
        <v>1896.2964929873176</v>
      </c>
      <c r="H12" s="5">
        <f t="shared" si="3"/>
        <v>45870.147765802678</v>
      </c>
      <c r="I12" s="5">
        <f t="shared" si="4"/>
        <v>1896.2964929873176</v>
      </c>
      <c r="J12" s="5">
        <f t="shared" si="0"/>
        <v>1</v>
      </c>
    </row>
    <row r="13" spans="1:10" ht="20.100000000000001" customHeight="1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1"/>
        <v>2753.3758697763496</v>
      </c>
      <c r="G13" s="16">
        <f t="shared" si="2"/>
        <v>10564.946272330777</v>
      </c>
      <c r="H13" s="16">
        <f t="shared" si="3"/>
        <v>37200.000446799088</v>
      </c>
      <c r="I13" s="16">
        <f t="shared" si="4"/>
        <v>2753.3758697763496</v>
      </c>
      <c r="J13" s="16">
        <f t="shared" si="0"/>
        <v>0</v>
      </c>
    </row>
    <row r="14" spans="1:10" ht="20.100000000000001" customHeight="1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1"/>
        <v>853.40661687927775</v>
      </c>
      <c r="G14" s="5">
        <f t="shared" si="2"/>
        <v>8664.949906797845</v>
      </c>
      <c r="H14" s="5">
        <f t="shared" si="3"/>
        <v>39100.006321688394</v>
      </c>
      <c r="I14" s="5">
        <f t="shared" si="4"/>
        <v>853.40661687927775</v>
      </c>
      <c r="J14" s="5">
        <f t="shared" si="0"/>
        <v>0</v>
      </c>
    </row>
    <row r="15" spans="1:10" ht="20.100000000000001" customHeight="1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1"/>
        <v>9445.3854552933226</v>
      </c>
      <c r="G15" s="16">
        <f t="shared" si="2"/>
        <v>1634.3772660300926</v>
      </c>
      <c r="H15" s="16">
        <f t="shared" si="3"/>
        <v>49398.700048484796</v>
      </c>
      <c r="I15" s="16">
        <f t="shared" si="4"/>
        <v>1634.3772660300926</v>
      </c>
      <c r="J15" s="16">
        <f t="shared" si="0"/>
        <v>1</v>
      </c>
    </row>
    <row r="16" spans="1:10" ht="20.100000000000001" customHeight="1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1"/>
        <v>42453.337948643493</v>
      </c>
      <c r="G16" s="5">
        <f t="shared" si="2"/>
        <v>50264.898290805242</v>
      </c>
      <c r="H16" s="5">
        <f t="shared" si="3"/>
        <v>2500.00001661845</v>
      </c>
      <c r="I16" s="5">
        <f t="shared" si="4"/>
        <v>2500.00001661845</v>
      </c>
      <c r="J16" s="5">
        <f t="shared" si="0"/>
        <v>2</v>
      </c>
    </row>
    <row r="17" spans="2:10" ht="20.100000000000001" customHeight="1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1"/>
        <v>37453.338873364133</v>
      </c>
      <c r="G17" s="16">
        <f t="shared" si="2"/>
        <v>45264.900828312093</v>
      </c>
      <c r="H17" s="16">
        <f t="shared" si="3"/>
        <v>2500.00001661845</v>
      </c>
      <c r="I17" s="16">
        <f t="shared" si="4"/>
        <v>2500.00001661845</v>
      </c>
      <c r="J17" s="16">
        <f t="shared" si="0"/>
        <v>2</v>
      </c>
    </row>
    <row r="18" spans="2:10" ht="20.100000000000001" customHeight="1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1"/>
        <v>3606.7113464207246</v>
      </c>
      <c r="G18" s="5">
        <f t="shared" si="2"/>
        <v>4204.890591265842</v>
      </c>
      <c r="H18" s="5">
        <f t="shared" si="3"/>
        <v>43560.015657026248</v>
      </c>
      <c r="I18" s="5">
        <f t="shared" si="4"/>
        <v>3606.7113464207246</v>
      </c>
      <c r="J18" s="5">
        <f t="shared" si="0"/>
        <v>0</v>
      </c>
    </row>
  </sheetData>
  <mergeCells count="6">
    <mergeCell ref="J7:J8"/>
    <mergeCell ref="F2:H2"/>
    <mergeCell ref="B7:B8"/>
    <mergeCell ref="C7:E7"/>
    <mergeCell ref="F7:H7"/>
    <mergeCell ref="I7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P92"/>
  <sheetViews>
    <sheetView showGridLines="0" workbookViewId="0">
      <selection activeCell="H95" sqref="H95"/>
    </sheetView>
  </sheetViews>
  <sheetFormatPr defaultRowHeight="20.100000000000001" customHeight="1" x14ac:dyDescent="0.25"/>
  <cols>
    <col min="1" max="9" width="15.7109375" style="1" customWidth="1"/>
    <col min="10" max="10" width="24.7109375" style="1" bestFit="1" customWidth="1"/>
    <col min="11" max="11" width="25.42578125" style="8" bestFit="1" customWidth="1"/>
    <col min="12" max="12" width="22.140625" style="8" bestFit="1" customWidth="1"/>
    <col min="13" max="14" width="9.140625" style="1"/>
    <col min="15" max="15" width="10" style="1" bestFit="1" customWidth="1"/>
    <col min="16" max="16384" width="9.140625" style="1"/>
  </cols>
  <sheetData>
    <row r="1" spans="1:16" ht="15.75" x14ac:dyDescent="0.25"/>
    <row r="2" spans="1:16" ht="30" customHeight="1" x14ac:dyDescent="0.25">
      <c r="A2" s="14" t="s">
        <v>4</v>
      </c>
      <c r="B2" s="14" t="s">
        <v>5</v>
      </c>
      <c r="C2" s="15" t="s">
        <v>23</v>
      </c>
      <c r="D2" s="15" t="s">
        <v>24</v>
      </c>
      <c r="E2" s="15" t="s">
        <v>25</v>
      </c>
      <c r="F2" s="31" t="s">
        <v>31</v>
      </c>
      <c r="G2" s="32"/>
      <c r="H2" s="33"/>
      <c r="I2" s="25" t="s">
        <v>4</v>
      </c>
      <c r="J2" s="25" t="s">
        <v>20</v>
      </c>
    </row>
    <row r="3" spans="1:16" ht="20.100000000000001" customHeight="1" x14ac:dyDescent="0.25">
      <c r="A3" s="14">
        <v>0</v>
      </c>
      <c r="B3" s="14">
        <f>'Iterasi 5'!J3</f>
        <v>3</v>
      </c>
      <c r="C3" s="16">
        <f>SUMIF('Iterasi 5'!$J$9:$J$158,$A$3,'Iterasi 5'!C$9:C$158)/$B$3</f>
        <v>21.333333333333332</v>
      </c>
      <c r="D3" s="16">
        <f>SUMIF('Iterasi 5'!$J$9:$J$158,$A$3,'Iterasi 5'!D$9:D$158)/$B$3</f>
        <v>12.046666666666667</v>
      </c>
      <c r="E3" s="16">
        <f>SUMIF('Iterasi 5'!$J$9:$J$158,$A$3,'Iterasi 5'!E$9:E$158)/$B$3</f>
        <v>9446.6666666666661</v>
      </c>
      <c r="F3" s="34" t="s">
        <v>32</v>
      </c>
      <c r="G3" s="35"/>
      <c r="H3" s="36"/>
      <c r="I3" s="19">
        <v>0</v>
      </c>
      <c r="J3" s="20">
        <f ca="1">COUNTIF($J$9:$J$92,A3)</f>
        <v>3</v>
      </c>
    </row>
    <row r="4" spans="1:16" ht="20.100000000000001" customHeight="1" x14ac:dyDescent="0.25">
      <c r="A4" s="14">
        <v>1</v>
      </c>
      <c r="B4" s="14">
        <f>'Iterasi 5'!J4</f>
        <v>5</v>
      </c>
      <c r="C4" s="5">
        <f>SUMIF('Iterasi 5'!$J$9:$J$158,$A$4,'Iterasi 5'!C$9:C$158)/$B$4</f>
        <v>47.04</v>
      </c>
      <c r="D4" s="5">
        <f>SUMIF('Iterasi 5'!$J$9:$J$158,$A$4,'Iterasi 5'!D$9:D$158)/$B$4</f>
        <v>8.5460000000000012</v>
      </c>
      <c r="E4" s="5">
        <f ca="1">SUMIF('Iterasi 5'!$J$9:$J$158,$A$4,'Iterasi 5'!E$9:E$18)/$B$4</f>
        <v>1635.1200000000001</v>
      </c>
      <c r="F4" s="37" t="s">
        <v>19</v>
      </c>
      <c r="G4" s="38"/>
      <c r="H4" s="39"/>
      <c r="I4" s="7">
        <v>1</v>
      </c>
      <c r="J4" s="6">
        <f ca="1">COUNTIF($J$9:$J$92,A4)</f>
        <v>5</v>
      </c>
    </row>
    <row r="5" spans="1:16" ht="20.100000000000001" customHeight="1" x14ac:dyDescent="0.25">
      <c r="A5" s="14">
        <v>2</v>
      </c>
      <c r="B5" s="14">
        <f>'Iterasi 5'!J5</f>
        <v>2</v>
      </c>
      <c r="C5" s="16">
        <f>SUMIF('Iterasi 5'!$J$9:$J$158,$A$5,'Iterasi 5'!C$9:C$158)/$B$5</f>
        <v>4.55</v>
      </c>
      <c r="D5" s="16">
        <f>SUMIF('Iterasi 5'!$J$9:$J$158,$A$5,'Iterasi 5'!D$9:D$158)/$B$5</f>
        <v>1.0165</v>
      </c>
      <c r="E5" s="16">
        <f>SUMIF('Iterasi 5'!$J$9:$J$18,$A$5,'Iterasi 5'!E$9:E$18)/$B$5</f>
        <v>49400</v>
      </c>
      <c r="F5" s="9" t="s">
        <v>33</v>
      </c>
      <c r="G5" s="10"/>
      <c r="H5" s="11"/>
      <c r="I5" s="19">
        <v>2</v>
      </c>
      <c r="J5" s="20">
        <f ca="1">COUNTIF($J$9:$J$92,A5)</f>
        <v>2</v>
      </c>
    </row>
    <row r="6" spans="1:16" ht="15.75" x14ac:dyDescent="0.25"/>
    <row r="7" spans="1:16" ht="15.75" x14ac:dyDescent="0.25">
      <c r="B7" s="21" t="s">
        <v>0</v>
      </c>
      <c r="C7" s="27" t="s">
        <v>10</v>
      </c>
      <c r="D7" s="28"/>
      <c r="E7" s="42"/>
      <c r="F7" s="21" t="s">
        <v>1</v>
      </c>
      <c r="G7" s="21"/>
      <c r="H7" s="21"/>
      <c r="I7" s="21" t="s">
        <v>2</v>
      </c>
      <c r="J7" s="26" t="s">
        <v>3</v>
      </c>
      <c r="K7" s="13" t="s">
        <v>21</v>
      </c>
      <c r="L7" s="12" t="s">
        <v>22</v>
      </c>
    </row>
    <row r="8" spans="1:16" ht="15.75" x14ac:dyDescent="0.25">
      <c r="B8" s="21"/>
      <c r="C8" s="29" t="s">
        <v>23</v>
      </c>
      <c r="D8" s="29" t="s">
        <v>24</v>
      </c>
      <c r="E8" s="29" t="s">
        <v>25</v>
      </c>
      <c r="F8" s="30">
        <v>0</v>
      </c>
      <c r="G8" s="30">
        <v>1</v>
      </c>
      <c r="H8" s="30">
        <v>2</v>
      </c>
      <c r="I8" s="21"/>
      <c r="J8" s="26"/>
      <c r="K8" s="13"/>
      <c r="L8" s="12"/>
    </row>
    <row r="9" spans="1:16" ht="15.75" x14ac:dyDescent="0.25">
      <c r="B9" s="14">
        <v>1</v>
      </c>
      <c r="C9" s="16">
        <f>Dataset!C3</f>
        <v>90.2</v>
      </c>
      <c r="D9" s="16">
        <f>Dataset!D3</f>
        <v>9.44</v>
      </c>
      <c r="E9" s="16">
        <f>Dataset!E3</f>
        <v>553</v>
      </c>
      <c r="F9" s="16">
        <f>SQRT((($C9-$C$3)^2)+(($D9-$D$3)^2)+(($E9-$E$3)^2))</f>
        <v>8893.9336735927282</v>
      </c>
      <c r="G9" s="16">
        <f ca="1">SQRT((($C9-$C$4)^2)+(($D9-$D$4)^2)+(($E9-$E$4)^2))</f>
        <v>1082.9807381648116</v>
      </c>
      <c r="H9" s="16">
        <f>SQRT((($C9-$C$5)^2)+(($D9-$D$5)^2)+(($E9-$E$5)^2))</f>
        <v>48847.075817062505</v>
      </c>
      <c r="I9" s="16">
        <f ca="1">MIN(F9:H9)</f>
        <v>1082.9807381648116</v>
      </c>
      <c r="J9" s="16">
        <f t="shared" ref="J9:J28" ca="1" si="0">IF(I9=H9,$H$8,IF(I9=G9,$G$8,IF(I9=F9,$F$8)))</f>
        <v>1</v>
      </c>
      <c r="K9" s="8">
        <f>Dataset!F3</f>
        <v>1</v>
      </c>
      <c r="L9" s="8" t="str">
        <f ca="1">IF(J9=K9,"TRUE","FALSE")</f>
        <v>TRUE</v>
      </c>
    </row>
    <row r="10" spans="1:16" ht="15.75" x14ac:dyDescent="0.25">
      <c r="B10" s="14">
        <v>2</v>
      </c>
      <c r="C10" s="5">
        <f>Dataset!C4</f>
        <v>16.600000000000001</v>
      </c>
      <c r="D10" s="5">
        <f>Dataset!D4</f>
        <v>4.49</v>
      </c>
      <c r="E10" s="5">
        <f>Dataset!E4</f>
        <v>4090</v>
      </c>
      <c r="F10" s="5">
        <f t="shared" ref="F10:F18" si="1">SQRT((($C10-$C$3)^2)+(($D10-$D$3)^2)+(($E10-$E$3)^2))</f>
        <v>5356.674088035722</v>
      </c>
      <c r="G10" s="5">
        <f t="shared" ref="G10:G18" ca="1" si="2">SQRT((($C10-$C$4)^2)+(($D10-$D$4)^2)+(($E10-$E$4)^2))</f>
        <v>2455.0720680126683</v>
      </c>
      <c r="H10" s="5">
        <f t="shared" ref="H10:H18" si="3">SQRT((($C10-$C$5)^2)+(($D10-$D$5)^2)+(($E10-$E$5)^2))</f>
        <v>45310.001735463469</v>
      </c>
      <c r="I10" s="5">
        <f ca="1">MIN(F10:H10)</f>
        <v>2455.0720680126683</v>
      </c>
      <c r="J10" s="5">
        <f t="shared" ca="1" si="0"/>
        <v>1</v>
      </c>
      <c r="K10" s="8">
        <f>Dataset!F4</f>
        <v>0</v>
      </c>
      <c r="L10" s="8" t="str">
        <f t="shared" ref="L10:L29" ca="1" si="4">IF(J10=K10,"TRUE","FALSE")</f>
        <v>FALSE</v>
      </c>
      <c r="N10" s="1" t="s">
        <v>28</v>
      </c>
    </row>
    <row r="11" spans="1:16" ht="15.75" x14ac:dyDescent="0.25">
      <c r="B11" s="14">
        <v>3</v>
      </c>
      <c r="C11" s="16">
        <v>4.7</v>
      </c>
      <c r="D11" s="16">
        <v>3.2</v>
      </c>
      <c r="E11" s="16">
        <v>1.3</v>
      </c>
      <c r="F11" s="16">
        <f t="shared" si="1"/>
        <v>9445.3854552933226</v>
      </c>
      <c r="G11" s="16">
        <f t="shared" ca="1" si="2"/>
        <v>1634.3772660300926</v>
      </c>
      <c r="H11" s="16">
        <f t="shared" si="3"/>
        <v>49398.700048484796</v>
      </c>
      <c r="I11" s="16">
        <f t="shared" ref="I11:I30" ca="1" si="5">MIN(F11:H11)</f>
        <v>1634.3772660300926</v>
      </c>
      <c r="J11" s="16">
        <f t="shared" ca="1" si="0"/>
        <v>1</v>
      </c>
      <c r="K11" s="8">
        <f>Dataset!F5</f>
        <v>0</v>
      </c>
      <c r="L11" s="8" t="str">
        <f t="shared" ca="1" si="4"/>
        <v>FALSE</v>
      </c>
      <c r="N11" s="1" t="s">
        <v>29</v>
      </c>
      <c r="O11" s="45">
        <f>7/10%</f>
        <v>70</v>
      </c>
      <c r="P11" s="45" t="s">
        <v>30</v>
      </c>
    </row>
    <row r="12" spans="1:16" ht="15.75" x14ac:dyDescent="0.25">
      <c r="B12" s="14">
        <v>4</v>
      </c>
      <c r="C12" s="5">
        <f>Dataset!C6</f>
        <v>119</v>
      </c>
      <c r="D12" s="5">
        <f>Dataset!D6</f>
        <v>22.4</v>
      </c>
      <c r="E12" s="5">
        <f>Dataset!E6</f>
        <v>3530</v>
      </c>
      <c r="F12" s="5">
        <f t="shared" si="1"/>
        <v>5917.4817628559977</v>
      </c>
      <c r="G12" s="5">
        <f t="shared" ca="1" si="2"/>
        <v>1896.2964929873176</v>
      </c>
      <c r="H12" s="5">
        <f t="shared" si="3"/>
        <v>45870.147765802678</v>
      </c>
      <c r="I12" s="5">
        <f t="shared" ca="1" si="5"/>
        <v>1896.2964929873176</v>
      </c>
      <c r="J12" s="5">
        <f t="shared" ca="1" si="0"/>
        <v>1</v>
      </c>
      <c r="K12" s="8">
        <f>Dataset!F6</f>
        <v>1</v>
      </c>
      <c r="L12" s="8" t="str">
        <f t="shared" ca="1" si="4"/>
        <v>TRUE</v>
      </c>
    </row>
    <row r="13" spans="1:16" ht="15.75" x14ac:dyDescent="0.25">
      <c r="B13" s="14">
        <v>5</v>
      </c>
      <c r="C13" s="16">
        <f>Dataset!C7</f>
        <v>10.3</v>
      </c>
      <c r="D13" s="16">
        <f>Dataset!D7</f>
        <v>1.44</v>
      </c>
      <c r="E13" s="16">
        <f>Dataset!E7</f>
        <v>12200</v>
      </c>
      <c r="F13" s="16">
        <f t="shared" si="1"/>
        <v>2753.3758697763496</v>
      </c>
      <c r="G13" s="16">
        <f t="shared" ca="1" si="2"/>
        <v>10564.946272330777</v>
      </c>
      <c r="H13" s="16">
        <f t="shared" si="3"/>
        <v>37200.000446799088</v>
      </c>
      <c r="I13" s="16">
        <f t="shared" ca="1" si="5"/>
        <v>2753.3758697763496</v>
      </c>
      <c r="J13" s="16">
        <f t="shared" ca="1" si="0"/>
        <v>0</v>
      </c>
      <c r="K13" s="8">
        <f>Dataset!F7</f>
        <v>0</v>
      </c>
      <c r="L13" s="8" t="str">
        <f t="shared" ca="1" si="4"/>
        <v>TRUE</v>
      </c>
    </row>
    <row r="14" spans="1:16" ht="15.75" x14ac:dyDescent="0.25">
      <c r="B14" s="14">
        <v>6</v>
      </c>
      <c r="C14" s="5">
        <f>Dataset!C8</f>
        <v>14.5</v>
      </c>
      <c r="D14" s="5">
        <f>Dataset!D8</f>
        <v>20.9</v>
      </c>
      <c r="E14" s="5">
        <f>Dataset!E8</f>
        <v>10300</v>
      </c>
      <c r="F14" s="5">
        <f t="shared" si="1"/>
        <v>853.40661687927775</v>
      </c>
      <c r="G14" s="5">
        <f t="shared" ca="1" si="2"/>
        <v>8664.949906797845</v>
      </c>
      <c r="H14" s="5">
        <f t="shared" si="3"/>
        <v>39100.006321688394</v>
      </c>
      <c r="I14" s="5">
        <f t="shared" ca="1" si="5"/>
        <v>853.40661687927775</v>
      </c>
      <c r="J14" s="5">
        <f t="shared" ca="1" si="0"/>
        <v>0</v>
      </c>
      <c r="K14" s="8">
        <f>Dataset!F8</f>
        <v>0</v>
      </c>
      <c r="L14" s="8" t="str">
        <f t="shared" ca="1" si="4"/>
        <v>TRUE</v>
      </c>
    </row>
    <row r="15" spans="1:16" ht="15.75" x14ac:dyDescent="0.25">
      <c r="B15" s="14">
        <v>7</v>
      </c>
      <c r="C15" s="16">
        <v>4.7</v>
      </c>
      <c r="D15" s="16">
        <v>3.2</v>
      </c>
      <c r="E15" s="16">
        <v>1.3</v>
      </c>
      <c r="F15" s="16">
        <f t="shared" si="1"/>
        <v>9445.3854552933226</v>
      </c>
      <c r="G15" s="16">
        <f t="shared" ca="1" si="2"/>
        <v>1634.3772660300926</v>
      </c>
      <c r="H15" s="16">
        <f t="shared" si="3"/>
        <v>49398.700048484796</v>
      </c>
      <c r="I15" s="16">
        <f t="shared" ca="1" si="5"/>
        <v>1634.3772660300926</v>
      </c>
      <c r="J15" s="16">
        <f t="shared" ca="1" si="0"/>
        <v>1</v>
      </c>
      <c r="K15" s="8">
        <f>Dataset!F9</f>
        <v>0</v>
      </c>
      <c r="L15" s="8" t="str">
        <f t="shared" ca="1" si="4"/>
        <v>FALSE</v>
      </c>
    </row>
    <row r="16" spans="1:16" ht="15.75" x14ac:dyDescent="0.25">
      <c r="B16" s="14">
        <v>8</v>
      </c>
      <c r="C16" s="5">
        <f>Dataset!C10</f>
        <v>4.8</v>
      </c>
      <c r="D16" s="5">
        <f>Dataset!D10</f>
        <v>1.1599999999999999</v>
      </c>
      <c r="E16" s="5">
        <f>Dataset!E10</f>
        <v>51900</v>
      </c>
      <c r="F16" s="5">
        <f t="shared" si="1"/>
        <v>42453.337948643493</v>
      </c>
      <c r="G16" s="5">
        <f t="shared" ca="1" si="2"/>
        <v>50264.898290805242</v>
      </c>
      <c r="H16" s="5">
        <f t="shared" si="3"/>
        <v>2500.00001661845</v>
      </c>
      <c r="I16" s="5">
        <f t="shared" ca="1" si="5"/>
        <v>2500.00001661845</v>
      </c>
      <c r="J16" s="5">
        <f t="shared" ca="1" si="0"/>
        <v>2</v>
      </c>
      <c r="K16" s="8">
        <f>Dataset!F10</f>
        <v>2</v>
      </c>
      <c r="L16" s="8" t="str">
        <f t="shared" ca="1" si="4"/>
        <v>TRUE</v>
      </c>
    </row>
    <row r="17" spans="2:12" ht="15.75" x14ac:dyDescent="0.25">
      <c r="B17" s="14">
        <v>9</v>
      </c>
      <c r="C17" s="16">
        <f>Dataset!C11</f>
        <v>4.3</v>
      </c>
      <c r="D17" s="16">
        <f>Dataset!D11</f>
        <v>0.873</v>
      </c>
      <c r="E17" s="16">
        <f>Dataset!E11</f>
        <v>46900</v>
      </c>
      <c r="F17" s="16">
        <f t="shared" si="1"/>
        <v>37453.338873364133</v>
      </c>
      <c r="G17" s="16">
        <f t="shared" ca="1" si="2"/>
        <v>45264.900828312093</v>
      </c>
      <c r="H17" s="16">
        <f t="shared" si="3"/>
        <v>2500.00001661845</v>
      </c>
      <c r="I17" s="16">
        <f t="shared" ca="1" si="5"/>
        <v>2500.00001661845</v>
      </c>
      <c r="J17" s="16">
        <f t="shared" ca="1" si="0"/>
        <v>2</v>
      </c>
      <c r="K17" s="8">
        <f>Dataset!F11</f>
        <v>2</v>
      </c>
      <c r="L17" s="8" t="str">
        <f t="shared" ca="1" si="4"/>
        <v>TRUE</v>
      </c>
    </row>
    <row r="18" spans="2:12" ht="15.75" x14ac:dyDescent="0.25">
      <c r="B18" s="14">
        <v>10</v>
      </c>
      <c r="C18" s="5">
        <f>Dataset!C12</f>
        <v>39.200000000000003</v>
      </c>
      <c r="D18" s="5">
        <f>Dataset!D12</f>
        <v>13.8</v>
      </c>
      <c r="E18" s="5">
        <f>Dataset!E12</f>
        <v>5840</v>
      </c>
      <c r="F18" s="5">
        <f t="shared" si="1"/>
        <v>3606.7113464207246</v>
      </c>
      <c r="G18" s="5">
        <f t="shared" ca="1" si="2"/>
        <v>4204.890591265842</v>
      </c>
      <c r="H18" s="5">
        <f t="shared" si="3"/>
        <v>43560.015657026248</v>
      </c>
      <c r="I18" s="5">
        <f t="shared" ca="1" si="5"/>
        <v>3606.7113464207246</v>
      </c>
      <c r="J18" s="5">
        <f t="shared" ca="1" si="0"/>
        <v>0</v>
      </c>
      <c r="K18" s="8">
        <f>Dataset!F12</f>
        <v>0</v>
      </c>
      <c r="L18" s="8" t="str">
        <f t="shared" ca="1" si="4"/>
        <v>TRUE</v>
      </c>
    </row>
    <row r="19" spans="2:12" ht="20.100000000000001" hidden="1" customHeight="1" x14ac:dyDescent="0.25">
      <c r="B19" s="2">
        <v>52</v>
      </c>
      <c r="C19" s="5" t="e">
        <f>Dataset!#REF!</f>
        <v>#REF!</v>
      </c>
      <c r="D19" s="5" t="e">
        <f>Dataset!#REF!</f>
        <v>#REF!</v>
      </c>
      <c r="E19" s="5" t="e">
        <f>Dataset!#REF!</f>
        <v>#REF!</v>
      </c>
      <c r="F19" s="5" t="e">
        <f>SQRT((($C19-$C$3)^2)+(($D19-$D$3)^2)+(($E19-$E$3)^2)+((#REF!-#REF!)^2))</f>
        <v>#REF!</v>
      </c>
      <c r="G19" s="5" t="e">
        <f ca="1">SQRT((($C19-$C$4)^2)+(($D19-$D$4)^2)+(($E19-$E$4)^2)+((#REF!-#REF!)^2))</f>
        <v>#REF!</v>
      </c>
      <c r="H19" s="5" t="e">
        <f>SQRT((($C19-$C$5)^2)+(($D19-$D$5)^2)+(($E19-$E$5)^2)+((#REF!-#REF!)^2))</f>
        <v>#REF!</v>
      </c>
      <c r="I19" s="5" t="e">
        <f t="shared" si="5"/>
        <v>#REF!</v>
      </c>
      <c r="J19" s="5" t="e">
        <f t="shared" si="0"/>
        <v>#REF!</v>
      </c>
      <c r="K19" s="8" t="e">
        <f>IF(Dataset!#REF!="Iris-setosa",1,IF(Dataset!#REF!="Iris-versicolor",2,3))</f>
        <v>#REF!</v>
      </c>
      <c r="L19" s="8" t="e">
        <f t="shared" si="4"/>
        <v>#REF!</v>
      </c>
    </row>
    <row r="20" spans="2:12" ht="20.100000000000001" hidden="1" customHeight="1" x14ac:dyDescent="0.25">
      <c r="B20" s="2">
        <v>54</v>
      </c>
      <c r="C20" s="5" t="e">
        <f>Dataset!#REF!</f>
        <v>#REF!</v>
      </c>
      <c r="D20" s="5" t="e">
        <f>Dataset!#REF!</f>
        <v>#REF!</v>
      </c>
      <c r="E20" s="5" t="e">
        <f>Dataset!#REF!</f>
        <v>#REF!</v>
      </c>
      <c r="F20" s="5" t="e">
        <f>SQRT((($C20-$C$3)^2)+(($D20-$D$3)^2)+(($E20-$E$3)^2)+((#REF!-#REF!)^2))</f>
        <v>#REF!</v>
      </c>
      <c r="G20" s="5" t="e">
        <f ca="1">SQRT((($C20-$C$4)^2)+(($D20-$D$4)^2)+(($E20-$E$4)^2)+((#REF!-#REF!)^2))</f>
        <v>#REF!</v>
      </c>
      <c r="H20" s="5" t="e">
        <f>SQRT((($C20-$C$5)^2)+(($D20-$D$5)^2)+(($E20-$E$5)^2)+((#REF!-#REF!)^2))</f>
        <v>#REF!</v>
      </c>
      <c r="I20" s="5" t="e">
        <f t="shared" si="5"/>
        <v>#REF!</v>
      </c>
      <c r="J20" s="5" t="e">
        <f t="shared" si="0"/>
        <v>#REF!</v>
      </c>
      <c r="K20" s="8" t="e">
        <f>IF(Dataset!#REF!="Iris-setosa",1,IF(Dataset!#REF!="Iris-versicolor",2,3))</f>
        <v>#REF!</v>
      </c>
      <c r="L20" s="8" t="e">
        <f t="shared" si="4"/>
        <v>#REF!</v>
      </c>
    </row>
    <row r="21" spans="2:12" ht="20.100000000000001" hidden="1" customHeight="1" x14ac:dyDescent="0.25">
      <c r="B21" s="2">
        <v>55</v>
      </c>
      <c r="C21" s="3" t="e">
        <f>Dataset!#REF!</f>
        <v>#REF!</v>
      </c>
      <c r="D21" s="3" t="e">
        <f>Dataset!#REF!</f>
        <v>#REF!</v>
      </c>
      <c r="E21" s="3" t="e">
        <f>Dataset!#REF!</f>
        <v>#REF!</v>
      </c>
      <c r="F21" s="3" t="e">
        <f>SQRT((($C21-$C$3)^2)+(($D21-$D$3)^2)+(($E21-$E$3)^2)+((#REF!-#REF!)^2))</f>
        <v>#REF!</v>
      </c>
      <c r="G21" s="3" t="e">
        <f ca="1">SQRT((($C21-$C$4)^2)+(($D21-$D$4)^2)+(($E21-$E$4)^2)+((#REF!-#REF!)^2))</f>
        <v>#REF!</v>
      </c>
      <c r="H21" s="3" t="e">
        <f>SQRT((($C21-$C$5)^2)+(($D21-$D$5)^2)+(($E21-$E$5)^2)+((#REF!-#REF!)^2))</f>
        <v>#REF!</v>
      </c>
      <c r="I21" s="3" t="e">
        <f t="shared" si="5"/>
        <v>#REF!</v>
      </c>
      <c r="J21" s="3" t="e">
        <f t="shared" si="0"/>
        <v>#REF!</v>
      </c>
      <c r="K21" s="8" t="e">
        <f>IF(Dataset!#REF!="Iris-setosa",1,IF(Dataset!#REF!="Iris-versicolor",2,3))</f>
        <v>#REF!</v>
      </c>
      <c r="L21" s="8" t="e">
        <f t="shared" si="4"/>
        <v>#REF!</v>
      </c>
    </row>
    <row r="22" spans="2:12" ht="20.100000000000001" hidden="1" customHeight="1" x14ac:dyDescent="0.25">
      <c r="B22" s="2">
        <v>56</v>
      </c>
      <c r="C22" s="5" t="e">
        <f>Dataset!#REF!</f>
        <v>#REF!</v>
      </c>
      <c r="D22" s="5" t="e">
        <f>Dataset!#REF!</f>
        <v>#REF!</v>
      </c>
      <c r="E22" s="5" t="e">
        <f>Dataset!#REF!</f>
        <v>#REF!</v>
      </c>
      <c r="F22" s="5" t="e">
        <f>SQRT((($C22-$C$3)^2)+(($D22-$D$3)^2)+(($E22-$E$3)^2)+((#REF!-#REF!)^2))</f>
        <v>#REF!</v>
      </c>
      <c r="G22" s="5" t="e">
        <f ca="1">SQRT((($C22-$C$4)^2)+(($D22-$D$4)^2)+(($E22-$E$4)^2)+((#REF!-#REF!)^2))</f>
        <v>#REF!</v>
      </c>
      <c r="H22" s="5" t="e">
        <f>SQRT((($C22-$C$5)^2)+(($D22-$D$5)^2)+(($E22-$E$5)^2)+((#REF!-#REF!)^2))</f>
        <v>#REF!</v>
      </c>
      <c r="I22" s="5" t="e">
        <f t="shared" si="5"/>
        <v>#REF!</v>
      </c>
      <c r="J22" s="5" t="e">
        <f t="shared" si="0"/>
        <v>#REF!</v>
      </c>
      <c r="K22" s="8" t="e">
        <f>IF(Dataset!#REF!="Iris-setosa",1,IF(Dataset!#REF!="Iris-versicolor",2,3))</f>
        <v>#REF!</v>
      </c>
      <c r="L22" s="8" t="e">
        <f t="shared" si="4"/>
        <v>#REF!</v>
      </c>
    </row>
    <row r="23" spans="2:12" ht="20.100000000000001" hidden="1" customHeight="1" x14ac:dyDescent="0.25">
      <c r="B23" s="2">
        <v>58</v>
      </c>
      <c r="C23" s="5" t="e">
        <f>Dataset!#REF!</f>
        <v>#REF!</v>
      </c>
      <c r="D23" s="5" t="e">
        <f>Dataset!#REF!</f>
        <v>#REF!</v>
      </c>
      <c r="E23" s="5" t="e">
        <f>Dataset!#REF!</f>
        <v>#REF!</v>
      </c>
      <c r="F23" s="5" t="e">
        <f>SQRT((($C23-$C$3)^2)+(($D23-$D$3)^2)+(($E23-$E$3)^2)+((#REF!-#REF!)^2))</f>
        <v>#REF!</v>
      </c>
      <c r="G23" s="5" t="e">
        <f ca="1">SQRT((($C23-$C$4)^2)+(($D23-$D$4)^2)+(($E23-$E$4)^2)+((#REF!-#REF!)^2))</f>
        <v>#REF!</v>
      </c>
      <c r="H23" s="5" t="e">
        <f>SQRT((($C23-$C$5)^2)+(($D23-$D$5)^2)+(($E23-$E$5)^2)+((#REF!-#REF!)^2))</f>
        <v>#REF!</v>
      </c>
      <c r="I23" s="5" t="e">
        <f t="shared" si="5"/>
        <v>#REF!</v>
      </c>
      <c r="J23" s="5" t="e">
        <f t="shared" si="0"/>
        <v>#REF!</v>
      </c>
      <c r="K23" s="8" t="e">
        <f>IF(Dataset!#REF!="Iris-setosa",1,IF(Dataset!#REF!="Iris-versicolor",2,3))</f>
        <v>#REF!</v>
      </c>
      <c r="L23" s="8" t="e">
        <f t="shared" si="4"/>
        <v>#REF!</v>
      </c>
    </row>
    <row r="24" spans="2:12" ht="20.100000000000001" hidden="1" customHeight="1" x14ac:dyDescent="0.25">
      <c r="B24" s="2">
        <v>59</v>
      </c>
      <c r="C24" s="3" t="e">
        <f>Dataset!#REF!</f>
        <v>#REF!</v>
      </c>
      <c r="D24" s="3" t="e">
        <f>Dataset!#REF!</f>
        <v>#REF!</v>
      </c>
      <c r="E24" s="3" t="e">
        <f>Dataset!#REF!</f>
        <v>#REF!</v>
      </c>
      <c r="F24" s="3" t="e">
        <f>SQRT((($C24-$C$3)^2)+(($D24-$D$3)^2)+(($E24-$E$3)^2)+((#REF!-#REF!)^2))</f>
        <v>#REF!</v>
      </c>
      <c r="G24" s="3" t="e">
        <f ca="1">SQRT((($C24-$C$4)^2)+(($D24-$D$4)^2)+(($E24-$E$4)^2)+((#REF!-#REF!)^2))</f>
        <v>#REF!</v>
      </c>
      <c r="H24" s="3" t="e">
        <f>SQRT((($C24-$C$5)^2)+(($D24-$D$5)^2)+(($E24-$E$5)^2)+((#REF!-#REF!)^2))</f>
        <v>#REF!</v>
      </c>
      <c r="I24" s="3" t="e">
        <f t="shared" si="5"/>
        <v>#REF!</v>
      </c>
      <c r="J24" s="3" t="e">
        <f t="shared" si="0"/>
        <v>#REF!</v>
      </c>
      <c r="K24" s="8" t="e">
        <f>IF(Dataset!#REF!="Iris-setosa",1,IF(Dataset!#REF!="Iris-versicolor",2,3))</f>
        <v>#REF!</v>
      </c>
      <c r="L24" s="8" t="e">
        <f t="shared" si="4"/>
        <v>#REF!</v>
      </c>
    </row>
    <row r="25" spans="2:12" ht="20.100000000000001" hidden="1" customHeight="1" x14ac:dyDescent="0.25">
      <c r="B25" s="2">
        <v>60</v>
      </c>
      <c r="C25" s="5" t="e">
        <f>Dataset!#REF!</f>
        <v>#REF!</v>
      </c>
      <c r="D25" s="5" t="e">
        <f>Dataset!#REF!</f>
        <v>#REF!</v>
      </c>
      <c r="E25" s="5" t="e">
        <f>Dataset!#REF!</f>
        <v>#REF!</v>
      </c>
      <c r="F25" s="5" t="e">
        <f>SQRT((($C25-$C$3)^2)+(($D25-$D$3)^2)+(($E25-$E$3)^2)+((#REF!-#REF!)^2))</f>
        <v>#REF!</v>
      </c>
      <c r="G25" s="5" t="e">
        <f ca="1">SQRT((($C25-$C$4)^2)+(($D25-$D$4)^2)+(($E25-$E$4)^2)+((#REF!-#REF!)^2))</f>
        <v>#REF!</v>
      </c>
      <c r="H25" s="5" t="e">
        <f>SQRT((($C25-$C$5)^2)+(($D25-$D$5)^2)+(($E25-$E$5)^2)+((#REF!-#REF!)^2))</f>
        <v>#REF!</v>
      </c>
      <c r="I25" s="5" t="e">
        <f t="shared" si="5"/>
        <v>#REF!</v>
      </c>
      <c r="J25" s="5" t="e">
        <f t="shared" si="0"/>
        <v>#REF!</v>
      </c>
      <c r="K25" s="8" t="e">
        <f>IF(Dataset!#REF!="Iris-setosa",1,IF(Dataset!#REF!="Iris-versicolor",2,3))</f>
        <v>#REF!</v>
      </c>
      <c r="L25" s="8" t="e">
        <f t="shared" si="4"/>
        <v>#REF!</v>
      </c>
    </row>
    <row r="26" spans="2:12" ht="20.100000000000001" hidden="1" customHeight="1" x14ac:dyDescent="0.25">
      <c r="B26" s="2">
        <v>61</v>
      </c>
      <c r="C26" s="3" t="e">
        <f>Dataset!#REF!</f>
        <v>#REF!</v>
      </c>
      <c r="D26" s="3" t="e">
        <f>Dataset!#REF!</f>
        <v>#REF!</v>
      </c>
      <c r="E26" s="3" t="e">
        <f>Dataset!#REF!</f>
        <v>#REF!</v>
      </c>
      <c r="F26" s="3" t="e">
        <f>SQRT((($C26-$C$3)^2)+(($D26-$D$3)^2)+(($E26-$E$3)^2)+((#REF!-#REF!)^2))</f>
        <v>#REF!</v>
      </c>
      <c r="G26" s="3" t="e">
        <f ca="1">SQRT((($C26-$C$4)^2)+(($D26-$D$4)^2)+(($E26-$E$4)^2)+((#REF!-#REF!)^2))</f>
        <v>#REF!</v>
      </c>
      <c r="H26" s="3" t="e">
        <f>SQRT((($C26-$C$5)^2)+(($D26-$D$5)^2)+(($E26-$E$5)^2)+((#REF!-#REF!)^2))</f>
        <v>#REF!</v>
      </c>
      <c r="I26" s="3" t="e">
        <f t="shared" si="5"/>
        <v>#REF!</v>
      </c>
      <c r="J26" s="3" t="e">
        <f t="shared" si="0"/>
        <v>#REF!</v>
      </c>
      <c r="K26" s="8" t="e">
        <f>IF(Dataset!#REF!="Iris-setosa",1,IF(Dataset!#REF!="Iris-versicolor",2,3))</f>
        <v>#REF!</v>
      </c>
      <c r="L26" s="8" t="e">
        <f t="shared" si="4"/>
        <v>#REF!</v>
      </c>
    </row>
    <row r="27" spans="2:12" ht="20.100000000000001" hidden="1" customHeight="1" x14ac:dyDescent="0.25">
      <c r="B27" s="2">
        <v>62</v>
      </c>
      <c r="C27" s="5" t="e">
        <f>Dataset!#REF!</f>
        <v>#REF!</v>
      </c>
      <c r="D27" s="5" t="e">
        <f>Dataset!#REF!</f>
        <v>#REF!</v>
      </c>
      <c r="E27" s="5" t="e">
        <f>Dataset!#REF!</f>
        <v>#REF!</v>
      </c>
      <c r="F27" s="5" t="e">
        <f>SQRT((($C27-$C$3)^2)+(($D27-$D$3)^2)+(($E27-$E$3)^2)+((#REF!-#REF!)^2))</f>
        <v>#REF!</v>
      </c>
      <c r="G27" s="5" t="e">
        <f ca="1">SQRT((($C27-$C$4)^2)+(($D27-$D$4)^2)+(($E27-$E$4)^2)+((#REF!-#REF!)^2))</f>
        <v>#REF!</v>
      </c>
      <c r="H27" s="5" t="e">
        <f>SQRT((($C27-$C$5)^2)+(($D27-$D$5)^2)+(($E27-$E$5)^2)+((#REF!-#REF!)^2))</f>
        <v>#REF!</v>
      </c>
      <c r="I27" s="5" t="e">
        <f t="shared" si="5"/>
        <v>#REF!</v>
      </c>
      <c r="J27" s="5" t="e">
        <f t="shared" si="0"/>
        <v>#REF!</v>
      </c>
      <c r="K27" s="8" t="e">
        <f>IF(Dataset!#REF!="Iris-setosa",1,IF(Dataset!#REF!="Iris-versicolor",2,3))</f>
        <v>#REF!</v>
      </c>
      <c r="L27" s="8" t="e">
        <f t="shared" si="4"/>
        <v>#REF!</v>
      </c>
    </row>
    <row r="28" spans="2:12" ht="20.100000000000001" hidden="1" customHeight="1" x14ac:dyDescent="0.25">
      <c r="B28" s="2">
        <v>64</v>
      </c>
      <c r="C28" s="5" t="e">
        <f>Dataset!#REF!</f>
        <v>#REF!</v>
      </c>
      <c r="D28" s="5" t="e">
        <f>Dataset!#REF!</f>
        <v>#REF!</v>
      </c>
      <c r="E28" s="5" t="e">
        <f>Dataset!#REF!</f>
        <v>#REF!</v>
      </c>
      <c r="F28" s="5" t="e">
        <f>SQRT((($C28-$C$3)^2)+(($D28-$D$3)^2)+(($E28-$E$3)^2)+((#REF!-#REF!)^2))</f>
        <v>#REF!</v>
      </c>
      <c r="G28" s="5" t="e">
        <f ca="1">SQRT((($C28-$C$4)^2)+(($D28-$D$4)^2)+(($E28-$E$4)^2)+((#REF!-#REF!)^2))</f>
        <v>#REF!</v>
      </c>
      <c r="H28" s="5" t="e">
        <f>SQRT((($C28-$C$5)^2)+(($D28-$D$5)^2)+(($E28-$E$5)^2)+((#REF!-#REF!)^2))</f>
        <v>#REF!</v>
      </c>
      <c r="I28" s="5" t="e">
        <f t="shared" si="5"/>
        <v>#REF!</v>
      </c>
      <c r="J28" s="5" t="e">
        <f t="shared" si="0"/>
        <v>#REF!</v>
      </c>
      <c r="K28" s="8" t="e">
        <f>IF(Dataset!#REF!="Iris-setosa",1,IF(Dataset!#REF!="Iris-versicolor",2,3))</f>
        <v>#REF!</v>
      </c>
      <c r="L28" s="8" t="e">
        <f t="shared" si="4"/>
        <v>#REF!</v>
      </c>
    </row>
    <row r="29" spans="2:12" ht="20.100000000000001" hidden="1" customHeight="1" x14ac:dyDescent="0.25">
      <c r="B29" s="2">
        <v>65</v>
      </c>
      <c r="C29" s="3" t="e">
        <f>Dataset!#REF!</f>
        <v>#REF!</v>
      </c>
      <c r="D29" s="3" t="e">
        <f>Dataset!#REF!</f>
        <v>#REF!</v>
      </c>
      <c r="E29" s="3" t="e">
        <f>Dataset!#REF!</f>
        <v>#REF!</v>
      </c>
      <c r="F29" s="3" t="e">
        <f>SQRT((($C29-$C$3)^2)+(($D29-$D$3)^2)+(($E29-$E$3)^2)+((#REF!-#REF!)^2))</f>
        <v>#REF!</v>
      </c>
      <c r="G29" s="3" t="e">
        <f ca="1">SQRT((($C29-$C$4)^2)+(($D29-$D$4)^2)+(($E29-$E$4)^2)+((#REF!-#REF!)^2))</f>
        <v>#REF!</v>
      </c>
      <c r="H29" s="3" t="e">
        <f>SQRT((($C29-$C$5)^2)+(($D29-$D$5)^2)+(($E29-$E$5)^2)+((#REF!-#REF!)^2))</f>
        <v>#REF!</v>
      </c>
      <c r="I29" s="3" t="e">
        <f t="shared" si="5"/>
        <v>#REF!</v>
      </c>
      <c r="J29" s="3" t="e">
        <f t="shared" ref="J29:J75" si="6">IF(I29=H29,$H$8,IF(I29=G29,$G$8,IF(I29=F29,$F$8)))</f>
        <v>#REF!</v>
      </c>
      <c r="K29" s="8" t="e">
        <f>IF(Dataset!#REF!="Iris-setosa",1,IF(Dataset!#REF!="Iris-versicolor",2,3))</f>
        <v>#REF!</v>
      </c>
      <c r="L29" s="8" t="e">
        <f t="shared" si="4"/>
        <v>#REF!</v>
      </c>
    </row>
    <row r="30" spans="2:12" ht="20.100000000000001" hidden="1" customHeight="1" x14ac:dyDescent="0.25">
      <c r="B30" s="2">
        <v>66</v>
      </c>
      <c r="C30" s="5" t="e">
        <f>Dataset!#REF!</f>
        <v>#REF!</v>
      </c>
      <c r="D30" s="5" t="e">
        <f>Dataset!#REF!</f>
        <v>#REF!</v>
      </c>
      <c r="E30" s="5" t="e">
        <f>Dataset!#REF!</f>
        <v>#REF!</v>
      </c>
      <c r="F30" s="5" t="e">
        <f>SQRT((($C30-$C$3)^2)+(($D30-$D$3)^2)+(($E30-$E$3)^2)+((#REF!-#REF!)^2))</f>
        <v>#REF!</v>
      </c>
      <c r="G30" s="5" t="e">
        <f ca="1">SQRT((($C30-$C$4)^2)+(($D30-$D$4)^2)+(($E30-$E$4)^2)+((#REF!-#REF!)^2))</f>
        <v>#REF!</v>
      </c>
      <c r="H30" s="5" t="e">
        <f>SQRT((($C30-$C$5)^2)+(($D30-$D$5)^2)+(($E30-$E$5)^2)+((#REF!-#REF!)^2))</f>
        <v>#REF!</v>
      </c>
      <c r="I30" s="5" t="e">
        <f t="shared" si="5"/>
        <v>#REF!</v>
      </c>
      <c r="J30" s="5" t="e">
        <f t="shared" si="6"/>
        <v>#REF!</v>
      </c>
      <c r="K30" s="8" t="e">
        <f>IF(Dataset!#REF!="Iris-setosa",1,IF(Dataset!#REF!="Iris-versicolor",2,3))</f>
        <v>#REF!</v>
      </c>
      <c r="L30" s="8" t="e">
        <f t="shared" ref="L30:L76" si="7">IF(J30=K30,"TRUE","FALSE")</f>
        <v>#REF!</v>
      </c>
    </row>
    <row r="31" spans="2:12" ht="20.100000000000001" hidden="1" customHeight="1" x14ac:dyDescent="0.25">
      <c r="B31" s="2">
        <v>68</v>
      </c>
      <c r="C31" s="5" t="e">
        <f>Dataset!#REF!</f>
        <v>#REF!</v>
      </c>
      <c r="D31" s="5" t="e">
        <f>Dataset!#REF!</f>
        <v>#REF!</v>
      </c>
      <c r="E31" s="5" t="e">
        <f>Dataset!#REF!</f>
        <v>#REF!</v>
      </c>
      <c r="F31" s="5" t="e">
        <f>SQRT((($C31-$C$3)^2)+(($D31-$D$3)^2)+(($E31-$E$3)^2)+((#REF!-#REF!)^2))</f>
        <v>#REF!</v>
      </c>
      <c r="G31" s="5" t="e">
        <f ca="1">SQRT((($C31-$C$4)^2)+(($D31-$D$4)^2)+(($E31-$E$4)^2)+((#REF!-#REF!)^2))</f>
        <v>#REF!</v>
      </c>
      <c r="H31" s="5" t="e">
        <f>SQRT((($C31-$C$5)^2)+(($D31-$D$5)^2)+(($E31-$E$5)^2)+((#REF!-#REF!)^2))</f>
        <v>#REF!</v>
      </c>
      <c r="I31" s="5" t="e">
        <f t="shared" ref="I31:I77" si="8">MIN(F31:H31)</f>
        <v>#REF!</v>
      </c>
      <c r="J31" s="5" t="e">
        <f t="shared" si="6"/>
        <v>#REF!</v>
      </c>
      <c r="K31" s="8" t="e">
        <f>IF(Dataset!#REF!="Iris-setosa",1,IF(Dataset!#REF!="Iris-versicolor",2,3))</f>
        <v>#REF!</v>
      </c>
      <c r="L31" s="8" t="e">
        <f t="shared" si="7"/>
        <v>#REF!</v>
      </c>
    </row>
    <row r="32" spans="2:12" ht="20.100000000000001" hidden="1" customHeight="1" x14ac:dyDescent="0.25">
      <c r="B32" s="2">
        <v>69</v>
      </c>
      <c r="C32" s="3" t="e">
        <f>Dataset!#REF!</f>
        <v>#REF!</v>
      </c>
      <c r="D32" s="3" t="e">
        <f>Dataset!#REF!</f>
        <v>#REF!</v>
      </c>
      <c r="E32" s="3" t="e">
        <f>Dataset!#REF!</f>
        <v>#REF!</v>
      </c>
      <c r="F32" s="3" t="e">
        <f>SQRT((($C32-$C$3)^2)+(($D32-$D$3)^2)+(($E32-$E$3)^2)+((#REF!-#REF!)^2))</f>
        <v>#REF!</v>
      </c>
      <c r="G32" s="3" t="e">
        <f ca="1">SQRT((($C32-$C$4)^2)+(($D32-$D$4)^2)+(($E32-$E$4)^2)+((#REF!-#REF!)^2))</f>
        <v>#REF!</v>
      </c>
      <c r="H32" s="3" t="e">
        <f>SQRT((($C32-$C$5)^2)+(($D32-$D$5)^2)+(($E32-$E$5)^2)+((#REF!-#REF!)^2))</f>
        <v>#REF!</v>
      </c>
      <c r="I32" s="3" t="e">
        <f t="shared" si="8"/>
        <v>#REF!</v>
      </c>
      <c r="J32" s="3" t="e">
        <f t="shared" si="6"/>
        <v>#REF!</v>
      </c>
      <c r="K32" s="8" t="e">
        <f>IF(Dataset!#REF!="Iris-setosa",1,IF(Dataset!#REF!="Iris-versicolor",2,3))</f>
        <v>#REF!</v>
      </c>
      <c r="L32" s="8" t="e">
        <f t="shared" si="7"/>
        <v>#REF!</v>
      </c>
    </row>
    <row r="33" spans="2:12" ht="20.100000000000001" hidden="1" customHeight="1" x14ac:dyDescent="0.25">
      <c r="B33" s="2">
        <v>70</v>
      </c>
      <c r="C33" s="5" t="e">
        <f>Dataset!#REF!</f>
        <v>#REF!</v>
      </c>
      <c r="D33" s="5" t="e">
        <f>Dataset!#REF!</f>
        <v>#REF!</v>
      </c>
      <c r="E33" s="5" t="e">
        <f>Dataset!#REF!</f>
        <v>#REF!</v>
      </c>
      <c r="F33" s="5" t="e">
        <f>SQRT((($C33-$C$3)^2)+(($D33-$D$3)^2)+(($E33-$E$3)^2)+((#REF!-#REF!)^2))</f>
        <v>#REF!</v>
      </c>
      <c r="G33" s="5" t="e">
        <f ca="1">SQRT((($C33-$C$4)^2)+(($D33-$D$4)^2)+(($E33-$E$4)^2)+((#REF!-#REF!)^2))</f>
        <v>#REF!</v>
      </c>
      <c r="H33" s="5" t="e">
        <f>SQRT((($C33-$C$5)^2)+(($D33-$D$5)^2)+(($E33-$E$5)^2)+((#REF!-#REF!)^2))</f>
        <v>#REF!</v>
      </c>
      <c r="I33" s="5" t="e">
        <f t="shared" si="8"/>
        <v>#REF!</v>
      </c>
      <c r="J33" s="5" t="e">
        <f t="shared" si="6"/>
        <v>#REF!</v>
      </c>
      <c r="K33" s="8" t="e">
        <f>IF(Dataset!#REF!="Iris-setosa",1,IF(Dataset!#REF!="Iris-versicolor",2,3))</f>
        <v>#REF!</v>
      </c>
      <c r="L33" s="8" t="e">
        <f t="shared" si="7"/>
        <v>#REF!</v>
      </c>
    </row>
    <row r="34" spans="2:12" ht="20.100000000000001" hidden="1" customHeight="1" x14ac:dyDescent="0.25">
      <c r="B34" s="2">
        <v>71</v>
      </c>
      <c r="C34" s="3" t="e">
        <f>Dataset!#REF!</f>
        <v>#REF!</v>
      </c>
      <c r="D34" s="3" t="e">
        <f>Dataset!#REF!</f>
        <v>#REF!</v>
      </c>
      <c r="E34" s="3" t="e">
        <f>Dataset!#REF!</f>
        <v>#REF!</v>
      </c>
      <c r="F34" s="3" t="e">
        <f>SQRT((($C34-$C$3)^2)+(($D34-$D$3)^2)+(($E34-$E$3)^2)+((#REF!-#REF!)^2))</f>
        <v>#REF!</v>
      </c>
      <c r="G34" s="3" t="e">
        <f ca="1">SQRT((($C34-$C$4)^2)+(($D34-$D$4)^2)+(($E34-$E$4)^2)+((#REF!-#REF!)^2))</f>
        <v>#REF!</v>
      </c>
      <c r="H34" s="3" t="e">
        <f>SQRT((($C34-$C$5)^2)+(($D34-$D$5)^2)+(($E34-$E$5)^2)+((#REF!-#REF!)^2))</f>
        <v>#REF!</v>
      </c>
      <c r="I34" s="3" t="e">
        <f t="shared" si="8"/>
        <v>#REF!</v>
      </c>
      <c r="J34" s="3" t="e">
        <f t="shared" si="6"/>
        <v>#REF!</v>
      </c>
      <c r="K34" s="8" t="e">
        <f>IF(Dataset!#REF!="Iris-setosa",1,IF(Dataset!#REF!="Iris-versicolor",2,3))</f>
        <v>#REF!</v>
      </c>
      <c r="L34" s="8" t="e">
        <f t="shared" si="7"/>
        <v>#REF!</v>
      </c>
    </row>
    <row r="35" spans="2:12" ht="20.100000000000001" hidden="1" customHeight="1" x14ac:dyDescent="0.25">
      <c r="B35" s="2">
        <v>72</v>
      </c>
      <c r="C35" s="5" t="e">
        <f>Dataset!#REF!</f>
        <v>#REF!</v>
      </c>
      <c r="D35" s="5" t="e">
        <f>Dataset!#REF!</f>
        <v>#REF!</v>
      </c>
      <c r="E35" s="5" t="e">
        <f>Dataset!#REF!</f>
        <v>#REF!</v>
      </c>
      <c r="F35" s="5" t="e">
        <f>SQRT((($C35-$C$3)^2)+(($D35-$D$3)^2)+(($E35-$E$3)^2)+((#REF!-#REF!)^2))</f>
        <v>#REF!</v>
      </c>
      <c r="G35" s="5" t="e">
        <f ca="1">SQRT((($C35-$C$4)^2)+(($D35-$D$4)^2)+(($E35-$E$4)^2)+((#REF!-#REF!)^2))</f>
        <v>#REF!</v>
      </c>
      <c r="H35" s="5" t="e">
        <f>SQRT((($C35-$C$5)^2)+(($D35-$D$5)^2)+(($E35-$E$5)^2)+((#REF!-#REF!)^2))</f>
        <v>#REF!</v>
      </c>
      <c r="I35" s="5" t="e">
        <f t="shared" si="8"/>
        <v>#REF!</v>
      </c>
      <c r="J35" s="5" t="e">
        <f t="shared" si="6"/>
        <v>#REF!</v>
      </c>
      <c r="K35" s="8" t="e">
        <f>IF(Dataset!#REF!="Iris-setosa",1,IF(Dataset!#REF!="Iris-versicolor",2,3))</f>
        <v>#REF!</v>
      </c>
      <c r="L35" s="8" t="e">
        <f t="shared" si="7"/>
        <v>#REF!</v>
      </c>
    </row>
    <row r="36" spans="2:12" ht="20.100000000000001" hidden="1" customHeight="1" x14ac:dyDescent="0.25">
      <c r="B36" s="2">
        <v>74</v>
      </c>
      <c r="C36" s="5" t="e">
        <f>Dataset!#REF!</f>
        <v>#REF!</v>
      </c>
      <c r="D36" s="5" t="e">
        <f>Dataset!#REF!</f>
        <v>#REF!</v>
      </c>
      <c r="E36" s="5" t="e">
        <f>Dataset!#REF!</f>
        <v>#REF!</v>
      </c>
      <c r="F36" s="5" t="e">
        <f>SQRT((($C36-$C$3)^2)+(($D36-$D$3)^2)+(($E36-$E$3)^2)+((#REF!-#REF!)^2))</f>
        <v>#REF!</v>
      </c>
      <c r="G36" s="5" t="e">
        <f ca="1">SQRT((($C36-$C$4)^2)+(($D36-$D$4)^2)+(($E36-$E$4)^2)+((#REF!-#REF!)^2))</f>
        <v>#REF!</v>
      </c>
      <c r="H36" s="5" t="e">
        <f>SQRT((($C36-$C$5)^2)+(($D36-$D$5)^2)+(($E36-$E$5)^2)+((#REF!-#REF!)^2))</f>
        <v>#REF!</v>
      </c>
      <c r="I36" s="5" t="e">
        <f t="shared" si="8"/>
        <v>#REF!</v>
      </c>
      <c r="J36" s="5" t="e">
        <f t="shared" si="6"/>
        <v>#REF!</v>
      </c>
      <c r="K36" s="8" t="e">
        <f>IF(Dataset!#REF!="Iris-setosa",1,IF(Dataset!#REF!="Iris-versicolor",2,3))</f>
        <v>#REF!</v>
      </c>
      <c r="L36" s="8" t="e">
        <f t="shared" si="7"/>
        <v>#REF!</v>
      </c>
    </row>
    <row r="37" spans="2:12" ht="20.100000000000001" hidden="1" customHeight="1" x14ac:dyDescent="0.25">
      <c r="B37" s="2">
        <v>75</v>
      </c>
      <c r="C37" s="3" t="e">
        <f>Dataset!#REF!</f>
        <v>#REF!</v>
      </c>
      <c r="D37" s="3" t="e">
        <f>Dataset!#REF!</f>
        <v>#REF!</v>
      </c>
      <c r="E37" s="3" t="e">
        <f>Dataset!#REF!</f>
        <v>#REF!</v>
      </c>
      <c r="F37" s="3" t="e">
        <f>SQRT((($C37-$C$3)^2)+(($D37-$D$3)^2)+(($E37-$E$3)^2)+((#REF!-#REF!)^2))</f>
        <v>#REF!</v>
      </c>
      <c r="G37" s="3" t="e">
        <f ca="1">SQRT((($C37-$C$4)^2)+(($D37-$D$4)^2)+(($E37-$E$4)^2)+((#REF!-#REF!)^2))</f>
        <v>#REF!</v>
      </c>
      <c r="H37" s="3" t="e">
        <f>SQRT((($C37-$C$5)^2)+(($D37-$D$5)^2)+(($E37-$E$5)^2)+((#REF!-#REF!)^2))</f>
        <v>#REF!</v>
      </c>
      <c r="I37" s="3" t="e">
        <f t="shared" si="8"/>
        <v>#REF!</v>
      </c>
      <c r="J37" s="3" t="e">
        <f t="shared" si="6"/>
        <v>#REF!</v>
      </c>
      <c r="K37" s="8" t="e">
        <f>IF(Dataset!#REF!="Iris-setosa",1,IF(Dataset!#REF!="Iris-versicolor",2,3))</f>
        <v>#REF!</v>
      </c>
      <c r="L37" s="8" t="e">
        <f t="shared" si="7"/>
        <v>#REF!</v>
      </c>
    </row>
    <row r="38" spans="2:12" ht="20.100000000000001" hidden="1" customHeight="1" x14ac:dyDescent="0.25">
      <c r="B38" s="2">
        <v>76</v>
      </c>
      <c r="C38" s="5" t="e">
        <f>Dataset!#REF!</f>
        <v>#REF!</v>
      </c>
      <c r="D38" s="5" t="e">
        <f>Dataset!#REF!</f>
        <v>#REF!</v>
      </c>
      <c r="E38" s="5" t="e">
        <f>Dataset!#REF!</f>
        <v>#REF!</v>
      </c>
      <c r="F38" s="5" t="e">
        <f>SQRT((($C38-$C$3)^2)+(($D38-$D$3)^2)+(($E38-$E$3)^2)+((#REF!-#REF!)^2))</f>
        <v>#REF!</v>
      </c>
      <c r="G38" s="5" t="e">
        <f ca="1">SQRT((($C38-$C$4)^2)+(($D38-$D$4)^2)+(($E38-$E$4)^2)+((#REF!-#REF!)^2))</f>
        <v>#REF!</v>
      </c>
      <c r="H38" s="5" t="e">
        <f>SQRT((($C38-$C$5)^2)+(($D38-$D$5)^2)+(($E38-$E$5)^2)+((#REF!-#REF!)^2))</f>
        <v>#REF!</v>
      </c>
      <c r="I38" s="5" t="e">
        <f t="shared" si="8"/>
        <v>#REF!</v>
      </c>
      <c r="J38" s="5" t="e">
        <f t="shared" si="6"/>
        <v>#REF!</v>
      </c>
      <c r="K38" s="8" t="e">
        <f>IF(Dataset!#REF!="Iris-setosa",1,IF(Dataset!#REF!="Iris-versicolor",2,3))</f>
        <v>#REF!</v>
      </c>
      <c r="L38" s="8" t="e">
        <f t="shared" si="7"/>
        <v>#REF!</v>
      </c>
    </row>
    <row r="39" spans="2:12" ht="20.100000000000001" hidden="1" customHeight="1" x14ac:dyDescent="0.25">
      <c r="B39" s="2">
        <v>79</v>
      </c>
      <c r="C39" s="3" t="e">
        <f>Dataset!#REF!</f>
        <v>#REF!</v>
      </c>
      <c r="D39" s="3" t="e">
        <f>Dataset!#REF!</f>
        <v>#REF!</v>
      </c>
      <c r="E39" s="3" t="e">
        <f>Dataset!#REF!</f>
        <v>#REF!</v>
      </c>
      <c r="F39" s="3" t="e">
        <f>SQRT((($C39-$C$3)^2)+(($D39-$D$3)^2)+(($E39-$E$3)^2)+((#REF!-#REF!)^2))</f>
        <v>#REF!</v>
      </c>
      <c r="G39" s="3" t="e">
        <f ca="1">SQRT((($C39-$C$4)^2)+(($D39-$D$4)^2)+(($E39-$E$4)^2)+((#REF!-#REF!)^2))</f>
        <v>#REF!</v>
      </c>
      <c r="H39" s="3" t="e">
        <f>SQRT((($C39-$C$5)^2)+(($D39-$D$5)^2)+(($E39-$E$5)^2)+((#REF!-#REF!)^2))</f>
        <v>#REF!</v>
      </c>
      <c r="I39" s="3" t="e">
        <f t="shared" si="8"/>
        <v>#REF!</v>
      </c>
      <c r="J39" s="3" t="e">
        <f t="shared" si="6"/>
        <v>#REF!</v>
      </c>
      <c r="K39" s="8" t="e">
        <f>IF(Dataset!#REF!="Iris-setosa",1,IF(Dataset!#REF!="Iris-versicolor",2,3))</f>
        <v>#REF!</v>
      </c>
      <c r="L39" s="8" t="e">
        <f t="shared" si="7"/>
        <v>#REF!</v>
      </c>
    </row>
    <row r="40" spans="2:12" ht="20.100000000000001" hidden="1" customHeight="1" x14ac:dyDescent="0.25">
      <c r="B40" s="2">
        <v>80</v>
      </c>
      <c r="C40" s="5" t="e">
        <f>Dataset!#REF!</f>
        <v>#REF!</v>
      </c>
      <c r="D40" s="5" t="e">
        <f>Dataset!#REF!</f>
        <v>#REF!</v>
      </c>
      <c r="E40" s="5" t="e">
        <f>Dataset!#REF!</f>
        <v>#REF!</v>
      </c>
      <c r="F40" s="5" t="e">
        <f>SQRT((($C40-$C$3)^2)+(($D40-$D$3)^2)+(($E40-$E$3)^2)+((#REF!-#REF!)^2))</f>
        <v>#REF!</v>
      </c>
      <c r="G40" s="5" t="e">
        <f ca="1">SQRT((($C40-$C$4)^2)+(($D40-$D$4)^2)+(($E40-$E$4)^2)+((#REF!-#REF!)^2))</f>
        <v>#REF!</v>
      </c>
      <c r="H40" s="5" t="e">
        <f>SQRT((($C40-$C$5)^2)+(($D40-$D$5)^2)+(($E40-$E$5)^2)+((#REF!-#REF!)^2))</f>
        <v>#REF!</v>
      </c>
      <c r="I40" s="5" t="e">
        <f t="shared" si="8"/>
        <v>#REF!</v>
      </c>
      <c r="J40" s="5" t="e">
        <f t="shared" si="6"/>
        <v>#REF!</v>
      </c>
      <c r="K40" s="8" t="e">
        <f>IF(Dataset!#REF!="Iris-setosa",1,IF(Dataset!#REF!="Iris-versicolor",2,3))</f>
        <v>#REF!</v>
      </c>
      <c r="L40" s="8" t="e">
        <f t="shared" si="7"/>
        <v>#REF!</v>
      </c>
    </row>
    <row r="41" spans="2:12" ht="20.100000000000001" hidden="1" customHeight="1" x14ac:dyDescent="0.25">
      <c r="B41" s="2">
        <v>81</v>
      </c>
      <c r="C41" s="3" t="e">
        <f>Dataset!#REF!</f>
        <v>#REF!</v>
      </c>
      <c r="D41" s="3" t="e">
        <f>Dataset!#REF!</f>
        <v>#REF!</v>
      </c>
      <c r="E41" s="3" t="e">
        <f>Dataset!#REF!</f>
        <v>#REF!</v>
      </c>
      <c r="F41" s="3" t="e">
        <f>SQRT((($C41-$C$3)^2)+(($D41-$D$3)^2)+(($E41-$E$3)^2)+((#REF!-#REF!)^2))</f>
        <v>#REF!</v>
      </c>
      <c r="G41" s="3" t="e">
        <f ca="1">SQRT((($C41-$C$4)^2)+(($D41-$D$4)^2)+(($E41-$E$4)^2)+((#REF!-#REF!)^2))</f>
        <v>#REF!</v>
      </c>
      <c r="H41" s="3" t="e">
        <f>SQRT((($C41-$C$5)^2)+(($D41-$D$5)^2)+(($E41-$E$5)^2)+((#REF!-#REF!)^2))</f>
        <v>#REF!</v>
      </c>
      <c r="I41" s="3" t="e">
        <f t="shared" si="8"/>
        <v>#REF!</v>
      </c>
      <c r="J41" s="3" t="e">
        <f t="shared" si="6"/>
        <v>#REF!</v>
      </c>
      <c r="K41" s="8" t="e">
        <f>IF(Dataset!#REF!="Iris-setosa",1,IF(Dataset!#REF!="Iris-versicolor",2,3))</f>
        <v>#REF!</v>
      </c>
      <c r="L41" s="8" t="e">
        <f t="shared" si="7"/>
        <v>#REF!</v>
      </c>
    </row>
    <row r="42" spans="2:12" ht="20.100000000000001" hidden="1" customHeight="1" x14ac:dyDescent="0.25">
      <c r="B42" s="2">
        <v>82</v>
      </c>
      <c r="C42" s="5" t="e">
        <f>Dataset!#REF!</f>
        <v>#REF!</v>
      </c>
      <c r="D42" s="5" t="e">
        <f>Dataset!#REF!</f>
        <v>#REF!</v>
      </c>
      <c r="E42" s="5" t="e">
        <f>Dataset!#REF!</f>
        <v>#REF!</v>
      </c>
      <c r="F42" s="5" t="e">
        <f>SQRT((($C42-$C$3)^2)+(($D42-$D$3)^2)+(($E42-$E$3)^2)+((#REF!-#REF!)^2))</f>
        <v>#REF!</v>
      </c>
      <c r="G42" s="5" t="e">
        <f ca="1">SQRT((($C42-$C$4)^2)+(($D42-$D$4)^2)+(($E42-$E$4)^2)+((#REF!-#REF!)^2))</f>
        <v>#REF!</v>
      </c>
      <c r="H42" s="5" t="e">
        <f>SQRT((($C42-$C$5)^2)+(($D42-$D$5)^2)+(($E42-$E$5)^2)+((#REF!-#REF!)^2))</f>
        <v>#REF!</v>
      </c>
      <c r="I42" s="5" t="e">
        <f t="shared" si="8"/>
        <v>#REF!</v>
      </c>
      <c r="J42" s="5" t="e">
        <f t="shared" si="6"/>
        <v>#REF!</v>
      </c>
      <c r="K42" s="8" t="e">
        <f>IF(Dataset!#REF!="Iris-setosa",1,IF(Dataset!#REF!="Iris-versicolor",2,3))</f>
        <v>#REF!</v>
      </c>
      <c r="L42" s="8" t="e">
        <f t="shared" si="7"/>
        <v>#REF!</v>
      </c>
    </row>
    <row r="43" spans="2:12" ht="20.100000000000001" hidden="1" customHeight="1" x14ac:dyDescent="0.25">
      <c r="B43" s="2">
        <v>84</v>
      </c>
      <c r="C43" s="5" t="e">
        <f>Dataset!#REF!</f>
        <v>#REF!</v>
      </c>
      <c r="D43" s="5" t="e">
        <f>Dataset!#REF!</f>
        <v>#REF!</v>
      </c>
      <c r="E43" s="5" t="e">
        <f>Dataset!#REF!</f>
        <v>#REF!</v>
      </c>
      <c r="F43" s="5" t="e">
        <f>SQRT((($C43-$C$3)^2)+(($D43-$D$3)^2)+(($E43-$E$3)^2)+((#REF!-#REF!)^2))</f>
        <v>#REF!</v>
      </c>
      <c r="G43" s="5" t="e">
        <f ca="1">SQRT((($C43-$C$4)^2)+(($D43-$D$4)^2)+(($E43-$E$4)^2)+((#REF!-#REF!)^2))</f>
        <v>#REF!</v>
      </c>
      <c r="H43" s="5" t="e">
        <f>SQRT((($C43-$C$5)^2)+(($D43-$D$5)^2)+(($E43-$E$5)^2)+((#REF!-#REF!)^2))</f>
        <v>#REF!</v>
      </c>
      <c r="I43" s="5" t="e">
        <f t="shared" si="8"/>
        <v>#REF!</v>
      </c>
      <c r="J43" s="5" t="e">
        <f t="shared" si="6"/>
        <v>#REF!</v>
      </c>
      <c r="K43" s="8" t="e">
        <f>IF(Dataset!#REF!="Iris-setosa",1,IF(Dataset!#REF!="Iris-versicolor",2,3))</f>
        <v>#REF!</v>
      </c>
      <c r="L43" s="8" t="e">
        <f t="shared" si="7"/>
        <v>#REF!</v>
      </c>
    </row>
    <row r="44" spans="2:12" ht="20.100000000000001" hidden="1" customHeight="1" x14ac:dyDescent="0.25">
      <c r="B44" s="2">
        <v>85</v>
      </c>
      <c r="C44" s="3" t="e">
        <f>Dataset!#REF!</f>
        <v>#REF!</v>
      </c>
      <c r="D44" s="3" t="e">
        <f>Dataset!#REF!</f>
        <v>#REF!</v>
      </c>
      <c r="E44" s="3" t="e">
        <f>Dataset!#REF!</f>
        <v>#REF!</v>
      </c>
      <c r="F44" s="3" t="e">
        <f>SQRT((($C44-$C$3)^2)+(($D44-$D$3)^2)+(($E44-$E$3)^2)+((#REF!-#REF!)^2))</f>
        <v>#REF!</v>
      </c>
      <c r="G44" s="3" t="e">
        <f ca="1">SQRT((($C44-$C$4)^2)+(($D44-$D$4)^2)+(($E44-$E$4)^2)+((#REF!-#REF!)^2))</f>
        <v>#REF!</v>
      </c>
      <c r="H44" s="3" t="e">
        <f>SQRT((($C44-$C$5)^2)+(($D44-$D$5)^2)+(($E44-$E$5)^2)+((#REF!-#REF!)^2))</f>
        <v>#REF!</v>
      </c>
      <c r="I44" s="3" t="e">
        <f t="shared" si="8"/>
        <v>#REF!</v>
      </c>
      <c r="J44" s="3" t="e">
        <f t="shared" si="6"/>
        <v>#REF!</v>
      </c>
      <c r="K44" s="8" t="e">
        <f>IF(Dataset!#REF!="Iris-setosa",1,IF(Dataset!#REF!="Iris-versicolor",2,3))</f>
        <v>#REF!</v>
      </c>
      <c r="L44" s="8" t="e">
        <f t="shared" si="7"/>
        <v>#REF!</v>
      </c>
    </row>
    <row r="45" spans="2:12" ht="20.100000000000001" hidden="1" customHeight="1" x14ac:dyDescent="0.25">
      <c r="B45" s="2">
        <v>86</v>
      </c>
      <c r="C45" s="5" t="e">
        <f>Dataset!#REF!</f>
        <v>#REF!</v>
      </c>
      <c r="D45" s="5" t="e">
        <f>Dataset!#REF!</f>
        <v>#REF!</v>
      </c>
      <c r="E45" s="5" t="e">
        <f>Dataset!#REF!</f>
        <v>#REF!</v>
      </c>
      <c r="F45" s="5" t="e">
        <f>SQRT((($C45-$C$3)^2)+(($D45-$D$3)^2)+(($E45-$E$3)^2)+((#REF!-#REF!)^2))</f>
        <v>#REF!</v>
      </c>
      <c r="G45" s="5" t="e">
        <f ca="1">SQRT((($C45-$C$4)^2)+(($D45-$D$4)^2)+(($E45-$E$4)^2)+((#REF!-#REF!)^2))</f>
        <v>#REF!</v>
      </c>
      <c r="H45" s="5" t="e">
        <f>SQRT((($C45-$C$5)^2)+(($D45-$D$5)^2)+(($E45-$E$5)^2)+((#REF!-#REF!)^2))</f>
        <v>#REF!</v>
      </c>
      <c r="I45" s="5" t="e">
        <f t="shared" si="8"/>
        <v>#REF!</v>
      </c>
      <c r="J45" s="5" t="e">
        <f t="shared" si="6"/>
        <v>#REF!</v>
      </c>
      <c r="K45" s="8" t="e">
        <f>IF(Dataset!#REF!="Iris-setosa",1,IF(Dataset!#REF!="Iris-versicolor",2,3))</f>
        <v>#REF!</v>
      </c>
      <c r="L45" s="8" t="e">
        <f t="shared" si="7"/>
        <v>#REF!</v>
      </c>
    </row>
    <row r="46" spans="2:12" ht="20.100000000000001" hidden="1" customHeight="1" x14ac:dyDescent="0.25">
      <c r="B46" s="2">
        <v>88</v>
      </c>
      <c r="C46" s="5" t="e">
        <f>Dataset!#REF!</f>
        <v>#REF!</v>
      </c>
      <c r="D46" s="5" t="e">
        <f>Dataset!#REF!</f>
        <v>#REF!</v>
      </c>
      <c r="E46" s="5" t="e">
        <f>Dataset!#REF!</f>
        <v>#REF!</v>
      </c>
      <c r="F46" s="5" t="e">
        <f>SQRT((($C46-$C$3)^2)+(($D46-$D$3)^2)+(($E46-$E$3)^2)+((#REF!-#REF!)^2))</f>
        <v>#REF!</v>
      </c>
      <c r="G46" s="5" t="e">
        <f ca="1">SQRT((($C46-$C$4)^2)+(($D46-$D$4)^2)+(($E46-$E$4)^2)+((#REF!-#REF!)^2))</f>
        <v>#REF!</v>
      </c>
      <c r="H46" s="5" t="e">
        <f>SQRT((($C46-$C$5)^2)+(($D46-$D$5)^2)+(($E46-$E$5)^2)+((#REF!-#REF!)^2))</f>
        <v>#REF!</v>
      </c>
      <c r="I46" s="5" t="e">
        <f t="shared" si="8"/>
        <v>#REF!</v>
      </c>
      <c r="J46" s="5" t="e">
        <f t="shared" si="6"/>
        <v>#REF!</v>
      </c>
      <c r="K46" s="8" t="e">
        <f>IF(Dataset!#REF!="Iris-setosa",1,IF(Dataset!#REF!="Iris-versicolor",2,3))</f>
        <v>#REF!</v>
      </c>
      <c r="L46" s="8" t="e">
        <f t="shared" si="7"/>
        <v>#REF!</v>
      </c>
    </row>
    <row r="47" spans="2:12" ht="20.100000000000001" hidden="1" customHeight="1" x14ac:dyDescent="0.25">
      <c r="B47" s="2">
        <v>89</v>
      </c>
      <c r="C47" s="3" t="e">
        <f>Dataset!#REF!</f>
        <v>#REF!</v>
      </c>
      <c r="D47" s="3" t="e">
        <f>Dataset!#REF!</f>
        <v>#REF!</v>
      </c>
      <c r="E47" s="3" t="e">
        <f>Dataset!#REF!</f>
        <v>#REF!</v>
      </c>
      <c r="F47" s="3" t="e">
        <f>SQRT((($C47-$C$3)^2)+(($D47-$D$3)^2)+(($E47-$E$3)^2)+((#REF!-#REF!)^2))</f>
        <v>#REF!</v>
      </c>
      <c r="G47" s="3" t="e">
        <f ca="1">SQRT((($C47-$C$4)^2)+(($D47-$D$4)^2)+(($E47-$E$4)^2)+((#REF!-#REF!)^2))</f>
        <v>#REF!</v>
      </c>
      <c r="H47" s="3" t="e">
        <f>SQRT((($C47-$C$5)^2)+(($D47-$D$5)^2)+(($E47-$E$5)^2)+((#REF!-#REF!)^2))</f>
        <v>#REF!</v>
      </c>
      <c r="I47" s="3" t="e">
        <f t="shared" si="8"/>
        <v>#REF!</v>
      </c>
      <c r="J47" s="3" t="e">
        <f t="shared" si="6"/>
        <v>#REF!</v>
      </c>
      <c r="K47" s="8" t="e">
        <f>IF(Dataset!#REF!="Iris-setosa",1,IF(Dataset!#REF!="Iris-versicolor",2,3))</f>
        <v>#REF!</v>
      </c>
      <c r="L47" s="8" t="e">
        <f t="shared" si="7"/>
        <v>#REF!</v>
      </c>
    </row>
    <row r="48" spans="2:12" ht="20.100000000000001" hidden="1" customHeight="1" x14ac:dyDescent="0.25">
      <c r="B48" s="2">
        <v>90</v>
      </c>
      <c r="C48" s="5" t="e">
        <f>Dataset!#REF!</f>
        <v>#REF!</v>
      </c>
      <c r="D48" s="5" t="e">
        <f>Dataset!#REF!</f>
        <v>#REF!</v>
      </c>
      <c r="E48" s="5" t="e">
        <f>Dataset!#REF!</f>
        <v>#REF!</v>
      </c>
      <c r="F48" s="5" t="e">
        <f>SQRT((($C48-$C$3)^2)+(($D48-$D$3)^2)+(($E48-$E$3)^2)+((#REF!-#REF!)^2))</f>
        <v>#REF!</v>
      </c>
      <c r="G48" s="5" t="e">
        <f ca="1">SQRT((($C48-$C$4)^2)+(($D48-$D$4)^2)+(($E48-$E$4)^2)+((#REF!-#REF!)^2))</f>
        <v>#REF!</v>
      </c>
      <c r="H48" s="5" t="e">
        <f>SQRT((($C48-$C$5)^2)+(($D48-$D$5)^2)+(($E48-$E$5)^2)+((#REF!-#REF!)^2))</f>
        <v>#REF!</v>
      </c>
      <c r="I48" s="5" t="e">
        <f t="shared" si="8"/>
        <v>#REF!</v>
      </c>
      <c r="J48" s="5" t="e">
        <f t="shared" si="6"/>
        <v>#REF!</v>
      </c>
      <c r="K48" s="8" t="e">
        <f>IF(Dataset!#REF!="Iris-setosa",1,IF(Dataset!#REF!="Iris-versicolor",2,3))</f>
        <v>#REF!</v>
      </c>
      <c r="L48" s="8" t="e">
        <f t="shared" si="7"/>
        <v>#REF!</v>
      </c>
    </row>
    <row r="49" spans="2:12" ht="20.100000000000001" hidden="1" customHeight="1" x14ac:dyDescent="0.25">
      <c r="B49" s="2">
        <v>91</v>
      </c>
      <c r="C49" s="3" t="e">
        <f>Dataset!#REF!</f>
        <v>#REF!</v>
      </c>
      <c r="D49" s="3" t="e">
        <f>Dataset!#REF!</f>
        <v>#REF!</v>
      </c>
      <c r="E49" s="3" t="e">
        <f>Dataset!#REF!</f>
        <v>#REF!</v>
      </c>
      <c r="F49" s="3" t="e">
        <f>SQRT((($C49-$C$3)^2)+(($D49-$D$3)^2)+(($E49-$E$3)^2)+((#REF!-#REF!)^2))</f>
        <v>#REF!</v>
      </c>
      <c r="G49" s="3" t="e">
        <f ca="1">SQRT((($C49-$C$4)^2)+(($D49-$D$4)^2)+(($E49-$E$4)^2)+((#REF!-#REF!)^2))</f>
        <v>#REF!</v>
      </c>
      <c r="H49" s="3" t="e">
        <f>SQRT((($C49-$C$5)^2)+(($D49-$D$5)^2)+(($E49-$E$5)^2)+((#REF!-#REF!)^2))</f>
        <v>#REF!</v>
      </c>
      <c r="I49" s="3" t="e">
        <f t="shared" si="8"/>
        <v>#REF!</v>
      </c>
      <c r="J49" s="3" t="e">
        <f t="shared" si="6"/>
        <v>#REF!</v>
      </c>
      <c r="K49" s="8" t="e">
        <f>IF(Dataset!#REF!="Iris-setosa",1,IF(Dataset!#REF!="Iris-versicolor",2,3))</f>
        <v>#REF!</v>
      </c>
      <c r="L49" s="8" t="e">
        <f t="shared" si="7"/>
        <v>#REF!</v>
      </c>
    </row>
    <row r="50" spans="2:12" ht="20.100000000000001" hidden="1" customHeight="1" x14ac:dyDescent="0.25">
      <c r="B50" s="2">
        <v>92</v>
      </c>
      <c r="C50" s="5" t="e">
        <f>Dataset!#REF!</f>
        <v>#REF!</v>
      </c>
      <c r="D50" s="5" t="e">
        <f>Dataset!#REF!</f>
        <v>#REF!</v>
      </c>
      <c r="E50" s="5" t="e">
        <f>Dataset!#REF!</f>
        <v>#REF!</v>
      </c>
      <c r="F50" s="5" t="e">
        <f>SQRT((($C50-$C$3)^2)+(($D50-$D$3)^2)+(($E50-$E$3)^2)+((#REF!-#REF!)^2))</f>
        <v>#REF!</v>
      </c>
      <c r="G50" s="5" t="e">
        <f ca="1">SQRT((($C50-$C$4)^2)+(($D50-$D$4)^2)+(($E50-$E$4)^2)+((#REF!-#REF!)^2))</f>
        <v>#REF!</v>
      </c>
      <c r="H50" s="5" t="e">
        <f>SQRT((($C50-$C$5)^2)+(($D50-$D$5)^2)+(($E50-$E$5)^2)+((#REF!-#REF!)^2))</f>
        <v>#REF!</v>
      </c>
      <c r="I50" s="5" t="e">
        <f t="shared" si="8"/>
        <v>#REF!</v>
      </c>
      <c r="J50" s="5" t="e">
        <f t="shared" si="6"/>
        <v>#REF!</v>
      </c>
      <c r="K50" s="8" t="e">
        <f>IF(Dataset!#REF!="Iris-setosa",1,IF(Dataset!#REF!="Iris-versicolor",2,3))</f>
        <v>#REF!</v>
      </c>
      <c r="L50" s="8" t="e">
        <f t="shared" si="7"/>
        <v>#REF!</v>
      </c>
    </row>
    <row r="51" spans="2:12" ht="20.100000000000001" hidden="1" customHeight="1" x14ac:dyDescent="0.25">
      <c r="B51" s="2">
        <v>94</v>
      </c>
      <c r="C51" s="5" t="e">
        <f>Dataset!#REF!</f>
        <v>#REF!</v>
      </c>
      <c r="D51" s="5" t="e">
        <f>Dataset!#REF!</f>
        <v>#REF!</v>
      </c>
      <c r="E51" s="5" t="e">
        <f>Dataset!#REF!</f>
        <v>#REF!</v>
      </c>
      <c r="F51" s="5" t="e">
        <f>SQRT((($C51-$C$3)^2)+(($D51-$D$3)^2)+(($E51-$E$3)^2)+((#REF!-#REF!)^2))</f>
        <v>#REF!</v>
      </c>
      <c r="G51" s="5" t="e">
        <f ca="1">SQRT((($C51-$C$4)^2)+(($D51-$D$4)^2)+(($E51-$E$4)^2)+((#REF!-#REF!)^2))</f>
        <v>#REF!</v>
      </c>
      <c r="H51" s="5" t="e">
        <f>SQRT((($C51-$C$5)^2)+(($D51-$D$5)^2)+(($E51-$E$5)^2)+((#REF!-#REF!)^2))</f>
        <v>#REF!</v>
      </c>
      <c r="I51" s="5" t="e">
        <f t="shared" si="8"/>
        <v>#REF!</v>
      </c>
      <c r="J51" s="5" t="e">
        <f t="shared" si="6"/>
        <v>#REF!</v>
      </c>
      <c r="K51" s="8" t="e">
        <f>IF(Dataset!#REF!="Iris-setosa",1,IF(Dataset!#REF!="Iris-versicolor",2,3))</f>
        <v>#REF!</v>
      </c>
      <c r="L51" s="8" t="e">
        <f t="shared" si="7"/>
        <v>#REF!</v>
      </c>
    </row>
    <row r="52" spans="2:12" ht="20.100000000000001" hidden="1" customHeight="1" x14ac:dyDescent="0.25">
      <c r="B52" s="2">
        <v>95</v>
      </c>
      <c r="C52" s="3" t="e">
        <f>Dataset!#REF!</f>
        <v>#REF!</v>
      </c>
      <c r="D52" s="3" t="e">
        <f>Dataset!#REF!</f>
        <v>#REF!</v>
      </c>
      <c r="E52" s="3" t="e">
        <f>Dataset!#REF!</f>
        <v>#REF!</v>
      </c>
      <c r="F52" s="3" t="e">
        <f>SQRT((($C52-$C$3)^2)+(($D52-$D$3)^2)+(($E52-$E$3)^2)+((#REF!-#REF!)^2))</f>
        <v>#REF!</v>
      </c>
      <c r="G52" s="3" t="e">
        <f ca="1">SQRT((($C52-$C$4)^2)+(($D52-$D$4)^2)+(($E52-$E$4)^2)+((#REF!-#REF!)^2))</f>
        <v>#REF!</v>
      </c>
      <c r="H52" s="3" t="e">
        <f>SQRT((($C52-$C$5)^2)+(($D52-$D$5)^2)+(($E52-$E$5)^2)+((#REF!-#REF!)^2))</f>
        <v>#REF!</v>
      </c>
      <c r="I52" s="3" t="e">
        <f t="shared" si="8"/>
        <v>#REF!</v>
      </c>
      <c r="J52" s="3" t="e">
        <f t="shared" si="6"/>
        <v>#REF!</v>
      </c>
      <c r="K52" s="8" t="e">
        <f>IF(Dataset!#REF!="Iris-setosa",1,IF(Dataset!#REF!="Iris-versicolor",2,3))</f>
        <v>#REF!</v>
      </c>
      <c r="L52" s="8" t="e">
        <f t="shared" si="7"/>
        <v>#REF!</v>
      </c>
    </row>
    <row r="53" spans="2:12" ht="20.100000000000001" hidden="1" customHeight="1" x14ac:dyDescent="0.25">
      <c r="B53" s="2">
        <v>96</v>
      </c>
      <c r="C53" s="5" t="e">
        <f>Dataset!#REF!</f>
        <v>#REF!</v>
      </c>
      <c r="D53" s="5" t="e">
        <f>Dataset!#REF!</f>
        <v>#REF!</v>
      </c>
      <c r="E53" s="5" t="e">
        <f>Dataset!#REF!</f>
        <v>#REF!</v>
      </c>
      <c r="F53" s="5" t="e">
        <f>SQRT((($C53-$C$3)^2)+(($D53-$D$3)^2)+(($E53-$E$3)^2)+((#REF!-#REF!)^2))</f>
        <v>#REF!</v>
      </c>
      <c r="G53" s="5" t="e">
        <f ca="1">SQRT((($C53-$C$4)^2)+(($D53-$D$4)^2)+(($E53-$E$4)^2)+((#REF!-#REF!)^2))</f>
        <v>#REF!</v>
      </c>
      <c r="H53" s="5" t="e">
        <f>SQRT((($C53-$C$5)^2)+(($D53-$D$5)^2)+(($E53-$E$5)^2)+((#REF!-#REF!)^2))</f>
        <v>#REF!</v>
      </c>
      <c r="I53" s="5" t="e">
        <f t="shared" si="8"/>
        <v>#REF!</v>
      </c>
      <c r="J53" s="5" t="e">
        <f t="shared" si="6"/>
        <v>#REF!</v>
      </c>
      <c r="K53" s="8" t="e">
        <f>IF(Dataset!#REF!="Iris-setosa",1,IF(Dataset!#REF!="Iris-versicolor",2,3))</f>
        <v>#REF!</v>
      </c>
      <c r="L53" s="8" t="e">
        <f t="shared" si="7"/>
        <v>#REF!</v>
      </c>
    </row>
    <row r="54" spans="2:12" ht="20.100000000000001" hidden="1" customHeight="1" x14ac:dyDescent="0.25">
      <c r="B54" s="2">
        <v>98</v>
      </c>
      <c r="C54" s="5" t="e">
        <f>Dataset!#REF!</f>
        <v>#REF!</v>
      </c>
      <c r="D54" s="5" t="e">
        <f>Dataset!#REF!</f>
        <v>#REF!</v>
      </c>
      <c r="E54" s="5" t="e">
        <f>Dataset!#REF!</f>
        <v>#REF!</v>
      </c>
      <c r="F54" s="5" t="e">
        <f>SQRT((($C54-$C$3)^2)+(($D54-$D$3)^2)+(($E54-$E$3)^2)+((#REF!-#REF!)^2))</f>
        <v>#REF!</v>
      </c>
      <c r="G54" s="5" t="e">
        <f ca="1">SQRT((($C54-$C$4)^2)+(($D54-$D$4)^2)+(($E54-$E$4)^2)+((#REF!-#REF!)^2))</f>
        <v>#REF!</v>
      </c>
      <c r="H54" s="5" t="e">
        <f>SQRT((($C54-$C$5)^2)+(($D54-$D$5)^2)+(($E54-$E$5)^2)+((#REF!-#REF!)^2))</f>
        <v>#REF!</v>
      </c>
      <c r="I54" s="5" t="e">
        <f t="shared" si="8"/>
        <v>#REF!</v>
      </c>
      <c r="J54" s="5" t="e">
        <f t="shared" si="6"/>
        <v>#REF!</v>
      </c>
      <c r="K54" s="8" t="e">
        <f>IF(Dataset!#REF!="Iris-setosa",1,IF(Dataset!#REF!="Iris-versicolor",2,3))</f>
        <v>#REF!</v>
      </c>
      <c r="L54" s="8" t="e">
        <f t="shared" si="7"/>
        <v>#REF!</v>
      </c>
    </row>
    <row r="55" spans="2:12" ht="20.100000000000001" hidden="1" customHeight="1" x14ac:dyDescent="0.25">
      <c r="B55" s="2">
        <v>99</v>
      </c>
      <c r="C55" s="3" t="e">
        <f>Dataset!#REF!</f>
        <v>#REF!</v>
      </c>
      <c r="D55" s="3" t="e">
        <f>Dataset!#REF!</f>
        <v>#REF!</v>
      </c>
      <c r="E55" s="3" t="e">
        <f>Dataset!#REF!</f>
        <v>#REF!</v>
      </c>
      <c r="F55" s="3" t="e">
        <f>SQRT((($C55-$C$3)^2)+(($D55-$D$3)^2)+(($E55-$E$3)^2)+((#REF!-#REF!)^2))</f>
        <v>#REF!</v>
      </c>
      <c r="G55" s="3" t="e">
        <f ca="1">SQRT((($C55-$C$4)^2)+(($D55-$D$4)^2)+(($E55-$E$4)^2)+((#REF!-#REF!)^2))</f>
        <v>#REF!</v>
      </c>
      <c r="H55" s="3" t="e">
        <f>SQRT((($C55-$C$5)^2)+(($D55-$D$5)^2)+(($E55-$E$5)^2)+((#REF!-#REF!)^2))</f>
        <v>#REF!</v>
      </c>
      <c r="I55" s="3" t="e">
        <f t="shared" si="8"/>
        <v>#REF!</v>
      </c>
      <c r="J55" s="3" t="e">
        <f t="shared" si="6"/>
        <v>#REF!</v>
      </c>
      <c r="K55" s="8" t="e">
        <f>IF(Dataset!#REF!="Iris-setosa",1,IF(Dataset!#REF!="Iris-versicolor",2,3))</f>
        <v>#REF!</v>
      </c>
      <c r="L55" s="8" t="e">
        <f t="shared" si="7"/>
        <v>#REF!</v>
      </c>
    </row>
    <row r="56" spans="2:12" ht="20.100000000000001" hidden="1" customHeight="1" x14ac:dyDescent="0.25">
      <c r="B56" s="2">
        <v>100</v>
      </c>
      <c r="C56" s="5" t="e">
        <f>Dataset!#REF!</f>
        <v>#REF!</v>
      </c>
      <c r="D56" s="5" t="e">
        <f>Dataset!#REF!</f>
        <v>#REF!</v>
      </c>
      <c r="E56" s="5" t="e">
        <f>Dataset!#REF!</f>
        <v>#REF!</v>
      </c>
      <c r="F56" s="5" t="e">
        <f>SQRT((($C56-$C$3)^2)+(($D56-$D$3)^2)+(($E56-$E$3)^2)+((#REF!-#REF!)^2))</f>
        <v>#REF!</v>
      </c>
      <c r="G56" s="5" t="e">
        <f ca="1">SQRT((($C56-$C$4)^2)+(($D56-$D$4)^2)+(($E56-$E$4)^2)+((#REF!-#REF!)^2))</f>
        <v>#REF!</v>
      </c>
      <c r="H56" s="5" t="e">
        <f>SQRT((($C56-$C$5)^2)+(($D56-$D$5)^2)+(($E56-$E$5)^2)+((#REF!-#REF!)^2))</f>
        <v>#REF!</v>
      </c>
      <c r="I56" s="5" t="e">
        <f t="shared" si="8"/>
        <v>#REF!</v>
      </c>
      <c r="J56" s="5" t="e">
        <f t="shared" si="6"/>
        <v>#REF!</v>
      </c>
      <c r="K56" s="8" t="e">
        <f>IF(Dataset!#REF!="Iris-setosa",1,IF(Dataset!#REF!="Iris-versicolor",2,3))</f>
        <v>#REF!</v>
      </c>
      <c r="L56" s="8" t="e">
        <f t="shared" si="7"/>
        <v>#REF!</v>
      </c>
    </row>
    <row r="57" spans="2:12" ht="20.100000000000001" hidden="1" customHeight="1" x14ac:dyDescent="0.25">
      <c r="B57" s="2">
        <v>101</v>
      </c>
      <c r="C57" s="3" t="e">
        <f>Dataset!#REF!</f>
        <v>#REF!</v>
      </c>
      <c r="D57" s="3" t="e">
        <f>Dataset!#REF!</f>
        <v>#REF!</v>
      </c>
      <c r="E57" s="3" t="e">
        <f>Dataset!#REF!</f>
        <v>#REF!</v>
      </c>
      <c r="F57" s="3" t="e">
        <f>SQRT((($C57-$C$3)^2)+(($D57-$D$3)^2)+(($E57-$E$3)^2)+((#REF!-#REF!)^2))</f>
        <v>#REF!</v>
      </c>
      <c r="G57" s="3" t="e">
        <f ca="1">SQRT((($C57-$C$4)^2)+(($D57-$D$4)^2)+(($E57-$E$4)^2)+((#REF!-#REF!)^2))</f>
        <v>#REF!</v>
      </c>
      <c r="H57" s="3" t="e">
        <f>SQRT((($C57-$C$5)^2)+(($D57-$D$5)^2)+(($E57-$E$5)^2)+((#REF!-#REF!)^2))</f>
        <v>#REF!</v>
      </c>
      <c r="I57" s="3" t="e">
        <f t="shared" si="8"/>
        <v>#REF!</v>
      </c>
      <c r="J57" s="3" t="e">
        <f t="shared" si="6"/>
        <v>#REF!</v>
      </c>
      <c r="K57" s="8" t="e">
        <f>IF(Dataset!#REF!="Iris-setosa",1,IF(Dataset!#REF!="Iris-versicolor",2,3))</f>
        <v>#REF!</v>
      </c>
      <c r="L57" s="8" t="e">
        <f t="shared" si="7"/>
        <v>#REF!</v>
      </c>
    </row>
    <row r="58" spans="2:12" ht="20.100000000000001" hidden="1" customHeight="1" x14ac:dyDescent="0.25">
      <c r="B58" s="2">
        <v>103</v>
      </c>
      <c r="C58" s="3" t="e">
        <f>Dataset!#REF!</f>
        <v>#REF!</v>
      </c>
      <c r="D58" s="3" t="e">
        <f>Dataset!#REF!</f>
        <v>#REF!</v>
      </c>
      <c r="E58" s="3" t="e">
        <f>Dataset!#REF!</f>
        <v>#REF!</v>
      </c>
      <c r="F58" s="3" t="e">
        <f>SQRT((($C58-$C$3)^2)+(($D58-$D$3)^2)+(($E58-$E$3)^2)+((#REF!-#REF!)^2))</f>
        <v>#REF!</v>
      </c>
      <c r="G58" s="3" t="e">
        <f ca="1">SQRT((($C58-$C$4)^2)+(($D58-$D$4)^2)+(($E58-$E$4)^2)+((#REF!-#REF!)^2))</f>
        <v>#REF!</v>
      </c>
      <c r="H58" s="3" t="e">
        <f>SQRT((($C58-$C$5)^2)+(($D58-$D$5)^2)+(($E58-$E$5)^2)+((#REF!-#REF!)^2))</f>
        <v>#REF!</v>
      </c>
      <c r="I58" s="3" t="e">
        <f t="shared" si="8"/>
        <v>#REF!</v>
      </c>
      <c r="J58" s="3" t="e">
        <f t="shared" si="6"/>
        <v>#REF!</v>
      </c>
      <c r="K58" s="8" t="e">
        <f>IF(Dataset!#REF!="Iris-setosa",1,IF(Dataset!#REF!="Iris-versicolor",2,3))</f>
        <v>#REF!</v>
      </c>
      <c r="L58" s="8" t="e">
        <f t="shared" si="7"/>
        <v>#REF!</v>
      </c>
    </row>
    <row r="59" spans="2:12" ht="20.100000000000001" hidden="1" customHeight="1" x14ac:dyDescent="0.25">
      <c r="B59" s="2">
        <v>104</v>
      </c>
      <c r="C59" s="5" t="e">
        <f>Dataset!#REF!</f>
        <v>#REF!</v>
      </c>
      <c r="D59" s="5" t="e">
        <f>Dataset!#REF!</f>
        <v>#REF!</v>
      </c>
      <c r="E59" s="5" t="e">
        <f>Dataset!#REF!</f>
        <v>#REF!</v>
      </c>
      <c r="F59" s="5" t="e">
        <f>SQRT((($C59-$C$3)^2)+(($D59-$D$3)^2)+(($E59-$E$3)^2)+((#REF!-#REF!)^2))</f>
        <v>#REF!</v>
      </c>
      <c r="G59" s="5" t="e">
        <f ca="1">SQRT((($C59-$C$4)^2)+(($D59-$D$4)^2)+(($E59-$E$4)^2)+((#REF!-#REF!)^2))</f>
        <v>#REF!</v>
      </c>
      <c r="H59" s="5" t="e">
        <f>SQRT((($C59-$C$5)^2)+(($D59-$D$5)^2)+(($E59-$E$5)^2)+((#REF!-#REF!)^2))</f>
        <v>#REF!</v>
      </c>
      <c r="I59" s="5" t="e">
        <f t="shared" si="8"/>
        <v>#REF!</v>
      </c>
      <c r="J59" s="5" t="e">
        <f t="shared" si="6"/>
        <v>#REF!</v>
      </c>
      <c r="K59" s="8" t="e">
        <f>IF(Dataset!#REF!="Iris-setosa",1,IF(Dataset!#REF!="Iris-versicolor",2,3))</f>
        <v>#REF!</v>
      </c>
      <c r="L59" s="8" t="e">
        <f t="shared" si="7"/>
        <v>#REF!</v>
      </c>
    </row>
    <row r="60" spans="2:12" ht="20.100000000000001" hidden="1" customHeight="1" x14ac:dyDescent="0.25">
      <c r="B60" s="2">
        <v>105</v>
      </c>
      <c r="C60" s="3" t="e">
        <f>Dataset!#REF!</f>
        <v>#REF!</v>
      </c>
      <c r="D60" s="3" t="e">
        <f>Dataset!#REF!</f>
        <v>#REF!</v>
      </c>
      <c r="E60" s="3" t="e">
        <f>Dataset!#REF!</f>
        <v>#REF!</v>
      </c>
      <c r="F60" s="3" t="e">
        <f>SQRT((($C60-$C$3)^2)+(($D60-$D$3)^2)+(($E60-$E$3)^2)+((#REF!-#REF!)^2))</f>
        <v>#REF!</v>
      </c>
      <c r="G60" s="3" t="e">
        <f ca="1">SQRT((($C60-$C$4)^2)+(($D60-$D$4)^2)+(($E60-$E$4)^2)+((#REF!-#REF!)^2))</f>
        <v>#REF!</v>
      </c>
      <c r="H60" s="3" t="e">
        <f>SQRT((($C60-$C$5)^2)+(($D60-$D$5)^2)+(($E60-$E$5)^2)+((#REF!-#REF!)^2))</f>
        <v>#REF!</v>
      </c>
      <c r="I60" s="3" t="e">
        <f t="shared" si="8"/>
        <v>#REF!</v>
      </c>
      <c r="J60" s="3" t="e">
        <f t="shared" si="6"/>
        <v>#REF!</v>
      </c>
      <c r="K60" s="8" t="e">
        <f>IF(Dataset!#REF!="Iris-setosa",1,IF(Dataset!#REF!="Iris-versicolor",2,3))</f>
        <v>#REF!</v>
      </c>
      <c r="L60" s="8" t="e">
        <f t="shared" si="7"/>
        <v>#REF!</v>
      </c>
    </row>
    <row r="61" spans="2:12" ht="20.100000000000001" hidden="1" customHeight="1" x14ac:dyDescent="0.25">
      <c r="B61" s="2">
        <v>106</v>
      </c>
      <c r="C61" s="5" t="e">
        <f>Dataset!#REF!</f>
        <v>#REF!</v>
      </c>
      <c r="D61" s="5" t="e">
        <f>Dataset!#REF!</f>
        <v>#REF!</v>
      </c>
      <c r="E61" s="5" t="e">
        <f>Dataset!#REF!</f>
        <v>#REF!</v>
      </c>
      <c r="F61" s="5" t="e">
        <f>SQRT((($C61-$C$3)^2)+(($D61-$D$3)^2)+(($E61-$E$3)^2)+((#REF!-#REF!)^2))</f>
        <v>#REF!</v>
      </c>
      <c r="G61" s="5" t="e">
        <f ca="1">SQRT((($C61-$C$4)^2)+(($D61-$D$4)^2)+(($E61-$E$4)^2)+((#REF!-#REF!)^2))</f>
        <v>#REF!</v>
      </c>
      <c r="H61" s="5" t="e">
        <f>SQRT((($C61-$C$5)^2)+(($D61-$D$5)^2)+(($E61-$E$5)^2)+((#REF!-#REF!)^2))</f>
        <v>#REF!</v>
      </c>
      <c r="I61" s="5" t="e">
        <f t="shared" si="8"/>
        <v>#REF!</v>
      </c>
      <c r="J61" s="5" t="e">
        <f t="shared" si="6"/>
        <v>#REF!</v>
      </c>
      <c r="K61" s="8" t="e">
        <f>IF(Dataset!#REF!="Iris-setosa",1,IF(Dataset!#REF!="Iris-versicolor",2,3))</f>
        <v>#REF!</v>
      </c>
      <c r="L61" s="8" t="e">
        <f t="shared" si="7"/>
        <v>#REF!</v>
      </c>
    </row>
    <row r="62" spans="2:12" ht="20.100000000000001" hidden="1" customHeight="1" x14ac:dyDescent="0.25">
      <c r="B62" s="2">
        <v>108</v>
      </c>
      <c r="C62" s="5" t="e">
        <f>Dataset!#REF!</f>
        <v>#REF!</v>
      </c>
      <c r="D62" s="5" t="e">
        <f>Dataset!#REF!</f>
        <v>#REF!</v>
      </c>
      <c r="E62" s="5" t="e">
        <f>Dataset!#REF!</f>
        <v>#REF!</v>
      </c>
      <c r="F62" s="5" t="e">
        <f>SQRT((($C62-$C$3)^2)+(($D62-$D$3)^2)+(($E62-$E$3)^2)+((#REF!-#REF!)^2))</f>
        <v>#REF!</v>
      </c>
      <c r="G62" s="5" t="e">
        <f ca="1">SQRT((($C62-$C$4)^2)+(($D62-$D$4)^2)+(($E62-$E$4)^2)+((#REF!-#REF!)^2))</f>
        <v>#REF!</v>
      </c>
      <c r="H62" s="5" t="e">
        <f>SQRT((($C62-$C$5)^2)+(($D62-$D$5)^2)+(($E62-$E$5)^2)+((#REF!-#REF!)^2))</f>
        <v>#REF!</v>
      </c>
      <c r="I62" s="5" t="e">
        <f t="shared" si="8"/>
        <v>#REF!</v>
      </c>
      <c r="J62" s="5" t="e">
        <f t="shared" si="6"/>
        <v>#REF!</v>
      </c>
      <c r="K62" s="8" t="e">
        <f>IF(Dataset!#REF!="Iris-setosa",1,IF(Dataset!#REF!="Iris-versicolor",2,3))</f>
        <v>#REF!</v>
      </c>
      <c r="L62" s="8" t="e">
        <f t="shared" si="7"/>
        <v>#REF!</v>
      </c>
    </row>
    <row r="63" spans="2:12" ht="20.100000000000001" hidden="1" customHeight="1" x14ac:dyDescent="0.25">
      <c r="B63" s="2">
        <v>109</v>
      </c>
      <c r="C63" s="3" t="e">
        <f>Dataset!#REF!</f>
        <v>#REF!</v>
      </c>
      <c r="D63" s="3" t="e">
        <f>Dataset!#REF!</f>
        <v>#REF!</v>
      </c>
      <c r="E63" s="3" t="e">
        <f>Dataset!#REF!</f>
        <v>#REF!</v>
      </c>
      <c r="F63" s="3" t="e">
        <f>SQRT((($C63-$C$3)^2)+(($D63-$D$3)^2)+(($E63-$E$3)^2)+((#REF!-#REF!)^2))</f>
        <v>#REF!</v>
      </c>
      <c r="G63" s="3" t="e">
        <f ca="1">SQRT((($C63-$C$4)^2)+(($D63-$D$4)^2)+(($E63-$E$4)^2)+((#REF!-#REF!)^2))</f>
        <v>#REF!</v>
      </c>
      <c r="H63" s="3" t="e">
        <f>SQRT((($C63-$C$5)^2)+(($D63-$D$5)^2)+(($E63-$E$5)^2)+((#REF!-#REF!)^2))</f>
        <v>#REF!</v>
      </c>
      <c r="I63" s="3" t="e">
        <f t="shared" si="8"/>
        <v>#REF!</v>
      </c>
      <c r="J63" s="3" t="e">
        <f t="shared" si="6"/>
        <v>#REF!</v>
      </c>
      <c r="K63" s="8" t="e">
        <f>IF(Dataset!#REF!="Iris-setosa",1,IF(Dataset!#REF!="Iris-versicolor",2,3))</f>
        <v>#REF!</v>
      </c>
      <c r="L63" s="8" t="e">
        <f t="shared" si="7"/>
        <v>#REF!</v>
      </c>
    </row>
    <row r="64" spans="2:12" ht="20.100000000000001" hidden="1" customHeight="1" x14ac:dyDescent="0.25">
      <c r="B64" s="2">
        <v>110</v>
      </c>
      <c r="C64" s="5" t="e">
        <f>Dataset!#REF!</f>
        <v>#REF!</v>
      </c>
      <c r="D64" s="5" t="e">
        <f>Dataset!#REF!</f>
        <v>#REF!</v>
      </c>
      <c r="E64" s="5" t="e">
        <f>Dataset!#REF!</f>
        <v>#REF!</v>
      </c>
      <c r="F64" s="5" t="e">
        <f>SQRT((($C64-$C$3)^2)+(($D64-$D$3)^2)+(($E64-$E$3)^2)+((#REF!-#REF!)^2))</f>
        <v>#REF!</v>
      </c>
      <c r="G64" s="5" t="e">
        <f ca="1">SQRT((($C64-$C$4)^2)+(($D64-$D$4)^2)+(($E64-$E$4)^2)+((#REF!-#REF!)^2))</f>
        <v>#REF!</v>
      </c>
      <c r="H64" s="5" t="e">
        <f>SQRT((($C64-$C$5)^2)+(($D64-$D$5)^2)+(($E64-$E$5)^2)+((#REF!-#REF!)^2))</f>
        <v>#REF!</v>
      </c>
      <c r="I64" s="5" t="e">
        <f t="shared" si="8"/>
        <v>#REF!</v>
      </c>
      <c r="J64" s="5" t="e">
        <f t="shared" si="6"/>
        <v>#REF!</v>
      </c>
      <c r="K64" s="8" t="e">
        <f>IF(Dataset!#REF!="Iris-setosa",1,IF(Dataset!#REF!="Iris-versicolor",2,3))</f>
        <v>#REF!</v>
      </c>
      <c r="L64" s="8" t="e">
        <f t="shared" si="7"/>
        <v>#REF!</v>
      </c>
    </row>
    <row r="65" spans="2:12" ht="20.100000000000001" hidden="1" customHeight="1" x14ac:dyDescent="0.25">
      <c r="B65" s="2">
        <v>111</v>
      </c>
      <c r="C65" s="3" t="e">
        <f>Dataset!#REF!</f>
        <v>#REF!</v>
      </c>
      <c r="D65" s="3" t="e">
        <f>Dataset!#REF!</f>
        <v>#REF!</v>
      </c>
      <c r="E65" s="3" t="e">
        <f>Dataset!#REF!</f>
        <v>#REF!</v>
      </c>
      <c r="F65" s="3" t="e">
        <f>SQRT((($C65-$C$3)^2)+(($D65-$D$3)^2)+(($E65-$E$3)^2)+((#REF!-#REF!)^2))</f>
        <v>#REF!</v>
      </c>
      <c r="G65" s="3" t="e">
        <f ca="1">SQRT((($C65-$C$4)^2)+(($D65-$D$4)^2)+(($E65-$E$4)^2)+((#REF!-#REF!)^2))</f>
        <v>#REF!</v>
      </c>
      <c r="H65" s="3" t="e">
        <f>SQRT((($C65-$C$5)^2)+(($D65-$D$5)^2)+(($E65-$E$5)^2)+((#REF!-#REF!)^2))</f>
        <v>#REF!</v>
      </c>
      <c r="I65" s="3" t="e">
        <f t="shared" si="8"/>
        <v>#REF!</v>
      </c>
      <c r="J65" s="3" t="e">
        <f t="shared" si="6"/>
        <v>#REF!</v>
      </c>
      <c r="K65" s="8" t="e">
        <f>IF(Dataset!#REF!="Iris-setosa",1,IF(Dataset!#REF!="Iris-versicolor",2,3))</f>
        <v>#REF!</v>
      </c>
      <c r="L65" s="8" t="e">
        <f t="shared" si="7"/>
        <v>#REF!</v>
      </c>
    </row>
    <row r="66" spans="2:12" ht="20.100000000000001" hidden="1" customHeight="1" x14ac:dyDescent="0.25">
      <c r="B66" s="2">
        <v>112</v>
      </c>
      <c r="C66" s="5" t="e">
        <f>Dataset!#REF!</f>
        <v>#REF!</v>
      </c>
      <c r="D66" s="5" t="e">
        <f>Dataset!#REF!</f>
        <v>#REF!</v>
      </c>
      <c r="E66" s="5" t="e">
        <f>Dataset!#REF!</f>
        <v>#REF!</v>
      </c>
      <c r="F66" s="5" t="e">
        <f>SQRT((($C66-$C$3)^2)+(($D66-$D$3)^2)+(($E66-$E$3)^2)+((#REF!-#REF!)^2))</f>
        <v>#REF!</v>
      </c>
      <c r="G66" s="5" t="e">
        <f ca="1">SQRT((($C66-$C$4)^2)+(($D66-$D$4)^2)+(($E66-$E$4)^2)+((#REF!-#REF!)^2))</f>
        <v>#REF!</v>
      </c>
      <c r="H66" s="5" t="e">
        <f>SQRT((($C66-$C$5)^2)+(($D66-$D$5)^2)+(($E66-$E$5)^2)+((#REF!-#REF!)^2))</f>
        <v>#REF!</v>
      </c>
      <c r="I66" s="5" t="e">
        <f t="shared" si="8"/>
        <v>#REF!</v>
      </c>
      <c r="J66" s="5" t="e">
        <f t="shared" si="6"/>
        <v>#REF!</v>
      </c>
      <c r="K66" s="8" t="e">
        <f>IF(Dataset!#REF!="Iris-setosa",1,IF(Dataset!#REF!="Iris-versicolor",2,3))</f>
        <v>#REF!</v>
      </c>
      <c r="L66" s="8" t="e">
        <f t="shared" si="7"/>
        <v>#REF!</v>
      </c>
    </row>
    <row r="67" spans="2:12" ht="20.100000000000001" hidden="1" customHeight="1" x14ac:dyDescent="0.25">
      <c r="B67" s="2">
        <v>113</v>
      </c>
      <c r="C67" s="3" t="e">
        <f>Dataset!#REF!</f>
        <v>#REF!</v>
      </c>
      <c r="D67" s="3" t="e">
        <f>Dataset!#REF!</f>
        <v>#REF!</v>
      </c>
      <c r="E67" s="3" t="e">
        <f>Dataset!#REF!</f>
        <v>#REF!</v>
      </c>
      <c r="F67" s="3" t="e">
        <f>SQRT((($C67-$C$3)^2)+(($D67-$D$3)^2)+(($E67-$E$3)^2)+((#REF!-#REF!)^2))</f>
        <v>#REF!</v>
      </c>
      <c r="G67" s="3" t="e">
        <f ca="1">SQRT((($C67-$C$4)^2)+(($D67-$D$4)^2)+(($E67-$E$4)^2)+((#REF!-#REF!)^2))</f>
        <v>#REF!</v>
      </c>
      <c r="H67" s="3" t="e">
        <f>SQRT((($C67-$C$5)^2)+(($D67-$D$5)^2)+(($E67-$E$5)^2)+((#REF!-#REF!)^2))</f>
        <v>#REF!</v>
      </c>
      <c r="I67" s="3" t="e">
        <f t="shared" si="8"/>
        <v>#REF!</v>
      </c>
      <c r="J67" s="3" t="e">
        <f t="shared" si="6"/>
        <v>#REF!</v>
      </c>
      <c r="K67" s="8" t="e">
        <f>IF(Dataset!#REF!="Iris-setosa",1,IF(Dataset!#REF!="Iris-versicolor",2,3))</f>
        <v>#REF!</v>
      </c>
      <c r="L67" s="8" t="e">
        <f t="shared" si="7"/>
        <v>#REF!</v>
      </c>
    </row>
    <row r="68" spans="2:12" ht="20.100000000000001" hidden="1" customHeight="1" x14ac:dyDescent="0.25">
      <c r="B68" s="2">
        <v>116</v>
      </c>
      <c r="C68" s="5" t="e">
        <f>Dataset!#REF!</f>
        <v>#REF!</v>
      </c>
      <c r="D68" s="5" t="e">
        <f>Dataset!#REF!</f>
        <v>#REF!</v>
      </c>
      <c r="E68" s="5" t="e">
        <f>Dataset!#REF!</f>
        <v>#REF!</v>
      </c>
      <c r="F68" s="5" t="e">
        <f>SQRT((($C68-$C$3)^2)+(($D68-$D$3)^2)+(($E68-$E$3)^2)+((#REF!-#REF!)^2))</f>
        <v>#REF!</v>
      </c>
      <c r="G68" s="5" t="e">
        <f ca="1">SQRT((($C68-$C$4)^2)+(($D68-$D$4)^2)+(($E68-$E$4)^2)+((#REF!-#REF!)^2))</f>
        <v>#REF!</v>
      </c>
      <c r="H68" s="5" t="e">
        <f>SQRT((($C68-$C$5)^2)+(($D68-$D$5)^2)+(($E68-$E$5)^2)+((#REF!-#REF!)^2))</f>
        <v>#REF!</v>
      </c>
      <c r="I68" s="5" t="e">
        <f t="shared" si="8"/>
        <v>#REF!</v>
      </c>
      <c r="J68" s="5" t="e">
        <f t="shared" si="6"/>
        <v>#REF!</v>
      </c>
      <c r="K68" s="8" t="e">
        <f>IF(Dataset!#REF!="Iris-setosa",1,IF(Dataset!#REF!="Iris-versicolor",2,3))</f>
        <v>#REF!</v>
      </c>
      <c r="L68" s="8" t="e">
        <f t="shared" si="7"/>
        <v>#REF!</v>
      </c>
    </row>
    <row r="69" spans="2:12" ht="20.100000000000001" hidden="1" customHeight="1" x14ac:dyDescent="0.25">
      <c r="B69" s="2">
        <v>117</v>
      </c>
      <c r="C69" s="3" t="e">
        <f>Dataset!#REF!</f>
        <v>#REF!</v>
      </c>
      <c r="D69" s="3" t="e">
        <f>Dataset!#REF!</f>
        <v>#REF!</v>
      </c>
      <c r="E69" s="3" t="e">
        <f>Dataset!#REF!</f>
        <v>#REF!</v>
      </c>
      <c r="F69" s="3" t="e">
        <f>SQRT((($C69-$C$3)^2)+(($D69-$D$3)^2)+(($E69-$E$3)^2)+((#REF!-#REF!)^2))</f>
        <v>#REF!</v>
      </c>
      <c r="G69" s="3" t="e">
        <f ca="1">SQRT((($C69-$C$4)^2)+(($D69-$D$4)^2)+(($E69-$E$4)^2)+((#REF!-#REF!)^2))</f>
        <v>#REF!</v>
      </c>
      <c r="H69" s="3" t="e">
        <f>SQRT((($C69-$C$5)^2)+(($D69-$D$5)^2)+(($E69-$E$5)^2)+((#REF!-#REF!)^2))</f>
        <v>#REF!</v>
      </c>
      <c r="I69" s="3" t="e">
        <f t="shared" si="8"/>
        <v>#REF!</v>
      </c>
      <c r="J69" s="3" t="e">
        <f t="shared" si="6"/>
        <v>#REF!</v>
      </c>
      <c r="K69" s="8" t="e">
        <f>IF(Dataset!#REF!="Iris-setosa",1,IF(Dataset!#REF!="Iris-versicolor",2,3))</f>
        <v>#REF!</v>
      </c>
      <c r="L69" s="8" t="e">
        <f t="shared" si="7"/>
        <v>#REF!</v>
      </c>
    </row>
    <row r="70" spans="2:12" ht="20.100000000000001" hidden="1" customHeight="1" x14ac:dyDescent="0.25">
      <c r="B70" s="2">
        <v>118</v>
      </c>
      <c r="C70" s="5" t="e">
        <f>Dataset!#REF!</f>
        <v>#REF!</v>
      </c>
      <c r="D70" s="5" t="e">
        <f>Dataset!#REF!</f>
        <v>#REF!</v>
      </c>
      <c r="E70" s="5" t="e">
        <f>Dataset!#REF!</f>
        <v>#REF!</v>
      </c>
      <c r="F70" s="5" t="e">
        <f>SQRT((($C70-$C$3)^2)+(($D70-$D$3)^2)+(($E70-$E$3)^2)+((#REF!-#REF!)^2))</f>
        <v>#REF!</v>
      </c>
      <c r="G70" s="5" t="e">
        <f ca="1">SQRT((($C70-$C$4)^2)+(($D70-$D$4)^2)+(($E70-$E$4)^2)+((#REF!-#REF!)^2))</f>
        <v>#REF!</v>
      </c>
      <c r="H70" s="5" t="e">
        <f>SQRT((($C70-$C$5)^2)+(($D70-$D$5)^2)+(($E70-$E$5)^2)+((#REF!-#REF!)^2))</f>
        <v>#REF!</v>
      </c>
      <c r="I70" s="5" t="e">
        <f t="shared" si="8"/>
        <v>#REF!</v>
      </c>
      <c r="J70" s="5" t="e">
        <f t="shared" si="6"/>
        <v>#REF!</v>
      </c>
      <c r="K70" s="8" t="e">
        <f>IF(Dataset!#REF!="Iris-setosa",1,IF(Dataset!#REF!="Iris-versicolor",2,3))</f>
        <v>#REF!</v>
      </c>
      <c r="L70" s="8" t="e">
        <f t="shared" si="7"/>
        <v>#REF!</v>
      </c>
    </row>
    <row r="71" spans="2:12" ht="20.100000000000001" hidden="1" customHeight="1" x14ac:dyDescent="0.25">
      <c r="B71" s="2">
        <v>119</v>
      </c>
      <c r="C71" s="3" t="e">
        <f>Dataset!#REF!</f>
        <v>#REF!</v>
      </c>
      <c r="D71" s="3" t="e">
        <f>Dataset!#REF!</f>
        <v>#REF!</v>
      </c>
      <c r="E71" s="3" t="e">
        <f>Dataset!#REF!</f>
        <v>#REF!</v>
      </c>
      <c r="F71" s="3" t="e">
        <f>SQRT((($C71-$C$3)^2)+(($D71-$D$3)^2)+(($E71-$E$3)^2)+((#REF!-#REF!)^2))</f>
        <v>#REF!</v>
      </c>
      <c r="G71" s="3" t="e">
        <f ca="1">SQRT((($C71-$C$4)^2)+(($D71-$D$4)^2)+(($E71-$E$4)^2)+((#REF!-#REF!)^2))</f>
        <v>#REF!</v>
      </c>
      <c r="H71" s="3" t="e">
        <f>SQRT((($C71-$C$5)^2)+(($D71-$D$5)^2)+(($E71-$E$5)^2)+((#REF!-#REF!)^2))</f>
        <v>#REF!</v>
      </c>
      <c r="I71" s="3" t="e">
        <f t="shared" si="8"/>
        <v>#REF!</v>
      </c>
      <c r="J71" s="3" t="e">
        <f t="shared" si="6"/>
        <v>#REF!</v>
      </c>
      <c r="K71" s="8" t="e">
        <f>IF(Dataset!#REF!="Iris-setosa",1,IF(Dataset!#REF!="Iris-versicolor",2,3))</f>
        <v>#REF!</v>
      </c>
      <c r="L71" s="8" t="e">
        <f t="shared" si="7"/>
        <v>#REF!</v>
      </c>
    </row>
    <row r="72" spans="2:12" ht="20.100000000000001" hidden="1" customHeight="1" x14ac:dyDescent="0.25">
      <c r="B72" s="2">
        <v>121</v>
      </c>
      <c r="C72" s="3" t="e">
        <f>Dataset!#REF!</f>
        <v>#REF!</v>
      </c>
      <c r="D72" s="3" t="e">
        <f>Dataset!#REF!</f>
        <v>#REF!</v>
      </c>
      <c r="E72" s="3" t="e">
        <f>Dataset!#REF!</f>
        <v>#REF!</v>
      </c>
      <c r="F72" s="3" t="e">
        <f>SQRT((($C72-$C$3)^2)+(($D72-$D$3)^2)+(($E72-$E$3)^2)+((#REF!-#REF!)^2))</f>
        <v>#REF!</v>
      </c>
      <c r="G72" s="3" t="e">
        <f ca="1">SQRT((($C72-$C$4)^2)+(($D72-$D$4)^2)+(($E72-$E$4)^2)+((#REF!-#REF!)^2))</f>
        <v>#REF!</v>
      </c>
      <c r="H72" s="3" t="e">
        <f>SQRT((($C72-$C$5)^2)+(($D72-$D$5)^2)+(($E72-$E$5)^2)+((#REF!-#REF!)^2))</f>
        <v>#REF!</v>
      </c>
      <c r="I72" s="3" t="e">
        <f t="shared" si="8"/>
        <v>#REF!</v>
      </c>
      <c r="J72" s="3" t="e">
        <f t="shared" si="6"/>
        <v>#REF!</v>
      </c>
      <c r="K72" s="8" t="e">
        <f>IF(Dataset!#REF!="Iris-setosa",1,IF(Dataset!#REF!="Iris-versicolor",2,3))</f>
        <v>#REF!</v>
      </c>
      <c r="L72" s="8" t="e">
        <f t="shared" si="7"/>
        <v>#REF!</v>
      </c>
    </row>
    <row r="73" spans="2:12" ht="20.100000000000001" hidden="1" customHeight="1" x14ac:dyDescent="0.25">
      <c r="B73" s="2">
        <v>123</v>
      </c>
      <c r="C73" s="3" t="e">
        <f>Dataset!#REF!</f>
        <v>#REF!</v>
      </c>
      <c r="D73" s="3" t="e">
        <f>Dataset!#REF!</f>
        <v>#REF!</v>
      </c>
      <c r="E73" s="3" t="e">
        <f>Dataset!#REF!</f>
        <v>#REF!</v>
      </c>
      <c r="F73" s="3" t="e">
        <f>SQRT((($C73-$C$3)^2)+(($D73-$D$3)^2)+(($E73-$E$3)^2)+((#REF!-#REF!)^2))</f>
        <v>#REF!</v>
      </c>
      <c r="G73" s="3" t="e">
        <f ca="1">SQRT((($C73-$C$4)^2)+(($D73-$D$4)^2)+(($E73-$E$4)^2)+((#REF!-#REF!)^2))</f>
        <v>#REF!</v>
      </c>
      <c r="H73" s="3" t="e">
        <f>SQRT((($C73-$C$5)^2)+(($D73-$D$5)^2)+(($E73-$E$5)^2)+((#REF!-#REF!)^2))</f>
        <v>#REF!</v>
      </c>
      <c r="I73" s="3" t="e">
        <f t="shared" si="8"/>
        <v>#REF!</v>
      </c>
      <c r="J73" s="3" t="e">
        <f t="shared" si="6"/>
        <v>#REF!</v>
      </c>
      <c r="K73" s="8" t="e">
        <f>IF(Dataset!#REF!="Iris-setosa",1,IF(Dataset!#REF!="Iris-versicolor",2,3))</f>
        <v>#REF!</v>
      </c>
      <c r="L73" s="8" t="e">
        <f t="shared" si="7"/>
        <v>#REF!</v>
      </c>
    </row>
    <row r="74" spans="2:12" ht="20.100000000000001" hidden="1" customHeight="1" x14ac:dyDescent="0.25">
      <c r="B74" s="2">
        <v>125</v>
      </c>
      <c r="C74" s="3" t="e">
        <f>Dataset!#REF!</f>
        <v>#REF!</v>
      </c>
      <c r="D74" s="3" t="e">
        <f>Dataset!#REF!</f>
        <v>#REF!</v>
      </c>
      <c r="E74" s="3" t="e">
        <f>Dataset!#REF!</f>
        <v>#REF!</v>
      </c>
      <c r="F74" s="3" t="e">
        <f>SQRT((($C74-$C$3)^2)+(($D74-$D$3)^2)+(($E74-$E$3)^2)+((#REF!-#REF!)^2))</f>
        <v>#REF!</v>
      </c>
      <c r="G74" s="3" t="e">
        <f ca="1">SQRT((($C74-$C$4)^2)+(($D74-$D$4)^2)+(($E74-$E$4)^2)+((#REF!-#REF!)^2))</f>
        <v>#REF!</v>
      </c>
      <c r="H74" s="3" t="e">
        <f>SQRT((($C74-$C$5)^2)+(($D74-$D$5)^2)+(($E74-$E$5)^2)+((#REF!-#REF!)^2))</f>
        <v>#REF!</v>
      </c>
      <c r="I74" s="3" t="e">
        <f t="shared" si="8"/>
        <v>#REF!</v>
      </c>
      <c r="J74" s="3" t="e">
        <f t="shared" si="6"/>
        <v>#REF!</v>
      </c>
      <c r="K74" s="8" t="e">
        <f>IF(Dataset!#REF!="Iris-setosa",1,IF(Dataset!#REF!="Iris-versicolor",2,3))</f>
        <v>#REF!</v>
      </c>
      <c r="L74" s="8" t="e">
        <f t="shared" si="7"/>
        <v>#REF!</v>
      </c>
    </row>
    <row r="75" spans="2:12" ht="20.100000000000001" hidden="1" customHeight="1" x14ac:dyDescent="0.25">
      <c r="B75" s="2">
        <v>126</v>
      </c>
      <c r="C75" s="5" t="e">
        <f>Dataset!#REF!</f>
        <v>#REF!</v>
      </c>
      <c r="D75" s="5" t="e">
        <f>Dataset!#REF!</f>
        <v>#REF!</v>
      </c>
      <c r="E75" s="5" t="e">
        <f>Dataset!#REF!</f>
        <v>#REF!</v>
      </c>
      <c r="F75" s="5" t="e">
        <f>SQRT((($C75-$C$3)^2)+(($D75-$D$3)^2)+(($E75-$E$3)^2)+((#REF!-#REF!)^2))</f>
        <v>#REF!</v>
      </c>
      <c r="G75" s="5" t="e">
        <f ca="1">SQRT((($C75-$C$4)^2)+(($D75-$D$4)^2)+(($E75-$E$4)^2)+((#REF!-#REF!)^2))</f>
        <v>#REF!</v>
      </c>
      <c r="H75" s="5" t="e">
        <f>SQRT((($C75-$C$5)^2)+(($D75-$D$5)^2)+(($E75-$E$5)^2)+((#REF!-#REF!)^2))</f>
        <v>#REF!</v>
      </c>
      <c r="I75" s="5" t="e">
        <f t="shared" si="8"/>
        <v>#REF!</v>
      </c>
      <c r="J75" s="5" t="e">
        <f t="shared" si="6"/>
        <v>#REF!</v>
      </c>
      <c r="K75" s="8" t="e">
        <f>IF(Dataset!#REF!="Iris-setosa",1,IF(Dataset!#REF!="Iris-versicolor",2,3))</f>
        <v>#REF!</v>
      </c>
      <c r="L75" s="8" t="e">
        <f t="shared" si="7"/>
        <v>#REF!</v>
      </c>
    </row>
    <row r="76" spans="2:12" ht="20.100000000000001" hidden="1" customHeight="1" x14ac:dyDescent="0.25">
      <c r="B76" s="2">
        <v>129</v>
      </c>
      <c r="C76" s="3" t="e">
        <f>Dataset!#REF!</f>
        <v>#REF!</v>
      </c>
      <c r="D76" s="3" t="e">
        <f>Dataset!#REF!</f>
        <v>#REF!</v>
      </c>
      <c r="E76" s="3" t="e">
        <f>Dataset!#REF!</f>
        <v>#REF!</v>
      </c>
      <c r="F76" s="3" t="e">
        <f>SQRT((($C76-$C$3)^2)+(($D76-$D$3)^2)+(($E76-$E$3)^2)+((#REF!-#REF!)^2))</f>
        <v>#REF!</v>
      </c>
      <c r="G76" s="3" t="e">
        <f ca="1">SQRT((($C76-$C$4)^2)+(($D76-$D$4)^2)+(($E76-$E$4)^2)+((#REF!-#REF!)^2))</f>
        <v>#REF!</v>
      </c>
      <c r="H76" s="3" t="e">
        <f>SQRT((($C76-$C$5)^2)+(($D76-$D$5)^2)+(($E76-$E$5)^2)+((#REF!-#REF!)^2))</f>
        <v>#REF!</v>
      </c>
      <c r="I76" s="3" t="e">
        <f t="shared" si="8"/>
        <v>#REF!</v>
      </c>
      <c r="J76" s="3" t="e">
        <f t="shared" ref="J76:J92" si="9">IF(I76=H76,$H$8,IF(I76=G76,$G$8,IF(I76=F76,$F$8)))</f>
        <v>#REF!</v>
      </c>
      <c r="K76" s="8" t="e">
        <f>IF(Dataset!#REF!="Iris-setosa",1,IF(Dataset!#REF!="Iris-versicolor",2,3))</f>
        <v>#REF!</v>
      </c>
      <c r="L76" s="8" t="e">
        <f t="shared" si="7"/>
        <v>#REF!</v>
      </c>
    </row>
    <row r="77" spans="2:12" ht="20.100000000000001" hidden="1" customHeight="1" x14ac:dyDescent="0.25">
      <c r="B77" s="2">
        <v>130</v>
      </c>
      <c r="C77" s="5" t="e">
        <f>Dataset!#REF!</f>
        <v>#REF!</v>
      </c>
      <c r="D77" s="5" t="e">
        <f>Dataset!#REF!</f>
        <v>#REF!</v>
      </c>
      <c r="E77" s="5" t="e">
        <f>Dataset!#REF!</f>
        <v>#REF!</v>
      </c>
      <c r="F77" s="5" t="e">
        <f>SQRT((($C77-$C$3)^2)+(($D77-$D$3)^2)+(($E77-$E$3)^2)+((#REF!-#REF!)^2))</f>
        <v>#REF!</v>
      </c>
      <c r="G77" s="5" t="e">
        <f ca="1">SQRT((($C77-$C$4)^2)+(($D77-$D$4)^2)+(($E77-$E$4)^2)+((#REF!-#REF!)^2))</f>
        <v>#REF!</v>
      </c>
      <c r="H77" s="5" t="e">
        <f>SQRT((($C77-$C$5)^2)+(($D77-$D$5)^2)+(($E77-$E$5)^2)+((#REF!-#REF!)^2))</f>
        <v>#REF!</v>
      </c>
      <c r="I77" s="5" t="e">
        <f t="shared" si="8"/>
        <v>#REF!</v>
      </c>
      <c r="J77" s="5" t="e">
        <f t="shared" si="9"/>
        <v>#REF!</v>
      </c>
      <c r="K77" s="8" t="e">
        <f>IF(Dataset!#REF!="Iris-setosa",1,IF(Dataset!#REF!="Iris-versicolor",2,3))</f>
        <v>#REF!</v>
      </c>
      <c r="L77" s="8" t="e">
        <f t="shared" ref="L77:L92" si="10">IF(J77=K77,"TRUE","FALSE")</f>
        <v>#REF!</v>
      </c>
    </row>
    <row r="78" spans="2:12" ht="20.100000000000001" hidden="1" customHeight="1" x14ac:dyDescent="0.25">
      <c r="B78" s="2">
        <v>131</v>
      </c>
      <c r="C78" s="3" t="e">
        <f>Dataset!#REF!</f>
        <v>#REF!</v>
      </c>
      <c r="D78" s="3" t="e">
        <f>Dataset!#REF!</f>
        <v>#REF!</v>
      </c>
      <c r="E78" s="3" t="e">
        <f>Dataset!#REF!</f>
        <v>#REF!</v>
      </c>
      <c r="F78" s="3" t="e">
        <f>SQRT((($C78-$C$3)^2)+(($D78-$D$3)^2)+(($E78-$E$3)^2)+((#REF!-#REF!)^2))</f>
        <v>#REF!</v>
      </c>
      <c r="G78" s="3" t="e">
        <f ca="1">SQRT((($C78-$C$4)^2)+(($D78-$D$4)^2)+(($E78-$E$4)^2)+((#REF!-#REF!)^2))</f>
        <v>#REF!</v>
      </c>
      <c r="H78" s="3" t="e">
        <f>SQRT((($C78-$C$5)^2)+(($D78-$D$5)^2)+(($E78-$E$5)^2)+((#REF!-#REF!)^2))</f>
        <v>#REF!</v>
      </c>
      <c r="I78" s="3" t="e">
        <f t="shared" ref="I78:I92" si="11">MIN(F78:H78)</f>
        <v>#REF!</v>
      </c>
      <c r="J78" s="3" t="e">
        <f t="shared" si="9"/>
        <v>#REF!</v>
      </c>
      <c r="K78" s="8" t="e">
        <f>IF(Dataset!#REF!="Iris-setosa",1,IF(Dataset!#REF!="Iris-versicolor",2,3))</f>
        <v>#REF!</v>
      </c>
      <c r="L78" s="8" t="e">
        <f t="shared" si="10"/>
        <v>#REF!</v>
      </c>
    </row>
    <row r="79" spans="2:12" ht="20.100000000000001" hidden="1" customHeight="1" x14ac:dyDescent="0.25">
      <c r="B79" s="2">
        <v>132</v>
      </c>
      <c r="C79" s="5" t="e">
        <f>Dataset!#REF!</f>
        <v>#REF!</v>
      </c>
      <c r="D79" s="5" t="e">
        <f>Dataset!#REF!</f>
        <v>#REF!</v>
      </c>
      <c r="E79" s="5" t="e">
        <f>Dataset!#REF!</f>
        <v>#REF!</v>
      </c>
      <c r="F79" s="5" t="e">
        <f>SQRT((($C79-$C$3)^2)+(($D79-$D$3)^2)+(($E79-$E$3)^2)+((#REF!-#REF!)^2))</f>
        <v>#REF!</v>
      </c>
      <c r="G79" s="5" t="e">
        <f ca="1">SQRT((($C79-$C$4)^2)+(($D79-$D$4)^2)+(($E79-$E$4)^2)+((#REF!-#REF!)^2))</f>
        <v>#REF!</v>
      </c>
      <c r="H79" s="5" t="e">
        <f>SQRT((($C79-$C$5)^2)+(($D79-$D$5)^2)+(($E79-$E$5)^2)+((#REF!-#REF!)^2))</f>
        <v>#REF!</v>
      </c>
      <c r="I79" s="5" t="e">
        <f t="shared" si="11"/>
        <v>#REF!</v>
      </c>
      <c r="J79" s="5" t="e">
        <f t="shared" si="9"/>
        <v>#REF!</v>
      </c>
      <c r="K79" s="8" t="e">
        <f>IF(Dataset!#REF!="Iris-setosa",1,IF(Dataset!#REF!="Iris-versicolor",2,3))</f>
        <v>#REF!</v>
      </c>
      <c r="L79" s="8" t="e">
        <f t="shared" si="10"/>
        <v>#REF!</v>
      </c>
    </row>
    <row r="80" spans="2:12" ht="20.100000000000001" hidden="1" customHeight="1" x14ac:dyDescent="0.25">
      <c r="B80" s="2">
        <v>133</v>
      </c>
      <c r="C80" s="3" t="e">
        <f>Dataset!#REF!</f>
        <v>#REF!</v>
      </c>
      <c r="D80" s="3" t="e">
        <f>Dataset!#REF!</f>
        <v>#REF!</v>
      </c>
      <c r="E80" s="3" t="e">
        <f>Dataset!#REF!</f>
        <v>#REF!</v>
      </c>
      <c r="F80" s="3" t="e">
        <f>SQRT((($C80-$C$3)^2)+(($D80-$D$3)^2)+(($E80-$E$3)^2)+((#REF!-#REF!)^2))</f>
        <v>#REF!</v>
      </c>
      <c r="G80" s="3" t="e">
        <f ca="1">SQRT((($C80-$C$4)^2)+(($D80-$D$4)^2)+(($E80-$E$4)^2)+((#REF!-#REF!)^2))</f>
        <v>#REF!</v>
      </c>
      <c r="H80" s="3" t="e">
        <f>SQRT((($C80-$C$5)^2)+(($D80-$D$5)^2)+(($E80-$E$5)^2)+((#REF!-#REF!)^2))</f>
        <v>#REF!</v>
      </c>
      <c r="I80" s="3" t="e">
        <f t="shared" si="11"/>
        <v>#REF!</v>
      </c>
      <c r="J80" s="3" t="e">
        <f t="shared" si="9"/>
        <v>#REF!</v>
      </c>
      <c r="K80" s="8" t="e">
        <f>IF(Dataset!#REF!="Iris-setosa",1,IF(Dataset!#REF!="Iris-versicolor",2,3))</f>
        <v>#REF!</v>
      </c>
      <c r="L80" s="8" t="e">
        <f t="shared" si="10"/>
        <v>#REF!</v>
      </c>
    </row>
    <row r="81" spans="2:12" ht="20.100000000000001" hidden="1" customHeight="1" x14ac:dyDescent="0.25">
      <c r="B81" s="2">
        <v>135</v>
      </c>
      <c r="C81" s="3" t="e">
        <f>Dataset!#REF!</f>
        <v>#REF!</v>
      </c>
      <c r="D81" s="3" t="e">
        <f>Dataset!#REF!</f>
        <v>#REF!</v>
      </c>
      <c r="E81" s="3" t="e">
        <f>Dataset!#REF!</f>
        <v>#REF!</v>
      </c>
      <c r="F81" s="3" t="e">
        <f>SQRT((($C81-$C$3)^2)+(($D81-$D$3)^2)+(($E81-$E$3)^2)+((#REF!-#REF!)^2))</f>
        <v>#REF!</v>
      </c>
      <c r="G81" s="3" t="e">
        <f ca="1">SQRT((($C81-$C$4)^2)+(($D81-$D$4)^2)+(($E81-$E$4)^2)+((#REF!-#REF!)^2))</f>
        <v>#REF!</v>
      </c>
      <c r="H81" s="3" t="e">
        <f>SQRT((($C81-$C$5)^2)+(($D81-$D$5)^2)+(($E81-$E$5)^2)+((#REF!-#REF!)^2))</f>
        <v>#REF!</v>
      </c>
      <c r="I81" s="3" t="e">
        <f t="shared" si="11"/>
        <v>#REF!</v>
      </c>
      <c r="J81" s="3" t="e">
        <f t="shared" si="9"/>
        <v>#REF!</v>
      </c>
      <c r="K81" s="8" t="e">
        <f>IF(Dataset!#REF!="Iris-setosa",1,IF(Dataset!#REF!="Iris-versicolor",2,3))</f>
        <v>#REF!</v>
      </c>
      <c r="L81" s="8" t="e">
        <f t="shared" si="10"/>
        <v>#REF!</v>
      </c>
    </row>
    <row r="82" spans="2:12" ht="20.100000000000001" hidden="1" customHeight="1" x14ac:dyDescent="0.25">
      <c r="B82" s="2">
        <v>136</v>
      </c>
      <c r="C82" s="5" t="e">
        <f>Dataset!#REF!</f>
        <v>#REF!</v>
      </c>
      <c r="D82" s="5" t="e">
        <f>Dataset!#REF!</f>
        <v>#REF!</v>
      </c>
      <c r="E82" s="5" t="e">
        <f>Dataset!#REF!</f>
        <v>#REF!</v>
      </c>
      <c r="F82" s="5" t="e">
        <f>SQRT((($C82-$C$3)^2)+(($D82-$D$3)^2)+(($E82-$E$3)^2)+((#REF!-#REF!)^2))</f>
        <v>#REF!</v>
      </c>
      <c r="G82" s="5" t="e">
        <f ca="1">SQRT((($C82-$C$4)^2)+(($D82-$D$4)^2)+(($E82-$E$4)^2)+((#REF!-#REF!)^2))</f>
        <v>#REF!</v>
      </c>
      <c r="H82" s="5" t="e">
        <f>SQRT((($C82-$C$5)^2)+(($D82-$D$5)^2)+(($E82-$E$5)^2)+((#REF!-#REF!)^2))</f>
        <v>#REF!</v>
      </c>
      <c r="I82" s="5" t="e">
        <f t="shared" si="11"/>
        <v>#REF!</v>
      </c>
      <c r="J82" s="5" t="e">
        <f t="shared" si="9"/>
        <v>#REF!</v>
      </c>
      <c r="K82" s="8" t="e">
        <f>IF(Dataset!#REF!="Iris-setosa",1,IF(Dataset!#REF!="Iris-versicolor",2,3))</f>
        <v>#REF!</v>
      </c>
      <c r="L82" s="8" t="e">
        <f t="shared" si="10"/>
        <v>#REF!</v>
      </c>
    </row>
    <row r="83" spans="2:12" ht="20.100000000000001" hidden="1" customHeight="1" x14ac:dyDescent="0.25">
      <c r="B83" s="2">
        <v>137</v>
      </c>
      <c r="C83" s="3" t="e">
        <f>Dataset!#REF!</f>
        <v>#REF!</v>
      </c>
      <c r="D83" s="3" t="e">
        <f>Dataset!#REF!</f>
        <v>#REF!</v>
      </c>
      <c r="E83" s="3" t="e">
        <f>Dataset!#REF!</f>
        <v>#REF!</v>
      </c>
      <c r="F83" s="3" t="e">
        <f>SQRT((($C83-$C$3)^2)+(($D83-$D$3)^2)+(($E83-$E$3)^2)+((#REF!-#REF!)^2))</f>
        <v>#REF!</v>
      </c>
      <c r="G83" s="3" t="e">
        <f ca="1">SQRT((($C83-$C$4)^2)+(($D83-$D$4)^2)+(($E83-$E$4)^2)+((#REF!-#REF!)^2))</f>
        <v>#REF!</v>
      </c>
      <c r="H83" s="3" t="e">
        <f>SQRT((($C83-$C$5)^2)+(($D83-$D$5)^2)+(($E83-$E$5)^2)+((#REF!-#REF!)^2))</f>
        <v>#REF!</v>
      </c>
      <c r="I83" s="3" t="e">
        <f t="shared" si="11"/>
        <v>#REF!</v>
      </c>
      <c r="J83" s="3" t="e">
        <f t="shared" si="9"/>
        <v>#REF!</v>
      </c>
      <c r="K83" s="8" t="e">
        <f>IF(Dataset!#REF!="Iris-setosa",1,IF(Dataset!#REF!="Iris-versicolor",2,3))</f>
        <v>#REF!</v>
      </c>
      <c r="L83" s="8" t="e">
        <f t="shared" si="10"/>
        <v>#REF!</v>
      </c>
    </row>
    <row r="84" spans="2:12" ht="20.100000000000001" hidden="1" customHeight="1" x14ac:dyDescent="0.25">
      <c r="B84" s="2">
        <v>138</v>
      </c>
      <c r="C84" s="5" t="e">
        <f>Dataset!#REF!</f>
        <v>#REF!</v>
      </c>
      <c r="D84" s="5" t="e">
        <f>Dataset!#REF!</f>
        <v>#REF!</v>
      </c>
      <c r="E84" s="5" t="e">
        <f>Dataset!#REF!</f>
        <v>#REF!</v>
      </c>
      <c r="F84" s="5" t="e">
        <f>SQRT((($C84-$C$3)^2)+(($D84-$D$3)^2)+(($E84-$E$3)^2)+((#REF!-#REF!)^2))</f>
        <v>#REF!</v>
      </c>
      <c r="G84" s="5" t="e">
        <f ca="1">SQRT((($C84-$C$4)^2)+(($D84-$D$4)^2)+(($E84-$E$4)^2)+((#REF!-#REF!)^2))</f>
        <v>#REF!</v>
      </c>
      <c r="H84" s="5" t="e">
        <f>SQRT((($C84-$C$5)^2)+(($D84-$D$5)^2)+(($E84-$E$5)^2)+((#REF!-#REF!)^2))</f>
        <v>#REF!</v>
      </c>
      <c r="I84" s="5" t="e">
        <f t="shared" si="11"/>
        <v>#REF!</v>
      </c>
      <c r="J84" s="5" t="e">
        <f t="shared" si="9"/>
        <v>#REF!</v>
      </c>
      <c r="K84" s="8" t="e">
        <f>IF(Dataset!#REF!="Iris-setosa",1,IF(Dataset!#REF!="Iris-versicolor",2,3))</f>
        <v>#REF!</v>
      </c>
      <c r="L84" s="8" t="e">
        <f t="shared" si="10"/>
        <v>#REF!</v>
      </c>
    </row>
    <row r="85" spans="2:12" ht="20.100000000000001" hidden="1" customHeight="1" x14ac:dyDescent="0.25">
      <c r="B85" s="2">
        <v>140</v>
      </c>
      <c r="C85" s="5" t="e">
        <f>Dataset!#REF!</f>
        <v>#REF!</v>
      </c>
      <c r="D85" s="5" t="e">
        <f>Dataset!#REF!</f>
        <v>#REF!</v>
      </c>
      <c r="E85" s="5" t="e">
        <f>Dataset!#REF!</f>
        <v>#REF!</v>
      </c>
      <c r="F85" s="5" t="e">
        <f>SQRT((($C85-$C$3)^2)+(($D85-$D$3)^2)+(($E85-$E$3)^2)+((#REF!-#REF!)^2))</f>
        <v>#REF!</v>
      </c>
      <c r="G85" s="5" t="e">
        <f ca="1">SQRT((($C85-$C$4)^2)+(($D85-$D$4)^2)+(($E85-$E$4)^2)+((#REF!-#REF!)^2))</f>
        <v>#REF!</v>
      </c>
      <c r="H85" s="5" t="e">
        <f>SQRT((($C85-$C$5)^2)+(($D85-$D$5)^2)+(($E85-$E$5)^2)+((#REF!-#REF!)^2))</f>
        <v>#REF!</v>
      </c>
      <c r="I85" s="5" t="e">
        <f t="shared" si="11"/>
        <v>#REF!</v>
      </c>
      <c r="J85" s="5" t="e">
        <f t="shared" si="9"/>
        <v>#REF!</v>
      </c>
      <c r="K85" s="8" t="e">
        <f>IF(Dataset!#REF!="Iris-setosa",1,IF(Dataset!#REF!="Iris-versicolor",2,3))</f>
        <v>#REF!</v>
      </c>
      <c r="L85" s="8" t="e">
        <f t="shared" si="10"/>
        <v>#REF!</v>
      </c>
    </row>
    <row r="86" spans="2:12" ht="20.100000000000001" hidden="1" customHeight="1" x14ac:dyDescent="0.25">
      <c r="B86" s="2">
        <v>141</v>
      </c>
      <c r="C86" s="3" t="e">
        <f>Dataset!#REF!</f>
        <v>#REF!</v>
      </c>
      <c r="D86" s="3" t="e">
        <f>Dataset!#REF!</f>
        <v>#REF!</v>
      </c>
      <c r="E86" s="3" t="e">
        <f>Dataset!#REF!</f>
        <v>#REF!</v>
      </c>
      <c r="F86" s="3" t="e">
        <f>SQRT((($C86-$C$3)^2)+(($D86-$D$3)^2)+(($E86-$E$3)^2)+((#REF!-#REF!)^2))</f>
        <v>#REF!</v>
      </c>
      <c r="G86" s="3" t="e">
        <f ca="1">SQRT((($C86-$C$4)^2)+(($D86-$D$4)^2)+(($E86-$E$4)^2)+((#REF!-#REF!)^2))</f>
        <v>#REF!</v>
      </c>
      <c r="H86" s="3" t="e">
        <f>SQRT((($C86-$C$5)^2)+(($D86-$D$5)^2)+(($E86-$E$5)^2)+((#REF!-#REF!)^2))</f>
        <v>#REF!</v>
      </c>
      <c r="I86" s="3" t="e">
        <f t="shared" si="11"/>
        <v>#REF!</v>
      </c>
      <c r="J86" s="3" t="e">
        <f t="shared" si="9"/>
        <v>#REF!</v>
      </c>
      <c r="K86" s="8" t="e">
        <f>IF(Dataset!#REF!="Iris-setosa",1,IF(Dataset!#REF!="Iris-versicolor",2,3))</f>
        <v>#REF!</v>
      </c>
      <c r="L86" s="8" t="e">
        <f t="shared" si="10"/>
        <v>#REF!</v>
      </c>
    </row>
    <row r="87" spans="2:12" ht="20.100000000000001" hidden="1" customHeight="1" x14ac:dyDescent="0.25">
      <c r="B87" s="2">
        <v>142</v>
      </c>
      <c r="C87" s="5" t="e">
        <f>Dataset!#REF!</f>
        <v>#REF!</v>
      </c>
      <c r="D87" s="5" t="e">
        <f>Dataset!#REF!</f>
        <v>#REF!</v>
      </c>
      <c r="E87" s="5" t="e">
        <f>Dataset!#REF!</f>
        <v>#REF!</v>
      </c>
      <c r="F87" s="5" t="e">
        <f>SQRT((($C87-$C$3)^2)+(($D87-$D$3)^2)+(($E87-$E$3)^2)+((#REF!-#REF!)^2))</f>
        <v>#REF!</v>
      </c>
      <c r="G87" s="5" t="e">
        <f ca="1">SQRT((($C87-$C$4)^2)+(($D87-$D$4)^2)+(($E87-$E$4)^2)+((#REF!-#REF!)^2))</f>
        <v>#REF!</v>
      </c>
      <c r="H87" s="5" t="e">
        <f>SQRT((($C87-$C$5)^2)+(($D87-$D$5)^2)+(($E87-$E$5)^2)+((#REF!-#REF!)^2))</f>
        <v>#REF!</v>
      </c>
      <c r="I87" s="5" t="e">
        <f t="shared" si="11"/>
        <v>#REF!</v>
      </c>
      <c r="J87" s="5" t="e">
        <f t="shared" si="9"/>
        <v>#REF!</v>
      </c>
      <c r="K87" s="8" t="e">
        <f>IF(Dataset!#REF!="Iris-setosa",1,IF(Dataset!#REF!="Iris-versicolor",2,3))</f>
        <v>#REF!</v>
      </c>
      <c r="L87" s="8" t="e">
        <f t="shared" si="10"/>
        <v>#REF!</v>
      </c>
    </row>
    <row r="88" spans="2:12" ht="20.100000000000001" hidden="1" customHeight="1" x14ac:dyDescent="0.25">
      <c r="B88" s="2">
        <v>144</v>
      </c>
      <c r="C88" s="5" t="e">
        <f>Dataset!#REF!</f>
        <v>#REF!</v>
      </c>
      <c r="D88" s="5" t="e">
        <f>Dataset!#REF!</f>
        <v>#REF!</v>
      </c>
      <c r="E88" s="5" t="e">
        <f>Dataset!#REF!</f>
        <v>#REF!</v>
      </c>
      <c r="F88" s="5" t="e">
        <f>SQRT((($C88-$C$3)^2)+(($D88-$D$3)^2)+(($E88-$E$3)^2)+((#REF!-#REF!)^2))</f>
        <v>#REF!</v>
      </c>
      <c r="G88" s="5" t="e">
        <f ca="1">SQRT((($C88-$C$4)^2)+(($D88-$D$4)^2)+(($E88-$E$4)^2)+((#REF!-#REF!)^2))</f>
        <v>#REF!</v>
      </c>
      <c r="H88" s="5" t="e">
        <f>SQRT((($C88-$C$5)^2)+(($D88-$D$5)^2)+(($E88-$E$5)^2)+((#REF!-#REF!)^2))</f>
        <v>#REF!</v>
      </c>
      <c r="I88" s="5" t="e">
        <f t="shared" si="11"/>
        <v>#REF!</v>
      </c>
      <c r="J88" s="5" t="e">
        <f t="shared" si="9"/>
        <v>#REF!</v>
      </c>
      <c r="K88" s="8" t="e">
        <f>IF(Dataset!#REF!="Iris-setosa",1,IF(Dataset!#REF!="Iris-versicolor",2,3))</f>
        <v>#REF!</v>
      </c>
      <c r="L88" s="8" t="e">
        <f t="shared" si="10"/>
        <v>#REF!</v>
      </c>
    </row>
    <row r="89" spans="2:12" ht="20.100000000000001" hidden="1" customHeight="1" x14ac:dyDescent="0.25">
      <c r="B89" s="2">
        <v>145</v>
      </c>
      <c r="C89" s="3" t="e">
        <f>Dataset!#REF!</f>
        <v>#REF!</v>
      </c>
      <c r="D89" s="3" t="e">
        <f>Dataset!#REF!</f>
        <v>#REF!</v>
      </c>
      <c r="E89" s="3" t="e">
        <f>Dataset!#REF!</f>
        <v>#REF!</v>
      </c>
      <c r="F89" s="3" t="e">
        <f>SQRT((($C89-$C$3)^2)+(($D89-$D$3)^2)+(($E89-$E$3)^2)+((#REF!-#REF!)^2))</f>
        <v>#REF!</v>
      </c>
      <c r="G89" s="3" t="e">
        <f ca="1">SQRT((($C89-$C$4)^2)+(($D89-$D$4)^2)+(($E89-$E$4)^2)+((#REF!-#REF!)^2))</f>
        <v>#REF!</v>
      </c>
      <c r="H89" s="3" t="e">
        <f>SQRT((($C89-$C$5)^2)+(($D89-$D$5)^2)+(($E89-$E$5)^2)+((#REF!-#REF!)^2))</f>
        <v>#REF!</v>
      </c>
      <c r="I89" s="3" t="e">
        <f t="shared" si="11"/>
        <v>#REF!</v>
      </c>
      <c r="J89" s="3" t="e">
        <f t="shared" si="9"/>
        <v>#REF!</v>
      </c>
      <c r="K89" s="8" t="e">
        <f>IF(Dataset!#REF!="Iris-setosa",1,IF(Dataset!#REF!="Iris-versicolor",2,3))</f>
        <v>#REF!</v>
      </c>
      <c r="L89" s="8" t="e">
        <f t="shared" si="10"/>
        <v>#REF!</v>
      </c>
    </row>
    <row r="90" spans="2:12" ht="20.100000000000001" hidden="1" customHeight="1" x14ac:dyDescent="0.25">
      <c r="B90" s="2">
        <v>146</v>
      </c>
      <c r="C90" s="5" t="e">
        <f>Dataset!#REF!</f>
        <v>#REF!</v>
      </c>
      <c r="D90" s="5" t="e">
        <f>Dataset!#REF!</f>
        <v>#REF!</v>
      </c>
      <c r="E90" s="5" t="e">
        <f>Dataset!#REF!</f>
        <v>#REF!</v>
      </c>
      <c r="F90" s="5" t="e">
        <f>SQRT((($C90-$C$3)^2)+(($D90-$D$3)^2)+(($E90-$E$3)^2)+((#REF!-#REF!)^2))</f>
        <v>#REF!</v>
      </c>
      <c r="G90" s="5" t="e">
        <f ca="1">SQRT((($C90-$C$4)^2)+(($D90-$D$4)^2)+(($E90-$E$4)^2)+((#REF!-#REF!)^2))</f>
        <v>#REF!</v>
      </c>
      <c r="H90" s="5" t="e">
        <f>SQRT((($C90-$C$5)^2)+(($D90-$D$5)^2)+(($E90-$E$5)^2)+((#REF!-#REF!)^2))</f>
        <v>#REF!</v>
      </c>
      <c r="I90" s="5" t="e">
        <f t="shared" si="11"/>
        <v>#REF!</v>
      </c>
      <c r="J90" s="5" t="e">
        <f t="shared" si="9"/>
        <v>#REF!</v>
      </c>
      <c r="K90" s="8" t="e">
        <f>IF(Dataset!#REF!="Iris-setosa",1,IF(Dataset!#REF!="Iris-versicolor",2,3))</f>
        <v>#REF!</v>
      </c>
      <c r="L90" s="8" t="e">
        <f t="shared" si="10"/>
        <v>#REF!</v>
      </c>
    </row>
    <row r="91" spans="2:12" ht="20.100000000000001" hidden="1" customHeight="1" x14ac:dyDescent="0.25">
      <c r="B91" s="2">
        <v>148</v>
      </c>
      <c r="C91" s="5" t="e">
        <f>Dataset!#REF!</f>
        <v>#REF!</v>
      </c>
      <c r="D91" s="5" t="e">
        <f>Dataset!#REF!</f>
        <v>#REF!</v>
      </c>
      <c r="E91" s="5" t="e">
        <f>Dataset!#REF!</f>
        <v>#REF!</v>
      </c>
      <c r="F91" s="5" t="e">
        <f>SQRT((($C91-$C$3)^2)+(($D91-$D$3)^2)+(($E91-$E$3)^2)+((#REF!-#REF!)^2))</f>
        <v>#REF!</v>
      </c>
      <c r="G91" s="5" t="e">
        <f ca="1">SQRT((($C91-$C$4)^2)+(($D91-$D$4)^2)+(($E91-$E$4)^2)+((#REF!-#REF!)^2))</f>
        <v>#REF!</v>
      </c>
      <c r="H91" s="5" t="e">
        <f>SQRT((($C91-$C$5)^2)+(($D91-$D$5)^2)+(($E91-$E$5)^2)+((#REF!-#REF!)^2))</f>
        <v>#REF!</v>
      </c>
      <c r="I91" s="5" t="e">
        <f t="shared" si="11"/>
        <v>#REF!</v>
      </c>
      <c r="J91" s="5" t="e">
        <f t="shared" si="9"/>
        <v>#REF!</v>
      </c>
      <c r="K91" s="8" t="e">
        <f>IF(Dataset!#REF!="Iris-setosa",1,IF(Dataset!#REF!="Iris-versicolor",2,3))</f>
        <v>#REF!</v>
      </c>
      <c r="L91" s="8" t="e">
        <f t="shared" si="10"/>
        <v>#REF!</v>
      </c>
    </row>
    <row r="92" spans="2:12" ht="20.100000000000001" hidden="1" customHeight="1" x14ac:dyDescent="0.25">
      <c r="B92" s="2">
        <v>149</v>
      </c>
      <c r="C92" s="3" t="e">
        <f>Dataset!#REF!</f>
        <v>#REF!</v>
      </c>
      <c r="D92" s="3" t="e">
        <f>Dataset!#REF!</f>
        <v>#REF!</v>
      </c>
      <c r="E92" s="3" t="e">
        <f>Dataset!#REF!</f>
        <v>#REF!</v>
      </c>
      <c r="F92" s="3" t="e">
        <f>SQRT((($C92-$C$3)^2)+(($D92-$D$3)^2)+(($E92-$E$3)^2)+((#REF!-#REF!)^2))</f>
        <v>#REF!</v>
      </c>
      <c r="G92" s="3" t="e">
        <f ca="1">SQRT((($C92-$C$4)^2)+(($D92-$D$4)^2)+(($E92-$E$4)^2)+((#REF!-#REF!)^2))</f>
        <v>#REF!</v>
      </c>
      <c r="H92" s="3" t="e">
        <f>SQRT((($C92-$C$5)^2)+(($D92-$D$5)^2)+(($E92-$E$5)^2)+((#REF!-#REF!)^2))</f>
        <v>#REF!</v>
      </c>
      <c r="I92" s="3" t="e">
        <f t="shared" si="11"/>
        <v>#REF!</v>
      </c>
      <c r="J92" s="3" t="e">
        <f t="shared" si="9"/>
        <v>#REF!</v>
      </c>
      <c r="K92" s="8" t="e">
        <f>IF(Dataset!#REF!="Iris-setosa",1,IF(Dataset!#REF!="Iris-versicolor",2,3))</f>
        <v>#REF!</v>
      </c>
      <c r="L92" s="8" t="e">
        <f t="shared" si="10"/>
        <v>#REF!</v>
      </c>
    </row>
  </sheetData>
  <autoFilter ref="B7:L92" xr:uid="{00000000-0009-0000-0000-00000A000000}">
    <filterColumn colId="1" showButton="0"/>
    <filterColumn colId="2" showButton="0"/>
    <filterColumn colId="3" showButton="0"/>
    <filterColumn colId="4" showButton="0"/>
    <filterColumn colId="5" showButton="0"/>
    <filterColumn colId="10">
      <filters>
        <filter val="FALSE"/>
      </filters>
    </filterColumn>
  </autoFilter>
  <mergeCells count="11">
    <mergeCell ref="I7:I8"/>
    <mergeCell ref="J7:J8"/>
    <mergeCell ref="L7:L8"/>
    <mergeCell ref="K7:K8"/>
    <mergeCell ref="F2:H2"/>
    <mergeCell ref="F5:H5"/>
    <mergeCell ref="F4:H4"/>
    <mergeCell ref="F3:H3"/>
    <mergeCell ref="B7:B8"/>
    <mergeCell ref="C7:E7"/>
    <mergeCell ref="F7:H7"/>
  </mergeCells>
  <pageMargins left="0.7" right="0.7" top="0.75" bottom="0.75" header="0.3" footer="0.3"/>
  <pageSetup orientation="portrait" horizontalDpi="360" verticalDpi="360" r:id="rId1"/>
  <ignoredErrors>
    <ignoredError sqref="C4: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Langkah</vt:lpstr>
      <vt:lpstr>Centroid Awal</vt:lpstr>
      <vt:lpstr>Iterasi 1</vt:lpstr>
      <vt:lpstr>Iterasi 2</vt:lpstr>
      <vt:lpstr>Iterasi 3</vt:lpstr>
      <vt:lpstr>Iterasi 4</vt:lpstr>
      <vt:lpstr>Iterasi 5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Fauzan Pasaribu</cp:lastModifiedBy>
  <cp:lastPrinted>2020-12-01T02:56:03Z</cp:lastPrinted>
  <dcterms:created xsi:type="dcterms:W3CDTF">2020-12-01T00:00:51Z</dcterms:created>
  <dcterms:modified xsi:type="dcterms:W3CDTF">2024-02-04T15:25:21Z</dcterms:modified>
</cp:coreProperties>
</file>