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HP\Documents\TDI\SQL CAPSTONE\"/>
    </mc:Choice>
  </mc:AlternateContent>
  <xr:revisionPtr revIDLastSave="0" documentId="13_ncr:1_{E8E55C14-90BE-4FF3-907A-F53B9FBB9528}" xr6:coauthVersionLast="47" xr6:coauthVersionMax="47" xr10:uidLastSave="{00000000-0000-0000-0000-000000000000}"/>
  <bookViews>
    <workbookView xWindow="-110" yWindow="-110" windowWidth="19420" windowHeight="11020" firstSheet="4" activeTab="5" xr2:uid="{BB514F8B-77E9-4327-9BB3-C976786914CE}"/>
  </bookViews>
  <sheets>
    <sheet name="appointments" sheetId="6" r:id="rId1"/>
    <sheet name="billing" sheetId="7" r:id="rId2"/>
    <sheet name="doctors" sheetId="8" r:id="rId3"/>
    <sheet name="patients" sheetId="9" r:id="rId4"/>
    <sheet name="treatments" sheetId="10" r:id="rId5"/>
    <sheet name="Combined dataset" sheetId="1" r:id="rId6"/>
    <sheet name="Calculations" sheetId="4" r:id="rId7"/>
    <sheet name="Dashboard" sheetId="5" r:id="rId8"/>
  </sheets>
  <definedNames>
    <definedName name="_xlchart.v1.0" hidden="1">Calculations!$A$39:$A$43</definedName>
    <definedName name="_xlchart.v1.1" hidden="1">Calculations!$B$38</definedName>
    <definedName name="_xlchart.v1.2" hidden="1">Calculations!$B$39:$B$43</definedName>
    <definedName name="_xlchart.v1.3" hidden="1">Calculations!$A$39:$A$43</definedName>
    <definedName name="_xlchart.v1.4" hidden="1">Calculations!$B$38</definedName>
    <definedName name="_xlchart.v1.5" hidden="1">Calculations!$B$39:$B$43</definedName>
    <definedName name="Bill">Calculations!$R$2</definedName>
    <definedName name="exptreatment">Calculations!$R$7</definedName>
    <definedName name="payment">Calculations!$R$6</definedName>
    <definedName name="Revenue">Calculations!$R$3</definedName>
    <definedName name="Slicer_Gender">#N/A</definedName>
    <definedName name="Slicer_Specialisation">#N/A</definedName>
    <definedName name="total">Calculations!$R$5</definedName>
    <definedName name="trt">Calculations!$R$4</definedName>
  </definedNames>
  <calcPr calcId="191029"/>
  <pivotCaches>
    <pivotCache cacheId="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A2" i="1" l="1"/>
  <c r="AA3"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R7" i="4"/>
  <c r="R6" i="4"/>
  <c r="A38" i="4" a="1"/>
  <c r="A38" i="4" s="1"/>
  <c r="R3" i="4"/>
  <c r="R2" i="4"/>
  <c r="R5" i="4"/>
  <c r="R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<sst xmlns="http://schemas.openxmlformats.org/spreadsheetml/2006/main" count="6794" uniqueCount="953">
  <si>
    <t>A001</t>
  </si>
  <si>
    <t>Therapy</t>
  </si>
  <si>
    <t>Scheduled</t>
  </si>
  <si>
    <t>P034</t>
  </si>
  <si>
    <t>F</t>
  </si>
  <si>
    <t>WellnessCorp</t>
  </si>
  <si>
    <t>D009</t>
  </si>
  <si>
    <t>Pediatrics</t>
  </si>
  <si>
    <t>Central Hospital</t>
  </si>
  <si>
    <t>T001</t>
  </si>
  <si>
    <t>Chemotherapy</t>
  </si>
  <si>
    <t>Basic screening</t>
  </si>
  <si>
    <t>B001</t>
  </si>
  <si>
    <t>Insurance</t>
  </si>
  <si>
    <t>Pending</t>
  </si>
  <si>
    <t>A002</t>
  </si>
  <si>
    <t>No-show</t>
  </si>
  <si>
    <t>P032</t>
  </si>
  <si>
    <t>M</t>
  </si>
  <si>
    <t>MedCare Plus</t>
  </si>
  <si>
    <t>D004</t>
  </si>
  <si>
    <t>T002</t>
  </si>
  <si>
    <t>MRI</t>
  </si>
  <si>
    <t>Advanced protocol</t>
  </si>
  <si>
    <t>B002</t>
  </si>
  <si>
    <t>Paid</t>
  </si>
  <si>
    <t>A003</t>
  </si>
  <si>
    <t>Consultation</t>
  </si>
  <si>
    <t>Cancelled</t>
  </si>
  <si>
    <t>P048</t>
  </si>
  <si>
    <t>PulseSecure</t>
  </si>
  <si>
    <t>T003</t>
  </si>
  <si>
    <t>Standard procedure</t>
  </si>
  <si>
    <t>B003</t>
  </si>
  <si>
    <t>A004</t>
  </si>
  <si>
    <t>P025</t>
  </si>
  <si>
    <t>HealthIndia</t>
  </si>
  <si>
    <t>D006</t>
  </si>
  <si>
    <t>T004</t>
  </si>
  <si>
    <t>B004</t>
  </si>
  <si>
    <t>Failed</t>
  </si>
  <si>
    <t>A005</t>
  </si>
  <si>
    <t>Emergency</t>
  </si>
  <si>
    <t>P040</t>
  </si>
  <si>
    <t>D003</t>
  </si>
  <si>
    <t>Eastside Clinic</t>
  </si>
  <si>
    <t>T005</t>
  </si>
  <si>
    <t>ECG</t>
  </si>
  <si>
    <t>B005</t>
  </si>
  <si>
    <t>Credit Card</t>
  </si>
  <si>
    <t>A006</t>
  </si>
  <si>
    <t>Checkup</t>
  </si>
  <si>
    <t>P045</t>
  </si>
  <si>
    <t>T006</t>
  </si>
  <si>
    <t>B006</t>
  </si>
  <si>
    <t>A007</t>
  </si>
  <si>
    <t>P001</t>
  </si>
  <si>
    <t>D007</t>
  </si>
  <si>
    <t>Oncology</t>
  </si>
  <si>
    <t>Westside Clinic</t>
  </si>
  <si>
    <t>T007</t>
  </si>
  <si>
    <t>B007</t>
  </si>
  <si>
    <t>Cash</t>
  </si>
  <si>
    <t>A008</t>
  </si>
  <si>
    <t>P016</t>
  </si>
  <si>
    <t>D010</t>
  </si>
  <si>
    <t>T008</t>
  </si>
  <si>
    <t>Physiotherapy</t>
  </si>
  <si>
    <t>B008</t>
  </si>
  <si>
    <t>A009</t>
  </si>
  <si>
    <t>Follow-up</t>
  </si>
  <si>
    <t>P039</t>
  </si>
  <si>
    <t>T009</t>
  </si>
  <si>
    <t>B009</t>
  </si>
  <si>
    <t>A010</t>
  </si>
  <si>
    <t>Completed</t>
  </si>
  <si>
    <t>P005</t>
  </si>
  <si>
    <t>T010</t>
  </si>
  <si>
    <t>B010</t>
  </si>
  <si>
    <t>A011</t>
  </si>
  <si>
    <t>P022</t>
  </si>
  <si>
    <t>T011</t>
  </si>
  <si>
    <t>B011</t>
  </si>
  <si>
    <t>A012</t>
  </si>
  <si>
    <t>P029</t>
  </si>
  <si>
    <t>T012</t>
  </si>
  <si>
    <t>B012</t>
  </si>
  <si>
    <t>A013</t>
  </si>
  <si>
    <t>P003</t>
  </si>
  <si>
    <t>D002</t>
  </si>
  <si>
    <t>T013</t>
  </si>
  <si>
    <t>B013</t>
  </si>
  <si>
    <t>A014</t>
  </si>
  <si>
    <t>P012</t>
  </si>
  <si>
    <t>T014</t>
  </si>
  <si>
    <t>B014</t>
  </si>
  <si>
    <t>A015</t>
  </si>
  <si>
    <t>P026</t>
  </si>
  <si>
    <t>T015</t>
  </si>
  <si>
    <t>B015</t>
  </si>
  <si>
    <t>A016</t>
  </si>
  <si>
    <t>D008</t>
  </si>
  <si>
    <t>Dermatology</t>
  </si>
  <si>
    <t>T016</t>
  </si>
  <si>
    <t>B016</t>
  </si>
  <si>
    <t>A017</t>
  </si>
  <si>
    <t>P037</t>
  </si>
  <si>
    <t>T017</t>
  </si>
  <si>
    <t>B017</t>
  </si>
  <si>
    <t>A018</t>
  </si>
  <si>
    <t>T018</t>
  </si>
  <si>
    <t>B018</t>
  </si>
  <si>
    <t>A019</t>
  </si>
  <si>
    <t>D001</t>
  </si>
  <si>
    <t>T019</t>
  </si>
  <si>
    <t>X-Ray</t>
  </si>
  <si>
    <t>B019</t>
  </si>
  <si>
    <t>A020</t>
  </si>
  <si>
    <t>P014</t>
  </si>
  <si>
    <t>T020</t>
  </si>
  <si>
    <t>B020</t>
  </si>
  <si>
    <t>A021</t>
  </si>
  <si>
    <t>P028</t>
  </si>
  <si>
    <t>T021</t>
  </si>
  <si>
    <t>B021</t>
  </si>
  <si>
    <t>A022</t>
  </si>
  <si>
    <t>T022</t>
  </si>
  <si>
    <t>B022</t>
  </si>
  <si>
    <t>A023</t>
  </si>
  <si>
    <t>P047</t>
  </si>
  <si>
    <t>T023</t>
  </si>
  <si>
    <t>B023</t>
  </si>
  <si>
    <t>A024</t>
  </si>
  <si>
    <t>P049</t>
  </si>
  <si>
    <t>T024</t>
  </si>
  <si>
    <t>B024</t>
  </si>
  <si>
    <t>A025</t>
  </si>
  <si>
    <t>P030</t>
  </si>
  <si>
    <t>T025</t>
  </si>
  <si>
    <t>B025</t>
  </si>
  <si>
    <t>A026</t>
  </si>
  <si>
    <t>P046</t>
  </si>
  <si>
    <t>T026</t>
  </si>
  <si>
    <t>B026</t>
  </si>
  <si>
    <t>A027</t>
  </si>
  <si>
    <t>D005</t>
  </si>
  <si>
    <t>T027</t>
  </si>
  <si>
    <t>B027</t>
  </si>
  <si>
    <t>A028</t>
  </si>
  <si>
    <t>T028</t>
  </si>
  <si>
    <t>B028</t>
  </si>
  <si>
    <t>A029</t>
  </si>
  <si>
    <t>T029</t>
  </si>
  <si>
    <t>B029</t>
  </si>
  <si>
    <t>A030</t>
  </si>
  <si>
    <t>T030</t>
  </si>
  <si>
    <t>B030</t>
  </si>
  <si>
    <t>A031</t>
  </si>
  <si>
    <t>T031</t>
  </si>
  <si>
    <t>B031</t>
  </si>
  <si>
    <t>A032</t>
  </si>
  <si>
    <t>T032</t>
  </si>
  <si>
    <t>B032</t>
  </si>
  <si>
    <t>A033</t>
  </si>
  <si>
    <t>P021</t>
  </si>
  <si>
    <t>T033</t>
  </si>
  <si>
    <t>B033</t>
  </si>
  <si>
    <t>A034</t>
  </si>
  <si>
    <t>T034</t>
  </si>
  <si>
    <t>B034</t>
  </si>
  <si>
    <t>A035</t>
  </si>
  <si>
    <t>P036</t>
  </si>
  <si>
    <t>T035</t>
  </si>
  <si>
    <t>B035</t>
  </si>
  <si>
    <t>A036</t>
  </si>
  <si>
    <t>P033</t>
  </si>
  <si>
    <t>T036</t>
  </si>
  <si>
    <t>B036</t>
  </si>
  <si>
    <t>A037</t>
  </si>
  <si>
    <t>T037</t>
  </si>
  <si>
    <t>B037</t>
  </si>
  <si>
    <t>A038</t>
  </si>
  <si>
    <t>T038</t>
  </si>
  <si>
    <t>B038</t>
  </si>
  <si>
    <t>A039</t>
  </si>
  <si>
    <t>P023</t>
  </si>
  <si>
    <t>T039</t>
  </si>
  <si>
    <t>B039</t>
  </si>
  <si>
    <t>A040</t>
  </si>
  <si>
    <t>P010</t>
  </si>
  <si>
    <t>T040</t>
  </si>
  <si>
    <t>B040</t>
  </si>
  <si>
    <t>A041</t>
  </si>
  <si>
    <t>T041</t>
  </si>
  <si>
    <t>B041</t>
  </si>
  <si>
    <t>A042</t>
  </si>
  <si>
    <t>T042</t>
  </si>
  <si>
    <t>B042</t>
  </si>
  <si>
    <t>A043</t>
  </si>
  <si>
    <t>T043</t>
  </si>
  <si>
    <t>B043</t>
  </si>
  <si>
    <t>A044</t>
  </si>
  <si>
    <t>P031</t>
  </si>
  <si>
    <t>T044</t>
  </si>
  <si>
    <t>B044</t>
  </si>
  <si>
    <t>A045</t>
  </si>
  <si>
    <t>T045</t>
  </si>
  <si>
    <t>B045</t>
  </si>
  <si>
    <t>A046</t>
  </si>
  <si>
    <t>P019</t>
  </si>
  <si>
    <t>T046</t>
  </si>
  <si>
    <t>B046</t>
  </si>
  <si>
    <t>A047</t>
  </si>
  <si>
    <t>T047</t>
  </si>
  <si>
    <t>B047</t>
  </si>
  <si>
    <t>A048</t>
  </si>
  <si>
    <t>T048</t>
  </si>
  <si>
    <t>B048</t>
  </si>
  <si>
    <t>A049</t>
  </si>
  <si>
    <t>T049</t>
  </si>
  <si>
    <t>B049</t>
  </si>
  <si>
    <t>A050</t>
  </si>
  <si>
    <t>T050</t>
  </si>
  <si>
    <t>B050</t>
  </si>
  <si>
    <t>A051</t>
  </si>
  <si>
    <t>P004</t>
  </si>
  <si>
    <t>T051</t>
  </si>
  <si>
    <t>B051</t>
  </si>
  <si>
    <t>A052</t>
  </si>
  <si>
    <t>T052</t>
  </si>
  <si>
    <t>B052</t>
  </si>
  <si>
    <t>A053</t>
  </si>
  <si>
    <t>P024</t>
  </si>
  <si>
    <t>T053</t>
  </si>
  <si>
    <t>B053</t>
  </si>
  <si>
    <t>A054</t>
  </si>
  <si>
    <t>T054</t>
  </si>
  <si>
    <t>B054</t>
  </si>
  <si>
    <t>A055</t>
  </si>
  <si>
    <t>P002</t>
  </si>
  <si>
    <t>T055</t>
  </si>
  <si>
    <t>B055</t>
  </si>
  <si>
    <t>A056</t>
  </si>
  <si>
    <t>T056</t>
  </si>
  <si>
    <t>B056</t>
  </si>
  <si>
    <t>A057</t>
  </si>
  <si>
    <t>T057</t>
  </si>
  <si>
    <t>B057</t>
  </si>
  <si>
    <t>A058</t>
  </si>
  <si>
    <t>T058</t>
  </si>
  <si>
    <t>B058</t>
  </si>
  <si>
    <t>A059</t>
  </si>
  <si>
    <t>P027</t>
  </si>
  <si>
    <t>T059</t>
  </si>
  <si>
    <t>B059</t>
  </si>
  <si>
    <t>A060</t>
  </si>
  <si>
    <t>P020</t>
  </si>
  <si>
    <t>T060</t>
  </si>
  <si>
    <t>B060</t>
  </si>
  <si>
    <t>A061</t>
  </si>
  <si>
    <t>T061</t>
  </si>
  <si>
    <t>B061</t>
  </si>
  <si>
    <t>A062</t>
  </si>
  <si>
    <t>T062</t>
  </si>
  <si>
    <t>B062</t>
  </si>
  <si>
    <t>A063</t>
  </si>
  <si>
    <t>P050</t>
  </si>
  <si>
    <t>T063</t>
  </si>
  <si>
    <t>B063</t>
  </si>
  <si>
    <t>A064</t>
  </si>
  <si>
    <t>P035</t>
  </si>
  <si>
    <t>T064</t>
  </si>
  <si>
    <t>B064</t>
  </si>
  <si>
    <t>A065</t>
  </si>
  <si>
    <t>T065</t>
  </si>
  <si>
    <t>B065</t>
  </si>
  <si>
    <t>A066</t>
  </si>
  <si>
    <t>T066</t>
  </si>
  <si>
    <t>B066</t>
  </si>
  <si>
    <t>A067</t>
  </si>
  <si>
    <t>P043</t>
  </si>
  <si>
    <t>T067</t>
  </si>
  <si>
    <t>B067</t>
  </si>
  <si>
    <t>A068</t>
  </si>
  <si>
    <t>T068</t>
  </si>
  <si>
    <t>B068</t>
  </si>
  <si>
    <t>A069</t>
  </si>
  <si>
    <t>T069</t>
  </si>
  <si>
    <t>B069</t>
  </si>
  <si>
    <t>A070</t>
  </si>
  <si>
    <t>T070</t>
  </si>
  <si>
    <t>B070</t>
  </si>
  <si>
    <t>A071</t>
  </si>
  <si>
    <t>T071</t>
  </si>
  <si>
    <t>B071</t>
  </si>
  <si>
    <t>A072</t>
  </si>
  <si>
    <t>T072</t>
  </si>
  <si>
    <t>B072</t>
  </si>
  <si>
    <t>A073</t>
  </si>
  <si>
    <t>T073</t>
  </si>
  <si>
    <t>B073</t>
  </si>
  <si>
    <t>A074</t>
  </si>
  <si>
    <t>T074</t>
  </si>
  <si>
    <t>B074</t>
  </si>
  <si>
    <t>A075</t>
  </si>
  <si>
    <t>T075</t>
  </si>
  <si>
    <t>B075</t>
  </si>
  <si>
    <t>A076</t>
  </si>
  <si>
    <t>P044</t>
  </si>
  <si>
    <t>T076</t>
  </si>
  <si>
    <t>B076</t>
  </si>
  <si>
    <t>A077</t>
  </si>
  <si>
    <t>T077</t>
  </si>
  <si>
    <t>B077</t>
  </si>
  <si>
    <t>A078</t>
  </si>
  <si>
    <t>P013</t>
  </si>
  <si>
    <t>T078</t>
  </si>
  <si>
    <t>B078</t>
  </si>
  <si>
    <t>A079</t>
  </si>
  <si>
    <t>T079</t>
  </si>
  <si>
    <t>B079</t>
  </si>
  <si>
    <t>A080</t>
  </si>
  <si>
    <t>T080</t>
  </si>
  <si>
    <t>B080</t>
  </si>
  <si>
    <t>A081</t>
  </si>
  <si>
    <t>T081</t>
  </si>
  <si>
    <t>B081</t>
  </si>
  <si>
    <t>A082</t>
  </si>
  <si>
    <t>T082</t>
  </si>
  <si>
    <t>B082</t>
  </si>
  <si>
    <t>A083</t>
  </si>
  <si>
    <t>T083</t>
  </si>
  <si>
    <t>B083</t>
  </si>
  <si>
    <t>A084</t>
  </si>
  <si>
    <t>T084</t>
  </si>
  <si>
    <t>B084</t>
  </si>
  <si>
    <t>A085</t>
  </si>
  <si>
    <t>T085</t>
  </si>
  <si>
    <t>B085</t>
  </si>
  <si>
    <t>A086</t>
  </si>
  <si>
    <t>P017</t>
  </si>
  <si>
    <t>T086</t>
  </si>
  <si>
    <t>B086</t>
  </si>
  <si>
    <t>A087</t>
  </si>
  <si>
    <t>T087</t>
  </si>
  <si>
    <t>B087</t>
  </si>
  <si>
    <t>A088</t>
  </si>
  <si>
    <t>P008</t>
  </si>
  <si>
    <t>T088</t>
  </si>
  <si>
    <t>B088</t>
  </si>
  <si>
    <t>A089</t>
  </si>
  <si>
    <t>T089</t>
  </si>
  <si>
    <t>B089</t>
  </si>
  <si>
    <t>A090</t>
  </si>
  <si>
    <t>T090</t>
  </si>
  <si>
    <t>B090</t>
  </si>
  <si>
    <t>A091</t>
  </si>
  <si>
    <t>T091</t>
  </si>
  <si>
    <t>B091</t>
  </si>
  <si>
    <t>A092</t>
  </si>
  <si>
    <t>T092</t>
  </si>
  <si>
    <t>B092</t>
  </si>
  <si>
    <t>A093</t>
  </si>
  <si>
    <t>T093</t>
  </si>
  <si>
    <t>B093</t>
  </si>
  <si>
    <t>A094</t>
  </si>
  <si>
    <t>P041</t>
  </si>
  <si>
    <t>T094</t>
  </si>
  <si>
    <t>B094</t>
  </si>
  <si>
    <t>A095</t>
  </si>
  <si>
    <t>P007</t>
  </si>
  <si>
    <t>T095</t>
  </si>
  <si>
    <t>B095</t>
  </si>
  <si>
    <t>A096</t>
  </si>
  <si>
    <t>T096</t>
  </si>
  <si>
    <t>B096</t>
  </si>
  <si>
    <t>A097</t>
  </si>
  <si>
    <t>T097</t>
  </si>
  <si>
    <t>B097</t>
  </si>
  <si>
    <t>A098</t>
  </si>
  <si>
    <t>T098</t>
  </si>
  <si>
    <t>B098</t>
  </si>
  <si>
    <t>A099</t>
  </si>
  <si>
    <t>P011</t>
  </si>
  <si>
    <t>T099</t>
  </si>
  <si>
    <t>B099</t>
  </si>
  <si>
    <t>A100</t>
  </si>
  <si>
    <t>T100</t>
  </si>
  <si>
    <t>B100</t>
  </si>
  <si>
    <t>A101</t>
  </si>
  <si>
    <t>T101</t>
  </si>
  <si>
    <t>B101</t>
  </si>
  <si>
    <t>A102</t>
  </si>
  <si>
    <t>T102</t>
  </si>
  <si>
    <t>B102</t>
  </si>
  <si>
    <t>A103</t>
  </si>
  <si>
    <t>T103</t>
  </si>
  <si>
    <t>B103</t>
  </si>
  <si>
    <t>A104</t>
  </si>
  <si>
    <t>T104</t>
  </si>
  <si>
    <t>B104</t>
  </si>
  <si>
    <t>A105</t>
  </si>
  <si>
    <t>T105</t>
  </si>
  <si>
    <t>B105</t>
  </si>
  <si>
    <t>A106</t>
  </si>
  <si>
    <t>T106</t>
  </si>
  <si>
    <t>B106</t>
  </si>
  <si>
    <t>A107</t>
  </si>
  <si>
    <t>P009</t>
  </si>
  <si>
    <t>T107</t>
  </si>
  <si>
    <t>B107</t>
  </si>
  <si>
    <t>A108</t>
  </si>
  <si>
    <t>T108</t>
  </si>
  <si>
    <t>B108</t>
  </si>
  <si>
    <t>A109</t>
  </si>
  <si>
    <t>T109</t>
  </si>
  <si>
    <t>B109</t>
  </si>
  <si>
    <t>A110</t>
  </si>
  <si>
    <t>T110</t>
  </si>
  <si>
    <t>B110</t>
  </si>
  <si>
    <t>A111</t>
  </si>
  <si>
    <t>T111</t>
  </si>
  <si>
    <t>B111</t>
  </si>
  <si>
    <t>A112</t>
  </si>
  <si>
    <t>T112</t>
  </si>
  <si>
    <t>B112</t>
  </si>
  <si>
    <t>A113</t>
  </si>
  <si>
    <t>T113</t>
  </si>
  <si>
    <t>B113</t>
  </si>
  <si>
    <t>A114</t>
  </si>
  <si>
    <t>P018</t>
  </si>
  <si>
    <t>T114</t>
  </si>
  <si>
    <t>B114</t>
  </si>
  <si>
    <t>A115</t>
  </si>
  <si>
    <t>T115</t>
  </si>
  <si>
    <t>B115</t>
  </si>
  <si>
    <t>A116</t>
  </si>
  <si>
    <t>T116</t>
  </si>
  <si>
    <t>B116</t>
  </si>
  <si>
    <t>A117</t>
  </si>
  <si>
    <t>T117</t>
  </si>
  <si>
    <t>B117</t>
  </si>
  <si>
    <t>A118</t>
  </si>
  <si>
    <t>T118</t>
  </si>
  <si>
    <t>B118</t>
  </si>
  <si>
    <t>A119</t>
  </si>
  <si>
    <t>T119</t>
  </si>
  <si>
    <t>B119</t>
  </si>
  <si>
    <t>A120</t>
  </si>
  <si>
    <t>T120</t>
  </si>
  <si>
    <t>B120</t>
  </si>
  <si>
    <t>A121</t>
  </si>
  <si>
    <t>T121</t>
  </si>
  <si>
    <t>B121</t>
  </si>
  <si>
    <t>A122</t>
  </si>
  <si>
    <t>T122</t>
  </si>
  <si>
    <t>B122</t>
  </si>
  <si>
    <t>A123</t>
  </si>
  <si>
    <t>T123</t>
  </si>
  <si>
    <t>B123</t>
  </si>
  <si>
    <t>A124</t>
  </si>
  <si>
    <t>T124</t>
  </si>
  <si>
    <t>B124</t>
  </si>
  <si>
    <t>A125</t>
  </si>
  <si>
    <t>T125</t>
  </si>
  <si>
    <t>B125</t>
  </si>
  <si>
    <t>A126</t>
  </si>
  <si>
    <t>T126</t>
  </si>
  <si>
    <t>B126</t>
  </si>
  <si>
    <t>A127</t>
  </si>
  <si>
    <t>T127</t>
  </si>
  <si>
    <t>B127</t>
  </si>
  <si>
    <t>A128</t>
  </si>
  <si>
    <t>T128</t>
  </si>
  <si>
    <t>B128</t>
  </si>
  <si>
    <t>A129</t>
  </si>
  <si>
    <t>T129</t>
  </si>
  <si>
    <t>B129</t>
  </si>
  <si>
    <t>A130</t>
  </si>
  <si>
    <t>T130</t>
  </si>
  <si>
    <t>B130</t>
  </si>
  <si>
    <t>A131</t>
  </si>
  <si>
    <t>T131</t>
  </si>
  <si>
    <t>B131</t>
  </si>
  <si>
    <t>A132</t>
  </si>
  <si>
    <t>T132</t>
  </si>
  <si>
    <t>B132</t>
  </si>
  <si>
    <t>A133</t>
  </si>
  <si>
    <t>T133</t>
  </si>
  <si>
    <t>B133</t>
  </si>
  <si>
    <t>A134</t>
  </si>
  <si>
    <t>T134</t>
  </si>
  <si>
    <t>B134</t>
  </si>
  <si>
    <t>A135</t>
  </si>
  <si>
    <t>T135</t>
  </si>
  <si>
    <t>B135</t>
  </si>
  <si>
    <t>A136</t>
  </si>
  <si>
    <t>T136</t>
  </si>
  <si>
    <t>B136</t>
  </si>
  <si>
    <t>A137</t>
  </si>
  <si>
    <t>T137</t>
  </si>
  <si>
    <t>B137</t>
  </si>
  <si>
    <t>A138</t>
  </si>
  <si>
    <t>T138</t>
  </si>
  <si>
    <t>B138</t>
  </si>
  <si>
    <t>A139</t>
  </si>
  <si>
    <t>T139</t>
  </si>
  <si>
    <t>B139</t>
  </si>
  <si>
    <t>A140</t>
  </si>
  <si>
    <t>T140</t>
  </si>
  <si>
    <t>B140</t>
  </si>
  <si>
    <t>A141</t>
  </si>
  <si>
    <t>T141</t>
  </si>
  <si>
    <t>B141</t>
  </si>
  <si>
    <t>A142</t>
  </si>
  <si>
    <t>T142</t>
  </si>
  <si>
    <t>B142</t>
  </si>
  <si>
    <t>A143</t>
  </si>
  <si>
    <t>T143</t>
  </si>
  <si>
    <t>B143</t>
  </si>
  <si>
    <t>A144</t>
  </si>
  <si>
    <t>T144</t>
  </si>
  <si>
    <t>B144</t>
  </si>
  <si>
    <t>A145</t>
  </si>
  <si>
    <t>T145</t>
  </si>
  <si>
    <t>B145</t>
  </si>
  <si>
    <t>A146</t>
  </si>
  <si>
    <t>T146</t>
  </si>
  <si>
    <t>B146</t>
  </si>
  <si>
    <t>A147</t>
  </si>
  <si>
    <t>T147</t>
  </si>
  <si>
    <t>B147</t>
  </si>
  <si>
    <t>A148</t>
  </si>
  <si>
    <t>T148</t>
  </si>
  <si>
    <t>B148</t>
  </si>
  <si>
    <t>A149</t>
  </si>
  <si>
    <t>T149</t>
  </si>
  <si>
    <t>B149</t>
  </si>
  <si>
    <t>A150</t>
  </si>
  <si>
    <t>T150</t>
  </si>
  <si>
    <t>B150</t>
  </si>
  <si>
    <t>A151</t>
  </si>
  <si>
    <t>T151</t>
  </si>
  <si>
    <t>B151</t>
  </si>
  <si>
    <t>A152</t>
  </si>
  <si>
    <t>T152</t>
  </si>
  <si>
    <t>B152</t>
  </si>
  <si>
    <t>A153</t>
  </si>
  <si>
    <t>T153</t>
  </si>
  <si>
    <t>B153</t>
  </si>
  <si>
    <t>A154</t>
  </si>
  <si>
    <t>T154</t>
  </si>
  <si>
    <t>B154</t>
  </si>
  <si>
    <t>A155</t>
  </si>
  <si>
    <t>T155</t>
  </si>
  <si>
    <t>B155</t>
  </si>
  <si>
    <t>A156</t>
  </si>
  <si>
    <t>T156</t>
  </si>
  <si>
    <t>B156</t>
  </si>
  <si>
    <t>A157</t>
  </si>
  <si>
    <t>T157</t>
  </si>
  <si>
    <t>B157</t>
  </si>
  <si>
    <t>A158</t>
  </si>
  <si>
    <t>T158</t>
  </si>
  <si>
    <t>B158</t>
  </si>
  <si>
    <t>A159</t>
  </si>
  <si>
    <t>T159</t>
  </si>
  <si>
    <t>B159</t>
  </si>
  <si>
    <t>A160</t>
  </si>
  <si>
    <t>T160</t>
  </si>
  <si>
    <t>B160</t>
  </si>
  <si>
    <t>A161</t>
  </si>
  <si>
    <t>T161</t>
  </si>
  <si>
    <t>B161</t>
  </si>
  <si>
    <t>A162</t>
  </si>
  <si>
    <t>P042</t>
  </si>
  <si>
    <t>T162</t>
  </si>
  <si>
    <t>B162</t>
  </si>
  <si>
    <t>A163</t>
  </si>
  <si>
    <t>T163</t>
  </si>
  <si>
    <t>B163</t>
  </si>
  <si>
    <t>A164</t>
  </si>
  <si>
    <t>T164</t>
  </si>
  <si>
    <t>B164</t>
  </si>
  <si>
    <t>A165</t>
  </si>
  <si>
    <t>T165</t>
  </si>
  <si>
    <t>B165</t>
  </si>
  <si>
    <t>A166</t>
  </si>
  <si>
    <t>T166</t>
  </si>
  <si>
    <t>B166</t>
  </si>
  <si>
    <t>A167</t>
  </si>
  <si>
    <t>T167</t>
  </si>
  <si>
    <t>B167</t>
  </si>
  <si>
    <t>A168</t>
  </si>
  <si>
    <t>T168</t>
  </si>
  <si>
    <t>B168</t>
  </si>
  <si>
    <t>A169</t>
  </si>
  <si>
    <t>T169</t>
  </si>
  <si>
    <t>B169</t>
  </si>
  <si>
    <t>A170</t>
  </si>
  <si>
    <t>T170</t>
  </si>
  <si>
    <t>B170</t>
  </si>
  <si>
    <t>A171</t>
  </si>
  <si>
    <t>T171</t>
  </si>
  <si>
    <t>B171</t>
  </si>
  <si>
    <t>A172</t>
  </si>
  <si>
    <t>T172</t>
  </si>
  <si>
    <t>B172</t>
  </si>
  <si>
    <t>A173</t>
  </si>
  <si>
    <t>T173</t>
  </si>
  <si>
    <t>B173</t>
  </si>
  <si>
    <t>A174</t>
  </si>
  <si>
    <t>T174</t>
  </si>
  <si>
    <t>B174</t>
  </si>
  <si>
    <t>A175</t>
  </si>
  <si>
    <t>T175</t>
  </si>
  <si>
    <t>B175</t>
  </si>
  <si>
    <t>A176</t>
  </si>
  <si>
    <t>T176</t>
  </si>
  <si>
    <t>B176</t>
  </si>
  <si>
    <t>A177</t>
  </si>
  <si>
    <t>T177</t>
  </si>
  <si>
    <t>B177</t>
  </si>
  <si>
    <t>A178</t>
  </si>
  <si>
    <t>T178</t>
  </si>
  <si>
    <t>B178</t>
  </si>
  <si>
    <t>A179</t>
  </si>
  <si>
    <t>P038</t>
  </si>
  <si>
    <t>T179</t>
  </si>
  <si>
    <t>B179</t>
  </si>
  <si>
    <t>A180</t>
  </si>
  <si>
    <t>T180</t>
  </si>
  <si>
    <t>B180</t>
  </si>
  <si>
    <t>A181</t>
  </si>
  <si>
    <t>T181</t>
  </si>
  <si>
    <t>B181</t>
  </si>
  <si>
    <t>A182</t>
  </si>
  <si>
    <t>T182</t>
  </si>
  <si>
    <t>B182</t>
  </si>
  <si>
    <t>A183</t>
  </si>
  <si>
    <t>T183</t>
  </si>
  <si>
    <t>B183</t>
  </si>
  <si>
    <t>A184</t>
  </si>
  <si>
    <t>T184</t>
  </si>
  <si>
    <t>B184</t>
  </si>
  <si>
    <t>A185</t>
  </si>
  <si>
    <t>T185</t>
  </si>
  <si>
    <t>B185</t>
  </si>
  <si>
    <t>A186</t>
  </si>
  <si>
    <t>T186</t>
  </si>
  <si>
    <t>B186</t>
  </si>
  <si>
    <t>A187</t>
  </si>
  <si>
    <t>T187</t>
  </si>
  <si>
    <t>B187</t>
  </si>
  <si>
    <t>A188</t>
  </si>
  <si>
    <t>T188</t>
  </si>
  <si>
    <t>B188</t>
  </si>
  <si>
    <t>A189</t>
  </si>
  <si>
    <t>T189</t>
  </si>
  <si>
    <t>B189</t>
  </si>
  <si>
    <t>A190</t>
  </si>
  <si>
    <t>T190</t>
  </si>
  <si>
    <t>B190</t>
  </si>
  <si>
    <t>A191</t>
  </si>
  <si>
    <t>T191</t>
  </si>
  <si>
    <t>B191</t>
  </si>
  <si>
    <t>A192</t>
  </si>
  <si>
    <t>T192</t>
  </si>
  <si>
    <t>B192</t>
  </si>
  <si>
    <t>A193</t>
  </si>
  <si>
    <t>T193</t>
  </si>
  <si>
    <t>B193</t>
  </si>
  <si>
    <t>A194</t>
  </si>
  <si>
    <t>T194</t>
  </si>
  <si>
    <t>B194</t>
  </si>
  <si>
    <t>A195</t>
  </si>
  <si>
    <t>T195</t>
  </si>
  <si>
    <t>B195</t>
  </si>
  <si>
    <t>A196</t>
  </si>
  <si>
    <t>T196</t>
  </si>
  <si>
    <t>B196</t>
  </si>
  <si>
    <t>A197</t>
  </si>
  <si>
    <t>T197</t>
  </si>
  <si>
    <t>B197</t>
  </si>
  <si>
    <t>A198</t>
  </si>
  <si>
    <t>T198</t>
  </si>
  <si>
    <t>B198</t>
  </si>
  <si>
    <t>A199</t>
  </si>
  <si>
    <t>T199</t>
  </si>
  <si>
    <t>B199</t>
  </si>
  <si>
    <t>A200</t>
  </si>
  <si>
    <t>T200</t>
  </si>
  <si>
    <t>B200</t>
  </si>
  <si>
    <t>Row Labels</t>
  </si>
  <si>
    <t>Grand Total</t>
  </si>
  <si>
    <t>Jan</t>
  </si>
  <si>
    <t>Feb</t>
  </si>
  <si>
    <t>Mar</t>
  </si>
  <si>
    <t>Apr</t>
  </si>
  <si>
    <t>May</t>
  </si>
  <si>
    <t>Jun</t>
  </si>
  <si>
    <t>Jul</t>
  </si>
  <si>
    <t>Aug</t>
  </si>
  <si>
    <t>Sep</t>
  </si>
  <si>
    <t>Oct</t>
  </si>
  <si>
    <t>Nov</t>
  </si>
  <si>
    <t>Dec</t>
  </si>
  <si>
    <t>Column Labels</t>
  </si>
  <si>
    <t>How frequently do patients of different genders attend specific treatments?</t>
  </si>
  <si>
    <t>Does gender influence average bill amount?</t>
  </si>
  <si>
    <t>What is the average treatment cost per treatment type?</t>
  </si>
  <si>
    <t>Is there a difference in billing between visit reasons (e.g., emergency vs consultation)?</t>
  </si>
  <si>
    <t>AppointmentID</t>
  </si>
  <si>
    <t>AppointmentDate</t>
  </si>
  <si>
    <t>AppointmentTime</t>
  </si>
  <si>
    <t>ReasonForVisit</t>
  </si>
  <si>
    <t>AppointmentStatus</t>
  </si>
  <si>
    <t>PatientID</t>
  </si>
  <si>
    <t>PatientName</t>
  </si>
  <si>
    <t>Gender</t>
  </si>
  <si>
    <t>DoB</t>
  </si>
  <si>
    <t>RegistrationDate</t>
  </si>
  <si>
    <t>InsuranceProvider</t>
  </si>
  <si>
    <t>DoctorID</t>
  </si>
  <si>
    <t>PaymentStatus</t>
  </si>
  <si>
    <t>PaymentMethod</t>
  </si>
  <si>
    <t>BillAmount</t>
  </si>
  <si>
    <t>BillDate</t>
  </si>
  <si>
    <t>BillID</t>
  </si>
  <si>
    <t>TreatmentDate</t>
  </si>
  <si>
    <t>TreatmentCost</t>
  </si>
  <si>
    <t>TreatmentDescription</t>
  </si>
  <si>
    <t>TreatmentType</t>
  </si>
  <si>
    <t>TreatmentID</t>
  </si>
  <si>
    <t>HospitalBranch</t>
  </si>
  <si>
    <t>YearsExperience</t>
  </si>
  <si>
    <t>Specialisation</t>
  </si>
  <si>
    <t>DoctorName</t>
  </si>
  <si>
    <t>Sarah Smith</t>
  </si>
  <si>
    <t>David Jones</t>
  </si>
  <si>
    <t>Alex Davis</t>
  </si>
  <si>
    <t>Jane Smith</t>
  </si>
  <si>
    <t>Robert Davis</t>
  </si>
  <si>
    <t>Linda Wilson</t>
  </si>
  <si>
    <t>Jane Davis</t>
  </si>
  <si>
    <t>Linda Brown</t>
  </si>
  <si>
    <t>David Taylor</t>
  </si>
  <si>
    <t>Sarah Taylor</t>
  </si>
  <si>
    <t>Alex Smith</t>
  </si>
  <si>
    <t>Alex Moore</t>
  </si>
  <si>
    <t>Emily Miller</t>
  </si>
  <si>
    <t>Robert Wilson</t>
  </si>
  <si>
    <t>Emily Williams</t>
  </si>
  <si>
    <t>Linda Miller</t>
  </si>
  <si>
    <t>David Williams</t>
  </si>
  <si>
    <t>Michael Taylor</t>
  </si>
  <si>
    <t>Jane Wilson</t>
  </si>
  <si>
    <t>David Wilson</t>
  </si>
  <si>
    <t>John Brown</t>
  </si>
  <si>
    <t>David Smith</t>
  </si>
  <si>
    <t>Laura Jones</t>
  </si>
  <si>
    <t>Laura Davis</t>
  </si>
  <si>
    <t>John Taylor</t>
  </si>
  <si>
    <t>Robert Williams</t>
  </si>
  <si>
    <t>Alex Taylor</t>
  </si>
  <si>
    <t>Jane Moore</t>
  </si>
  <si>
    <t>David Moore</t>
  </si>
  <si>
    <t>Emily Moore</t>
  </si>
  <si>
    <t>Michael Wilson</t>
  </si>
  <si>
    <t>Linda Johnson</t>
  </si>
  <si>
    <t>Robert Miller</t>
  </si>
  <si>
    <t>Sarah Miller</t>
  </si>
  <si>
    <t>Michael Johnson</t>
  </si>
  <si>
    <t>Sarah Brown</t>
  </si>
  <si>
    <t>Emily Smith</t>
  </si>
  <si>
    <t>Linda Moore</t>
  </si>
  <si>
    <t>Laura Wilson</t>
  </si>
  <si>
    <t>Robert Taylor</t>
  </si>
  <si>
    <t>Laura Johnson</t>
  </si>
  <si>
    <t>Jane Jones</t>
  </si>
  <si>
    <t>David Davis</t>
  </si>
  <si>
    <t>Alex Johnson</t>
  </si>
  <si>
    <t>Emily Jones</t>
  </si>
  <si>
    <t>What are the trends in bill payments across months?</t>
  </si>
  <si>
    <t>Sum of BillAmount</t>
  </si>
  <si>
    <t>Count of AppointmentID</t>
  </si>
  <si>
    <t>Which Payment Method Generated Most Payment?</t>
  </si>
  <si>
    <t>KPIs</t>
  </si>
  <si>
    <t>Total Revenue</t>
  </si>
  <si>
    <t>Average Treatment Cost</t>
  </si>
  <si>
    <t>Total Treatments Provided</t>
  </si>
  <si>
    <t>Average Bill Amount</t>
  </si>
  <si>
    <t>Payment Method</t>
  </si>
  <si>
    <t>Most Expensive Treatment</t>
  </si>
  <si>
    <t>Year</t>
  </si>
  <si>
    <t>Average of TreatmentCost</t>
  </si>
  <si>
    <t>Average of BillAmount</t>
  </si>
  <si>
    <t>appointment_id</t>
  </si>
  <si>
    <t>patient_id</t>
  </si>
  <si>
    <t>doctor_id</t>
  </si>
  <si>
    <t>appointment_date</t>
  </si>
  <si>
    <t>appointment_time</t>
  </si>
  <si>
    <t>reason_for_visit</t>
  </si>
  <si>
    <t>status</t>
  </si>
  <si>
    <t>bill_id</t>
  </si>
  <si>
    <t>treatment_id</t>
  </si>
  <si>
    <t>bill_date</t>
  </si>
  <si>
    <t>amount</t>
  </si>
  <si>
    <t>payment_method</t>
  </si>
  <si>
    <t>payment_status</t>
  </si>
  <si>
    <t>first_name</t>
  </si>
  <si>
    <t>last_name</t>
  </si>
  <si>
    <t>specialization</t>
  </si>
  <si>
    <t>phone_number</t>
  </si>
  <si>
    <t>years_experience</t>
  </si>
  <si>
    <t>hospital_branch</t>
  </si>
  <si>
    <t>email</t>
  </si>
  <si>
    <t>David</t>
  </si>
  <si>
    <t>Taylor</t>
  </si>
  <si>
    <t>dr.david.taylor@hospital.com</t>
  </si>
  <si>
    <t>Jane</t>
  </si>
  <si>
    <t>Davis</t>
  </si>
  <si>
    <t>dr.jane.davis@hospital.com</t>
  </si>
  <si>
    <t>Smith</t>
  </si>
  <si>
    <t>dr.jane.smith@hospital.com</t>
  </si>
  <si>
    <t>Jones</t>
  </si>
  <si>
    <t>dr.david.jones@hospital.com</t>
  </si>
  <si>
    <t>Sarah</t>
  </si>
  <si>
    <t>dr.sarah.taylor@hospital.com</t>
  </si>
  <si>
    <t>Alex</t>
  </si>
  <si>
    <t>dr.alex.davis@hospital.com</t>
  </si>
  <si>
    <t>Robert</t>
  </si>
  <si>
    <t>dr.robert.davis@hospital.com</t>
  </si>
  <si>
    <t>Linda</t>
  </si>
  <si>
    <t>Brown</t>
  </si>
  <si>
    <t>dr.linda.brown@hospital.com</t>
  </si>
  <si>
    <t>dr.sarah.smith@hospital.com</t>
  </si>
  <si>
    <t>Wilson</t>
  </si>
  <si>
    <t>dr.linda.wilson@hospital.com</t>
  </si>
  <si>
    <t>gender</t>
  </si>
  <si>
    <t>date_of_birth</t>
  </si>
  <si>
    <t>contact_number</t>
  </si>
  <si>
    <t>address</t>
  </si>
  <si>
    <t>registration_date</t>
  </si>
  <si>
    <t>insurance_provider</t>
  </si>
  <si>
    <t>insurance_number</t>
  </si>
  <si>
    <t>Williams</t>
  </si>
  <si>
    <t>789 Pine Rd</t>
  </si>
  <si>
    <t>INS840674</t>
  </si>
  <si>
    <t>david.williams@mail.com</t>
  </si>
  <si>
    <t>Emily</t>
  </si>
  <si>
    <t>321 Maple Dr</t>
  </si>
  <si>
    <t>INS354079</t>
  </si>
  <si>
    <t>emily.smith@mail.com</t>
  </si>
  <si>
    <t>Laura</t>
  </si>
  <si>
    <t>INS650929</t>
  </si>
  <si>
    <t>laura.jones@mail.com</t>
  </si>
  <si>
    <t>Michael</t>
  </si>
  <si>
    <t>Johnson</t>
  </si>
  <si>
    <t>123 Elm St</t>
  </si>
  <si>
    <t>INS789944</t>
  </si>
  <si>
    <t>michael.johnson@mail.com</t>
  </si>
  <si>
    <t>INS788105</t>
  </si>
  <si>
    <t>david.wilson@mail.com</t>
  </si>
  <si>
    <t>P006</t>
  </si>
  <si>
    <t>INS613758</t>
  </si>
  <si>
    <t>linda.jones@mail.com</t>
  </si>
  <si>
    <t>INS465890</t>
  </si>
  <si>
    <t>alex.johnson@mail.com</t>
  </si>
  <si>
    <t>456 Oak Ave</t>
  </si>
  <si>
    <t>INS545101</t>
  </si>
  <si>
    <t>david.davis@mail.com</t>
  </si>
  <si>
    <t>INS136631</t>
  </si>
  <si>
    <t>laura.davis@mail.com</t>
  </si>
  <si>
    <t>INS866577</t>
  </si>
  <si>
    <t>michael.taylor@mail.com</t>
  </si>
  <si>
    <t>INS172991</t>
  </si>
  <si>
    <t>emily.jones@mail.com</t>
  </si>
  <si>
    <t>INS104014</t>
  </si>
  <si>
    <t>INS373237</t>
  </si>
  <si>
    <t>laura.johnson@mail.com</t>
  </si>
  <si>
    <t>INS118070</t>
  </si>
  <si>
    <t>alex.taylor@mail.com</t>
  </si>
  <si>
    <t>P015</t>
  </si>
  <si>
    <t>INS922209</t>
  </si>
  <si>
    <t>sarah.johnson@mail.com</t>
  </si>
  <si>
    <t>INS156958</t>
  </si>
  <si>
    <t>INS182074</t>
  </si>
  <si>
    <t>jane.jones@mail.com</t>
  </si>
  <si>
    <t>INS635017</t>
  </si>
  <si>
    <t>laura.wilson@mail.com</t>
  </si>
  <si>
    <t>Miller</t>
  </si>
  <si>
    <t>INS855073</t>
  </si>
  <si>
    <t>sarah.miller@mail.com</t>
  </si>
  <si>
    <t>Moore</t>
  </si>
  <si>
    <t>INS276089</t>
  </si>
  <si>
    <t>jane.moore@mail.com</t>
  </si>
  <si>
    <t>INS297392</t>
  </si>
  <si>
    <t>michael.wilson@mail.com</t>
  </si>
  <si>
    <t>John</t>
  </si>
  <si>
    <t>INS258823</t>
  </si>
  <si>
    <t>john.brown@mail.com</t>
  </si>
  <si>
    <t>INS730152</t>
  </si>
  <si>
    <t>linda.johnson@mail.com</t>
  </si>
  <si>
    <t>INS493002</t>
  </si>
  <si>
    <t>sarah.brown@mail.com</t>
  </si>
  <si>
    <t>INS833429</t>
  </si>
  <si>
    <t>robert.wilson@mail.com</t>
  </si>
  <si>
    <t>INS598863</t>
  </si>
  <si>
    <t>john.taylor@mail.com</t>
  </si>
  <si>
    <t>INS467654</t>
  </si>
  <si>
    <t>linda.moore@mail.com</t>
  </si>
  <si>
    <t>INS679036</t>
  </si>
  <si>
    <t>alex.moore@mail.com</t>
  </si>
  <si>
    <t>INS630089</t>
  </si>
  <si>
    <t>david.smith@mail.com</t>
  </si>
  <si>
    <t>INS250262</t>
  </si>
  <si>
    <t>emily.moore@mail.com</t>
  </si>
  <si>
    <t>INS542905</t>
  </si>
  <si>
    <t>robert.miller@mail.com</t>
  </si>
  <si>
    <t>INS335362</t>
  </si>
  <si>
    <t>INS544209</t>
  </si>
  <si>
    <t>INS653880</t>
  </si>
  <si>
    <t>alex.smith@mail.com</t>
  </si>
  <si>
    <t>INS897079</t>
  </si>
  <si>
    <t>INS764076</t>
  </si>
  <si>
    <t>INS319963</t>
  </si>
  <si>
    <t>robert.williams@mail.com</t>
  </si>
  <si>
    <t>INS580761</t>
  </si>
  <si>
    <t>INS348710</t>
  </si>
  <si>
    <t>jane.wilson@mail.com</t>
  </si>
  <si>
    <t>INS320984</t>
  </si>
  <si>
    <t>emily.williams@mail.com</t>
  </si>
  <si>
    <t>INS997059</t>
  </si>
  <si>
    <t>INS956748</t>
  </si>
  <si>
    <t>jane.smith@mail.com</t>
  </si>
  <si>
    <t>INS882355</t>
  </si>
  <si>
    <t>linda.brown@mail.com</t>
  </si>
  <si>
    <t>INS364512</t>
  </si>
  <si>
    <t>robert.taylor@mail.com</t>
  </si>
  <si>
    <t>INS701863</t>
  </si>
  <si>
    <t>linda.miller@mail.com</t>
  </si>
  <si>
    <t>INS368799</t>
  </si>
  <si>
    <t>INS337549</t>
  </si>
  <si>
    <t>INS694319</t>
  </si>
  <si>
    <t>emily.miller@mail.com</t>
  </si>
  <si>
    <t>INS584299</t>
  </si>
  <si>
    <t>david.moore@mail.com</t>
  </si>
  <si>
    <t>INS712210</t>
  </si>
  <si>
    <t>treatment_type</t>
  </si>
  <si>
    <t>description</t>
  </si>
  <si>
    <t>cost</t>
  </si>
  <si>
    <t>treatment_date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</si>
</sst>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quot;K&quot;"/>
    <numFmt numFmtId="166" formatCode="[$-F400]h:mm:ss\ am/pm"/>
  </numFmts>
  <fonts count="1" x14ac:knownFonts="1">
    <font>
      <sz val="11"/>
      <color theme="1"/>
      <name val="Aptos Narrow"/>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rgb="FFEDF2F4"/>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3" borderId="0" xfId="0" applyFill="1"/>
    <xf numFmtId="0" fontId="0" fillId="4" borderId="0" xfId="0" applyFill="1" applyAlignment="1">
      <alignment horizontal="center"/>
    </xf>
    <xf numFmtId="0" fontId="0" fillId="0" borderId="0" xfId="0" applyAlignment="1">
      <alignment horizontal="right"/>
    </xf>
    <xf numFmtId="0" fontId="0" fillId="2" borderId="0" xfId="0" applyFill="1" applyAlignment="1">
      <alignment horizontal="center"/>
    </xf>
    <xf numFmtId="0" fontId="0" fillId="0" borderId="0" xfId="0" applyNumberFormat="1"/>
    <xf numFmtId="14" fontId="0" fillId="0" borderId="0" xfId="0" applyNumberFormat="1"/>
    <xf numFmtId="166" fontId="0" fillId="0" borderId="0" xfId="0" applyNumberFormat="1"/>
    <xf numFmtId="0" fontId="0" fillId="0" borderId="0" xfId="0" applyFont="1" applyFill="1" applyBorder="1"/>
    <xf numFmtId="14" fontId="0" fillId="0" borderId="0" xfId="0" applyNumberFormat="1" applyFont="1" applyFill="1" applyBorder="1"/>
    <xf numFmtId="47" fontId="0" fillId="0" borderId="0" xfId="0" applyNumberFormat="1" applyFont="1" applyFill="1" applyBorder="1"/>
  </cellXfs>
  <cellStyles count="1">
    <cellStyle name="Normal" xfId="0" builtinId="0"/>
  </cellStyles>
  <dxfs count="42">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166" formatCode="[$-F400]h:mm:ss\ am/pm"/>
    </dxf>
    <dxf>
      <numFmt numFmtId="19" formatCode="dd/mm/yyyy"/>
    </dxf>
    <dxf>
      <numFmt numFmtId="0" formatCode="General"/>
    </dxf>
    <dxf>
      <numFmt numFmtId="0" formatCode="General"/>
    </dxf>
    <dxf>
      <numFmt numFmtId="0" formatCode="General"/>
    </dxf>
    <dxf>
      <numFmt numFmtId="164" formatCode="\$#.0#,&quot;K&quot;"/>
    </dxf>
    <dxf>
      <numFmt numFmtId="164" formatCode="\$#.0#,&quot;K&quot;"/>
    </dxf>
    <dxf>
      <numFmt numFmtId="0" formatCode="General"/>
    </dxf>
    <dxf>
      <numFmt numFmtId="164" formatCode="\$#.0#,&quot;K&quot;"/>
    </dxf>
    <dxf>
      <numFmt numFmtId="164" formatCode="\$#.0#,&quot;K&quot;"/>
    </dxf>
    <dxf>
      <numFmt numFmtId="164" formatCode="\$#.0#,&quot;K&quot;"/>
    </dxf>
    <dxf>
      <font>
        <b/>
        <color theme="1"/>
      </font>
      <border>
        <bottom style="thin">
          <color theme="4"/>
        </bottom>
        <vertical/>
        <horizontal/>
      </border>
    </dxf>
    <dxf>
      <font>
        <color theme="1"/>
      </font>
      <fill>
        <patternFill patternType="solid">
          <bgColor rgb="FF780000"/>
        </patternFill>
      </fill>
      <border diagonalUp="0" diagonalDown="0">
        <left/>
        <right/>
        <top/>
        <bottom/>
        <vertical/>
        <horizontal/>
      </border>
    </dxf>
  </dxfs>
  <tableStyles count="2" defaultTableStyle="TableStyleMedium2" defaultPivotStyle="PivotStyleLight16">
    <tableStyle name="HMD" pivot="0" table="0" count="10" xr9:uid="{012CEF95-1E30-4D49-95F1-941BA5BA8858}">
      <tableStyleElement type="wholeTable" dxfId="41"/>
      <tableStyleElement type="headerRow" dxfId="40"/>
    </tableStyle>
    <tableStyle name="Table Style 1" pivot="0" count="0" xr9:uid="{3CB6D389-1505-4DC8-AE0D-4054BC72FA41}"/>
  </tableStyles>
  <colors>
    <mruColors>
      <color rgb="FF780000"/>
      <color rgb="FFC1121F"/>
      <color rgb="FFEAE2B7"/>
      <color rgb="FFFDF0D5"/>
      <color rgb="FF403D39"/>
      <color rgb="FF003049"/>
      <color rgb="FF669BBC"/>
      <color rgb="FFEDF2F4"/>
      <color rgb="FFDAD7CD"/>
      <color rgb="FFD8E2DC"/>
    </mruColors>
  </colors>
  <extLst>
    <ext xmlns:x14="http://schemas.microsoft.com/office/spreadsheetml/2009/9/main" uri="{46F421CA-312F-682f-3DD2-61675219B42D}">
      <x14:dxfs count="8">
        <dxf>
          <font>
            <color rgb="FF000000"/>
          </font>
          <fill>
            <patternFill patternType="solid">
              <fgColor auto="1"/>
              <bgColor rgb="FFFDF0D5"/>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EAE2B7"/>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rgb="FFEAE2B7"/>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tint="-4.9989318521683403E-2"/>
          </font>
          <fill>
            <patternFill patternType="solid">
              <fgColor theme="4" tint="0.59999389629810485"/>
              <bgColor rgb="FFC1121F"/>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0"/>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HM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MAIN.xlsx]Calculations!PivotTable11</c:name>
    <c:fmtId val="0"/>
  </c:pivotSource>
  <c:chart>
    <c:autoTitleDeleted val="1"/>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Calculations!$B$3</c:f>
              <c:strCache>
                <c:ptCount val="1"/>
                <c:pt idx="0">
                  <c:v>Total</c:v>
                </c:pt>
              </c:strCache>
            </c:strRef>
          </c:tx>
          <c:spPr>
            <a:ln w="28575" cap="rnd">
              <a:solidFill>
                <a:schemeClr val="accent1"/>
              </a:solidFill>
              <a:round/>
            </a:ln>
            <a:effectLst/>
          </c:spPr>
          <c:marker>
            <c:symbol val="none"/>
          </c:marker>
          <c:cat>
            <c:strRef>
              <c:f>Calculations!$A$4:$A$16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Calculations!$B$4:$B$16</c:f>
              <c:numCache>
                <c:formatCode>\$#.0#,"K"</c:formatCode>
                <c:ptCount val="12"/>
                <c:pt idx="0">
                  <c:v>58701.229248046933</c:v>
                </c:pt>
                <c:pt idx="1">
                  <c:v>36669.69067382814</c:v>
                </c:pt>
                <c:pt idx="2">
                  <c:v>47304.289611816435</c:v>
                </c:pt>
                <c:pt idx="3">
                  <c:v>64271.539794921897</c:v>
                </c:pt>
                <c:pt idx="4">
                  <c:v>48791.049804687551</c:v>
                </c:pt>
                <c:pt idx="5">
                  <c:v>56887.819641113303</c:v>
                </c:pt>
                <c:pt idx="6">
                  <c:v>39880.189697265654</c:v>
                </c:pt>
                <c:pt idx="7">
                  <c:v>41958.669555664099</c:v>
                </c:pt>
                <c:pt idx="8">
                  <c:v>33426.529846191428</c:v>
                </c:pt>
                <c:pt idx="9">
                  <c:v>43314.150146484397</c:v>
                </c:pt>
                <c:pt idx="10">
                  <c:v>52474.979980468765</c:v>
                </c:pt>
                <c:pt idx="11">
                  <c:v>27569.71014404298</c:v>
                </c:pt>
              </c:numCache>
            </c:numRef>
          </c:val>
          <c:smooth val="0"/>
          <c:extLst>
            <c:ext xmlns:c16="http://schemas.microsoft.com/office/drawing/2014/chart" uri="{C3380CC4-5D6E-409C-BE32-E72D297353CC}">
              <c16:uniqueId val="{00000000-5F6F-4295-9C48-94FCD4583C36}"/>
            </c:ext>
          </c:extLst>
        </c:ser>
        <c:dLbls>
          <c:showLegendKey val="0"/>
          <c:showVal val="0"/>
          <c:showCatName val="0"/>
          <c:showSerName val="0"/>
          <c:showPercent val="0"/>
          <c:showBubbleSize val="0"/>
        </c:dLbls>
        <c:smooth val="0"/>
        <c:axId val="534911880"/>
        <c:axId val="534913680"/>
      </c:lineChart>
      <c:catAx>
        <c:axId val="534911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913680"/>
        <c:crosses val="autoZero"/>
        <c:auto val="1"/>
        <c:lblAlgn val="ctr"/>
        <c:lblOffset val="100"/>
        <c:noMultiLvlLbl val="0"/>
      </c:catAx>
      <c:valAx>
        <c:axId val="534913680"/>
        <c:scaling>
          <c:orientation val="minMax"/>
        </c:scaling>
        <c:delete val="0"/>
        <c:axPos val="l"/>
        <c:majorGridlines>
          <c:spPr>
            <a:ln w="9525" cap="flat" cmpd="sng" algn="ctr">
              <a:solidFill>
                <a:schemeClr val="tx1">
                  <a:lumMod val="15000"/>
                  <a:lumOff val="85000"/>
                </a:schemeClr>
              </a:solidFill>
              <a:round/>
            </a:ln>
            <a:effectLst/>
          </c:spPr>
        </c:majorGridlines>
        <c:numFmt formatCode="\$#.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4911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Calculations!$G$3:$G$4</c:f>
              <c:strCache>
                <c:ptCount val="1"/>
                <c:pt idx="0">
                  <c:v>F</c:v>
                </c:pt>
              </c:strCache>
            </c:strRef>
          </c:tx>
          <c:spPr>
            <a:solidFill>
              <a:schemeClr val="accent1"/>
            </a:solidFill>
            <a:ln>
              <a:noFill/>
            </a:ln>
            <a:effectLst/>
          </c:spPr>
          <c:invertIfNegative val="0"/>
          <c:cat>
            <c:strRef>
              <c:f>Calculations!$F$5:$F$10</c:f>
              <c:strCache>
                <c:ptCount val="5"/>
                <c:pt idx="0">
                  <c:v>Chemotherapy</c:v>
                </c:pt>
                <c:pt idx="1">
                  <c:v>ECG</c:v>
                </c:pt>
                <c:pt idx="2">
                  <c:v>MRI</c:v>
                </c:pt>
                <c:pt idx="3">
                  <c:v>Physiotherapy</c:v>
                </c:pt>
                <c:pt idx="4">
                  <c:v>X-Ray</c:v>
                </c:pt>
              </c:strCache>
            </c:strRef>
          </c:cat>
          <c:val>
            <c:numRef>
              <c:f>Calculations!$G$5:$G$10</c:f>
              <c:numCache>
                <c:formatCode>General</c:formatCode>
                <c:ptCount val="5"/>
                <c:pt idx="0">
                  <c:v>21</c:v>
                </c:pt>
                <c:pt idx="1">
                  <c:v>11</c:v>
                </c:pt>
                <c:pt idx="2">
                  <c:v>6</c:v>
                </c:pt>
                <c:pt idx="3">
                  <c:v>14</c:v>
                </c:pt>
                <c:pt idx="4">
                  <c:v>18</c:v>
                </c:pt>
              </c:numCache>
            </c:numRef>
          </c:val>
          <c:extLst>
            <c:ext xmlns:c16="http://schemas.microsoft.com/office/drawing/2014/chart" uri="{C3380CC4-5D6E-409C-BE32-E72D297353CC}">
              <c16:uniqueId val="{00000000-D066-48EC-8689-0E2E5DB094E1}"/>
            </c:ext>
          </c:extLst>
        </c:ser>
        <c:ser>
          <c:idx val="1"/>
          <c:order val="1"/>
          <c:tx>
            <c:strRef>
              <c:f>Calculations!$H$3:$H$4</c:f>
              <c:strCache>
                <c:ptCount val="1"/>
                <c:pt idx="0">
                  <c:v>M</c:v>
                </c:pt>
              </c:strCache>
            </c:strRef>
          </c:tx>
          <c:spPr>
            <a:solidFill>
              <a:schemeClr val="accent2"/>
            </a:solidFill>
            <a:ln>
              <a:noFill/>
            </a:ln>
            <a:effectLst/>
          </c:spPr>
          <c:invertIfNegative val="0"/>
          <c:cat>
            <c:strRef>
              <c:f>Calculations!$F$5:$F$10</c:f>
              <c:strCache>
                <c:ptCount val="5"/>
                <c:pt idx="0">
                  <c:v>Chemotherapy</c:v>
                </c:pt>
                <c:pt idx="1">
                  <c:v>ECG</c:v>
                </c:pt>
                <c:pt idx="2">
                  <c:v>MRI</c:v>
                </c:pt>
                <c:pt idx="3">
                  <c:v>Physiotherapy</c:v>
                </c:pt>
                <c:pt idx="4">
                  <c:v>X-Ray</c:v>
                </c:pt>
              </c:strCache>
            </c:strRef>
          </c:cat>
          <c:val>
            <c:numRef>
              <c:f>Calculations!$H$5:$H$10</c:f>
              <c:numCache>
                <c:formatCode>General</c:formatCode>
                <c:ptCount val="5"/>
                <c:pt idx="0">
                  <c:v>28</c:v>
                </c:pt>
                <c:pt idx="1">
                  <c:v>27</c:v>
                </c:pt>
                <c:pt idx="2">
                  <c:v>30</c:v>
                </c:pt>
                <c:pt idx="3">
                  <c:v>22</c:v>
                </c:pt>
                <c:pt idx="4">
                  <c:v>23</c:v>
                </c:pt>
              </c:numCache>
            </c:numRef>
          </c:val>
          <c:extLst>
            <c:ext xmlns:c16="http://schemas.microsoft.com/office/drawing/2014/chart" uri="{C3380CC4-5D6E-409C-BE32-E72D297353CC}">
              <c16:uniqueId val="{00000008-771F-4831-98C4-0F1F9F51A6A7}"/>
            </c:ext>
          </c:extLst>
        </c:ser>
        <c:dLbls>
          <c:showLegendKey val="0"/>
          <c:showVal val="0"/>
          <c:showCatName val="0"/>
          <c:showSerName val="0"/>
          <c:showPercent val="0"/>
          <c:showBubbleSize val="0"/>
        </c:dLbls>
        <c:gapWidth val="182"/>
        <c:axId val="567935784"/>
        <c:axId val="567942624"/>
      </c:barChart>
      <c:catAx>
        <c:axId val="5679357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942624"/>
        <c:crosses val="autoZero"/>
        <c:auto val="1"/>
        <c:lblAlgn val="ctr"/>
        <c:lblOffset val="100"/>
        <c:noMultiLvlLbl val="0"/>
      </c:catAx>
      <c:valAx>
        <c:axId val="56794262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7935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MAIN.xlsx]Calculations!PivotTable16</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Calculations!$M$3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Calculations!$L$4:$L$9</c:f>
              <c:strCache>
                <c:ptCount val="5"/>
                <c:pt idx="0">
                  <c:v>MRI</c:v>
                </c:pt>
                <c:pt idx="1">
                  <c:v>Physiotherapy</c:v>
                </c:pt>
                <c:pt idx="2">
                  <c:v>X-Ray</c:v>
                </c:pt>
                <c:pt idx="3">
                  <c:v>Chemotherapy</c:v>
                </c:pt>
                <c:pt idx="4">
                  <c:v>ECG</c:v>
                </c:pt>
              </c:strCache>
            </c:strRef>
          </c:cat>
          <c:val>
            <c:numRef>
              <c:f>Calculations!$M$4:$M$9</c:f>
              <c:numCache>
                <c:formatCode>\$#.0#,"K"</c:formatCode>
                <c:ptCount val="5"/>
                <c:pt idx="0">
                  <c:v>3224.948883056642</c:v>
                </c:pt>
                <c:pt idx="1">
                  <c:v>2761.6139034695102</c:v>
                </c:pt>
                <c:pt idx="2">
                  <c:v>2698.8699757645782</c:v>
                </c:pt>
                <c:pt idx="3">
                  <c:v>2629.7077586894138</c:v>
                </c:pt>
                <c:pt idx="4">
                  <c:v>2532.2168065121314</c:v>
                </c:pt>
              </c:numCache>
            </c:numRef>
          </c:val>
          <c:extLst>
            <c:ext xmlns:c16="http://schemas.microsoft.com/office/drawing/2014/chart" uri="{C3380CC4-5D6E-409C-BE32-E72D297353CC}">
              <c16:uniqueId val="{00000000-0476-49DE-B7AF-DE5A4891C9CA}"/>
            </c:ext>
          </c:extLst>
        </c:ser>
        <c:dLbls>
          <c:dLblPos val="inEnd"/>
          <c:showLegendKey val="0"/>
          <c:showVal val="1"/>
          <c:showCatName val="0"/>
          <c:showSerName val="0"/>
          <c:showPercent val="0"/>
          <c:showBubbleSize val="0"/>
        </c:dLbls>
        <c:gapWidth val="182"/>
        <c:axId val="568578712"/>
        <c:axId val="568584832"/>
      </c:barChart>
      <c:catAx>
        <c:axId val="56857871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8584832"/>
        <c:crosses val="autoZero"/>
        <c:auto val="1"/>
        <c:lblAlgn val="ctr"/>
        <c:lblOffset val="100"/>
        <c:noMultiLvlLbl val="0"/>
      </c:catAx>
      <c:valAx>
        <c:axId val="568584832"/>
        <c:scaling>
          <c:orientation val="minMax"/>
        </c:scaling>
        <c:delete val="1"/>
        <c:axPos val="t"/>
        <c:numFmt formatCode="\$#.0#,&quot;K&quot;" sourceLinked="1"/>
        <c:majorTickMark val="none"/>
        <c:minorTickMark val="none"/>
        <c:tickLblPos val="nextTo"/>
        <c:crossAx val="568578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MAIN.xlsx]Calculations!PivotTable17</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2222222222222227"/>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8.3333333333333329E-2"/>
              <c:y val="-0.152777777777777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Calculations!$H$30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2FA8-488E-9933-2F8E4990697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2FA8-488E-9933-2F8E49906979}"/>
              </c:ext>
            </c:extLst>
          </c:dPt>
          <c:dLbls>
            <c:dLbl>
              <c:idx val="0"/>
              <c:layout>
                <c:manualLayout>
                  <c:x val="-0.12222222222222227"/>
                  <c:y val="-6.94444444444445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FA8-488E-9933-2F8E49906979}"/>
                </c:ext>
              </c:extLst>
            </c:dLbl>
            <c:dLbl>
              <c:idx val="1"/>
              <c:layout>
                <c:manualLayout>
                  <c:x val="8.3333333333333329E-2"/>
                  <c:y val="-0.1527777777777778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FA8-488E-9933-2F8E499069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Calculations!$G$31:$G$33</c:f>
              <c:strCache>
                <c:ptCount val="2"/>
                <c:pt idx="0">
                  <c:v>M</c:v>
                </c:pt>
                <c:pt idx="1">
                  <c:v>F</c:v>
                </c:pt>
              </c:strCache>
            </c:strRef>
          </c:cat>
          <c:val>
            <c:numRef>
              <c:f>Calculations!$H$31:$H$33</c:f>
              <c:numCache>
                <c:formatCode>\$#.0#,"K"</c:formatCode>
                <c:ptCount val="2"/>
                <c:pt idx="0">
                  <c:v>2778.4609173114486</c:v>
                </c:pt>
                <c:pt idx="1">
                  <c:v>2714.9989842006144</c:v>
                </c:pt>
              </c:numCache>
            </c:numRef>
          </c:val>
          <c:extLst>
            <c:ext xmlns:c16="http://schemas.microsoft.com/office/drawing/2014/chart" uri="{C3380CC4-5D6E-409C-BE32-E72D297353CC}">
              <c16:uniqueId val="{00000000-2FA8-488E-9933-2F8E49906979}"/>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MAIN.xlsx]Calculations!PivotTable18</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2598206474190728E-2"/>
              <c:y val="-2.0660906969962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2855861767279081"/>
              <c:y val="-5.4608850976961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7.758748906386702E-3"/>
              <c:y val="3.305993000874890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Calculations!$M$29</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CC85-478C-8E2C-435B1DEE99D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85-478C-8E2C-435B1DEE99D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4-CC85-478C-8E2C-435B1DEE99D9}"/>
              </c:ext>
            </c:extLst>
          </c:dPt>
          <c:dLbls>
            <c:dLbl>
              <c:idx val="0"/>
              <c:layout>
                <c:manualLayout>
                  <c:x val="0.12855861767279081"/>
                  <c:y val="-5.4608850976961214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C85-478C-8E2C-435B1DEE99D9}"/>
                </c:ext>
              </c:extLst>
            </c:dLbl>
            <c:dLbl>
              <c:idx val="1"/>
              <c:layout>
                <c:manualLayout>
                  <c:x val="7.758748906386702E-3"/>
                  <c:y val="3.3059930008748906E-3"/>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C85-478C-8E2C-435B1DEE99D9}"/>
                </c:ext>
              </c:extLst>
            </c:dLbl>
            <c:dLbl>
              <c:idx val="2"/>
              <c:layout>
                <c:manualLayout>
                  <c:x val="4.2598206474190728E-2"/>
                  <c:y val="-2.066090696996209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C85-478C-8E2C-435B1DEE99D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Calculations!$L$30:$L$33</c:f>
              <c:strCache>
                <c:ptCount val="3"/>
                <c:pt idx="0">
                  <c:v>Credit Card</c:v>
                </c:pt>
                <c:pt idx="1">
                  <c:v>Insurance</c:v>
                </c:pt>
                <c:pt idx="2">
                  <c:v>Cash</c:v>
                </c:pt>
              </c:strCache>
            </c:strRef>
          </c:cat>
          <c:val>
            <c:numRef>
              <c:f>Calculations!$M$30:$M$33</c:f>
              <c:numCache>
                <c:formatCode>\$#.0#,"K"</c:formatCode>
                <c:ptCount val="3"/>
                <c:pt idx="0">
                  <c:v>201382.42883300787</c:v>
                </c:pt>
                <c:pt idx="1">
                  <c:v>182160.27947998053</c:v>
                </c:pt>
                <c:pt idx="2">
                  <c:v>167707.13983154303</c:v>
                </c:pt>
              </c:numCache>
            </c:numRef>
          </c:val>
          <c:extLst>
            <c:ext xmlns:c16="http://schemas.microsoft.com/office/drawing/2014/chart" uri="{C3380CC4-5D6E-409C-BE32-E72D297353CC}">
              <c16:uniqueId val="{00000000-CC85-478C-8E2C-435B1DEE99D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MAIN.xlsx]Calculations!PivotTable11</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8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85059413027917"/>
          <c:y val="6.3276822646525704E-2"/>
          <c:w val="0.81422133142448105"/>
          <c:h val="0.78411044246941042"/>
        </c:manualLayout>
      </c:layout>
      <c:lineChart>
        <c:grouping val="standard"/>
        <c:varyColors val="0"/>
        <c:ser>
          <c:idx val="0"/>
          <c:order val="0"/>
          <c:tx>
            <c:strRef>
              <c:f>Calculations!$B$3</c:f>
              <c:strCache>
                <c:ptCount val="1"/>
                <c:pt idx="0">
                  <c:v>Total</c:v>
                </c:pt>
              </c:strCache>
            </c:strRef>
          </c:tx>
          <c:spPr>
            <a:ln w="28575" cap="rnd">
              <a:solidFill>
                <a:srgbClr val="780000"/>
              </a:solidFill>
              <a:round/>
            </a:ln>
            <a:effectLst/>
          </c:spPr>
          <c:marker>
            <c:symbol val="none"/>
          </c:marker>
          <c:cat>
            <c:strRef>
              <c:f>Calculations!$A$4:$A$16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Calculations!$B$4:$B$16</c:f>
              <c:numCache>
                <c:formatCode>\$#.0#,"K"</c:formatCode>
                <c:ptCount val="12"/>
                <c:pt idx="0">
                  <c:v>58701.229248046933</c:v>
                </c:pt>
                <c:pt idx="1">
                  <c:v>36669.69067382814</c:v>
                </c:pt>
                <c:pt idx="2">
                  <c:v>47304.289611816435</c:v>
                </c:pt>
                <c:pt idx="3">
                  <c:v>64271.539794921897</c:v>
                </c:pt>
                <c:pt idx="4">
                  <c:v>48791.049804687551</c:v>
                </c:pt>
                <c:pt idx="5">
                  <c:v>56887.819641113303</c:v>
                </c:pt>
                <c:pt idx="6">
                  <c:v>39880.189697265654</c:v>
                </c:pt>
                <c:pt idx="7">
                  <c:v>41958.669555664099</c:v>
                </c:pt>
                <c:pt idx="8">
                  <c:v>33426.529846191428</c:v>
                </c:pt>
                <c:pt idx="9">
                  <c:v>43314.150146484397</c:v>
                </c:pt>
                <c:pt idx="10">
                  <c:v>52474.979980468765</c:v>
                </c:pt>
                <c:pt idx="11">
                  <c:v>27569.71014404298</c:v>
                </c:pt>
              </c:numCache>
            </c:numRef>
          </c:val>
          <c:smooth val="1"/>
          <c:extLst>
            <c:ext xmlns:c16="http://schemas.microsoft.com/office/drawing/2014/chart" uri="{C3380CC4-5D6E-409C-BE32-E72D297353CC}">
              <c16:uniqueId val="{00000000-2C4B-4F6A-AA97-AF50DF673D13}"/>
            </c:ext>
          </c:extLst>
        </c:ser>
        <c:dLbls>
          <c:showLegendKey val="0"/>
          <c:showVal val="0"/>
          <c:showCatName val="0"/>
          <c:showSerName val="0"/>
          <c:showPercent val="0"/>
          <c:showBubbleSize val="0"/>
        </c:dLbls>
        <c:smooth val="0"/>
        <c:axId val="534911880"/>
        <c:axId val="534913680"/>
      </c:lineChart>
      <c:catAx>
        <c:axId val="534911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34913680"/>
        <c:crosses val="autoZero"/>
        <c:auto val="1"/>
        <c:lblAlgn val="ctr"/>
        <c:lblOffset val="100"/>
        <c:noMultiLvlLbl val="0"/>
      </c:catAx>
      <c:valAx>
        <c:axId val="534913680"/>
        <c:scaling>
          <c:orientation val="minMax"/>
        </c:scaling>
        <c:delete val="0"/>
        <c:axPos val="l"/>
        <c:numFmt formatCode="\$#.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34911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MAIN.xlsx]Calculations!PivotTable12</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C1121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7261576918388541"/>
          <c:y val="5.1728900570165791E-2"/>
          <c:w val="0.63159166268477229"/>
          <c:h val="0.83955450196954917"/>
        </c:manualLayout>
      </c:layout>
      <c:barChart>
        <c:barDir val="bar"/>
        <c:grouping val="clustered"/>
        <c:varyColors val="0"/>
        <c:ser>
          <c:idx val="0"/>
          <c:order val="0"/>
          <c:tx>
            <c:strRef>
              <c:f>Calculations!$G$3:$G$4</c:f>
              <c:strCache>
                <c:ptCount val="1"/>
                <c:pt idx="0">
                  <c:v>F</c:v>
                </c:pt>
              </c:strCache>
            </c:strRef>
          </c:tx>
          <c:spPr>
            <a:solidFill>
              <a:srgbClr val="C1121F"/>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Calculations!$F$5:$F$10</c:f>
              <c:strCache>
                <c:ptCount val="5"/>
                <c:pt idx="0">
                  <c:v>Chemotherapy</c:v>
                </c:pt>
                <c:pt idx="1">
                  <c:v>ECG</c:v>
                </c:pt>
                <c:pt idx="2">
                  <c:v>MRI</c:v>
                </c:pt>
                <c:pt idx="3">
                  <c:v>Physiotherapy</c:v>
                </c:pt>
                <c:pt idx="4">
                  <c:v>X-Ray</c:v>
                </c:pt>
              </c:strCache>
            </c:strRef>
          </c:cat>
          <c:val>
            <c:numRef>
              <c:f>Calculations!$G$5:$G$10</c:f>
              <c:numCache>
                <c:formatCode>General</c:formatCode>
                <c:ptCount val="5"/>
                <c:pt idx="0">
                  <c:v>21</c:v>
                </c:pt>
                <c:pt idx="1">
                  <c:v>11</c:v>
                </c:pt>
                <c:pt idx="2">
                  <c:v>6</c:v>
                </c:pt>
                <c:pt idx="3">
                  <c:v>14</c:v>
                </c:pt>
                <c:pt idx="4">
                  <c:v>18</c:v>
                </c:pt>
              </c:numCache>
            </c:numRef>
          </c:val>
          <c:extLst>
            <c:ext xmlns:c16="http://schemas.microsoft.com/office/drawing/2014/chart" uri="{C3380CC4-5D6E-409C-BE32-E72D297353CC}">
              <c16:uniqueId val="{00000000-479F-43A1-9F94-E13ACF0421A6}"/>
            </c:ext>
          </c:extLst>
        </c:ser>
        <c:ser>
          <c:idx val="1"/>
          <c:order val="1"/>
          <c:tx>
            <c:strRef>
              <c:f>Calculations!$H$3:$H$4</c:f>
              <c:strCache>
                <c:ptCount val="1"/>
                <c:pt idx="0">
                  <c:v>M</c:v>
                </c:pt>
              </c:strCache>
            </c:strRef>
          </c:tx>
          <c:spPr>
            <a:solidFill>
              <a:srgbClr val="78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Calculations!$F$5:$F$10</c:f>
              <c:strCache>
                <c:ptCount val="5"/>
                <c:pt idx="0">
                  <c:v>Chemotherapy</c:v>
                </c:pt>
                <c:pt idx="1">
                  <c:v>ECG</c:v>
                </c:pt>
                <c:pt idx="2">
                  <c:v>MRI</c:v>
                </c:pt>
                <c:pt idx="3">
                  <c:v>Physiotherapy</c:v>
                </c:pt>
                <c:pt idx="4">
                  <c:v>X-Ray</c:v>
                </c:pt>
              </c:strCache>
            </c:strRef>
          </c:cat>
          <c:val>
            <c:numRef>
              <c:f>Calculations!$H$5:$H$10</c:f>
              <c:numCache>
                <c:formatCode>General</c:formatCode>
                <c:ptCount val="5"/>
                <c:pt idx="0">
                  <c:v>28</c:v>
                </c:pt>
                <c:pt idx="1">
                  <c:v>27</c:v>
                </c:pt>
                <c:pt idx="2">
                  <c:v>30</c:v>
                </c:pt>
                <c:pt idx="3">
                  <c:v>22</c:v>
                </c:pt>
                <c:pt idx="4">
                  <c:v>23</c:v>
                </c:pt>
              </c:numCache>
            </c:numRef>
          </c:val>
          <c:extLst>
            <c:ext xmlns:c16="http://schemas.microsoft.com/office/drawing/2014/chart" uri="{C3380CC4-5D6E-409C-BE32-E72D297353CC}">
              <c16:uniqueId val="{00000008-1D50-42E6-B45F-198EECD9A8FF}"/>
            </c:ext>
          </c:extLst>
        </c:ser>
        <c:dLbls>
          <c:showLegendKey val="0"/>
          <c:showVal val="0"/>
          <c:showCatName val="0"/>
          <c:showSerName val="0"/>
          <c:showPercent val="0"/>
          <c:showBubbleSize val="0"/>
        </c:dLbls>
        <c:gapWidth val="52"/>
        <c:axId val="567935784"/>
        <c:axId val="567942624"/>
      </c:barChart>
      <c:catAx>
        <c:axId val="567935784"/>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7942624"/>
        <c:crosses val="autoZero"/>
        <c:auto val="1"/>
        <c:lblAlgn val="ctr"/>
        <c:lblOffset val="100"/>
        <c:noMultiLvlLbl val="0"/>
      </c:catAx>
      <c:valAx>
        <c:axId val="567942624"/>
        <c:scaling>
          <c:orientation val="minMax"/>
        </c:scaling>
        <c:delete val="1"/>
        <c:axPos val="b"/>
        <c:numFmt formatCode="General" sourceLinked="1"/>
        <c:majorTickMark val="none"/>
        <c:minorTickMark val="none"/>
        <c:tickLblPos val="nextTo"/>
        <c:crossAx val="567935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MAIN.xlsx]Calculations!PivotTable17</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12222222222222227"/>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8.3333333333333329E-2"/>
              <c:y val="-0.152777777777777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8.3333333333333329E-2"/>
              <c:y val="-0.1527777777777778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2222222222222227"/>
              <c:y val="-6.944444444444453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1121F"/>
          </a:solidFill>
          <a:ln w="19050">
            <a:solidFill>
              <a:schemeClr val="lt1"/>
            </a:solidFill>
          </a:ln>
          <a:effectLst/>
        </c:spPr>
        <c:dLbl>
          <c:idx val="0"/>
          <c:layout>
            <c:manualLayout>
              <c:x val="-8.9380645019236885E-2"/>
              <c:y val="-0.1464712471994025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780000"/>
          </a:solidFill>
          <a:ln w="19050">
            <a:solidFill>
              <a:schemeClr val="lt1"/>
            </a:solidFill>
          </a:ln>
          <a:effectLst/>
        </c:spPr>
        <c:dLbl>
          <c:idx val="0"/>
          <c:layout>
            <c:manualLayout>
              <c:x val="0.12512830509056308"/>
              <c:y val="6.2313293502612738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Calculations!$H$30</c:f>
              <c:strCache>
                <c:ptCount val="1"/>
                <c:pt idx="0">
                  <c:v>Total</c:v>
                </c:pt>
              </c:strCache>
            </c:strRef>
          </c:tx>
          <c:dPt>
            <c:idx val="0"/>
            <c:bubble3D val="0"/>
            <c:spPr>
              <a:solidFill>
                <a:srgbClr val="780000"/>
              </a:solidFill>
              <a:ln w="19050">
                <a:solidFill>
                  <a:schemeClr val="lt1"/>
                </a:solidFill>
              </a:ln>
              <a:effectLst/>
            </c:spPr>
            <c:extLst>
              <c:ext xmlns:c16="http://schemas.microsoft.com/office/drawing/2014/chart" uri="{C3380CC4-5D6E-409C-BE32-E72D297353CC}">
                <c16:uniqueId val="{00000001-5E29-4E5D-BC86-289A109F1EA7}"/>
              </c:ext>
            </c:extLst>
          </c:dPt>
          <c:dPt>
            <c:idx val="1"/>
            <c:bubble3D val="0"/>
            <c:spPr>
              <a:solidFill>
                <a:srgbClr val="C1121F"/>
              </a:solidFill>
              <a:ln w="19050">
                <a:solidFill>
                  <a:schemeClr val="lt1"/>
                </a:solidFill>
              </a:ln>
              <a:effectLst/>
            </c:spPr>
            <c:extLst>
              <c:ext xmlns:c16="http://schemas.microsoft.com/office/drawing/2014/chart" uri="{C3380CC4-5D6E-409C-BE32-E72D297353CC}">
                <c16:uniqueId val="{00000003-5E29-4E5D-BC86-289A109F1EA7}"/>
              </c:ext>
            </c:extLst>
          </c:dPt>
          <c:dLbls>
            <c:dLbl>
              <c:idx val="0"/>
              <c:layout>
                <c:manualLayout>
                  <c:x val="0.12512830509056308"/>
                  <c:y val="6.231329350261273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E29-4E5D-BC86-289A109F1EA7}"/>
                </c:ext>
              </c:extLst>
            </c:dLbl>
            <c:dLbl>
              <c:idx val="1"/>
              <c:layout>
                <c:manualLayout>
                  <c:x val="-8.9380645019236885E-2"/>
                  <c:y val="-0.1464712471994025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E29-4E5D-BC86-289A109F1EA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Calculations!$G$31:$G$33</c:f>
              <c:strCache>
                <c:ptCount val="2"/>
                <c:pt idx="0">
                  <c:v>M</c:v>
                </c:pt>
                <c:pt idx="1">
                  <c:v>F</c:v>
                </c:pt>
              </c:strCache>
            </c:strRef>
          </c:cat>
          <c:val>
            <c:numRef>
              <c:f>Calculations!$H$31:$H$33</c:f>
              <c:numCache>
                <c:formatCode>\$#.0#,"K"</c:formatCode>
                <c:ptCount val="2"/>
                <c:pt idx="0">
                  <c:v>2778.4609173114486</c:v>
                </c:pt>
                <c:pt idx="1">
                  <c:v>2714.9989842006144</c:v>
                </c:pt>
              </c:numCache>
            </c:numRef>
          </c:val>
          <c:extLst>
            <c:ext xmlns:c16="http://schemas.microsoft.com/office/drawing/2014/chart" uri="{C3380CC4-5D6E-409C-BE32-E72D297353CC}">
              <c16:uniqueId val="{00000004-5E29-4E5D-BC86-289A109F1EA7}"/>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MAIN.xlsx]Calculations!PivotTable16</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8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Calculations!$M$3</c:f>
              <c:strCache>
                <c:ptCount val="1"/>
                <c:pt idx="0">
                  <c:v>Total</c:v>
                </c:pt>
              </c:strCache>
            </c:strRef>
          </c:tx>
          <c:spPr>
            <a:solidFill>
              <a:srgbClr val="78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Calculations!$L$4:$L$9</c:f>
              <c:strCache>
                <c:ptCount val="5"/>
                <c:pt idx="0">
                  <c:v>MRI</c:v>
                </c:pt>
                <c:pt idx="1">
                  <c:v>Physiotherapy</c:v>
                </c:pt>
                <c:pt idx="2">
                  <c:v>X-Ray</c:v>
                </c:pt>
                <c:pt idx="3">
                  <c:v>Chemotherapy</c:v>
                </c:pt>
                <c:pt idx="4">
                  <c:v>ECG</c:v>
                </c:pt>
              </c:strCache>
            </c:strRef>
          </c:cat>
          <c:val>
            <c:numRef>
              <c:f>Calculations!$M$4:$M$9</c:f>
              <c:numCache>
                <c:formatCode>\$#.0#,"K"</c:formatCode>
                <c:ptCount val="5"/>
                <c:pt idx="0">
                  <c:v>3224.948883056642</c:v>
                </c:pt>
                <c:pt idx="1">
                  <c:v>2761.6139034695102</c:v>
                </c:pt>
                <c:pt idx="2">
                  <c:v>2698.8699757645782</c:v>
                </c:pt>
                <c:pt idx="3">
                  <c:v>2629.7077586894138</c:v>
                </c:pt>
                <c:pt idx="4">
                  <c:v>2532.2168065121314</c:v>
                </c:pt>
              </c:numCache>
            </c:numRef>
          </c:val>
          <c:extLst>
            <c:ext xmlns:c16="http://schemas.microsoft.com/office/drawing/2014/chart" uri="{C3380CC4-5D6E-409C-BE32-E72D297353CC}">
              <c16:uniqueId val="{00000000-640B-4423-9743-FEAF8488C9F8}"/>
            </c:ext>
          </c:extLst>
        </c:ser>
        <c:dLbls>
          <c:dLblPos val="inEnd"/>
          <c:showLegendKey val="0"/>
          <c:showVal val="1"/>
          <c:showCatName val="0"/>
          <c:showSerName val="0"/>
          <c:showPercent val="0"/>
          <c:showBubbleSize val="0"/>
        </c:dLbls>
        <c:gapWidth val="52"/>
        <c:axId val="568578712"/>
        <c:axId val="568584832"/>
      </c:barChart>
      <c:catAx>
        <c:axId val="568578712"/>
        <c:scaling>
          <c:orientation val="maxMin"/>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68584832"/>
        <c:crosses val="autoZero"/>
        <c:auto val="1"/>
        <c:lblAlgn val="ctr"/>
        <c:lblOffset val="100"/>
        <c:noMultiLvlLbl val="0"/>
      </c:catAx>
      <c:valAx>
        <c:axId val="568584832"/>
        <c:scaling>
          <c:orientation val="minMax"/>
        </c:scaling>
        <c:delete val="1"/>
        <c:axPos val="t"/>
        <c:numFmt formatCode="\$#.0#,&quot;K&quot;" sourceLinked="1"/>
        <c:majorTickMark val="none"/>
        <c:minorTickMark val="none"/>
        <c:tickLblPos val="nextTo"/>
        <c:crossAx val="5685787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[HMD TDI MAIN.xlsx]Calculations!PivotTable18</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4.2598206474190728E-2"/>
              <c:y val="-2.0660906969962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0.12855861767279081"/>
              <c:y val="-5.4608850976961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19050">
            <a:solidFill>
              <a:schemeClr val="lt1"/>
            </a:solidFill>
          </a:ln>
          <a:effectLst/>
        </c:spPr>
        <c:dLbl>
          <c:idx val="0"/>
          <c:layout>
            <c:manualLayout>
              <c:x val="7.758748906386702E-3"/>
              <c:y val="3.305993000874890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4.2598206474190728E-2"/>
              <c:y val="-2.06609069699620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0.12855861767279081"/>
              <c:y val="-5.46088509769612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7.758748906386702E-3"/>
              <c:y val="3.305993000874890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EAE2B7"/>
          </a:solidFill>
          <a:ln w="19050">
            <a:solidFill>
              <a:schemeClr val="lt1"/>
            </a:solidFill>
          </a:ln>
          <a:effectLst/>
        </c:spPr>
        <c:dLbl>
          <c:idx val="0"/>
          <c:layout>
            <c:manualLayout>
              <c:x val="8.3097889872673844E-3"/>
              <c:y val="-7.46291580286111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780000"/>
          </a:solidFill>
          <a:ln w="19050">
            <a:solidFill>
              <a:schemeClr val="lt1"/>
            </a:solidFill>
          </a:ln>
          <a:effectLst/>
        </c:spPr>
        <c:dLbl>
          <c:idx val="0"/>
          <c:layout>
            <c:manualLayout>
              <c:x val="1.220876061111334E-2"/>
              <c:y val="-0.1162866933978443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C1121F"/>
          </a:solidFill>
          <a:ln w="19050">
            <a:solidFill>
              <a:schemeClr val="lt1"/>
            </a:solidFill>
          </a:ln>
          <a:effectLst/>
        </c:spPr>
        <c:dLbl>
          <c:idx val="0"/>
          <c:layout>
            <c:manualLayout>
              <c:x val="-7.842638267666413E-2"/>
              <c:y val="-2.753291061243940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Calculations!$M$29</c:f>
              <c:strCache>
                <c:ptCount val="1"/>
                <c:pt idx="0">
                  <c:v>Total</c:v>
                </c:pt>
              </c:strCache>
            </c:strRef>
          </c:tx>
          <c:dPt>
            <c:idx val="0"/>
            <c:bubble3D val="0"/>
            <c:spPr>
              <a:solidFill>
                <a:srgbClr val="780000"/>
              </a:solidFill>
              <a:ln w="19050">
                <a:solidFill>
                  <a:schemeClr val="lt1"/>
                </a:solidFill>
              </a:ln>
              <a:effectLst/>
            </c:spPr>
            <c:extLst>
              <c:ext xmlns:c16="http://schemas.microsoft.com/office/drawing/2014/chart" uri="{C3380CC4-5D6E-409C-BE32-E72D297353CC}">
                <c16:uniqueId val="{00000001-9722-4773-860F-BE854BA69ECE}"/>
              </c:ext>
            </c:extLst>
          </c:dPt>
          <c:dPt>
            <c:idx val="1"/>
            <c:bubble3D val="0"/>
            <c:spPr>
              <a:solidFill>
                <a:srgbClr val="C1121F"/>
              </a:solidFill>
              <a:ln w="19050">
                <a:solidFill>
                  <a:schemeClr val="lt1"/>
                </a:solidFill>
              </a:ln>
              <a:effectLst/>
            </c:spPr>
            <c:extLst>
              <c:ext xmlns:c16="http://schemas.microsoft.com/office/drawing/2014/chart" uri="{C3380CC4-5D6E-409C-BE32-E72D297353CC}">
                <c16:uniqueId val="{00000003-9722-4773-860F-BE854BA69ECE}"/>
              </c:ext>
            </c:extLst>
          </c:dPt>
          <c:dPt>
            <c:idx val="2"/>
            <c:bubble3D val="0"/>
            <c:spPr>
              <a:solidFill>
                <a:srgbClr val="EAE2B7"/>
              </a:solidFill>
              <a:ln w="19050">
                <a:solidFill>
                  <a:schemeClr val="lt1"/>
                </a:solidFill>
              </a:ln>
              <a:effectLst/>
            </c:spPr>
            <c:extLst>
              <c:ext xmlns:c16="http://schemas.microsoft.com/office/drawing/2014/chart" uri="{C3380CC4-5D6E-409C-BE32-E72D297353CC}">
                <c16:uniqueId val="{00000005-9722-4773-860F-BE854BA69ECE}"/>
              </c:ext>
            </c:extLst>
          </c:dPt>
          <c:dLbls>
            <c:dLbl>
              <c:idx val="0"/>
              <c:layout>
                <c:manualLayout>
                  <c:x val="1.220876061111334E-2"/>
                  <c:y val="-0.11628669339784431"/>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722-4773-860F-BE854BA69ECE}"/>
                </c:ext>
              </c:extLst>
            </c:dLbl>
            <c:dLbl>
              <c:idx val="1"/>
              <c:layout>
                <c:manualLayout>
                  <c:x val="-7.842638267666413E-2"/>
                  <c:y val="-2.7532910612439405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722-4773-860F-BE854BA69ECE}"/>
                </c:ext>
              </c:extLst>
            </c:dLbl>
            <c:dLbl>
              <c:idx val="2"/>
              <c:layout>
                <c:manualLayout>
                  <c:x val="8.3097889872673844E-3"/>
                  <c:y val="-7.4629158028611101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722-4773-860F-BE854BA69EC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Calculations!$L$30:$L$33</c:f>
              <c:strCache>
                <c:ptCount val="3"/>
                <c:pt idx="0">
                  <c:v>Credit Card</c:v>
                </c:pt>
                <c:pt idx="1">
                  <c:v>Insurance</c:v>
                </c:pt>
                <c:pt idx="2">
                  <c:v>Cash</c:v>
                </c:pt>
              </c:strCache>
            </c:strRef>
          </c:cat>
          <c:val>
            <c:numRef>
              <c:f>Calculations!$M$30:$M$33</c:f>
              <c:numCache>
                <c:formatCode>\$#.0#,"K"</c:formatCode>
                <c:ptCount val="3"/>
                <c:pt idx="0">
                  <c:v>201382.42883300787</c:v>
                </c:pt>
                <c:pt idx="1">
                  <c:v>182160.27947998053</c:v>
                </c:pt>
                <c:pt idx="2">
                  <c:v>167707.13983154303</c:v>
                </c:pt>
              </c:numCache>
            </c:numRef>
          </c:val>
          <c:extLst>
            <c:ext xmlns:c16="http://schemas.microsoft.com/office/drawing/2014/chart" uri="{C3380CC4-5D6E-409C-BE32-E72D297353CC}">
              <c16:uniqueId val="{00000006-9722-4773-860F-BE854BA69ECE}"/>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6DBBBDE7-6894-4D85-85FB-7EAC1814981E}">
          <cx:tx>
            <cx:txData>
              <cx:f>_xlchart.v1.1</cx:f>
              <cx:v>Sum of BillAmount</cx:v>
            </cx:txData>
          </cx:tx>
          <cx:dataLabels pos="inEnd">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6DBBBDE7-6894-4D85-85FB-7EAC1814981E}">
          <cx:tx>
            <cx:txData>
              <cx:f>_xlchart.v1.4</cx:f>
              <cx:v>Sum of BillAmount</cx:v>
            </cx:txData>
          </cx:tx>
          <cx:dataPt idx="0">
            <cx:spPr>
              <a:solidFill>
                <a:srgbClr val="780000"/>
              </a:solidFill>
            </cx:spPr>
          </cx:dataPt>
          <cx:dataPt idx="1">
            <cx:spPr>
              <a:solidFill>
                <a:srgbClr val="C1121F"/>
              </a:solidFill>
            </cx:spPr>
          </cx:dataPt>
          <cx:dataPt idx="2">
            <cx:spPr>
              <a:solidFill>
                <a:srgbClr val="669BBC"/>
              </a:solidFill>
            </cx:spPr>
          </cx:dataPt>
          <cx:dataPt idx="3">
            <cx:spPr>
              <a:solidFill>
                <a:srgbClr val="003049"/>
              </a:solidFill>
            </cx:spPr>
          </cx:dataPt>
          <cx:dataPt idx="4">
            <cx:spPr>
              <a:solidFill>
                <a:srgbClr val="E97132"/>
              </a:solidFill>
            </cx:spPr>
          </cx:dataPt>
          <cx:dataLabels pos="inEnd">
            <cx:visibility seriesName="0" categoryName="1" value="1"/>
            <cx:separator>, </cx:separator>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image" Target="../media/image1.png"/><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microsoft.com/office/2014/relationships/chartEx" Target="../charts/chartEx2.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104775</xdr:colOff>
      <xdr:row>17</xdr:row>
      <xdr:rowOff>23812</xdr:rowOff>
    </xdr:from>
    <xdr:to>
      <xdr:col>3</xdr:col>
      <xdr:colOff>38099</xdr:colOff>
      <xdr:row>26</xdr:row>
      <xdr:rowOff>76200</xdr:rowOff>
    </xdr:to>
    <xdr:graphicFrame macro="">
      <xdr:nvGraphicFramePr>
        <xdr:cNvPr id="2" name="Chart 1">
          <a:extLst>
            <a:ext uri="{FF2B5EF4-FFF2-40B4-BE49-F238E27FC236}">
              <a16:creationId xmlns:a16="http://schemas.microsoft.com/office/drawing/2014/main" id="{03723D8A-59BF-48FB-7F90-AFAEFDB92B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10</xdr:row>
      <xdr:rowOff>138112</xdr:rowOff>
    </xdr:from>
    <xdr:to>
      <xdr:col>8</xdr:col>
      <xdr:colOff>542925</xdr:colOff>
      <xdr:row>23</xdr:row>
      <xdr:rowOff>57150</xdr:rowOff>
    </xdr:to>
    <xdr:graphicFrame macro="">
      <xdr:nvGraphicFramePr>
        <xdr:cNvPr id="3" name="Chart 2">
          <a:extLst>
            <a:ext uri="{FF2B5EF4-FFF2-40B4-BE49-F238E27FC236}">
              <a16:creationId xmlns:a16="http://schemas.microsoft.com/office/drawing/2014/main" id="{08B342F8-BECA-6ADF-703F-D53A42E2A7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43</xdr:row>
      <xdr:rowOff>185737</xdr:rowOff>
    </xdr:from>
    <xdr:to>
      <xdr:col>4</xdr:col>
      <xdr:colOff>219075</xdr:colOff>
      <xdr:row>54</xdr:row>
      <xdr:rowOff>123825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9E051052-47E3-1BF4-BA17-FF963E930E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0" y="8104187"/>
              <a:ext cx="4206875" cy="196373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381000</xdr:colOff>
      <xdr:row>10</xdr:row>
      <xdr:rowOff>57149</xdr:rowOff>
    </xdr:from>
    <xdr:to>
      <xdr:col>13</xdr:col>
      <xdr:colOff>630237</xdr:colOff>
      <xdr:row>20</xdr:row>
      <xdr:rowOff>90486</xdr:rowOff>
    </xdr:to>
    <xdr:graphicFrame macro="">
      <xdr:nvGraphicFramePr>
        <xdr:cNvPr id="5" name="Chart 4">
          <a:extLst>
            <a:ext uri="{FF2B5EF4-FFF2-40B4-BE49-F238E27FC236}">
              <a16:creationId xmlns:a16="http://schemas.microsoft.com/office/drawing/2014/main" id="{8A25DEF3-A400-BE44-9B62-266E4C6721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1257300</xdr:colOff>
      <xdr:row>33</xdr:row>
      <xdr:rowOff>176212</xdr:rowOff>
    </xdr:from>
    <xdr:to>
      <xdr:col>8</xdr:col>
      <xdr:colOff>657225</xdr:colOff>
      <xdr:row>43</xdr:row>
      <xdr:rowOff>28575</xdr:rowOff>
    </xdr:to>
    <xdr:graphicFrame macro="">
      <xdr:nvGraphicFramePr>
        <xdr:cNvPr id="6" name="Chart 5">
          <a:extLst>
            <a:ext uri="{FF2B5EF4-FFF2-40B4-BE49-F238E27FC236}">
              <a16:creationId xmlns:a16="http://schemas.microsoft.com/office/drawing/2014/main" id="{B1FAEA2B-430B-D8F3-D210-3865317E1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200025</xdr:colOff>
      <xdr:row>34</xdr:row>
      <xdr:rowOff>76200</xdr:rowOff>
    </xdr:from>
    <xdr:to>
      <xdr:col>13</xdr:col>
      <xdr:colOff>542925</xdr:colOff>
      <xdr:row>44</xdr:row>
      <xdr:rowOff>9525</xdr:rowOff>
    </xdr:to>
    <xdr:graphicFrame macro="">
      <xdr:nvGraphicFramePr>
        <xdr:cNvPr id="7" name="Chart 6">
          <a:extLst>
            <a:ext uri="{FF2B5EF4-FFF2-40B4-BE49-F238E27FC236}">
              <a16:creationId xmlns:a16="http://schemas.microsoft.com/office/drawing/2014/main" id="{7624EC0C-8C8C-F80D-9CFE-B01141CBC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129266</xdr:colOff>
      <xdr:row>0</xdr:row>
      <xdr:rowOff>11205</xdr:rowOff>
    </xdr:from>
    <xdr:to>
      <xdr:col>18</xdr:col>
      <xdr:colOff>0</xdr:colOff>
      <xdr:row>33</xdr:row>
      <xdr:rowOff>21787</xdr:rowOff>
    </xdr:to>
    <xdr:sp macro="" textlink="">
      <xdr:nvSpPr>
        <xdr:cNvPr id="2" name="Rectangle: Rounded Corners 1">
          <a:extLst>
            <a:ext uri="{FF2B5EF4-FFF2-40B4-BE49-F238E27FC236}">
              <a16:creationId xmlns:a16="http://schemas.microsoft.com/office/drawing/2014/main" id="{C26D9928-6126-35FE-A54C-37DCDB7F6B6D}"/>
            </a:ext>
          </a:extLst>
        </xdr:cNvPr>
        <xdr:cNvSpPr/>
      </xdr:nvSpPr>
      <xdr:spPr>
        <a:xfrm>
          <a:off x="3759972" y="11205"/>
          <a:ext cx="10170807" cy="6297082"/>
        </a:xfrm>
        <a:prstGeom prst="roundRect">
          <a:avLst>
            <a:gd name="adj" fmla="val 2518"/>
          </a:avLst>
        </a:prstGeom>
        <a:solidFill>
          <a:srgbClr val="EAE2B7"/>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192989</xdr:colOff>
      <xdr:row>0</xdr:row>
      <xdr:rowOff>77879</xdr:rowOff>
    </xdr:from>
    <xdr:to>
      <xdr:col>17</xdr:col>
      <xdr:colOff>563495</xdr:colOff>
      <xdr:row>5</xdr:row>
      <xdr:rowOff>154079</xdr:rowOff>
    </xdr:to>
    <xdr:sp macro="" textlink="">
      <xdr:nvSpPr>
        <xdr:cNvPr id="3" name="Rectangle: Rounded Corners 2">
          <a:extLst>
            <a:ext uri="{FF2B5EF4-FFF2-40B4-BE49-F238E27FC236}">
              <a16:creationId xmlns:a16="http://schemas.microsoft.com/office/drawing/2014/main" id="{10A66E87-98DD-40B5-891A-333CC10B7ADD}"/>
            </a:ext>
          </a:extLst>
        </xdr:cNvPr>
        <xdr:cNvSpPr/>
      </xdr:nvSpPr>
      <xdr:spPr>
        <a:xfrm>
          <a:off x="3823695" y="77879"/>
          <a:ext cx="10052388" cy="1028700"/>
        </a:xfrm>
        <a:prstGeom prst="roundRect">
          <a:avLst>
            <a:gd name="adj" fmla="val 6355"/>
          </a:avLst>
        </a:prstGeom>
        <a:solidFill>
          <a:srgbClr val="78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316647</xdr:colOff>
      <xdr:row>4</xdr:row>
      <xdr:rowOff>49304</xdr:rowOff>
    </xdr:from>
    <xdr:to>
      <xdr:col>17</xdr:col>
      <xdr:colOff>530679</xdr:colOff>
      <xdr:row>16</xdr:row>
      <xdr:rowOff>144554</xdr:rowOff>
    </xdr:to>
    <xdr:sp macro="" textlink="">
      <xdr:nvSpPr>
        <xdr:cNvPr id="13" name="Rectangle: Rounded Corners 12">
          <a:extLst>
            <a:ext uri="{FF2B5EF4-FFF2-40B4-BE49-F238E27FC236}">
              <a16:creationId xmlns:a16="http://schemas.microsoft.com/office/drawing/2014/main" id="{22E80963-1D58-EA15-D430-C204AA887FF1}"/>
            </a:ext>
          </a:extLst>
        </xdr:cNvPr>
        <xdr:cNvSpPr/>
      </xdr:nvSpPr>
      <xdr:spPr>
        <a:xfrm>
          <a:off x="10603647" y="811304"/>
          <a:ext cx="3239620" cy="2381250"/>
        </a:xfrm>
        <a:prstGeom prst="roundRect">
          <a:avLst>
            <a:gd name="adj" fmla="val 635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224739</xdr:colOff>
      <xdr:row>9</xdr:row>
      <xdr:rowOff>77879</xdr:rowOff>
    </xdr:from>
    <xdr:to>
      <xdr:col>7</xdr:col>
      <xdr:colOff>157842</xdr:colOff>
      <xdr:row>21</xdr:row>
      <xdr:rowOff>173129</xdr:rowOff>
    </xdr:to>
    <xdr:sp macro="" textlink="">
      <xdr:nvSpPr>
        <xdr:cNvPr id="14" name="Rectangle: Rounded Corners 13">
          <a:extLst>
            <a:ext uri="{FF2B5EF4-FFF2-40B4-BE49-F238E27FC236}">
              <a16:creationId xmlns:a16="http://schemas.microsoft.com/office/drawing/2014/main" id="{6E08F0A2-2B9D-4244-B78E-FA5613CAE7FD}"/>
            </a:ext>
          </a:extLst>
        </xdr:cNvPr>
        <xdr:cNvSpPr/>
      </xdr:nvSpPr>
      <xdr:spPr>
        <a:xfrm>
          <a:off x="3855445" y="1792379"/>
          <a:ext cx="3563809" cy="2381250"/>
        </a:xfrm>
        <a:prstGeom prst="roundRect">
          <a:avLst>
            <a:gd name="adj" fmla="val 635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224739</xdr:colOff>
      <xdr:row>22</xdr:row>
      <xdr:rowOff>111898</xdr:rowOff>
    </xdr:from>
    <xdr:to>
      <xdr:col>12</xdr:col>
      <xdr:colOff>253091</xdr:colOff>
      <xdr:row>32</xdr:row>
      <xdr:rowOff>130948</xdr:rowOff>
    </xdr:to>
    <xdr:sp macro="" textlink="">
      <xdr:nvSpPr>
        <xdr:cNvPr id="16" name="Rectangle: Rounded Corners 15">
          <a:extLst>
            <a:ext uri="{FF2B5EF4-FFF2-40B4-BE49-F238E27FC236}">
              <a16:creationId xmlns:a16="http://schemas.microsoft.com/office/drawing/2014/main" id="{4A456E8E-CCEB-13CD-CF51-5EE1F9DDE1FE}"/>
            </a:ext>
          </a:extLst>
        </xdr:cNvPr>
        <xdr:cNvSpPr/>
      </xdr:nvSpPr>
      <xdr:spPr>
        <a:xfrm>
          <a:off x="3855445" y="4302898"/>
          <a:ext cx="6684646" cy="1924050"/>
        </a:xfrm>
        <a:prstGeom prst="roundRect">
          <a:avLst>
            <a:gd name="adj" fmla="val 635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326570</xdr:colOff>
      <xdr:row>17</xdr:row>
      <xdr:rowOff>58830</xdr:rowOff>
    </xdr:from>
    <xdr:to>
      <xdr:col>17</xdr:col>
      <xdr:colOff>530679</xdr:colOff>
      <xdr:row>32</xdr:row>
      <xdr:rowOff>130948</xdr:rowOff>
    </xdr:to>
    <xdr:sp macro="" textlink="">
      <xdr:nvSpPr>
        <xdr:cNvPr id="18" name="Rectangle: Rounded Corners 17">
          <a:extLst>
            <a:ext uri="{FF2B5EF4-FFF2-40B4-BE49-F238E27FC236}">
              <a16:creationId xmlns:a16="http://schemas.microsoft.com/office/drawing/2014/main" id="{7238AC39-B5AE-458D-9FEA-965BF0E876CC}"/>
            </a:ext>
          </a:extLst>
        </xdr:cNvPr>
        <xdr:cNvSpPr/>
      </xdr:nvSpPr>
      <xdr:spPr>
        <a:xfrm>
          <a:off x="10613570" y="3297330"/>
          <a:ext cx="3229697" cy="2929618"/>
        </a:xfrm>
        <a:prstGeom prst="roundRect">
          <a:avLst>
            <a:gd name="adj" fmla="val 635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310242</xdr:colOff>
      <xdr:row>10</xdr:row>
      <xdr:rowOff>185375</xdr:rowOff>
    </xdr:from>
    <xdr:to>
      <xdr:col>7</xdr:col>
      <xdr:colOff>119742</xdr:colOff>
      <xdr:row>21</xdr:row>
      <xdr:rowOff>96929</xdr:rowOff>
    </xdr:to>
    <xdr:graphicFrame macro="">
      <xdr:nvGraphicFramePr>
        <xdr:cNvPr id="19" name="Chart 18">
          <a:extLst>
            <a:ext uri="{FF2B5EF4-FFF2-40B4-BE49-F238E27FC236}">
              <a16:creationId xmlns:a16="http://schemas.microsoft.com/office/drawing/2014/main" id="{CC9ACD66-E188-44C4-9458-B2F104820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421821</xdr:colOff>
      <xdr:row>18</xdr:row>
      <xdr:rowOff>158160</xdr:rowOff>
    </xdr:from>
    <xdr:to>
      <xdr:col>17</xdr:col>
      <xdr:colOff>462643</xdr:colOff>
      <xdr:row>32</xdr:row>
      <xdr:rowOff>89647</xdr:rowOff>
    </xdr:to>
    <xdr:graphicFrame macro="">
      <xdr:nvGraphicFramePr>
        <xdr:cNvPr id="21" name="Chart 20">
          <a:extLst>
            <a:ext uri="{FF2B5EF4-FFF2-40B4-BE49-F238E27FC236}">
              <a16:creationId xmlns:a16="http://schemas.microsoft.com/office/drawing/2014/main" id="{F3F21823-F6B9-494E-B00C-497036FB52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336176</xdr:colOff>
      <xdr:row>6</xdr:row>
      <xdr:rowOff>8484</xdr:rowOff>
    </xdr:from>
    <xdr:to>
      <xdr:col>17</xdr:col>
      <xdr:colOff>493059</xdr:colOff>
      <xdr:row>16</xdr:row>
      <xdr:rowOff>117340</xdr:rowOff>
    </xdr:to>
    <xdr:graphicFrame macro="">
      <xdr:nvGraphicFramePr>
        <xdr:cNvPr id="22" name="Chart 21">
          <a:extLst>
            <a:ext uri="{FF2B5EF4-FFF2-40B4-BE49-F238E27FC236}">
              <a16:creationId xmlns:a16="http://schemas.microsoft.com/office/drawing/2014/main" id="{A53B4F05-4A16-4124-B974-C4055BC292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214992</xdr:colOff>
      <xdr:row>9</xdr:row>
      <xdr:rowOff>77879</xdr:rowOff>
    </xdr:from>
    <xdr:to>
      <xdr:col>12</xdr:col>
      <xdr:colOff>224517</xdr:colOff>
      <xdr:row>21</xdr:row>
      <xdr:rowOff>173129</xdr:rowOff>
    </xdr:to>
    <xdr:sp macro="" textlink="">
      <xdr:nvSpPr>
        <xdr:cNvPr id="23" name="Rectangle: Rounded Corners 22">
          <a:extLst>
            <a:ext uri="{FF2B5EF4-FFF2-40B4-BE49-F238E27FC236}">
              <a16:creationId xmlns:a16="http://schemas.microsoft.com/office/drawing/2014/main" id="{1D3DBD6F-C627-F867-5591-14C48C7CC8FB}"/>
            </a:ext>
          </a:extLst>
        </xdr:cNvPr>
        <xdr:cNvSpPr/>
      </xdr:nvSpPr>
      <xdr:spPr>
        <a:xfrm>
          <a:off x="7476404" y="1792379"/>
          <a:ext cx="3035113" cy="2381250"/>
        </a:xfrm>
        <a:prstGeom prst="roundRect">
          <a:avLst>
            <a:gd name="adj" fmla="val 635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234041</xdr:colOff>
      <xdr:row>10</xdr:row>
      <xdr:rowOff>103732</xdr:rowOff>
    </xdr:from>
    <xdr:to>
      <xdr:col>12</xdr:col>
      <xdr:colOff>176892</xdr:colOff>
      <xdr:row>21</xdr:row>
      <xdr:rowOff>125503</xdr:rowOff>
    </xdr:to>
    <xdr:graphicFrame macro="">
      <xdr:nvGraphicFramePr>
        <xdr:cNvPr id="20" name="Chart 19">
          <a:extLst>
            <a:ext uri="{FF2B5EF4-FFF2-40B4-BE49-F238E27FC236}">
              <a16:creationId xmlns:a16="http://schemas.microsoft.com/office/drawing/2014/main" id="{07FD540B-0BA9-4667-9648-4D50380545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204106</xdr:colOff>
      <xdr:row>23</xdr:row>
      <xdr:rowOff>113178</xdr:rowOff>
    </xdr:from>
    <xdr:to>
      <xdr:col>12</xdr:col>
      <xdr:colOff>166007</xdr:colOff>
      <xdr:row>32</xdr:row>
      <xdr:rowOff>103653</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DB2AAB4B-91E3-4C49-B720-435D26E1833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4052206" y="4348628"/>
              <a:ext cx="3810001" cy="16478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246529</xdr:colOff>
      <xdr:row>23</xdr:row>
      <xdr:rowOff>138951</xdr:rowOff>
    </xdr:from>
    <xdr:to>
      <xdr:col>6</xdr:col>
      <xdr:colOff>193700</xdr:colOff>
      <xdr:row>32</xdr:row>
      <xdr:rowOff>71716</xdr:rowOff>
    </xdr:to>
    <xdr:graphicFrame macro="">
      <xdr:nvGraphicFramePr>
        <xdr:cNvPr id="25" name="Chart 24">
          <a:extLst>
            <a:ext uri="{FF2B5EF4-FFF2-40B4-BE49-F238E27FC236}">
              <a16:creationId xmlns:a16="http://schemas.microsoft.com/office/drawing/2014/main" id="{2D18D460-B0F1-4031-A5F6-913224911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10</xdr:col>
      <xdr:colOff>78440</xdr:colOff>
      <xdr:row>0</xdr:row>
      <xdr:rowOff>89645</xdr:rowOff>
    </xdr:from>
    <xdr:to>
      <xdr:col>12</xdr:col>
      <xdr:colOff>379718</xdr:colOff>
      <xdr:row>2</xdr:row>
      <xdr:rowOff>89646</xdr:rowOff>
    </xdr:to>
    <mc:AlternateContent xmlns:mc="http://schemas.openxmlformats.org/markup-compatibility/2006" xmlns:a14="http://schemas.microsoft.com/office/drawing/2010/main">
      <mc:Choice Requires="a14">
        <xdr:graphicFrame macro="">
          <xdr:nvGraphicFramePr>
            <xdr:cNvPr id="26" name="Gender">
              <a:extLst>
                <a:ext uri="{FF2B5EF4-FFF2-40B4-BE49-F238E27FC236}">
                  <a16:creationId xmlns:a16="http://schemas.microsoft.com/office/drawing/2014/main" id="{B04BA869-9C6B-A968-AEC8-79F4C91CE69D}"/>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9155205" y="89645"/>
              <a:ext cx="1511513" cy="381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361790</xdr:colOff>
      <xdr:row>0</xdr:row>
      <xdr:rowOff>84042</xdr:rowOff>
    </xdr:from>
    <xdr:to>
      <xdr:col>17</xdr:col>
      <xdr:colOff>518672</xdr:colOff>
      <xdr:row>2</xdr:row>
      <xdr:rowOff>89646</xdr:rowOff>
    </xdr:to>
    <mc:AlternateContent xmlns:mc="http://schemas.openxmlformats.org/markup-compatibility/2006" xmlns:a14="http://schemas.microsoft.com/office/drawing/2010/main">
      <mc:Choice Requires="a14">
        <xdr:graphicFrame macro="">
          <xdr:nvGraphicFramePr>
            <xdr:cNvPr id="31" name="Specialisation">
              <a:extLst>
                <a:ext uri="{FF2B5EF4-FFF2-40B4-BE49-F238E27FC236}">
                  <a16:creationId xmlns:a16="http://schemas.microsoft.com/office/drawing/2014/main" id="{45D4C93A-23BA-A996-E667-9095F58FA23E}"/>
                </a:ext>
              </a:extLst>
            </xdr:cNvPr>
            <xdr:cNvGraphicFramePr/>
          </xdr:nvGraphicFramePr>
          <xdr:xfrm>
            <a:off x="0" y="0"/>
            <a:ext cx="0" cy="0"/>
          </xdr:xfrm>
          <a:graphic>
            <a:graphicData uri="http://schemas.microsoft.com/office/drawing/2010/slicer">
              <sle:slicer xmlns:sle="http://schemas.microsoft.com/office/drawing/2010/slicer" name="Specialisation"/>
            </a:graphicData>
          </a:graphic>
        </xdr:graphicFrame>
      </mc:Choice>
      <mc:Fallback xmlns="">
        <xdr:sp macro="" textlink="">
          <xdr:nvSpPr>
            <xdr:cNvPr id="0" name=""/>
            <xdr:cNvSpPr>
              <a:spLocks noTextEdit="1"/>
            </xdr:cNvSpPr>
          </xdr:nvSpPr>
          <xdr:spPr>
            <a:xfrm>
              <a:off x="8077040" y="84042"/>
              <a:ext cx="3371570" cy="3707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238680</xdr:colOff>
      <xdr:row>4</xdr:row>
      <xdr:rowOff>49304</xdr:rowOff>
    </xdr:from>
    <xdr:to>
      <xdr:col>3</xdr:col>
      <xdr:colOff>583900</xdr:colOff>
      <xdr:row>8</xdr:row>
      <xdr:rowOff>173129</xdr:rowOff>
    </xdr:to>
    <xdr:grpSp>
      <xdr:nvGrpSpPr>
        <xdr:cNvPr id="49" name="Group 48">
          <a:extLst>
            <a:ext uri="{FF2B5EF4-FFF2-40B4-BE49-F238E27FC236}">
              <a16:creationId xmlns:a16="http://schemas.microsoft.com/office/drawing/2014/main" id="{6B64C818-6529-3EF7-73BB-BE141F8A3E59}"/>
            </a:ext>
          </a:extLst>
        </xdr:cNvPr>
        <xdr:cNvGrpSpPr/>
      </xdr:nvGrpSpPr>
      <xdr:grpSpPr>
        <a:xfrm>
          <a:off x="881618" y="779554"/>
          <a:ext cx="1631095" cy="854075"/>
          <a:chOff x="5357063" y="800099"/>
          <a:chExt cx="1581602" cy="885825"/>
        </a:xfrm>
      </xdr:grpSpPr>
      <xdr:sp macro="" textlink="">
        <xdr:nvSpPr>
          <xdr:cNvPr id="4" name="Rectangle: Rounded Corners 3">
            <a:extLst>
              <a:ext uri="{FF2B5EF4-FFF2-40B4-BE49-F238E27FC236}">
                <a16:creationId xmlns:a16="http://schemas.microsoft.com/office/drawing/2014/main" id="{714CF582-1C33-47D6-AA1D-CFB621A4C74F}"/>
              </a:ext>
            </a:extLst>
          </xdr:cNvPr>
          <xdr:cNvSpPr/>
        </xdr:nvSpPr>
        <xdr:spPr>
          <a:xfrm>
            <a:off x="5357063" y="800099"/>
            <a:ext cx="1581602" cy="885825"/>
          </a:xfrm>
          <a:prstGeom prst="roundRect">
            <a:avLst>
              <a:gd name="adj" fmla="val 6355"/>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3" name="TextBox 32">
            <a:extLst>
              <a:ext uri="{FF2B5EF4-FFF2-40B4-BE49-F238E27FC236}">
                <a16:creationId xmlns:a16="http://schemas.microsoft.com/office/drawing/2014/main" id="{09464B6C-1E5C-6022-2785-8692E302A5DC}"/>
              </a:ext>
            </a:extLst>
          </xdr:cNvPr>
          <xdr:cNvSpPr txBox="1"/>
        </xdr:nvSpPr>
        <xdr:spPr>
          <a:xfrm>
            <a:off x="5440545" y="867334"/>
            <a:ext cx="1393265"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 Bill Amount</a:t>
            </a:r>
          </a:p>
          <a:p>
            <a:endParaRPr lang="en-US" sz="1100"/>
          </a:p>
        </xdr:txBody>
      </xdr:sp>
      <xdr:sp macro="" textlink="Bill">
        <xdr:nvSpPr>
          <xdr:cNvPr id="34" name="TextBox 33">
            <a:extLst>
              <a:ext uri="{FF2B5EF4-FFF2-40B4-BE49-F238E27FC236}">
                <a16:creationId xmlns:a16="http://schemas.microsoft.com/office/drawing/2014/main" id="{08E4FAE4-08D7-4050-A306-99ADA0CFCF94}"/>
              </a:ext>
            </a:extLst>
          </xdr:cNvPr>
          <xdr:cNvSpPr txBox="1"/>
        </xdr:nvSpPr>
        <xdr:spPr>
          <a:xfrm>
            <a:off x="5447269" y="1190415"/>
            <a:ext cx="1393265"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DF38C87-EE9E-48DF-BB06-B7AA2EA7CA3B}" type="TxLink">
              <a:rPr lang="en-US" sz="1800" b="1" i="0" u="none" strike="noStrike">
                <a:solidFill>
                  <a:srgbClr val="780000"/>
                </a:solidFill>
                <a:latin typeface="Aptos Narrow"/>
              </a:rPr>
              <a:pPr algn="ctr"/>
              <a:t>$2.76K</a:t>
            </a:fld>
            <a:endParaRPr lang="en-US" sz="1800" b="1">
              <a:solidFill>
                <a:srgbClr val="780000"/>
              </a:solidFill>
            </a:endParaRPr>
          </a:p>
        </xdr:txBody>
      </xdr:sp>
    </xdr:grpSp>
    <xdr:clientData/>
  </xdr:twoCellAnchor>
  <xdr:twoCellAnchor>
    <xdr:from>
      <xdr:col>4</xdr:col>
      <xdr:colOff>102744</xdr:colOff>
      <xdr:row>4</xdr:row>
      <xdr:rowOff>49304</xdr:rowOff>
    </xdr:from>
    <xdr:to>
      <xdr:col>6</xdr:col>
      <xdr:colOff>460963</xdr:colOff>
      <xdr:row>8</xdr:row>
      <xdr:rowOff>173129</xdr:rowOff>
    </xdr:to>
    <xdr:grpSp>
      <xdr:nvGrpSpPr>
        <xdr:cNvPr id="50" name="Group 49">
          <a:extLst>
            <a:ext uri="{FF2B5EF4-FFF2-40B4-BE49-F238E27FC236}">
              <a16:creationId xmlns:a16="http://schemas.microsoft.com/office/drawing/2014/main" id="{0915BA77-97D6-9CF7-E0DD-9F43B4E23419}"/>
            </a:ext>
          </a:extLst>
        </xdr:cNvPr>
        <xdr:cNvGrpSpPr/>
      </xdr:nvGrpSpPr>
      <xdr:grpSpPr>
        <a:xfrm>
          <a:off x="2674494" y="779554"/>
          <a:ext cx="1644094" cy="854075"/>
          <a:chOff x="7036638" y="800099"/>
          <a:chExt cx="1588805" cy="885825"/>
        </a:xfrm>
      </xdr:grpSpPr>
      <xdr:sp macro="" textlink="">
        <xdr:nvSpPr>
          <xdr:cNvPr id="10" name="Rectangle: Rounded Corners 9">
            <a:extLst>
              <a:ext uri="{FF2B5EF4-FFF2-40B4-BE49-F238E27FC236}">
                <a16:creationId xmlns:a16="http://schemas.microsoft.com/office/drawing/2014/main" id="{6476A9A0-AF2E-3882-B397-8EF30CB4D8E2}"/>
              </a:ext>
            </a:extLst>
          </xdr:cNvPr>
          <xdr:cNvSpPr/>
        </xdr:nvSpPr>
        <xdr:spPr>
          <a:xfrm>
            <a:off x="7036638" y="800099"/>
            <a:ext cx="1588805" cy="885825"/>
          </a:xfrm>
          <a:prstGeom prst="roundRect">
            <a:avLst>
              <a:gd name="adj" fmla="val 635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5" name="TextBox 34">
            <a:extLst>
              <a:ext uri="{FF2B5EF4-FFF2-40B4-BE49-F238E27FC236}">
                <a16:creationId xmlns:a16="http://schemas.microsoft.com/office/drawing/2014/main" id="{0CD25F6C-DD8F-48B7-A3F7-DFBA142B3EFB}"/>
              </a:ext>
            </a:extLst>
          </xdr:cNvPr>
          <xdr:cNvSpPr txBox="1"/>
        </xdr:nvSpPr>
        <xdr:spPr>
          <a:xfrm>
            <a:off x="7325798" y="871621"/>
            <a:ext cx="1138115"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Revenue</a:t>
            </a:r>
          </a:p>
        </xdr:txBody>
      </xdr:sp>
      <xdr:sp macro="" textlink="Revenue">
        <xdr:nvSpPr>
          <xdr:cNvPr id="38" name="TextBox 37">
            <a:extLst>
              <a:ext uri="{FF2B5EF4-FFF2-40B4-BE49-F238E27FC236}">
                <a16:creationId xmlns:a16="http://schemas.microsoft.com/office/drawing/2014/main" id="{34DE8A62-C863-E40E-DD42-AC9F699D1386}"/>
              </a:ext>
            </a:extLst>
          </xdr:cNvPr>
          <xdr:cNvSpPr txBox="1"/>
        </xdr:nvSpPr>
        <xdr:spPr>
          <a:xfrm>
            <a:off x="7173691" y="1212827"/>
            <a:ext cx="1384548"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E0E78C-16FC-455C-BDEB-462F62170EEE}" type="TxLink">
              <a:rPr lang="en-US" sz="1800" b="1" i="0" u="none" strike="noStrike">
                <a:solidFill>
                  <a:srgbClr val="780000"/>
                </a:solidFill>
                <a:latin typeface="Aptos Narrow"/>
              </a:rPr>
              <a:pPr algn="ctr"/>
              <a:t>$551.25K</a:t>
            </a:fld>
            <a:endParaRPr lang="en-US" sz="2800" b="1">
              <a:solidFill>
                <a:srgbClr val="780000"/>
              </a:solidFill>
            </a:endParaRPr>
          </a:p>
        </xdr:txBody>
      </xdr:sp>
    </xdr:grpSp>
    <xdr:clientData/>
  </xdr:twoCellAnchor>
  <xdr:twoCellAnchor>
    <xdr:from>
      <xdr:col>6</xdr:col>
      <xdr:colOff>579129</xdr:colOff>
      <xdr:row>4</xdr:row>
      <xdr:rowOff>49304</xdr:rowOff>
    </xdr:from>
    <xdr:to>
      <xdr:col>9</xdr:col>
      <xdr:colOff>329157</xdr:colOff>
      <xdr:row>8</xdr:row>
      <xdr:rowOff>173129</xdr:rowOff>
    </xdr:to>
    <xdr:grpSp>
      <xdr:nvGrpSpPr>
        <xdr:cNvPr id="51" name="Group 50">
          <a:extLst>
            <a:ext uri="{FF2B5EF4-FFF2-40B4-BE49-F238E27FC236}">
              <a16:creationId xmlns:a16="http://schemas.microsoft.com/office/drawing/2014/main" id="{4962AA74-8447-CA04-9DDF-3CD503E7ACAC}"/>
            </a:ext>
          </a:extLst>
        </xdr:cNvPr>
        <xdr:cNvGrpSpPr/>
      </xdr:nvGrpSpPr>
      <xdr:grpSpPr>
        <a:xfrm>
          <a:off x="4436754" y="779554"/>
          <a:ext cx="1678841" cy="854075"/>
          <a:chOff x="8742066" y="800099"/>
          <a:chExt cx="1582812" cy="885825"/>
        </a:xfrm>
      </xdr:grpSpPr>
      <xdr:sp macro="" textlink="">
        <xdr:nvSpPr>
          <xdr:cNvPr id="11" name="Rectangle: Rounded Corners 10">
            <a:extLst>
              <a:ext uri="{FF2B5EF4-FFF2-40B4-BE49-F238E27FC236}">
                <a16:creationId xmlns:a16="http://schemas.microsoft.com/office/drawing/2014/main" id="{11A1F868-0CE9-D426-0895-0A3BA2320835}"/>
              </a:ext>
            </a:extLst>
          </xdr:cNvPr>
          <xdr:cNvSpPr/>
        </xdr:nvSpPr>
        <xdr:spPr>
          <a:xfrm>
            <a:off x="8742066" y="800099"/>
            <a:ext cx="1582812" cy="885825"/>
          </a:xfrm>
          <a:prstGeom prst="roundRect">
            <a:avLst>
              <a:gd name="adj" fmla="val 635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6" name="TextBox 35">
            <a:extLst>
              <a:ext uri="{FF2B5EF4-FFF2-40B4-BE49-F238E27FC236}">
                <a16:creationId xmlns:a16="http://schemas.microsoft.com/office/drawing/2014/main" id="{0FA97783-13C4-E377-0FBD-7F59816E2284}"/>
              </a:ext>
            </a:extLst>
          </xdr:cNvPr>
          <xdr:cNvSpPr txBox="1"/>
        </xdr:nvSpPr>
        <xdr:spPr>
          <a:xfrm>
            <a:off x="8748791" y="903192"/>
            <a:ext cx="1540059"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Pricest Treatment Type </a:t>
            </a:r>
          </a:p>
          <a:p>
            <a:endParaRPr lang="en-US" sz="1100"/>
          </a:p>
        </xdr:txBody>
      </xdr:sp>
      <xdr:sp macro="" textlink="exptreatment">
        <xdr:nvSpPr>
          <xdr:cNvPr id="39" name="TextBox 38">
            <a:extLst>
              <a:ext uri="{FF2B5EF4-FFF2-40B4-BE49-F238E27FC236}">
                <a16:creationId xmlns:a16="http://schemas.microsoft.com/office/drawing/2014/main" id="{43D9765D-2673-15B6-A204-6610E5EE304B}"/>
              </a:ext>
            </a:extLst>
          </xdr:cNvPr>
          <xdr:cNvSpPr txBox="1"/>
        </xdr:nvSpPr>
        <xdr:spPr>
          <a:xfrm>
            <a:off x="8829952" y="1224659"/>
            <a:ext cx="1384549" cy="3310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D85C60A-5735-4B12-9B4F-29B491B3ED42}" type="TxLink">
              <a:rPr lang="en-US" sz="1800" b="1" i="0" u="none" strike="noStrike">
                <a:solidFill>
                  <a:srgbClr val="780000"/>
                </a:solidFill>
                <a:latin typeface="Aptos Narrow"/>
              </a:rPr>
              <a:pPr algn="ctr"/>
              <a:t>MRI</a:t>
            </a:fld>
            <a:endParaRPr lang="en-US" sz="1800" b="1">
              <a:solidFill>
                <a:srgbClr val="780000"/>
              </a:solidFill>
            </a:endParaRPr>
          </a:p>
        </xdr:txBody>
      </xdr:sp>
    </xdr:grpSp>
    <xdr:clientData/>
  </xdr:twoCellAnchor>
  <xdr:twoCellAnchor>
    <xdr:from>
      <xdr:col>9</xdr:col>
      <xdr:colOff>453119</xdr:colOff>
      <xdr:row>4</xdr:row>
      <xdr:rowOff>49304</xdr:rowOff>
    </xdr:from>
    <xdr:to>
      <xdr:col>12</xdr:col>
      <xdr:colOff>195943</xdr:colOff>
      <xdr:row>8</xdr:row>
      <xdr:rowOff>173129</xdr:rowOff>
    </xdr:to>
    <xdr:grpSp>
      <xdr:nvGrpSpPr>
        <xdr:cNvPr id="52" name="Group 51">
          <a:extLst>
            <a:ext uri="{FF2B5EF4-FFF2-40B4-BE49-F238E27FC236}">
              <a16:creationId xmlns:a16="http://schemas.microsoft.com/office/drawing/2014/main" id="{51526B2A-37C2-014D-587A-412C6B42EA57}"/>
            </a:ext>
          </a:extLst>
        </xdr:cNvPr>
        <xdr:cNvGrpSpPr/>
      </xdr:nvGrpSpPr>
      <xdr:grpSpPr>
        <a:xfrm>
          <a:off x="6239557" y="779554"/>
          <a:ext cx="1671636" cy="854075"/>
          <a:chOff x="10420129" y="800099"/>
          <a:chExt cx="1584324" cy="885825"/>
        </a:xfrm>
      </xdr:grpSpPr>
      <xdr:sp macro="" textlink="">
        <xdr:nvSpPr>
          <xdr:cNvPr id="12" name="Rectangle: Rounded Corners 11">
            <a:extLst>
              <a:ext uri="{FF2B5EF4-FFF2-40B4-BE49-F238E27FC236}">
                <a16:creationId xmlns:a16="http://schemas.microsoft.com/office/drawing/2014/main" id="{F785CE6F-7F7A-ABD8-0C6A-D102DD7451C1}"/>
              </a:ext>
            </a:extLst>
          </xdr:cNvPr>
          <xdr:cNvSpPr/>
        </xdr:nvSpPr>
        <xdr:spPr>
          <a:xfrm>
            <a:off x="10420129" y="800099"/>
            <a:ext cx="1584324" cy="885825"/>
          </a:xfrm>
          <a:prstGeom prst="roundRect">
            <a:avLst>
              <a:gd name="adj" fmla="val 6355"/>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7" name="TextBox 36">
            <a:extLst>
              <a:ext uri="{FF2B5EF4-FFF2-40B4-BE49-F238E27FC236}">
                <a16:creationId xmlns:a16="http://schemas.microsoft.com/office/drawing/2014/main" id="{F03B98B5-777D-AB54-E1EC-B10CB4096AC8}"/>
              </a:ext>
            </a:extLst>
          </xdr:cNvPr>
          <xdr:cNvSpPr txBox="1"/>
        </xdr:nvSpPr>
        <xdr:spPr>
          <a:xfrm>
            <a:off x="10447334" y="932327"/>
            <a:ext cx="1533925"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Best Payment</a:t>
            </a:r>
            <a:r>
              <a:rPr lang="en-US" sz="1100" baseline="0"/>
              <a:t> Method</a:t>
            </a:r>
            <a:endParaRPr lang="en-US" sz="1100"/>
          </a:p>
          <a:p>
            <a:endParaRPr lang="en-US" sz="1100"/>
          </a:p>
        </xdr:txBody>
      </xdr:sp>
      <xdr:sp macro="" textlink="payment">
        <xdr:nvSpPr>
          <xdr:cNvPr id="40" name="TextBox 39">
            <a:extLst>
              <a:ext uri="{FF2B5EF4-FFF2-40B4-BE49-F238E27FC236}">
                <a16:creationId xmlns:a16="http://schemas.microsoft.com/office/drawing/2014/main" id="{B99BFC42-23A5-4722-696B-2041CB6AAD52}"/>
              </a:ext>
            </a:extLst>
          </xdr:cNvPr>
          <xdr:cNvSpPr txBox="1"/>
        </xdr:nvSpPr>
        <xdr:spPr>
          <a:xfrm>
            <a:off x="10495604" y="1197989"/>
            <a:ext cx="1384549" cy="3459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8E3B1925-7B4B-470A-B775-B098CD0459E7}" type="TxLink">
              <a:rPr lang="en-US" sz="1800" b="1" i="0" u="none" strike="noStrike">
                <a:solidFill>
                  <a:srgbClr val="780000"/>
                </a:solidFill>
                <a:latin typeface="Aptos Narrow"/>
              </a:rPr>
              <a:pPr algn="ctr"/>
              <a:t>Credit Card</a:t>
            </a:fld>
            <a:endParaRPr lang="en-US" sz="2800" b="1">
              <a:solidFill>
                <a:srgbClr val="780000"/>
              </a:solidFill>
            </a:endParaRPr>
          </a:p>
        </xdr:txBody>
      </xdr:sp>
    </xdr:grpSp>
    <xdr:clientData/>
  </xdr:twoCellAnchor>
  <xdr:twoCellAnchor>
    <xdr:from>
      <xdr:col>12</xdr:col>
      <xdr:colOff>406851</xdr:colOff>
      <xdr:row>4</xdr:row>
      <xdr:rowOff>137751</xdr:rowOff>
    </xdr:from>
    <xdr:to>
      <xdr:col>16</xdr:col>
      <xdr:colOff>186417</xdr:colOff>
      <xdr:row>6</xdr:row>
      <xdr:rowOff>25692</xdr:rowOff>
    </xdr:to>
    <xdr:sp macro="" textlink="">
      <xdr:nvSpPr>
        <xdr:cNvPr id="41" name="TextBox 40">
          <a:extLst>
            <a:ext uri="{FF2B5EF4-FFF2-40B4-BE49-F238E27FC236}">
              <a16:creationId xmlns:a16="http://schemas.microsoft.com/office/drawing/2014/main" id="{B0498531-4607-46F0-9A95-D369786A6523}"/>
            </a:ext>
          </a:extLst>
        </xdr:cNvPr>
        <xdr:cNvSpPr txBox="1"/>
      </xdr:nvSpPr>
      <xdr:spPr>
        <a:xfrm>
          <a:off x="10693851" y="899751"/>
          <a:ext cx="2200037"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80000"/>
              </a:solidFill>
            </a:rPr>
            <a:t>Average Bill Amount By Gender</a:t>
          </a:r>
        </a:p>
        <a:p>
          <a:endParaRPr lang="en-US" sz="1200" b="1">
            <a:solidFill>
              <a:srgbClr val="C1121F"/>
            </a:solidFill>
          </a:endParaRPr>
        </a:p>
      </xdr:txBody>
    </xdr:sp>
    <xdr:clientData/>
  </xdr:twoCellAnchor>
  <xdr:twoCellAnchor>
    <xdr:from>
      <xdr:col>12</xdr:col>
      <xdr:colOff>462640</xdr:colOff>
      <xdr:row>17</xdr:row>
      <xdr:rowOff>86043</xdr:rowOff>
    </xdr:from>
    <xdr:to>
      <xdr:col>16</xdr:col>
      <xdr:colOff>195941</xdr:colOff>
      <xdr:row>18</xdr:row>
      <xdr:rowOff>164484</xdr:rowOff>
    </xdr:to>
    <xdr:sp macro="" textlink="">
      <xdr:nvSpPr>
        <xdr:cNvPr id="42" name="TextBox 41">
          <a:extLst>
            <a:ext uri="{FF2B5EF4-FFF2-40B4-BE49-F238E27FC236}">
              <a16:creationId xmlns:a16="http://schemas.microsoft.com/office/drawing/2014/main" id="{C1E36B4E-615C-4D1A-94A6-C8851828D632}"/>
            </a:ext>
          </a:extLst>
        </xdr:cNvPr>
        <xdr:cNvSpPr txBox="1"/>
      </xdr:nvSpPr>
      <xdr:spPr>
        <a:xfrm>
          <a:off x="10749640" y="3324543"/>
          <a:ext cx="2153772"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80000"/>
              </a:solidFill>
            </a:rPr>
            <a:t>Treatment Types</a:t>
          </a:r>
          <a:r>
            <a:rPr lang="en-US" sz="1200" b="1" baseline="0">
              <a:solidFill>
                <a:srgbClr val="780000"/>
              </a:solidFill>
            </a:rPr>
            <a:t> By Gender</a:t>
          </a:r>
          <a:endParaRPr lang="en-US" sz="1200" b="1">
            <a:solidFill>
              <a:srgbClr val="780000"/>
            </a:solidFill>
          </a:endParaRPr>
        </a:p>
      </xdr:txBody>
    </xdr:sp>
    <xdr:clientData/>
  </xdr:twoCellAnchor>
  <xdr:twoCellAnchor>
    <xdr:from>
      <xdr:col>1</xdr:col>
      <xdr:colOff>284388</xdr:colOff>
      <xdr:row>22</xdr:row>
      <xdr:rowOff>114539</xdr:rowOff>
    </xdr:from>
    <xdr:to>
      <xdr:col>5</xdr:col>
      <xdr:colOff>376918</xdr:colOff>
      <xdr:row>24</xdr:row>
      <xdr:rowOff>2480</xdr:rowOff>
    </xdr:to>
    <xdr:sp macro="" textlink="">
      <xdr:nvSpPr>
        <xdr:cNvPr id="43" name="TextBox 42">
          <a:extLst>
            <a:ext uri="{FF2B5EF4-FFF2-40B4-BE49-F238E27FC236}">
              <a16:creationId xmlns:a16="http://schemas.microsoft.com/office/drawing/2014/main" id="{125A89DC-902B-494A-9DF2-FE3AF4D2B358}"/>
            </a:ext>
          </a:extLst>
        </xdr:cNvPr>
        <xdr:cNvSpPr txBox="1"/>
      </xdr:nvSpPr>
      <xdr:spPr>
        <a:xfrm>
          <a:off x="3915094" y="4305539"/>
          <a:ext cx="251300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80000"/>
              </a:solidFill>
            </a:rPr>
            <a:t>Payment Methods By  Bill Amount</a:t>
          </a:r>
        </a:p>
        <a:p>
          <a:endParaRPr lang="en-US" sz="1200" b="1">
            <a:solidFill>
              <a:srgbClr val="C1121F"/>
            </a:solidFill>
          </a:endParaRPr>
        </a:p>
      </xdr:txBody>
    </xdr:sp>
    <xdr:clientData/>
  </xdr:twoCellAnchor>
  <xdr:twoCellAnchor>
    <xdr:from>
      <xdr:col>6</xdr:col>
      <xdr:colOff>270779</xdr:colOff>
      <xdr:row>22</xdr:row>
      <xdr:rowOff>114539</xdr:rowOff>
    </xdr:from>
    <xdr:to>
      <xdr:col>10</xdr:col>
      <xdr:colOff>405492</xdr:colOff>
      <xdr:row>24</xdr:row>
      <xdr:rowOff>2480</xdr:rowOff>
    </xdr:to>
    <xdr:sp macro="" textlink="">
      <xdr:nvSpPr>
        <xdr:cNvPr id="44" name="TextBox 43">
          <a:extLst>
            <a:ext uri="{FF2B5EF4-FFF2-40B4-BE49-F238E27FC236}">
              <a16:creationId xmlns:a16="http://schemas.microsoft.com/office/drawing/2014/main" id="{4C12DDB1-2169-4DE8-92B2-EAEDFF8A77FC}"/>
            </a:ext>
          </a:extLst>
        </xdr:cNvPr>
        <xdr:cNvSpPr txBox="1"/>
      </xdr:nvSpPr>
      <xdr:spPr>
        <a:xfrm>
          <a:off x="6927073" y="4305539"/>
          <a:ext cx="2555184"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80000"/>
              </a:solidFill>
            </a:rPr>
            <a:t>Billing Amount By Visit Reasons</a:t>
          </a:r>
        </a:p>
        <a:p>
          <a:endParaRPr lang="en-US" sz="1200" b="1">
            <a:solidFill>
              <a:srgbClr val="C1121F"/>
            </a:solidFill>
          </a:endParaRPr>
        </a:p>
      </xdr:txBody>
    </xdr:sp>
    <xdr:clientData/>
  </xdr:twoCellAnchor>
  <xdr:twoCellAnchor>
    <xdr:from>
      <xdr:col>1</xdr:col>
      <xdr:colOff>359228</xdr:colOff>
      <xdr:row>9</xdr:row>
      <xdr:rowOff>101011</xdr:rowOff>
    </xdr:from>
    <xdr:to>
      <xdr:col>4</xdr:col>
      <xdr:colOff>253092</xdr:colOff>
      <xdr:row>10</xdr:row>
      <xdr:rowOff>179452</xdr:rowOff>
    </xdr:to>
    <xdr:sp macro="" textlink="">
      <xdr:nvSpPr>
        <xdr:cNvPr id="45" name="TextBox 44">
          <a:extLst>
            <a:ext uri="{FF2B5EF4-FFF2-40B4-BE49-F238E27FC236}">
              <a16:creationId xmlns:a16="http://schemas.microsoft.com/office/drawing/2014/main" id="{A9C5B7E5-C4D4-4739-96F0-5311174B7D1B}"/>
            </a:ext>
          </a:extLst>
        </xdr:cNvPr>
        <xdr:cNvSpPr txBox="1"/>
      </xdr:nvSpPr>
      <xdr:spPr>
        <a:xfrm>
          <a:off x="3989934" y="1815511"/>
          <a:ext cx="1709217"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80000"/>
              </a:solidFill>
            </a:rPr>
            <a:t>Bill Payment Trends</a:t>
          </a:r>
        </a:p>
        <a:p>
          <a:endParaRPr lang="en-US" sz="1200" b="1">
            <a:solidFill>
              <a:srgbClr val="C1121F"/>
            </a:solidFill>
          </a:endParaRPr>
        </a:p>
      </xdr:txBody>
    </xdr:sp>
    <xdr:clientData/>
  </xdr:twoCellAnchor>
  <xdr:twoCellAnchor>
    <xdr:from>
      <xdr:col>7</xdr:col>
      <xdr:colOff>326570</xdr:colOff>
      <xdr:row>9</xdr:row>
      <xdr:rowOff>101011</xdr:rowOff>
    </xdr:from>
    <xdr:to>
      <xdr:col>12</xdr:col>
      <xdr:colOff>176892</xdr:colOff>
      <xdr:row>10</xdr:row>
      <xdr:rowOff>179452</xdr:rowOff>
    </xdr:to>
    <xdr:sp macro="" textlink="">
      <xdr:nvSpPr>
        <xdr:cNvPr id="46" name="TextBox 45">
          <a:extLst>
            <a:ext uri="{FF2B5EF4-FFF2-40B4-BE49-F238E27FC236}">
              <a16:creationId xmlns:a16="http://schemas.microsoft.com/office/drawing/2014/main" id="{2B8C194D-F641-4A14-8071-332F7200C04D}"/>
            </a:ext>
          </a:extLst>
        </xdr:cNvPr>
        <xdr:cNvSpPr txBox="1"/>
      </xdr:nvSpPr>
      <xdr:spPr>
        <a:xfrm>
          <a:off x="7587982" y="1815511"/>
          <a:ext cx="2875910" cy="268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780000"/>
              </a:solidFill>
            </a:rPr>
            <a:t>Average Treatment Cost By Treatment Type</a:t>
          </a:r>
        </a:p>
      </xdr:txBody>
    </xdr:sp>
    <xdr:clientData/>
  </xdr:twoCellAnchor>
  <xdr:twoCellAnchor>
    <xdr:from>
      <xdr:col>14</xdr:col>
      <xdr:colOff>11208</xdr:colOff>
      <xdr:row>10</xdr:row>
      <xdr:rowOff>71033</xdr:rowOff>
    </xdr:from>
    <xdr:to>
      <xdr:col>15</xdr:col>
      <xdr:colOff>481854</xdr:colOff>
      <xdr:row>12</xdr:row>
      <xdr:rowOff>11205</xdr:rowOff>
    </xdr:to>
    <xdr:sp macro="" textlink="Revenue">
      <xdr:nvSpPr>
        <xdr:cNvPr id="47" name="TextBox 46">
          <a:extLst>
            <a:ext uri="{FF2B5EF4-FFF2-40B4-BE49-F238E27FC236}">
              <a16:creationId xmlns:a16="http://schemas.microsoft.com/office/drawing/2014/main" id="{FA011A7A-CF0D-4E66-95B9-D2F770FD736F}"/>
            </a:ext>
          </a:extLst>
        </xdr:cNvPr>
        <xdr:cNvSpPr txBox="1"/>
      </xdr:nvSpPr>
      <xdr:spPr>
        <a:xfrm>
          <a:off x="11508443" y="1976033"/>
          <a:ext cx="1075764" cy="321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DE0E78C-16FC-455C-BDEB-462F62170EEE}" type="TxLink">
            <a:rPr lang="en-US" sz="1400" b="1" i="0" u="none" strike="noStrike">
              <a:solidFill>
                <a:srgbClr val="780000"/>
              </a:solidFill>
              <a:latin typeface="Aptos Narrow"/>
            </a:rPr>
            <a:pPr algn="ctr"/>
            <a:t>$551.25K</a:t>
          </a:fld>
          <a:endParaRPr lang="en-US" sz="2000" b="1">
            <a:solidFill>
              <a:srgbClr val="780000"/>
            </a:solidFill>
          </a:endParaRPr>
        </a:p>
      </xdr:txBody>
    </xdr:sp>
    <xdr:clientData/>
  </xdr:twoCellAnchor>
  <xdr:twoCellAnchor>
    <xdr:from>
      <xdr:col>2</xdr:col>
      <xdr:colOff>212910</xdr:colOff>
      <xdr:row>0</xdr:row>
      <xdr:rowOff>96928</xdr:rowOff>
    </xdr:from>
    <xdr:to>
      <xdr:col>8</xdr:col>
      <xdr:colOff>100853</xdr:colOff>
      <xdr:row>2</xdr:row>
      <xdr:rowOff>124943</xdr:rowOff>
    </xdr:to>
    <xdr:sp macro="" textlink="">
      <xdr:nvSpPr>
        <xdr:cNvPr id="48" name="TextBox 47">
          <a:extLst>
            <a:ext uri="{FF2B5EF4-FFF2-40B4-BE49-F238E27FC236}">
              <a16:creationId xmlns:a16="http://schemas.microsoft.com/office/drawing/2014/main" id="{1C26E3F6-F017-4A59-85AD-DB1CD2B4F6C0}"/>
            </a:ext>
          </a:extLst>
        </xdr:cNvPr>
        <xdr:cNvSpPr txBox="1"/>
      </xdr:nvSpPr>
      <xdr:spPr>
        <a:xfrm>
          <a:off x="4448734" y="96928"/>
          <a:ext cx="3518648" cy="4090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1">
              <a:solidFill>
                <a:schemeClr val="bg1"/>
              </a:solidFill>
            </a:rPr>
            <a:t>Hospital Management Dashboard </a:t>
          </a:r>
        </a:p>
      </xdr:txBody>
    </xdr:sp>
    <xdr:clientData/>
  </xdr:twoCellAnchor>
  <xdr:twoCellAnchor editAs="oneCell">
    <xdr:from>
      <xdr:col>1</xdr:col>
      <xdr:colOff>358589</xdr:colOff>
      <xdr:row>0</xdr:row>
      <xdr:rowOff>89647</xdr:rowOff>
    </xdr:from>
    <xdr:to>
      <xdr:col>2</xdr:col>
      <xdr:colOff>212913</xdr:colOff>
      <xdr:row>2</xdr:row>
      <xdr:rowOff>168088</xdr:rowOff>
    </xdr:to>
    <xdr:pic>
      <xdr:nvPicPr>
        <xdr:cNvPr id="5" name="Picture 4">
          <a:extLst>
            <a:ext uri="{FF2B5EF4-FFF2-40B4-BE49-F238E27FC236}">
              <a16:creationId xmlns:a16="http://schemas.microsoft.com/office/drawing/2014/main" id="{92DF9C93-09D8-188A-EC47-CB1955F50925}"/>
            </a:ext>
          </a:extLst>
        </xdr:cNvPr>
        <xdr:cNvPicPr>
          <a:picLocks noChangeAspect="1"/>
        </xdr:cNvPicPr>
      </xdr:nvPicPr>
      <xdr:blipFill>
        <a:blip xmlns:r="http://schemas.openxmlformats.org/officeDocument/2006/relationships" r:embed="rId7"/>
        <a:stretch>
          <a:fillRect/>
        </a:stretch>
      </xdr:blipFill>
      <xdr:spPr>
        <a:xfrm>
          <a:off x="3989295" y="89647"/>
          <a:ext cx="459441" cy="459441"/>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sibor" refreshedDate="45846.968148611108" createdVersion="8" refreshedVersion="8" minRefreshableVersion="3" recordCount="200" xr:uid="{DBB6C949-4567-4028-857B-F3D281B46F63}">
  <cacheSource type="worksheet">
    <worksheetSource name="Table2"/>
  </cacheSource>
  <cacheFields count="28">
    <cacheField name="AppointmentID" numFmtId="0">
      <sharedItems/>
    </cacheField>
    <cacheField name="AppointmentDate" numFmtId="14">
      <sharedItems containsSemiMixedTypes="0" containsNonDate="0" containsDate="1" containsString="0" minDate="2023-01-01T00:00:00" maxDate="2023-12-31T00:00:00"/>
    </cacheField>
    <cacheField name="AppointmentTime" numFmtId="47">
      <sharedItems containsSemiMixedTypes="0" containsNonDate="0" containsDate="1" containsString="0" minDate="1899-12-30T08:00:00" maxDate="1899-12-30T17:45:00"/>
    </cacheField>
    <cacheField name="ReasonForVisit" numFmtId="0">
      <sharedItems count="5">
        <s v="Therapy"/>
        <s v="Consultation"/>
        <s v="Emergency"/>
        <s v="Checkup"/>
        <s v="Follow-up"/>
      </sharedItems>
    </cacheField>
    <cacheField name="AppointmentStatus" numFmtId="0">
      <sharedItems/>
    </cacheField>
    <cacheField name="PatientID" numFmtId="0">
      <sharedItems/>
    </cacheField>
    <cacheField name="PatientName" numFmtId="0">
      <sharedItems/>
    </cacheField>
    <cacheField name="Gender" numFmtId="0">
      <sharedItems count="2">
        <s v="F"/>
        <s v="M"/>
      </sharedItems>
    </cacheField>
    <cacheField name="DoB" numFmtId="14">
      <sharedItems containsSemiMixedTypes="0" containsNonDate="0" containsDate="1" containsString="0" minDate="1950-01-26T00:00:00" maxDate="2005-05-16T00:00:00"/>
    </cacheField>
    <cacheField name="RegistrationDate" numFmtId="14">
      <sharedItems containsSemiMixedTypes="0" containsNonDate="0" containsDate="1" containsString="0" minDate="2021-01-23T00:00:00" maxDate="2023-12-13T00:00:00"/>
    </cacheField>
    <cacheField name="InsuranceProvider" numFmtId="0">
      <sharedItems/>
    </cacheField>
    <cacheField name="DoctorID" numFmtId="0">
      <sharedItems/>
    </cacheField>
    <cacheField name="DoctorName" numFmtId="0">
      <sharedItems/>
    </cacheField>
    <cacheField name="Specialisation" numFmtId="0">
      <sharedItems count="3">
        <s v="Pediatrics"/>
        <s v="Oncology"/>
        <s v="Dermatology"/>
      </sharedItems>
    </cacheField>
    <cacheField name="YearsExperience" numFmtId="0">
      <sharedItems containsSemiMixedTypes="0" containsString="0" containsNumber="1" containsInteger="1" minValue="5" maxValue="28" count="8">
        <n v="26"/>
        <n v="28"/>
        <n v="23"/>
        <n v="19"/>
        <n v="21"/>
        <n v="24"/>
        <n v="5"/>
        <n v="17"/>
      </sharedItems>
    </cacheField>
    <cacheField name="HospitalBranch" numFmtId="0">
      <sharedItems/>
    </cacheField>
    <cacheField name="TreatmentID" numFmtId="0">
      <sharedItems/>
    </cacheField>
    <cacheField name="TreatmentType" numFmtId="0">
      <sharedItems count="5">
        <s v="Chemotherapy"/>
        <s v="MRI"/>
        <s v="ECG"/>
        <s v="Physiotherapy"/>
        <s v="X-Ray"/>
      </sharedItems>
    </cacheField>
    <cacheField name="TreatmentDescription" numFmtId="0">
      <sharedItems/>
    </cacheField>
    <cacheField name="TreatmentCost" numFmtId="0">
      <sharedItems containsSemiMixedTypes="0" containsString="0" containsNumber="1" minValue="534.030029296875" maxValue="4973.6298828125"/>
    </cacheField>
    <cacheField name="TreatmentDate" numFmtId="14">
      <sharedItems containsSemiMixedTypes="0" containsNonDate="0" containsDate="1" containsString="0" minDate="2023-01-01T00:00:00" maxDate="2023-12-31T00:00:00"/>
    </cacheField>
    <cacheField name="BillID" numFmtId="0">
      <sharedItems/>
    </cacheField>
    <cacheField name="BillDate" numFmtId="14">
      <sharedItems containsSemiMixedTypes="0" containsNonDate="0" containsDate="1" containsString="0" minDate="2023-01-01T00:00:00" maxDate="2023-12-31T00:00:00" count="158">
        <d v="2023-08-09T00:00:00"/>
        <d v="2023-06-09T00:00:00"/>
        <d v="2023-06-28T00:00:00"/>
        <d v="2023-09-01T00:00:00"/>
        <d v="2023-07-06T00:00:00"/>
        <d v="2023-06-19T00:00:00"/>
        <d v="2023-04-09T00:00:00"/>
        <d v="2023-05-24T00:00:00"/>
        <d v="2023-03-05T00:00:00"/>
        <d v="2023-01-13T00:00:00"/>
        <d v="2023-11-12T00:00:00"/>
        <d v="2023-05-07T00:00:00"/>
        <d v="2023-08-16T00:00:00"/>
        <d v="2023-05-25T00:00:00"/>
        <d v="2023-01-15T00:00:00"/>
        <d v="2023-06-30T00:00:00"/>
        <d v="2023-07-11T00:00:00"/>
        <d v="2023-11-14T00:00:00"/>
        <d v="2023-02-06T00:00:00"/>
        <d v="2023-12-05T00:00:00"/>
        <d v="2023-04-24T00:00:00"/>
        <d v="2023-05-09T00:00:00"/>
        <d v="2023-06-21T00:00:00"/>
        <d v="2023-02-25T00:00:00"/>
        <d v="2023-03-17T00:00:00"/>
        <d v="2023-10-29T00:00:00"/>
        <d v="2023-06-25T00:00:00"/>
        <d v="2023-08-29T00:00:00"/>
        <d v="2023-04-04T00:00:00"/>
        <d v="2023-11-06T00:00:00"/>
        <d v="2023-09-23T00:00:00"/>
        <d v="2023-06-13T00:00:00"/>
        <d v="2023-04-18T00:00:00"/>
        <d v="2023-01-08T00:00:00"/>
        <d v="2023-03-28T00:00:00"/>
        <d v="2023-02-23T00:00:00"/>
        <d v="2023-04-17T00:00:00"/>
        <d v="2023-03-27T00:00:00"/>
        <d v="2023-01-01T00:00:00"/>
        <d v="2023-03-21T00:00:00"/>
        <d v="2023-03-29T00:00:00"/>
        <d v="2023-09-20T00:00:00"/>
        <d v="2023-09-28T00:00:00"/>
        <d v="2023-12-20T00:00:00"/>
        <d v="2023-05-02T00:00:00"/>
        <d v="2023-01-16T00:00:00"/>
        <d v="2023-04-30T00:00:00"/>
        <d v="2023-02-04T00:00:00"/>
        <d v="2023-07-12T00:00:00"/>
        <d v="2023-02-12T00:00:00"/>
        <d v="2023-12-16T00:00:00"/>
        <d v="2023-10-06T00:00:00"/>
        <d v="2023-01-02T00:00:00"/>
        <d v="2023-04-15T00:00:00"/>
        <d v="2023-03-09T00:00:00"/>
        <d v="2023-11-22T00:00:00"/>
        <d v="2023-06-14T00:00:00"/>
        <d v="2023-06-29T00:00:00"/>
        <d v="2023-05-31T00:00:00"/>
        <d v="2023-05-10T00:00:00"/>
        <d v="2023-08-10T00:00:00"/>
        <d v="2023-03-14T00:00:00"/>
        <d v="2023-08-26T00:00:00"/>
        <d v="2023-01-26T00:00:00"/>
        <d v="2023-06-12T00:00:00"/>
        <d v="2023-12-24T00:00:00"/>
        <d v="2023-07-23T00:00:00"/>
        <d v="2023-05-08T00:00:00"/>
        <d v="2023-11-27T00:00:00"/>
        <d v="2023-12-14T00:00:00"/>
        <d v="2023-09-17T00:00:00"/>
        <d v="2023-12-26T00:00:00"/>
        <d v="2023-06-26T00:00:00"/>
        <d v="2023-01-06T00:00:00"/>
        <d v="2023-01-20T00:00:00"/>
        <d v="2023-11-07T00:00:00"/>
        <d v="2023-02-18T00:00:00"/>
        <d v="2023-10-19T00:00:00"/>
        <d v="2023-02-14T00:00:00"/>
        <d v="2023-06-01T00:00:00"/>
        <d v="2023-06-11T00:00:00"/>
        <d v="2023-01-30T00:00:00"/>
        <d v="2023-04-08T00:00:00"/>
        <d v="2023-07-07T00:00:00"/>
        <d v="2023-05-06T00:00:00"/>
        <d v="2023-07-04T00:00:00"/>
        <d v="2023-03-02T00:00:00"/>
        <d v="2023-09-21T00:00:00"/>
        <d v="2023-10-25T00:00:00"/>
        <d v="2023-01-24T00:00:00"/>
        <d v="2023-08-14T00:00:00"/>
        <d v="2023-04-21T00:00:00"/>
        <d v="2023-07-29T00:00:00"/>
        <d v="2023-07-19T00:00:00"/>
        <d v="2023-05-22T00:00:00"/>
        <d v="2023-01-11T00:00:00"/>
        <d v="2023-11-24T00:00:00"/>
        <d v="2023-08-08T00:00:00"/>
        <d v="2023-06-20T00:00:00"/>
        <d v="2023-12-18T00:00:00"/>
        <d v="2023-12-08T00:00:00"/>
        <d v="2023-04-07T00:00:00"/>
        <d v="2023-02-28T00:00:00"/>
        <d v="2023-03-16T00:00:00"/>
        <d v="2023-11-02T00:00:00"/>
        <d v="2023-11-13T00:00:00"/>
        <d v="2023-08-25T00:00:00"/>
        <d v="2023-05-11T00:00:00"/>
        <d v="2023-07-26T00:00:00"/>
        <d v="2023-03-23T00:00:00"/>
        <d v="2023-10-17T00:00:00"/>
        <d v="2023-09-09T00:00:00"/>
        <d v="2023-05-13T00:00:00"/>
        <d v="2023-10-10T00:00:00"/>
        <d v="2023-02-05T00:00:00"/>
        <d v="2023-06-15T00:00:00"/>
        <d v="2023-11-01T00:00:00"/>
        <d v="2023-11-11T00:00:00"/>
        <d v="2023-01-05T00:00:00"/>
        <d v="2023-12-06T00:00:00"/>
        <d v="2023-01-28T00:00:00"/>
        <d v="2023-04-14T00:00:00"/>
        <d v="2023-07-08T00:00:00"/>
        <d v="2023-03-06T00:00:00"/>
        <d v="2023-01-03T00:00:00"/>
        <d v="2023-05-12T00:00:00"/>
        <d v="2023-12-17T00:00:00"/>
        <d v="2023-06-17T00:00:00"/>
        <d v="2023-06-27T00:00:00"/>
        <d v="2023-07-28T00:00:00"/>
        <d v="2023-01-12T00:00:00"/>
        <d v="2023-11-15T00:00:00"/>
        <d v="2023-09-29T00:00:00"/>
        <d v="2023-07-24T00:00:00"/>
        <d v="2023-03-03T00:00:00"/>
        <d v="2023-06-04T00:00:00"/>
        <d v="2023-10-31T00:00:00"/>
        <d v="2023-10-22T00:00:00"/>
        <d v="2023-04-26T00:00:00"/>
        <d v="2023-01-17T00:00:00"/>
        <d v="2023-03-08T00:00:00"/>
        <d v="2023-01-07T00:00:00"/>
        <d v="2023-09-03T00:00:00"/>
        <d v="2023-04-12T00:00:00"/>
        <d v="2023-02-03T00:00:00"/>
        <d v="2023-02-26T00:00:00"/>
        <d v="2023-02-13T00:00:00"/>
        <d v="2023-10-05T00:00:00"/>
        <d v="2023-11-16T00:00:00"/>
        <d v="2023-08-31T00:00:00"/>
        <d v="2023-09-15T00:00:00"/>
        <d v="2023-04-06T00:00:00"/>
        <d v="2023-08-19T00:00:00"/>
        <d v="2023-10-26T00:00:00"/>
        <d v="2023-04-01T00:00:00"/>
        <d v="2023-05-15T00:00:00"/>
        <d v="2023-05-01T00:00:00"/>
        <d v="2023-12-30T00:00:00"/>
      </sharedItems>
      <fieldGroup par="27" base="22">
        <rangePr groupBy="days" startDate="2023-01-01T00:00:00" endDate="2023-12-3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31/12/2023"/>
        </groupItems>
      </fieldGroup>
    </cacheField>
    <cacheField name="BillAmount" numFmtId="0">
      <sharedItems containsSemiMixedTypes="0" containsString="0" containsNumber="1" minValue="534.030029296875" maxValue="4973.6298828125"/>
    </cacheField>
    <cacheField name="PaymentMethod" numFmtId="0">
      <sharedItems count="3">
        <s v="Insurance"/>
        <s v="Credit Card"/>
        <s v="Cash"/>
      </sharedItems>
    </cacheField>
    <cacheField name="PaymentStatus" numFmtId="0">
      <sharedItems/>
    </cacheField>
    <cacheField name="Year" numFmtId="0">
      <sharedItems containsSemiMixedTypes="0" containsString="0" containsNumber="1" containsInteger="1" minValue="2023" maxValue="2023" count="1">
        <n v="2023"/>
      </sharedItems>
    </cacheField>
    <cacheField name="Months" numFmtId="0" databaseField="0">
      <fieldGroup base="22">
        <rangePr groupBy="months" startDate="2023-01-01T00:00:00" endDate="2023-12-31T00:00:00"/>
        <groupItems count="14">
          <s v="&lt;01/01/2023"/>
          <s v="Jan"/>
          <s v="Feb"/>
          <s v="Mar"/>
          <s v="Apr"/>
          <s v="May"/>
          <s v="Jun"/>
          <s v="Jul"/>
          <s v="Aug"/>
          <s v="Sep"/>
          <s v="Oct"/>
          <s v="Nov"/>
          <s v="Dec"/>
          <s v="&gt;31/12/2023"/>
        </groupItems>
      </fieldGroup>
    </cacheField>
  </cacheFields>
  <extLst>
    <ext xmlns:x14="http://schemas.microsoft.com/office/spreadsheetml/2009/9/main" uri="{725AE2AE-9491-48be-B2B4-4EB974FC3084}">
      <x14:pivotCacheDefinition pivotCacheId="8457922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s v="A001"/>
    <d v="2023-08-09T00:00:00"/>
    <d v="1899-12-30T15:15:00"/>
    <x v="0"/>
    <s v="Scheduled"/>
    <s v="P034"/>
    <s v="Alex Smith"/>
    <x v="0"/>
    <d v="1950-01-26T00:00:00"/>
    <d v="2023-06-18T00:00:00"/>
    <s v="WellnessCorp"/>
    <s v="D009"/>
    <s v="Sarah Smith"/>
    <x v="0"/>
    <x v="0"/>
    <s v="Central Hospital"/>
    <s v="T001"/>
    <x v="0"/>
    <s v="Basic screening"/>
    <n v="3941.96997070313"/>
    <d v="2023-08-09T00:00:00"/>
    <s v="B001"/>
    <x v="0"/>
    <n v="3941.96997070313"/>
    <x v="0"/>
    <s v="Pending"/>
    <x v="0"/>
  </r>
  <r>
    <s v="A002"/>
    <d v="2023-06-09T00:00:00"/>
    <d v="1899-12-30T14:30:00"/>
    <x v="0"/>
    <s v="No-show"/>
    <s v="P032"/>
    <s v="Alex Moore"/>
    <x v="1"/>
    <d v="1981-01-08T00:00:00"/>
    <d v="2021-10-02T00:00:00"/>
    <s v="MedCare Plus"/>
    <s v="D004"/>
    <s v="David Jones"/>
    <x v="0"/>
    <x v="1"/>
    <s v="Central Hospital"/>
    <s v="T002"/>
    <x v="1"/>
    <s v="Advanced protocol"/>
    <n v="4158.43994140625"/>
    <d v="2023-06-09T00:00:00"/>
    <s v="B002"/>
    <x v="1"/>
    <n v="4158.43994140625"/>
    <x v="0"/>
    <s v="Paid"/>
    <x v="0"/>
  </r>
  <r>
    <s v="A003"/>
    <d v="2023-06-28T00:00:00"/>
    <d v="1899-12-30T08:00:00"/>
    <x v="1"/>
    <s v="Cancelled"/>
    <s v="P048"/>
    <s v="Emily Miller"/>
    <x v="1"/>
    <d v="1983-03-24T00:00:00"/>
    <d v="2023-06-19T00:00:00"/>
    <s v="PulseSecure"/>
    <s v="D004"/>
    <s v="David Jones"/>
    <x v="0"/>
    <x v="1"/>
    <s v="Central Hospital"/>
    <s v="T003"/>
    <x v="1"/>
    <s v="Standard procedure"/>
    <n v="3731.55004882813"/>
    <d v="2023-06-28T00:00:00"/>
    <s v="B003"/>
    <x v="2"/>
    <n v="3731.55004882813"/>
    <x v="0"/>
    <s v="Paid"/>
    <x v="0"/>
  </r>
  <r>
    <s v="A004"/>
    <d v="2023-09-01T00:00:00"/>
    <d v="1899-12-30T09:15:00"/>
    <x v="1"/>
    <s v="Cancelled"/>
    <s v="P025"/>
    <s v="Robert Wilson"/>
    <x v="1"/>
    <d v="1966-08-14T00:00:00"/>
    <d v="2021-09-09T00:00:00"/>
    <s v="HealthIndia"/>
    <s v="D006"/>
    <s v="Alex Davis"/>
    <x v="0"/>
    <x v="2"/>
    <s v="Central Hospital"/>
    <s v="T004"/>
    <x v="1"/>
    <s v="Basic screening"/>
    <n v="4799.85986328125"/>
    <d v="2023-09-01T00:00:00"/>
    <s v="B004"/>
    <x v="3"/>
    <n v="4799.85986328125"/>
    <x v="0"/>
    <s v="Failed"/>
    <x v="0"/>
  </r>
  <r>
    <s v="A005"/>
    <d v="2023-07-06T00:00:00"/>
    <d v="1899-12-30T12:45:00"/>
    <x v="2"/>
    <s v="No-show"/>
    <s v="P040"/>
    <s v="Emily Williams"/>
    <x v="1"/>
    <d v="1972-05-30T00:00:00"/>
    <d v="2021-10-16T00:00:00"/>
    <s v="PulseSecure"/>
    <s v="D003"/>
    <s v="Jane Smith"/>
    <x v="0"/>
    <x v="3"/>
    <s v="Eastside Clinic"/>
    <s v="T005"/>
    <x v="2"/>
    <s v="Standard procedure"/>
    <n v="582.04998779296898"/>
    <d v="2023-07-06T00:00:00"/>
    <s v="B005"/>
    <x v="4"/>
    <n v="582.04998779296898"/>
    <x v="1"/>
    <s v="Pending"/>
    <x v="0"/>
  </r>
  <r>
    <s v="A006"/>
    <d v="2023-06-19T00:00:00"/>
    <d v="1899-12-30T16:15:00"/>
    <x v="3"/>
    <s v="Scheduled"/>
    <s v="P045"/>
    <s v="Linda Miller"/>
    <x v="0"/>
    <d v="1966-04-25T00:00:00"/>
    <d v="2021-01-23T00:00:00"/>
    <s v="MedCare Plus"/>
    <s v="D006"/>
    <s v="Alex Davis"/>
    <x v="0"/>
    <x v="2"/>
    <s v="Central Hospital"/>
    <s v="T006"/>
    <x v="0"/>
    <s v="Standard procedure"/>
    <n v="1381"/>
    <d v="2023-06-19T00:00:00"/>
    <s v="B006"/>
    <x v="5"/>
    <n v="1381"/>
    <x v="0"/>
    <s v="Pending"/>
    <x v="0"/>
  </r>
  <r>
    <s v="A007"/>
    <d v="2023-04-09T00:00:00"/>
    <d v="1899-12-30T10:30:00"/>
    <x v="1"/>
    <s v="Scheduled"/>
    <s v="P001"/>
    <s v="David Williams"/>
    <x v="0"/>
    <d v="1955-06-04T00:00:00"/>
    <d v="2022-06-23T00:00:00"/>
    <s v="WellnessCorp"/>
    <s v="D007"/>
    <s v="Robert Davis"/>
    <x v="1"/>
    <x v="0"/>
    <s v="Westside Clinic"/>
    <s v="T007"/>
    <x v="0"/>
    <s v="Advanced protocol"/>
    <n v="534.030029296875"/>
    <d v="2023-04-09T00:00:00"/>
    <s v="B007"/>
    <x v="6"/>
    <n v="534.030029296875"/>
    <x v="2"/>
    <s v="Failed"/>
    <x v="0"/>
  </r>
  <r>
    <s v="A008"/>
    <d v="2023-05-24T00:00:00"/>
    <d v="1899-12-30T08:45:00"/>
    <x v="1"/>
    <s v="Cancelled"/>
    <s v="P016"/>
    <s v="Michael Taylor"/>
    <x v="1"/>
    <d v="2000-07-22T00:00:00"/>
    <d v="2021-07-23T00:00:00"/>
    <s v="PulseSecure"/>
    <s v="D010"/>
    <s v="Linda Wilson"/>
    <x v="1"/>
    <x v="4"/>
    <s v="Eastside Clinic"/>
    <s v="T008"/>
    <x v="3"/>
    <s v="Basic screening"/>
    <n v="3413.63989257813"/>
    <d v="2023-05-24T00:00:00"/>
    <s v="B008"/>
    <x v="7"/>
    <n v="3413.63989257813"/>
    <x v="2"/>
    <s v="Failed"/>
    <x v="0"/>
  </r>
  <r>
    <s v="A009"/>
    <d v="2023-03-05T00:00:00"/>
    <d v="1899-12-30T13:45:00"/>
    <x v="4"/>
    <s v="Scheduled"/>
    <s v="P039"/>
    <s v="Jane Wilson"/>
    <x v="0"/>
    <d v="1950-12-12T00:00:00"/>
    <d v="2021-03-09T00:00:00"/>
    <s v="PulseSecure"/>
    <s v="D010"/>
    <s v="Linda Wilson"/>
    <x v="1"/>
    <x v="4"/>
    <s v="Eastside Clinic"/>
    <s v="T009"/>
    <x v="3"/>
    <s v="Standard procedure"/>
    <n v="4541.14013671875"/>
    <d v="2023-03-05T00:00:00"/>
    <s v="B009"/>
    <x v="8"/>
    <n v="4541.14013671875"/>
    <x v="1"/>
    <s v="Paid"/>
    <x v="0"/>
  </r>
  <r>
    <s v="A010"/>
    <d v="2023-01-13T00:00:00"/>
    <d v="1899-12-30T15:30:00"/>
    <x v="0"/>
    <s v="Completed"/>
    <s v="P005"/>
    <s v="David Wilson"/>
    <x v="1"/>
    <d v="1960-06-23T00:00:00"/>
    <d v="2021-09-29T00:00:00"/>
    <s v="MedCare Plus"/>
    <s v="D003"/>
    <s v="Jane Smith"/>
    <x v="0"/>
    <x v="3"/>
    <s v="Eastside Clinic"/>
    <s v="T010"/>
    <x v="3"/>
    <s v="Standard procedure"/>
    <n v="1595.67004394531"/>
    <d v="2023-01-13T00:00:00"/>
    <s v="B010"/>
    <x v="9"/>
    <n v="1595.67004394531"/>
    <x v="2"/>
    <s v="Paid"/>
    <x v="0"/>
  </r>
  <r>
    <s v="A011"/>
    <d v="2023-11-12T00:00:00"/>
    <d v="1899-12-30T16:00:00"/>
    <x v="3"/>
    <s v="No-show"/>
    <s v="P022"/>
    <s v="John Brown"/>
    <x v="1"/>
    <d v="1955-05-10T00:00:00"/>
    <d v="2021-05-11T00:00:00"/>
    <s v="MedCare Plus"/>
    <s v="D007"/>
    <s v="Robert Davis"/>
    <x v="1"/>
    <x v="0"/>
    <s v="Westside Clinic"/>
    <s v="T011"/>
    <x v="1"/>
    <s v="Basic screening"/>
    <n v="4671.66015625"/>
    <d v="2023-11-12T00:00:00"/>
    <s v="B011"/>
    <x v="10"/>
    <n v="4671.66015625"/>
    <x v="2"/>
    <s v="Failed"/>
    <x v="0"/>
  </r>
  <r>
    <s v="A012"/>
    <d v="2023-05-07T00:00:00"/>
    <d v="1899-12-30T10:00:00"/>
    <x v="4"/>
    <s v="Completed"/>
    <s v="P029"/>
    <s v="David Smith"/>
    <x v="1"/>
    <d v="2005-05-15T00:00:00"/>
    <d v="2023-04-19T00:00:00"/>
    <s v="HealthIndia"/>
    <s v="D003"/>
    <s v="Jane Smith"/>
    <x v="0"/>
    <x v="3"/>
    <s v="Eastside Clinic"/>
    <s v="T012"/>
    <x v="0"/>
    <s v="Standard procedure"/>
    <n v="771.20001220703102"/>
    <d v="2023-05-07T00:00:00"/>
    <s v="B012"/>
    <x v="11"/>
    <n v="771.20001220703102"/>
    <x v="0"/>
    <s v="Pending"/>
    <x v="0"/>
  </r>
  <r>
    <s v="A013"/>
    <d v="2023-08-16T00:00:00"/>
    <d v="1899-12-30T12:00:00"/>
    <x v="2"/>
    <s v="Scheduled"/>
    <s v="P003"/>
    <s v="Laura Jones"/>
    <x v="1"/>
    <d v="1977-08-21T00:00:00"/>
    <d v="2022-02-07T00:00:00"/>
    <s v="PulseSecure"/>
    <s v="D002"/>
    <s v="Jane Davis"/>
    <x v="0"/>
    <x v="5"/>
    <s v="Eastside Clinic"/>
    <s v="T013"/>
    <x v="1"/>
    <s v="Standard procedure"/>
    <n v="4704.9599609375"/>
    <d v="2023-08-16T00:00:00"/>
    <s v="B013"/>
    <x v="12"/>
    <n v="4704.9599609375"/>
    <x v="2"/>
    <s v="Paid"/>
    <x v="0"/>
  </r>
  <r>
    <s v="A014"/>
    <d v="2023-05-25T00:00:00"/>
    <d v="1899-12-30T10:30:00"/>
    <x v="2"/>
    <s v="Cancelled"/>
    <s v="P012"/>
    <s v="Laura Davis"/>
    <x v="0"/>
    <d v="1991-12-08T00:00:00"/>
    <d v="2023-04-27T00:00:00"/>
    <s v="MedCare Plus"/>
    <s v="D010"/>
    <s v="Linda Wilson"/>
    <x v="1"/>
    <x v="4"/>
    <s v="Eastside Clinic"/>
    <s v="T014"/>
    <x v="2"/>
    <s v="Basic screening"/>
    <n v="2082.30004882813"/>
    <d v="2023-05-25T00:00:00"/>
    <s v="B014"/>
    <x v="13"/>
    <n v="2082.30004882813"/>
    <x v="1"/>
    <s v="Paid"/>
    <x v="0"/>
  </r>
  <r>
    <s v="A015"/>
    <d v="2023-01-15T00:00:00"/>
    <d v="1899-12-30T17:15:00"/>
    <x v="1"/>
    <s v="No-show"/>
    <s v="P026"/>
    <s v="John Taylor"/>
    <x v="1"/>
    <d v="2003-11-28T00:00:00"/>
    <d v="2021-05-13T00:00:00"/>
    <s v="MedCare Plus"/>
    <s v="D004"/>
    <s v="David Jones"/>
    <x v="0"/>
    <x v="1"/>
    <s v="Central Hospital"/>
    <s v="T015"/>
    <x v="3"/>
    <s v="Basic screening"/>
    <n v="956.39001464843795"/>
    <d v="2023-01-15T00:00:00"/>
    <s v="B015"/>
    <x v="14"/>
    <n v="956.39001464843795"/>
    <x v="0"/>
    <s v="Pending"/>
    <x v="0"/>
  </r>
  <r>
    <s v="A016"/>
    <d v="2023-06-30T00:00:00"/>
    <d v="1899-12-30T11:00:00"/>
    <x v="1"/>
    <s v="Scheduled"/>
    <s v="P016"/>
    <s v="Michael Taylor"/>
    <x v="1"/>
    <d v="2000-07-22T00:00:00"/>
    <d v="2021-07-23T00:00:00"/>
    <s v="PulseSecure"/>
    <s v="D008"/>
    <s v="Linda Brown"/>
    <x v="2"/>
    <x v="6"/>
    <s v="Westside Clinic"/>
    <s v="T016"/>
    <x v="1"/>
    <s v="Basic screening"/>
    <n v="2686.419921875"/>
    <d v="2023-06-30T00:00:00"/>
    <s v="B016"/>
    <x v="15"/>
    <n v="2686.419921875"/>
    <x v="0"/>
    <s v="Paid"/>
    <x v="0"/>
  </r>
  <r>
    <s v="A017"/>
    <d v="2023-07-11T00:00:00"/>
    <d v="1899-12-30T17:00:00"/>
    <x v="2"/>
    <s v="Scheduled"/>
    <s v="P037"/>
    <s v="Robert Williams"/>
    <x v="1"/>
    <d v="1999-02-05T00:00:00"/>
    <d v="2021-09-30T00:00:00"/>
    <s v="HealthIndia"/>
    <s v="D009"/>
    <s v="Sarah Smith"/>
    <x v="0"/>
    <x v="0"/>
    <s v="Central Hospital"/>
    <s v="T017"/>
    <x v="1"/>
    <s v="Basic screening"/>
    <n v="1655.48999023438"/>
    <d v="2023-07-11T00:00:00"/>
    <s v="B017"/>
    <x v="16"/>
    <n v="1655.48999023438"/>
    <x v="1"/>
    <s v="Pending"/>
    <x v="0"/>
  </r>
  <r>
    <s v="A018"/>
    <d v="2023-11-14T00:00:00"/>
    <d v="1899-12-30T09:45:00"/>
    <x v="1"/>
    <s v="Cancelled"/>
    <s v="P022"/>
    <s v="John Brown"/>
    <x v="1"/>
    <d v="1955-05-10T00:00:00"/>
    <d v="2021-05-11T00:00:00"/>
    <s v="MedCare Plus"/>
    <s v="D007"/>
    <s v="Robert Davis"/>
    <x v="1"/>
    <x v="0"/>
    <s v="Westside Clinic"/>
    <s v="T018"/>
    <x v="2"/>
    <s v="Advanced protocol"/>
    <n v="1781.93005371094"/>
    <d v="2023-11-14T00:00:00"/>
    <s v="B018"/>
    <x v="17"/>
    <n v="1781.93005371094"/>
    <x v="0"/>
    <s v="Pending"/>
    <x v="0"/>
  </r>
  <r>
    <s v="A019"/>
    <d v="2023-02-06T00:00:00"/>
    <d v="1899-12-30T15:30:00"/>
    <x v="3"/>
    <s v="Cancelled"/>
    <s v="P029"/>
    <s v="David Smith"/>
    <x v="1"/>
    <d v="2005-05-15T00:00:00"/>
    <d v="2023-04-19T00:00:00"/>
    <s v="HealthIndia"/>
    <s v="D001"/>
    <s v="David Taylor"/>
    <x v="2"/>
    <x v="7"/>
    <s v="Westside Clinic"/>
    <s v="T019"/>
    <x v="4"/>
    <s v="Basic screening"/>
    <n v="1882.80004882813"/>
    <d v="2023-02-06T00:00:00"/>
    <s v="B019"/>
    <x v="18"/>
    <n v="1882.80004882813"/>
    <x v="0"/>
    <s v="Pending"/>
    <x v="0"/>
  </r>
  <r>
    <s v="A020"/>
    <d v="2023-12-05T00:00:00"/>
    <d v="1899-12-30T15:15:00"/>
    <x v="1"/>
    <s v="Completed"/>
    <s v="P014"/>
    <s v="Alex Taylor"/>
    <x v="1"/>
    <d v="1968-02-27T00:00:00"/>
    <d v="2023-12-12T00:00:00"/>
    <s v="MedCare Plus"/>
    <s v="D003"/>
    <s v="Jane Smith"/>
    <x v="0"/>
    <x v="3"/>
    <s v="Eastside Clinic"/>
    <s v="T020"/>
    <x v="0"/>
    <s v="Advanced protocol"/>
    <n v="4113.6201171875"/>
    <d v="2023-12-05T00:00:00"/>
    <s v="B020"/>
    <x v="19"/>
    <n v="4113.6201171875"/>
    <x v="1"/>
    <s v="Failed"/>
    <x v="0"/>
  </r>
  <r>
    <s v="A021"/>
    <d v="2023-04-24T00:00:00"/>
    <d v="1899-12-30T10:00:00"/>
    <x v="0"/>
    <s v="No-show"/>
    <s v="P028"/>
    <s v="Alex Moore"/>
    <x v="1"/>
    <d v="1993-04-13T00:00:00"/>
    <d v="2023-05-20T00:00:00"/>
    <s v="MedCare Plus"/>
    <s v="D009"/>
    <s v="Sarah Smith"/>
    <x v="0"/>
    <x v="0"/>
    <s v="Central Hospital"/>
    <s v="T021"/>
    <x v="4"/>
    <s v="Advanced protocol"/>
    <n v="2926.22998046875"/>
    <d v="2023-04-24T00:00:00"/>
    <s v="B021"/>
    <x v="20"/>
    <n v="2926.22998046875"/>
    <x v="0"/>
    <s v="Failed"/>
    <x v="0"/>
  </r>
  <r>
    <s v="A022"/>
    <d v="2023-11-14T00:00:00"/>
    <d v="1899-12-30T13:00:00"/>
    <x v="1"/>
    <s v="No-show"/>
    <s v="P005"/>
    <s v="David Wilson"/>
    <x v="1"/>
    <d v="1960-06-23T00:00:00"/>
    <d v="2021-09-29T00:00:00"/>
    <s v="MedCare Plus"/>
    <s v="D001"/>
    <s v="David Taylor"/>
    <x v="2"/>
    <x v="7"/>
    <s v="Westside Clinic"/>
    <s v="T022"/>
    <x v="3"/>
    <s v="Advanced protocol"/>
    <n v="1900.88000488281"/>
    <d v="2023-11-14T00:00:00"/>
    <s v="B022"/>
    <x v="17"/>
    <n v="1900.88000488281"/>
    <x v="1"/>
    <s v="Failed"/>
    <x v="0"/>
  </r>
  <r>
    <s v="A023"/>
    <d v="2023-05-09T00:00:00"/>
    <d v="1899-12-30T14:30:00"/>
    <x v="4"/>
    <s v="Cancelled"/>
    <s v="P047"/>
    <s v="Jane Moore"/>
    <x v="1"/>
    <d v="1995-12-13T00:00:00"/>
    <d v="2022-05-20T00:00:00"/>
    <s v="WellnessCorp"/>
    <s v="D009"/>
    <s v="Sarah Smith"/>
    <x v="0"/>
    <x v="0"/>
    <s v="Central Hospital"/>
    <s v="T023"/>
    <x v="1"/>
    <s v="Standard procedure"/>
    <n v="3246.5"/>
    <d v="2023-05-09T00:00:00"/>
    <s v="B023"/>
    <x v="21"/>
    <n v="3246.5"/>
    <x v="1"/>
    <s v="Pending"/>
    <x v="0"/>
  </r>
  <r>
    <s v="A024"/>
    <d v="2023-06-21T00:00:00"/>
    <d v="1899-12-30T08:00:00"/>
    <x v="3"/>
    <s v="Completed"/>
    <s v="P049"/>
    <s v="David Moore"/>
    <x v="1"/>
    <d v="1972-11-26T00:00:00"/>
    <d v="2023-06-14T00:00:00"/>
    <s v="MedCare Plus"/>
    <s v="D008"/>
    <s v="Linda Brown"/>
    <x v="2"/>
    <x v="6"/>
    <s v="Westside Clinic"/>
    <s v="T024"/>
    <x v="2"/>
    <s v="Advanced protocol"/>
    <n v="3722.67993164063"/>
    <d v="2023-06-21T00:00:00"/>
    <s v="B024"/>
    <x v="22"/>
    <n v="3722.67993164063"/>
    <x v="2"/>
    <s v="Pending"/>
    <x v="0"/>
  </r>
  <r>
    <s v="A025"/>
    <d v="2023-02-25T00:00:00"/>
    <d v="1899-12-30T08:00:00"/>
    <x v="4"/>
    <s v="No-show"/>
    <s v="P030"/>
    <s v="Emily Moore"/>
    <x v="1"/>
    <d v="1964-12-23T00:00:00"/>
    <d v="2021-08-07T00:00:00"/>
    <s v="PulseSecure"/>
    <s v="D001"/>
    <s v="David Taylor"/>
    <x v="2"/>
    <x v="7"/>
    <s v="Westside Clinic"/>
    <s v="T025"/>
    <x v="2"/>
    <s v="Advanced protocol"/>
    <n v="1726.81005859375"/>
    <d v="2023-02-25T00:00:00"/>
    <s v="B025"/>
    <x v="23"/>
    <n v="1726.81005859375"/>
    <x v="2"/>
    <s v="Failed"/>
    <x v="0"/>
  </r>
  <r>
    <s v="A026"/>
    <d v="2023-03-17T00:00:00"/>
    <d v="1899-12-30T14:15:00"/>
    <x v="4"/>
    <s v="Cancelled"/>
    <s v="P046"/>
    <s v="Michael Taylor"/>
    <x v="0"/>
    <d v="1986-09-01T00:00:00"/>
    <d v="2021-07-31T00:00:00"/>
    <s v="MedCare Plus"/>
    <s v="D006"/>
    <s v="Alex Davis"/>
    <x v="0"/>
    <x v="2"/>
    <s v="Central Hospital"/>
    <s v="T026"/>
    <x v="0"/>
    <s v="Standard procedure"/>
    <n v="2360.96997070313"/>
    <d v="2023-03-17T00:00:00"/>
    <s v="B026"/>
    <x v="24"/>
    <n v="2360.96997070313"/>
    <x v="0"/>
    <s v="Paid"/>
    <x v="0"/>
  </r>
  <r>
    <s v="A027"/>
    <d v="2023-11-14T00:00:00"/>
    <d v="1899-12-30T12:45:00"/>
    <x v="0"/>
    <s v="Scheduled"/>
    <s v="P005"/>
    <s v="David Wilson"/>
    <x v="1"/>
    <d v="1960-06-23T00:00:00"/>
    <d v="2021-09-29T00:00:00"/>
    <s v="MedCare Plus"/>
    <s v="D005"/>
    <s v="Sarah Taylor"/>
    <x v="2"/>
    <x v="0"/>
    <s v="Central Hospital"/>
    <s v="T027"/>
    <x v="4"/>
    <s v="Standard procedure"/>
    <n v="1048.48999023438"/>
    <d v="2023-11-14T00:00:00"/>
    <s v="B027"/>
    <x v="17"/>
    <n v="1048.48999023438"/>
    <x v="0"/>
    <s v="Pending"/>
    <x v="0"/>
  </r>
  <r>
    <s v="A028"/>
    <d v="2023-10-29T00:00:00"/>
    <d v="1899-12-30T15:30:00"/>
    <x v="3"/>
    <s v="No-show"/>
    <s v="P012"/>
    <s v="Laura Davis"/>
    <x v="0"/>
    <d v="1991-12-08T00:00:00"/>
    <d v="2023-04-27T00:00:00"/>
    <s v="MedCare Plus"/>
    <s v="D006"/>
    <s v="Alex Davis"/>
    <x v="0"/>
    <x v="2"/>
    <s v="Central Hospital"/>
    <s v="T028"/>
    <x v="0"/>
    <s v="Standard procedure"/>
    <n v="1315.17004394531"/>
    <d v="2023-10-29T00:00:00"/>
    <s v="B028"/>
    <x v="25"/>
    <n v="1315.17004394531"/>
    <x v="1"/>
    <s v="Paid"/>
    <x v="0"/>
  </r>
  <r>
    <s v="A029"/>
    <d v="2023-06-25T00:00:00"/>
    <d v="1899-12-30T14:30:00"/>
    <x v="3"/>
    <s v="Completed"/>
    <s v="P016"/>
    <s v="Michael Taylor"/>
    <x v="1"/>
    <d v="2000-07-22T00:00:00"/>
    <d v="2021-07-23T00:00:00"/>
    <s v="PulseSecure"/>
    <s v="D010"/>
    <s v="Linda Wilson"/>
    <x v="1"/>
    <x v="4"/>
    <s v="Eastside Clinic"/>
    <s v="T029"/>
    <x v="1"/>
    <s v="Basic screening"/>
    <n v="3565.03002929688"/>
    <d v="2023-06-25T00:00:00"/>
    <s v="B029"/>
    <x v="26"/>
    <n v="3565.03002929688"/>
    <x v="0"/>
    <s v="Paid"/>
    <x v="0"/>
  </r>
  <r>
    <s v="A030"/>
    <d v="2023-08-29T00:00:00"/>
    <d v="1899-12-30T13:15:00"/>
    <x v="3"/>
    <s v="Completed"/>
    <s v="P026"/>
    <s v="John Taylor"/>
    <x v="1"/>
    <d v="2003-11-28T00:00:00"/>
    <d v="2021-05-13T00:00:00"/>
    <s v="MedCare Plus"/>
    <s v="D005"/>
    <s v="Sarah Taylor"/>
    <x v="2"/>
    <x v="0"/>
    <s v="Central Hospital"/>
    <s v="T030"/>
    <x v="0"/>
    <s v="Standard procedure"/>
    <n v="1316.46997070313"/>
    <d v="2023-08-29T00:00:00"/>
    <s v="B030"/>
    <x v="27"/>
    <n v="1316.46997070313"/>
    <x v="1"/>
    <s v="Pending"/>
    <x v="0"/>
  </r>
  <r>
    <s v="A031"/>
    <d v="2023-04-04T00:00:00"/>
    <d v="1899-12-30T10:30:00"/>
    <x v="3"/>
    <s v="Completed"/>
    <s v="P026"/>
    <s v="John Taylor"/>
    <x v="1"/>
    <d v="2003-11-28T00:00:00"/>
    <d v="2021-05-13T00:00:00"/>
    <s v="MedCare Plus"/>
    <s v="D006"/>
    <s v="Alex Davis"/>
    <x v="0"/>
    <x v="2"/>
    <s v="Central Hospital"/>
    <s v="T031"/>
    <x v="2"/>
    <s v="Standard procedure"/>
    <n v="2863.23999023438"/>
    <d v="2023-04-04T00:00:00"/>
    <s v="B031"/>
    <x v="28"/>
    <n v="2863.23999023438"/>
    <x v="1"/>
    <s v="Pending"/>
    <x v="0"/>
  </r>
  <r>
    <s v="A032"/>
    <d v="2023-11-06T00:00:00"/>
    <d v="1899-12-30T10:45:00"/>
    <x v="3"/>
    <s v="Scheduled"/>
    <s v="P048"/>
    <s v="Emily Miller"/>
    <x v="1"/>
    <d v="1983-03-24T00:00:00"/>
    <d v="2023-06-19T00:00:00"/>
    <s v="PulseSecure"/>
    <s v="D005"/>
    <s v="Sarah Taylor"/>
    <x v="2"/>
    <x v="0"/>
    <s v="Central Hospital"/>
    <s v="T032"/>
    <x v="2"/>
    <s v="Advanced protocol"/>
    <n v="3690.7099609375"/>
    <d v="2023-11-06T00:00:00"/>
    <s v="B032"/>
    <x v="29"/>
    <n v="3690.7099609375"/>
    <x v="0"/>
    <s v="Paid"/>
    <x v="0"/>
  </r>
  <r>
    <s v="A033"/>
    <d v="2023-09-23T00:00:00"/>
    <d v="1899-12-30T17:45:00"/>
    <x v="0"/>
    <s v="No-show"/>
    <s v="P021"/>
    <s v="Michael Wilson"/>
    <x v="1"/>
    <d v="2002-03-01T00:00:00"/>
    <d v="2022-01-19T00:00:00"/>
    <s v="WellnessCorp"/>
    <s v="D005"/>
    <s v="Sarah Taylor"/>
    <x v="2"/>
    <x v="0"/>
    <s v="Central Hospital"/>
    <s v="T033"/>
    <x v="3"/>
    <s v="Standard procedure"/>
    <n v="980.95001220703102"/>
    <d v="2023-09-23T00:00:00"/>
    <s v="B033"/>
    <x v="30"/>
    <n v="980.95001220703102"/>
    <x v="1"/>
    <s v="Paid"/>
    <x v="0"/>
  </r>
  <r>
    <s v="A034"/>
    <d v="2023-06-13T00:00:00"/>
    <d v="1899-12-30T11:30:00"/>
    <x v="1"/>
    <s v="No-show"/>
    <s v="P039"/>
    <s v="Jane Wilson"/>
    <x v="0"/>
    <d v="1950-12-12T00:00:00"/>
    <d v="2021-03-09T00:00:00"/>
    <s v="PulseSecure"/>
    <s v="D004"/>
    <s v="David Jones"/>
    <x v="0"/>
    <x v="1"/>
    <s v="Central Hospital"/>
    <s v="T034"/>
    <x v="3"/>
    <s v="Basic screening"/>
    <n v="3052.89990234375"/>
    <d v="2023-06-13T00:00:00"/>
    <s v="B034"/>
    <x v="31"/>
    <n v="3052.89990234375"/>
    <x v="2"/>
    <s v="Failed"/>
    <x v="0"/>
  </r>
  <r>
    <s v="A035"/>
    <d v="2023-04-18T00:00:00"/>
    <d v="1899-12-30T08:45:00"/>
    <x v="4"/>
    <s v="Scheduled"/>
    <s v="P036"/>
    <s v="Michael Wilson"/>
    <x v="1"/>
    <d v="1997-12-26T00:00:00"/>
    <d v="2022-10-04T00:00:00"/>
    <s v="MedCare Plus"/>
    <s v="D003"/>
    <s v="Jane Smith"/>
    <x v="0"/>
    <x v="3"/>
    <s v="Eastside Clinic"/>
    <s v="T035"/>
    <x v="1"/>
    <s v="Standard procedure"/>
    <n v="1654.53002929688"/>
    <d v="2023-04-18T00:00:00"/>
    <s v="B035"/>
    <x v="32"/>
    <n v="1654.53002929688"/>
    <x v="0"/>
    <s v="Failed"/>
    <x v="0"/>
  </r>
  <r>
    <s v="A036"/>
    <d v="2023-01-08T00:00:00"/>
    <d v="1899-12-30T14:30:00"/>
    <x v="3"/>
    <s v="No-show"/>
    <s v="P033"/>
    <s v="Michael Wilson"/>
    <x v="0"/>
    <d v="1970-02-06T00:00:00"/>
    <d v="2023-09-06T00:00:00"/>
    <s v="MedCare Plus"/>
    <s v="D003"/>
    <s v="Jane Smith"/>
    <x v="0"/>
    <x v="3"/>
    <s v="Eastside Clinic"/>
    <s v="T036"/>
    <x v="4"/>
    <s v="Basic screening"/>
    <n v="4833.169921875"/>
    <d v="2023-01-08T00:00:00"/>
    <s v="B036"/>
    <x v="33"/>
    <n v="4833.169921875"/>
    <x v="2"/>
    <s v="Pending"/>
    <x v="0"/>
  </r>
  <r>
    <s v="A037"/>
    <d v="2023-03-28T00:00:00"/>
    <d v="1899-12-30T11:00:00"/>
    <x v="1"/>
    <s v="Scheduled"/>
    <s v="P030"/>
    <s v="Emily Moore"/>
    <x v="1"/>
    <d v="1964-12-23T00:00:00"/>
    <d v="2021-08-07T00:00:00"/>
    <s v="PulseSecure"/>
    <s v="D004"/>
    <s v="David Jones"/>
    <x v="0"/>
    <x v="1"/>
    <s v="Central Hospital"/>
    <s v="T037"/>
    <x v="0"/>
    <s v="Standard procedure"/>
    <n v="2675.9599609375"/>
    <d v="2023-03-28T00:00:00"/>
    <s v="B037"/>
    <x v="34"/>
    <n v="2675.9599609375"/>
    <x v="0"/>
    <s v="Failed"/>
    <x v="0"/>
  </r>
  <r>
    <s v="A038"/>
    <d v="2023-02-23T00:00:00"/>
    <d v="1899-12-30T13:00:00"/>
    <x v="1"/>
    <s v="Scheduled"/>
    <s v="P037"/>
    <s v="Robert Williams"/>
    <x v="1"/>
    <d v="1999-02-05T00:00:00"/>
    <d v="2021-09-30T00:00:00"/>
    <s v="HealthIndia"/>
    <s v="D009"/>
    <s v="Sarah Smith"/>
    <x v="0"/>
    <x v="0"/>
    <s v="Central Hospital"/>
    <s v="T038"/>
    <x v="1"/>
    <s v="Standard procedure"/>
    <n v="4126.97021484375"/>
    <d v="2023-02-23T00:00:00"/>
    <s v="B038"/>
    <x v="35"/>
    <n v="4126.97021484375"/>
    <x v="1"/>
    <s v="Failed"/>
    <x v="0"/>
  </r>
  <r>
    <s v="A039"/>
    <d v="2023-04-17T00:00:00"/>
    <d v="1899-12-30T08:00:00"/>
    <x v="4"/>
    <s v="Scheduled"/>
    <s v="P023"/>
    <s v="Linda Johnson"/>
    <x v="1"/>
    <d v="1994-02-22T00:00:00"/>
    <d v="2021-12-27T00:00:00"/>
    <s v="WellnessCorp"/>
    <s v="D002"/>
    <s v="Jane Davis"/>
    <x v="0"/>
    <x v="5"/>
    <s v="Eastside Clinic"/>
    <s v="T039"/>
    <x v="3"/>
    <s v="Standard procedure"/>
    <n v="2976.02001953125"/>
    <d v="2023-04-17T00:00:00"/>
    <s v="B039"/>
    <x v="36"/>
    <n v="2976.02001953125"/>
    <x v="0"/>
    <s v="Failed"/>
    <x v="0"/>
  </r>
  <r>
    <s v="A040"/>
    <d v="2023-03-27T00:00:00"/>
    <d v="1899-12-30T12:30:00"/>
    <x v="0"/>
    <s v="Completed"/>
    <s v="P010"/>
    <s v="Michael Taylor"/>
    <x v="1"/>
    <d v="2001-10-13T00:00:00"/>
    <d v="2022-08-24T00:00:00"/>
    <s v="WellnessCorp"/>
    <s v="D009"/>
    <s v="Sarah Smith"/>
    <x v="0"/>
    <x v="0"/>
    <s v="Central Hospital"/>
    <s v="T040"/>
    <x v="0"/>
    <s v="Standard procedure"/>
    <n v="695.35998535156295"/>
    <d v="2023-03-27T00:00:00"/>
    <s v="B040"/>
    <x v="37"/>
    <n v="695.35998535156295"/>
    <x v="2"/>
    <s v="Failed"/>
    <x v="0"/>
  </r>
  <r>
    <s v="A041"/>
    <d v="2023-01-01T00:00:00"/>
    <d v="1899-12-30T14:00:00"/>
    <x v="2"/>
    <s v="No-show"/>
    <s v="P005"/>
    <s v="David Wilson"/>
    <x v="1"/>
    <d v="1960-06-23T00:00:00"/>
    <d v="2021-09-29T00:00:00"/>
    <s v="MedCare Plus"/>
    <s v="D001"/>
    <s v="David Taylor"/>
    <x v="2"/>
    <x v="7"/>
    <s v="Westside Clinic"/>
    <s v="T041"/>
    <x v="3"/>
    <s v="Basic screening"/>
    <n v="3349.17993164063"/>
    <d v="2023-01-01T00:00:00"/>
    <s v="B041"/>
    <x v="38"/>
    <n v="3349.17993164063"/>
    <x v="1"/>
    <s v="Paid"/>
    <x v="0"/>
  </r>
  <r>
    <s v="A042"/>
    <d v="2023-03-21T00:00:00"/>
    <d v="1899-12-30T11:15:00"/>
    <x v="2"/>
    <s v="Scheduled"/>
    <s v="P036"/>
    <s v="Michael Wilson"/>
    <x v="1"/>
    <d v="1997-12-26T00:00:00"/>
    <d v="2022-10-04T00:00:00"/>
    <s v="MedCare Plus"/>
    <s v="D001"/>
    <s v="David Taylor"/>
    <x v="2"/>
    <x v="7"/>
    <s v="Westside Clinic"/>
    <s v="T042"/>
    <x v="0"/>
    <s v="Basic screening"/>
    <n v="4781.31982421875"/>
    <d v="2023-03-21T00:00:00"/>
    <s v="B042"/>
    <x v="39"/>
    <n v="4781.31982421875"/>
    <x v="0"/>
    <s v="Pending"/>
    <x v="0"/>
  </r>
  <r>
    <s v="A043"/>
    <d v="2023-03-29T00:00:00"/>
    <d v="1899-12-30T09:15:00"/>
    <x v="1"/>
    <s v="No-show"/>
    <s v="P034"/>
    <s v="Alex Smith"/>
    <x v="0"/>
    <d v="1950-01-26T00:00:00"/>
    <d v="2023-06-18T00:00:00"/>
    <s v="WellnessCorp"/>
    <s v="D005"/>
    <s v="Sarah Taylor"/>
    <x v="2"/>
    <x v="0"/>
    <s v="Central Hospital"/>
    <s v="T043"/>
    <x v="4"/>
    <s v="Advanced protocol"/>
    <n v="3207.25"/>
    <d v="2023-03-29T00:00:00"/>
    <s v="B043"/>
    <x v="40"/>
    <n v="3207.25"/>
    <x v="0"/>
    <s v="Failed"/>
    <x v="0"/>
  </r>
  <r>
    <s v="A044"/>
    <d v="2023-09-20T00:00:00"/>
    <d v="1899-12-30T12:30:00"/>
    <x v="4"/>
    <s v="Completed"/>
    <s v="P031"/>
    <s v="Robert Miller"/>
    <x v="1"/>
    <d v="1987-01-14T00:00:00"/>
    <d v="2022-06-28T00:00:00"/>
    <s v="WellnessCorp"/>
    <s v="D006"/>
    <s v="Alex Davis"/>
    <x v="0"/>
    <x v="2"/>
    <s v="Central Hospital"/>
    <s v="T044"/>
    <x v="1"/>
    <s v="Basic screening"/>
    <n v="4186.35009765625"/>
    <d v="2023-09-20T00:00:00"/>
    <s v="B044"/>
    <x v="41"/>
    <n v="4186.35009765625"/>
    <x v="0"/>
    <s v="Paid"/>
    <x v="0"/>
  </r>
  <r>
    <s v="A045"/>
    <d v="2023-09-28T00:00:00"/>
    <d v="1899-12-30T17:00:00"/>
    <x v="2"/>
    <s v="Scheduled"/>
    <s v="P010"/>
    <s v="Michael Taylor"/>
    <x v="1"/>
    <d v="2001-10-13T00:00:00"/>
    <d v="2022-08-24T00:00:00"/>
    <s v="WellnessCorp"/>
    <s v="D006"/>
    <s v="Alex Davis"/>
    <x v="0"/>
    <x v="2"/>
    <s v="Central Hospital"/>
    <s v="T045"/>
    <x v="0"/>
    <s v="Standard procedure"/>
    <n v="4478.93017578125"/>
    <d v="2023-09-28T00:00:00"/>
    <s v="B045"/>
    <x v="42"/>
    <n v="4478.93017578125"/>
    <x v="2"/>
    <s v="Paid"/>
    <x v="0"/>
  </r>
  <r>
    <s v="A046"/>
    <d v="2023-12-20T00:00:00"/>
    <d v="1899-12-30T13:15:00"/>
    <x v="1"/>
    <s v="Cancelled"/>
    <s v="P019"/>
    <s v="Sarah Miller"/>
    <x v="1"/>
    <d v="1975-05-24T00:00:00"/>
    <d v="2023-06-24T00:00:00"/>
    <s v="WellnessCorp"/>
    <s v="D003"/>
    <s v="Jane Smith"/>
    <x v="0"/>
    <x v="3"/>
    <s v="Eastside Clinic"/>
    <s v="T046"/>
    <x v="2"/>
    <s v="Advanced protocol"/>
    <n v="1526.35998535156"/>
    <d v="2023-12-20T00:00:00"/>
    <s v="B046"/>
    <x v="43"/>
    <n v="1526.35998535156"/>
    <x v="2"/>
    <s v="Paid"/>
    <x v="0"/>
  </r>
  <r>
    <s v="A047"/>
    <d v="2023-05-02T00:00:00"/>
    <d v="1899-12-30T11:00:00"/>
    <x v="0"/>
    <s v="Completed"/>
    <s v="P032"/>
    <s v="Alex Moore"/>
    <x v="1"/>
    <d v="1981-01-08T00:00:00"/>
    <d v="2021-10-02T00:00:00"/>
    <s v="MedCare Plus"/>
    <s v="D007"/>
    <s v="Robert Davis"/>
    <x v="1"/>
    <x v="0"/>
    <s v="Westside Clinic"/>
    <s v="T047"/>
    <x v="2"/>
    <s v="Advanced protocol"/>
    <n v="1454.19995117188"/>
    <d v="2023-05-02T00:00:00"/>
    <s v="B047"/>
    <x v="44"/>
    <n v="1454.19995117188"/>
    <x v="0"/>
    <s v="Failed"/>
    <x v="0"/>
  </r>
  <r>
    <s v="A048"/>
    <d v="2023-01-16T00:00:00"/>
    <d v="1899-12-30T15:45:00"/>
    <x v="2"/>
    <s v="Cancelled"/>
    <s v="P001"/>
    <s v="David Williams"/>
    <x v="0"/>
    <d v="1955-06-04T00:00:00"/>
    <d v="2022-06-23T00:00:00"/>
    <s v="WellnessCorp"/>
    <s v="D009"/>
    <s v="Sarah Smith"/>
    <x v="0"/>
    <x v="0"/>
    <s v="Central Hospital"/>
    <s v="T048"/>
    <x v="0"/>
    <s v="Advanced protocol"/>
    <n v="3249.40991210938"/>
    <d v="2023-01-16T00:00:00"/>
    <s v="B048"/>
    <x v="45"/>
    <n v="3249.40991210938"/>
    <x v="1"/>
    <s v="Failed"/>
    <x v="0"/>
  </r>
  <r>
    <s v="A049"/>
    <d v="2023-04-30T00:00:00"/>
    <d v="1899-12-30T15:30:00"/>
    <x v="1"/>
    <s v="No-show"/>
    <s v="P005"/>
    <s v="David Wilson"/>
    <x v="1"/>
    <d v="1960-06-23T00:00:00"/>
    <d v="2021-09-29T00:00:00"/>
    <s v="MedCare Plus"/>
    <s v="D010"/>
    <s v="Linda Wilson"/>
    <x v="1"/>
    <x v="4"/>
    <s v="Eastside Clinic"/>
    <s v="T049"/>
    <x v="0"/>
    <s v="Standard procedure"/>
    <n v="2349.6298828125"/>
    <d v="2023-04-30T00:00:00"/>
    <s v="B049"/>
    <x v="46"/>
    <n v="2349.6298828125"/>
    <x v="1"/>
    <s v="Pending"/>
    <x v="0"/>
  </r>
  <r>
    <s v="A050"/>
    <d v="2023-08-16T00:00:00"/>
    <d v="1899-12-30T15:00:00"/>
    <x v="1"/>
    <s v="No-show"/>
    <s v="P045"/>
    <s v="Linda Miller"/>
    <x v="0"/>
    <d v="1966-04-25T00:00:00"/>
    <d v="2021-01-23T00:00:00"/>
    <s v="MedCare Plus"/>
    <s v="D008"/>
    <s v="Linda Brown"/>
    <x v="2"/>
    <x v="6"/>
    <s v="Westside Clinic"/>
    <s v="T050"/>
    <x v="0"/>
    <s v="Basic screening"/>
    <n v="4279.3798828125"/>
    <d v="2023-08-16T00:00:00"/>
    <s v="B050"/>
    <x v="12"/>
    <n v="4279.3798828125"/>
    <x v="2"/>
    <s v="Failed"/>
    <x v="0"/>
  </r>
  <r>
    <s v="A051"/>
    <d v="2023-02-04T00:00:00"/>
    <d v="1899-12-30T11:45:00"/>
    <x v="3"/>
    <s v="Completed"/>
    <s v="P004"/>
    <s v="Michael Johnson"/>
    <x v="0"/>
    <d v="1981-02-20T00:00:00"/>
    <d v="2021-03-02T00:00:00"/>
    <s v="HealthIndia"/>
    <s v="D006"/>
    <s v="Alex Davis"/>
    <x v="0"/>
    <x v="2"/>
    <s v="Central Hospital"/>
    <s v="T051"/>
    <x v="2"/>
    <s v="Standard procedure"/>
    <n v="4550.10009765625"/>
    <d v="2023-02-04T00:00:00"/>
    <s v="B051"/>
    <x v="47"/>
    <n v="4550.10009765625"/>
    <x v="1"/>
    <s v="Failed"/>
    <x v="0"/>
  </r>
  <r>
    <s v="A052"/>
    <d v="2023-07-12T00:00:00"/>
    <d v="1899-12-30T09:30:00"/>
    <x v="0"/>
    <s v="No-show"/>
    <s v="P016"/>
    <s v="Michael Taylor"/>
    <x v="1"/>
    <d v="2000-07-22T00:00:00"/>
    <d v="2021-07-23T00:00:00"/>
    <s v="PulseSecure"/>
    <s v="D008"/>
    <s v="Linda Brown"/>
    <x v="2"/>
    <x v="6"/>
    <s v="Westside Clinic"/>
    <s v="T052"/>
    <x v="2"/>
    <s v="Advanced protocol"/>
    <n v="2090.39990234375"/>
    <d v="2023-07-12T00:00:00"/>
    <s v="B052"/>
    <x v="48"/>
    <n v="2090.39990234375"/>
    <x v="2"/>
    <s v="Paid"/>
    <x v="0"/>
  </r>
  <r>
    <s v="A053"/>
    <d v="2023-02-12T00:00:00"/>
    <d v="1899-12-30T10:30:00"/>
    <x v="3"/>
    <s v="Cancelled"/>
    <s v="P024"/>
    <s v="Sarah Brown"/>
    <x v="0"/>
    <d v="1991-11-04T00:00:00"/>
    <d v="2021-09-02T00:00:00"/>
    <s v="WellnessCorp"/>
    <s v="D005"/>
    <s v="Sarah Taylor"/>
    <x v="2"/>
    <x v="0"/>
    <s v="Central Hospital"/>
    <s v="T053"/>
    <x v="0"/>
    <s v="Standard procedure"/>
    <n v="1565.92004394531"/>
    <d v="2023-02-12T00:00:00"/>
    <s v="B053"/>
    <x v="49"/>
    <n v="1565.92004394531"/>
    <x v="0"/>
    <s v="Pending"/>
    <x v="0"/>
  </r>
  <r>
    <s v="A054"/>
    <d v="2023-12-16T00:00:00"/>
    <d v="1899-12-30T11:45:00"/>
    <x v="4"/>
    <s v="Scheduled"/>
    <s v="P016"/>
    <s v="Michael Taylor"/>
    <x v="1"/>
    <d v="2000-07-22T00:00:00"/>
    <d v="2021-07-23T00:00:00"/>
    <s v="PulseSecure"/>
    <s v="D008"/>
    <s v="Linda Brown"/>
    <x v="2"/>
    <x v="6"/>
    <s v="Westside Clinic"/>
    <s v="T054"/>
    <x v="3"/>
    <s v="Standard procedure"/>
    <n v="4012.36010742188"/>
    <d v="2023-12-16T00:00:00"/>
    <s v="B054"/>
    <x v="50"/>
    <n v="4012.36010742188"/>
    <x v="2"/>
    <s v="Failed"/>
    <x v="0"/>
  </r>
  <r>
    <s v="A055"/>
    <d v="2023-10-06T00:00:00"/>
    <d v="1899-12-30T17:30:00"/>
    <x v="3"/>
    <s v="Scheduled"/>
    <s v="P002"/>
    <s v="Emily Smith"/>
    <x v="0"/>
    <d v="1984-10-12T00:00:00"/>
    <d v="2022-01-15T00:00:00"/>
    <s v="PulseSecure"/>
    <s v="D010"/>
    <s v="Linda Wilson"/>
    <x v="1"/>
    <x v="4"/>
    <s v="Eastside Clinic"/>
    <s v="T055"/>
    <x v="3"/>
    <s v="Basic screening"/>
    <n v="1736.63000488281"/>
    <d v="2023-10-06T00:00:00"/>
    <s v="B055"/>
    <x v="51"/>
    <n v="1736.63000488281"/>
    <x v="2"/>
    <s v="Failed"/>
    <x v="0"/>
  </r>
  <r>
    <s v="A056"/>
    <d v="2023-01-02T00:00:00"/>
    <d v="1899-12-30T12:45:00"/>
    <x v="3"/>
    <s v="Scheduled"/>
    <s v="P049"/>
    <s v="David Moore"/>
    <x v="1"/>
    <d v="1972-11-26T00:00:00"/>
    <d v="2023-06-14T00:00:00"/>
    <s v="MedCare Plus"/>
    <s v="D004"/>
    <s v="David Jones"/>
    <x v="0"/>
    <x v="1"/>
    <s v="Central Hospital"/>
    <s v="T056"/>
    <x v="4"/>
    <s v="Basic screening"/>
    <n v="4201.759765625"/>
    <d v="2023-01-02T00:00:00"/>
    <s v="B056"/>
    <x v="52"/>
    <n v="4201.759765625"/>
    <x v="0"/>
    <s v="Paid"/>
    <x v="0"/>
  </r>
  <r>
    <s v="A057"/>
    <d v="2023-04-15T00:00:00"/>
    <d v="1899-12-30T17:45:00"/>
    <x v="2"/>
    <s v="Completed"/>
    <s v="P028"/>
    <s v="Alex Moore"/>
    <x v="1"/>
    <d v="1993-04-13T00:00:00"/>
    <d v="2023-05-20T00:00:00"/>
    <s v="MedCare Plus"/>
    <s v="D010"/>
    <s v="Linda Wilson"/>
    <x v="1"/>
    <x v="4"/>
    <s v="Eastside Clinic"/>
    <s v="T057"/>
    <x v="1"/>
    <s v="Advanced protocol"/>
    <n v="2406.82006835938"/>
    <d v="2023-04-15T00:00:00"/>
    <s v="B057"/>
    <x v="53"/>
    <n v="2406.82006835938"/>
    <x v="1"/>
    <s v="Paid"/>
    <x v="0"/>
  </r>
  <r>
    <s v="A058"/>
    <d v="2023-05-09T00:00:00"/>
    <d v="1899-12-30T13:15:00"/>
    <x v="1"/>
    <s v="No-show"/>
    <s v="P032"/>
    <s v="Alex Moore"/>
    <x v="1"/>
    <d v="1981-01-08T00:00:00"/>
    <d v="2021-10-02T00:00:00"/>
    <s v="MedCare Plus"/>
    <s v="D008"/>
    <s v="Linda Brown"/>
    <x v="2"/>
    <x v="6"/>
    <s v="Westside Clinic"/>
    <s v="T058"/>
    <x v="3"/>
    <s v="Standard procedure"/>
    <n v="3503.96997070313"/>
    <d v="2023-05-09T00:00:00"/>
    <s v="B058"/>
    <x v="21"/>
    <n v="3503.96997070313"/>
    <x v="2"/>
    <s v="Failed"/>
    <x v="0"/>
  </r>
  <r>
    <s v="A059"/>
    <d v="2023-03-09T00:00:00"/>
    <d v="1899-12-30T15:30:00"/>
    <x v="0"/>
    <s v="Cancelled"/>
    <s v="P027"/>
    <s v="Linda Moore"/>
    <x v="0"/>
    <d v="1998-06-29T00:00:00"/>
    <d v="2021-08-15T00:00:00"/>
    <s v="HealthIndia"/>
    <s v="D010"/>
    <s v="Linda Wilson"/>
    <x v="1"/>
    <x v="4"/>
    <s v="Eastside Clinic"/>
    <s v="T059"/>
    <x v="2"/>
    <s v="Standard procedure"/>
    <n v="929.90997314453102"/>
    <d v="2023-03-09T00:00:00"/>
    <s v="B059"/>
    <x v="54"/>
    <n v="929.90997314453102"/>
    <x v="2"/>
    <s v="Pending"/>
    <x v="0"/>
  </r>
  <r>
    <s v="A060"/>
    <d v="2023-11-22T00:00:00"/>
    <d v="1899-12-30T17:15:00"/>
    <x v="3"/>
    <s v="No-show"/>
    <s v="P020"/>
    <s v="Jane Moore"/>
    <x v="0"/>
    <d v="2003-06-06T00:00:00"/>
    <d v="2022-04-03T00:00:00"/>
    <s v="MedCare Plus"/>
    <s v="D002"/>
    <s v="Jane Davis"/>
    <x v="0"/>
    <x v="5"/>
    <s v="Eastside Clinic"/>
    <s v="T060"/>
    <x v="3"/>
    <s v="Basic screening"/>
    <n v="3307.3701171875"/>
    <d v="2023-11-22T00:00:00"/>
    <s v="B060"/>
    <x v="55"/>
    <n v="3307.3701171875"/>
    <x v="0"/>
    <s v="Pending"/>
    <x v="0"/>
  </r>
  <r>
    <s v="A061"/>
    <d v="2023-01-15T00:00:00"/>
    <d v="1899-12-30T17:00:00"/>
    <x v="0"/>
    <s v="No-show"/>
    <s v="P024"/>
    <s v="Sarah Brown"/>
    <x v="0"/>
    <d v="1991-11-04T00:00:00"/>
    <d v="2021-09-02T00:00:00"/>
    <s v="WellnessCorp"/>
    <s v="D005"/>
    <s v="Sarah Taylor"/>
    <x v="2"/>
    <x v="0"/>
    <s v="Central Hospital"/>
    <s v="T061"/>
    <x v="4"/>
    <s v="Standard procedure"/>
    <n v="2532.94995117188"/>
    <d v="2023-01-15T00:00:00"/>
    <s v="B061"/>
    <x v="14"/>
    <n v="2532.94995117188"/>
    <x v="1"/>
    <s v="Paid"/>
    <x v="0"/>
  </r>
  <r>
    <s v="A062"/>
    <d v="2023-06-14T00:00:00"/>
    <d v="1899-12-30T15:15:00"/>
    <x v="3"/>
    <s v="No-show"/>
    <s v="P012"/>
    <s v="Laura Davis"/>
    <x v="0"/>
    <d v="1991-12-08T00:00:00"/>
    <d v="2023-04-27T00:00:00"/>
    <s v="MedCare Plus"/>
    <s v="D009"/>
    <s v="Sarah Smith"/>
    <x v="0"/>
    <x v="0"/>
    <s v="Central Hospital"/>
    <s v="T062"/>
    <x v="4"/>
    <s v="Standard procedure"/>
    <n v="3139.73999023438"/>
    <d v="2023-06-14T00:00:00"/>
    <s v="B062"/>
    <x v="56"/>
    <n v="3139.73999023438"/>
    <x v="2"/>
    <s v="Paid"/>
    <x v="0"/>
  </r>
  <r>
    <s v="A063"/>
    <d v="2023-06-29T00:00:00"/>
    <d v="1899-12-30T09:00:00"/>
    <x v="4"/>
    <s v="Scheduled"/>
    <s v="P050"/>
    <s v="Laura Wilson"/>
    <x v="1"/>
    <d v="1993-12-27T00:00:00"/>
    <d v="2023-04-28T00:00:00"/>
    <s v="WellnessCorp"/>
    <s v="D004"/>
    <s v="David Jones"/>
    <x v="0"/>
    <x v="1"/>
    <s v="Central Hospital"/>
    <s v="T063"/>
    <x v="1"/>
    <s v="Standard procedure"/>
    <n v="1256.06005859375"/>
    <d v="2023-06-29T00:00:00"/>
    <s v="B063"/>
    <x v="57"/>
    <n v="1256.06005859375"/>
    <x v="0"/>
    <s v="Failed"/>
    <x v="0"/>
  </r>
  <r>
    <s v="A064"/>
    <d v="2023-05-31T00:00:00"/>
    <d v="1899-12-30T08:30:00"/>
    <x v="3"/>
    <s v="Cancelled"/>
    <s v="P035"/>
    <s v="David Wilson"/>
    <x v="0"/>
    <d v="1993-04-13T00:00:00"/>
    <d v="2023-07-09T00:00:00"/>
    <s v="MedCare Plus"/>
    <s v="D006"/>
    <s v="Alex Davis"/>
    <x v="0"/>
    <x v="2"/>
    <s v="Central Hospital"/>
    <s v="T064"/>
    <x v="3"/>
    <s v="Basic screening"/>
    <n v="3815.92993164063"/>
    <d v="2023-05-31T00:00:00"/>
    <s v="B064"/>
    <x v="58"/>
    <n v="3815.92993164063"/>
    <x v="2"/>
    <s v="Paid"/>
    <x v="0"/>
  </r>
  <r>
    <s v="A065"/>
    <d v="2023-04-24T00:00:00"/>
    <d v="1899-12-30T15:45:00"/>
    <x v="2"/>
    <s v="Cancelled"/>
    <s v="P033"/>
    <s v="Michael Wilson"/>
    <x v="0"/>
    <d v="1970-02-06T00:00:00"/>
    <d v="2023-09-06T00:00:00"/>
    <s v="MedCare Plus"/>
    <s v="D001"/>
    <s v="David Taylor"/>
    <x v="2"/>
    <x v="7"/>
    <s v="Westside Clinic"/>
    <s v="T065"/>
    <x v="2"/>
    <s v="Advanced protocol"/>
    <n v="4382.58984375"/>
    <d v="2023-04-24T00:00:00"/>
    <s v="B065"/>
    <x v="20"/>
    <n v="4382.58984375"/>
    <x v="0"/>
    <s v="Failed"/>
    <x v="0"/>
  </r>
  <r>
    <s v="A066"/>
    <d v="2023-05-10T00:00:00"/>
    <d v="1899-12-30T11:45:00"/>
    <x v="1"/>
    <s v="No-show"/>
    <s v="P033"/>
    <s v="Michael Wilson"/>
    <x v="0"/>
    <d v="1970-02-06T00:00:00"/>
    <d v="2023-09-06T00:00:00"/>
    <s v="MedCare Plus"/>
    <s v="D009"/>
    <s v="Sarah Smith"/>
    <x v="0"/>
    <x v="0"/>
    <s v="Central Hospital"/>
    <s v="T066"/>
    <x v="2"/>
    <s v="Advanced protocol"/>
    <n v="1475.32995605469"/>
    <d v="2023-05-10T00:00:00"/>
    <s v="B066"/>
    <x v="59"/>
    <n v="1475.32995605469"/>
    <x v="1"/>
    <s v="Pending"/>
    <x v="0"/>
  </r>
  <r>
    <s v="A067"/>
    <d v="2023-08-10T00:00:00"/>
    <d v="1899-12-30T11:00:00"/>
    <x v="4"/>
    <s v="Scheduled"/>
    <s v="P043"/>
    <s v="Linda Brown"/>
    <x v="1"/>
    <d v="1980-03-25T00:00:00"/>
    <d v="2022-07-18T00:00:00"/>
    <s v="WellnessCorp"/>
    <s v="D001"/>
    <s v="David Taylor"/>
    <x v="2"/>
    <x v="7"/>
    <s v="Westside Clinic"/>
    <s v="T067"/>
    <x v="0"/>
    <s v="Standard procedure"/>
    <n v="930.719970703125"/>
    <d v="2023-08-10T00:00:00"/>
    <s v="B067"/>
    <x v="60"/>
    <n v="930.719970703125"/>
    <x v="1"/>
    <s v="Pending"/>
    <x v="0"/>
  </r>
  <r>
    <s v="A068"/>
    <d v="2023-03-14T00:00:00"/>
    <d v="1899-12-30T15:00:00"/>
    <x v="3"/>
    <s v="Scheduled"/>
    <s v="P037"/>
    <s v="Robert Williams"/>
    <x v="1"/>
    <d v="1999-02-05T00:00:00"/>
    <d v="2021-09-30T00:00:00"/>
    <s v="HealthIndia"/>
    <s v="D005"/>
    <s v="Sarah Taylor"/>
    <x v="2"/>
    <x v="0"/>
    <s v="Central Hospital"/>
    <s v="T068"/>
    <x v="2"/>
    <s v="Advanced protocol"/>
    <n v="606.36999511718795"/>
    <d v="2023-03-14T00:00:00"/>
    <s v="B068"/>
    <x v="61"/>
    <n v="606.36999511718795"/>
    <x v="1"/>
    <s v="Failed"/>
    <x v="0"/>
  </r>
  <r>
    <s v="A069"/>
    <d v="2023-03-29T00:00:00"/>
    <d v="1899-12-30T15:30:00"/>
    <x v="0"/>
    <s v="Cancelled"/>
    <s v="P012"/>
    <s v="Laura Davis"/>
    <x v="0"/>
    <d v="1991-12-08T00:00:00"/>
    <d v="2023-04-27T00:00:00"/>
    <s v="MedCare Plus"/>
    <s v="D004"/>
    <s v="David Jones"/>
    <x v="0"/>
    <x v="1"/>
    <s v="Central Hospital"/>
    <s v="T069"/>
    <x v="1"/>
    <s v="Basic screening"/>
    <n v="3388.8701171875"/>
    <d v="2023-03-29T00:00:00"/>
    <s v="B069"/>
    <x v="40"/>
    <n v="3388.8701171875"/>
    <x v="1"/>
    <s v="Paid"/>
    <x v="0"/>
  </r>
  <r>
    <s v="A070"/>
    <d v="2023-08-26T00:00:00"/>
    <d v="1899-12-30T17:00:00"/>
    <x v="4"/>
    <s v="Scheduled"/>
    <s v="P003"/>
    <s v="Laura Jones"/>
    <x v="1"/>
    <d v="1977-08-21T00:00:00"/>
    <d v="2022-02-07T00:00:00"/>
    <s v="PulseSecure"/>
    <s v="D003"/>
    <s v="Jane Smith"/>
    <x v="0"/>
    <x v="3"/>
    <s v="Eastside Clinic"/>
    <s v="T070"/>
    <x v="1"/>
    <s v="Basic screening"/>
    <n v="3231.919921875"/>
    <d v="2023-08-26T00:00:00"/>
    <s v="B070"/>
    <x v="62"/>
    <n v="3231.919921875"/>
    <x v="2"/>
    <s v="Pending"/>
    <x v="0"/>
  </r>
  <r>
    <s v="A071"/>
    <d v="2023-01-26T00:00:00"/>
    <d v="1899-12-30T17:00:00"/>
    <x v="4"/>
    <s v="Scheduled"/>
    <s v="P001"/>
    <s v="David Williams"/>
    <x v="0"/>
    <d v="1955-06-04T00:00:00"/>
    <d v="2022-06-23T00:00:00"/>
    <s v="WellnessCorp"/>
    <s v="D006"/>
    <s v="Alex Davis"/>
    <x v="0"/>
    <x v="2"/>
    <s v="Central Hospital"/>
    <s v="T071"/>
    <x v="2"/>
    <s v="Advanced protocol"/>
    <n v="2960.13989257813"/>
    <d v="2023-01-26T00:00:00"/>
    <s v="B071"/>
    <x v="63"/>
    <n v="2960.13989257813"/>
    <x v="2"/>
    <s v="Paid"/>
    <x v="0"/>
  </r>
  <r>
    <s v="A072"/>
    <d v="2023-06-12T00:00:00"/>
    <d v="1899-12-30T13:30:00"/>
    <x v="3"/>
    <s v="Scheduled"/>
    <s v="P033"/>
    <s v="Michael Wilson"/>
    <x v="0"/>
    <d v="1970-02-06T00:00:00"/>
    <d v="2023-09-06T00:00:00"/>
    <s v="MedCare Plus"/>
    <s v="D002"/>
    <s v="Jane Davis"/>
    <x v="0"/>
    <x v="5"/>
    <s v="Eastside Clinic"/>
    <s v="T072"/>
    <x v="2"/>
    <s v="Advanced protocol"/>
    <n v="1543.76000976563"/>
    <d v="2023-06-12T00:00:00"/>
    <s v="B072"/>
    <x v="64"/>
    <n v="1543.76000976563"/>
    <x v="1"/>
    <s v="Pending"/>
    <x v="0"/>
  </r>
  <r>
    <s v="A073"/>
    <d v="2023-12-24T00:00:00"/>
    <d v="1899-12-30T15:00:00"/>
    <x v="4"/>
    <s v="Completed"/>
    <s v="P040"/>
    <s v="Emily Williams"/>
    <x v="1"/>
    <d v="1972-05-30T00:00:00"/>
    <d v="2021-10-16T00:00:00"/>
    <s v="PulseSecure"/>
    <s v="D003"/>
    <s v="Jane Smith"/>
    <x v="0"/>
    <x v="3"/>
    <s v="Eastside Clinic"/>
    <s v="T073"/>
    <x v="0"/>
    <s v="Standard procedure"/>
    <n v="2259.080078125"/>
    <d v="2023-12-24T00:00:00"/>
    <s v="B073"/>
    <x v="65"/>
    <n v="2259.080078125"/>
    <x v="1"/>
    <s v="Failed"/>
    <x v="0"/>
  </r>
  <r>
    <s v="A074"/>
    <d v="2023-07-23T00:00:00"/>
    <d v="1899-12-30T13:30:00"/>
    <x v="0"/>
    <s v="No-show"/>
    <s v="P010"/>
    <s v="Michael Taylor"/>
    <x v="1"/>
    <d v="2001-10-13T00:00:00"/>
    <d v="2022-08-24T00:00:00"/>
    <s v="WellnessCorp"/>
    <s v="D005"/>
    <s v="Sarah Taylor"/>
    <x v="2"/>
    <x v="0"/>
    <s v="Central Hospital"/>
    <s v="T074"/>
    <x v="2"/>
    <s v="Advanced protocol"/>
    <n v="3175.13989257813"/>
    <d v="2023-07-23T00:00:00"/>
    <s v="B074"/>
    <x v="66"/>
    <n v="3175.13989257813"/>
    <x v="1"/>
    <s v="Failed"/>
    <x v="0"/>
  </r>
  <r>
    <s v="A075"/>
    <d v="2023-05-08T00:00:00"/>
    <d v="1899-12-30T14:00:00"/>
    <x v="4"/>
    <s v="Cancelled"/>
    <s v="P043"/>
    <s v="Linda Brown"/>
    <x v="1"/>
    <d v="1980-03-25T00:00:00"/>
    <d v="2022-07-18T00:00:00"/>
    <s v="WellnessCorp"/>
    <s v="D009"/>
    <s v="Sarah Smith"/>
    <x v="0"/>
    <x v="0"/>
    <s v="Central Hospital"/>
    <s v="T075"/>
    <x v="0"/>
    <s v="Standard procedure"/>
    <n v="2735.44995117188"/>
    <d v="2023-05-08T00:00:00"/>
    <s v="B075"/>
    <x v="67"/>
    <n v="2735.44995117188"/>
    <x v="2"/>
    <s v="Failed"/>
    <x v="0"/>
  </r>
  <r>
    <s v="A076"/>
    <d v="2023-11-27T00:00:00"/>
    <d v="1899-12-30T12:00:00"/>
    <x v="0"/>
    <s v="Cancelled"/>
    <s v="P044"/>
    <s v="Robert Taylor"/>
    <x v="0"/>
    <d v="1976-03-11T00:00:00"/>
    <d v="2023-01-26T00:00:00"/>
    <s v="PulseSecure"/>
    <s v="D002"/>
    <s v="Jane Davis"/>
    <x v="0"/>
    <x v="5"/>
    <s v="Eastside Clinic"/>
    <s v="T076"/>
    <x v="0"/>
    <s v="Standard procedure"/>
    <n v="4945.02978515625"/>
    <d v="2023-11-27T00:00:00"/>
    <s v="B076"/>
    <x v="68"/>
    <n v="4945.02978515625"/>
    <x v="1"/>
    <s v="Pending"/>
    <x v="0"/>
  </r>
  <r>
    <s v="A077"/>
    <d v="2023-12-14T00:00:00"/>
    <d v="1899-12-30T17:15:00"/>
    <x v="3"/>
    <s v="Completed"/>
    <s v="P029"/>
    <s v="David Smith"/>
    <x v="1"/>
    <d v="2005-05-15T00:00:00"/>
    <d v="2023-04-19T00:00:00"/>
    <s v="HealthIndia"/>
    <s v="D010"/>
    <s v="Linda Wilson"/>
    <x v="1"/>
    <x v="4"/>
    <s v="Eastside Clinic"/>
    <s v="T077"/>
    <x v="2"/>
    <s v="Basic screening"/>
    <n v="1113.97998046875"/>
    <d v="2023-12-14T00:00:00"/>
    <s v="B077"/>
    <x v="69"/>
    <n v="1113.97998046875"/>
    <x v="1"/>
    <s v="Paid"/>
    <x v="0"/>
  </r>
  <r>
    <s v="A078"/>
    <d v="2023-09-17T00:00:00"/>
    <d v="1899-12-30T11:15:00"/>
    <x v="1"/>
    <s v="No-show"/>
    <s v="P013"/>
    <s v="Laura Johnson"/>
    <x v="0"/>
    <d v="1990-03-28T00:00:00"/>
    <d v="2021-12-23T00:00:00"/>
    <s v="WellnessCorp"/>
    <s v="D008"/>
    <s v="Linda Brown"/>
    <x v="2"/>
    <x v="6"/>
    <s v="Westside Clinic"/>
    <s v="T078"/>
    <x v="4"/>
    <s v="Basic screening"/>
    <n v="3628.14990234375"/>
    <d v="2023-09-17T00:00:00"/>
    <s v="B078"/>
    <x v="70"/>
    <n v="3628.14990234375"/>
    <x v="1"/>
    <s v="Paid"/>
    <x v="0"/>
  </r>
  <r>
    <s v="A079"/>
    <d v="2023-12-26T00:00:00"/>
    <d v="1899-12-30T14:00:00"/>
    <x v="4"/>
    <s v="Cancelled"/>
    <s v="P012"/>
    <s v="Laura Davis"/>
    <x v="0"/>
    <d v="1991-12-08T00:00:00"/>
    <d v="2023-04-27T00:00:00"/>
    <s v="MedCare Plus"/>
    <s v="D002"/>
    <s v="Jane Davis"/>
    <x v="0"/>
    <x v="5"/>
    <s v="Eastside Clinic"/>
    <s v="T079"/>
    <x v="4"/>
    <s v="Basic screening"/>
    <n v="2319.42993164063"/>
    <d v="2023-12-26T00:00:00"/>
    <s v="B079"/>
    <x v="71"/>
    <n v="2319.42993164063"/>
    <x v="0"/>
    <s v="Paid"/>
    <x v="0"/>
  </r>
  <r>
    <s v="A080"/>
    <d v="2023-06-26T00:00:00"/>
    <d v="1899-12-30T08:30:00"/>
    <x v="1"/>
    <s v="Scheduled"/>
    <s v="P031"/>
    <s v="Robert Miller"/>
    <x v="1"/>
    <d v="1987-01-14T00:00:00"/>
    <d v="2022-06-28T00:00:00"/>
    <s v="WellnessCorp"/>
    <s v="D005"/>
    <s v="Sarah Taylor"/>
    <x v="2"/>
    <x v="0"/>
    <s v="Central Hospital"/>
    <s v="T080"/>
    <x v="0"/>
    <s v="Basic screening"/>
    <n v="2426.89990234375"/>
    <d v="2023-06-26T00:00:00"/>
    <s v="B080"/>
    <x v="72"/>
    <n v="2426.89990234375"/>
    <x v="1"/>
    <s v="Pending"/>
    <x v="0"/>
  </r>
  <r>
    <s v="A081"/>
    <d v="2023-01-06T00:00:00"/>
    <d v="1899-12-30T13:30:00"/>
    <x v="0"/>
    <s v="Cancelled"/>
    <s v="P046"/>
    <s v="Michael Taylor"/>
    <x v="0"/>
    <d v="1986-09-01T00:00:00"/>
    <d v="2021-07-31T00:00:00"/>
    <s v="MedCare Plus"/>
    <s v="D007"/>
    <s v="Robert Davis"/>
    <x v="1"/>
    <x v="0"/>
    <s v="Westside Clinic"/>
    <s v="T081"/>
    <x v="2"/>
    <s v="Advanced protocol"/>
    <n v="3729.18994140625"/>
    <d v="2023-01-06T00:00:00"/>
    <s v="B081"/>
    <x v="73"/>
    <n v="3729.18994140625"/>
    <x v="0"/>
    <s v="Pending"/>
    <x v="0"/>
  </r>
  <r>
    <s v="A082"/>
    <d v="2023-01-20T00:00:00"/>
    <d v="1899-12-30T10:45:00"/>
    <x v="4"/>
    <s v="Scheduled"/>
    <s v="P002"/>
    <s v="Emily Smith"/>
    <x v="0"/>
    <d v="1984-10-12T00:00:00"/>
    <d v="2022-01-15T00:00:00"/>
    <s v="PulseSecure"/>
    <s v="D008"/>
    <s v="Linda Brown"/>
    <x v="2"/>
    <x v="6"/>
    <s v="Westside Clinic"/>
    <s v="T082"/>
    <x v="4"/>
    <s v="Basic screening"/>
    <n v="3615.9599609375"/>
    <d v="2023-01-20T00:00:00"/>
    <s v="B082"/>
    <x v="74"/>
    <n v="3615.9599609375"/>
    <x v="0"/>
    <s v="Pending"/>
    <x v="0"/>
  </r>
  <r>
    <s v="A083"/>
    <d v="2023-11-07T00:00:00"/>
    <d v="1899-12-30T12:30:00"/>
    <x v="2"/>
    <s v="Completed"/>
    <s v="P050"/>
    <s v="Laura Wilson"/>
    <x v="1"/>
    <d v="1993-12-27T00:00:00"/>
    <d v="2023-04-28T00:00:00"/>
    <s v="WellnessCorp"/>
    <s v="D001"/>
    <s v="David Taylor"/>
    <x v="2"/>
    <x v="7"/>
    <s v="Westside Clinic"/>
    <s v="T083"/>
    <x v="2"/>
    <s v="Advanced protocol"/>
    <n v="4960.64990234375"/>
    <d v="2023-11-07T00:00:00"/>
    <s v="B083"/>
    <x v="75"/>
    <n v="4960.64990234375"/>
    <x v="1"/>
    <s v="Pending"/>
    <x v="0"/>
  </r>
  <r>
    <s v="A084"/>
    <d v="2023-05-31T00:00:00"/>
    <d v="1899-12-30T16:00:00"/>
    <x v="1"/>
    <s v="Scheduled"/>
    <s v="P035"/>
    <s v="David Wilson"/>
    <x v="0"/>
    <d v="1993-04-13T00:00:00"/>
    <d v="2023-07-09T00:00:00"/>
    <s v="MedCare Plus"/>
    <s v="D006"/>
    <s v="Alex Davis"/>
    <x v="0"/>
    <x v="2"/>
    <s v="Central Hospital"/>
    <s v="T084"/>
    <x v="2"/>
    <s v="Basic screening"/>
    <n v="1077.77001953125"/>
    <d v="2023-05-31T00:00:00"/>
    <s v="B084"/>
    <x v="58"/>
    <n v="1077.77001953125"/>
    <x v="0"/>
    <s v="Pending"/>
    <x v="0"/>
  </r>
  <r>
    <s v="A085"/>
    <d v="2023-02-18T00:00:00"/>
    <d v="1899-12-30T16:15:00"/>
    <x v="4"/>
    <s v="Cancelled"/>
    <s v="P023"/>
    <s v="Linda Johnson"/>
    <x v="1"/>
    <d v="1994-02-22T00:00:00"/>
    <d v="2021-12-27T00:00:00"/>
    <s v="WellnessCorp"/>
    <s v="D001"/>
    <s v="David Taylor"/>
    <x v="2"/>
    <x v="7"/>
    <s v="Westside Clinic"/>
    <s v="T085"/>
    <x v="2"/>
    <s v="Advanced protocol"/>
    <n v="968.489990234375"/>
    <d v="2023-02-18T00:00:00"/>
    <s v="B085"/>
    <x v="76"/>
    <n v="968.489990234375"/>
    <x v="1"/>
    <s v="Paid"/>
    <x v="0"/>
  </r>
  <r>
    <s v="A086"/>
    <d v="2023-10-29T00:00:00"/>
    <d v="1899-12-30T11:00:00"/>
    <x v="1"/>
    <s v="Cancelled"/>
    <s v="P017"/>
    <s v="Jane Jones"/>
    <x v="1"/>
    <d v="1991-05-01T00:00:00"/>
    <d v="2022-09-26T00:00:00"/>
    <s v="WellnessCorp"/>
    <s v="D002"/>
    <s v="Jane Davis"/>
    <x v="0"/>
    <x v="5"/>
    <s v="Eastside Clinic"/>
    <s v="T086"/>
    <x v="3"/>
    <s v="Standard procedure"/>
    <n v="3759.52001953125"/>
    <d v="2023-10-29T00:00:00"/>
    <s v="B086"/>
    <x v="25"/>
    <n v="3759.52001953125"/>
    <x v="2"/>
    <s v="Pending"/>
    <x v="0"/>
  </r>
  <r>
    <s v="A087"/>
    <d v="2023-10-19T00:00:00"/>
    <d v="1899-12-30T12:15:00"/>
    <x v="4"/>
    <s v="Cancelled"/>
    <s v="P026"/>
    <s v="John Taylor"/>
    <x v="1"/>
    <d v="2003-11-28T00:00:00"/>
    <d v="2021-05-13T00:00:00"/>
    <s v="MedCare Plus"/>
    <s v="D001"/>
    <s v="David Taylor"/>
    <x v="2"/>
    <x v="7"/>
    <s v="Westside Clinic"/>
    <s v="T087"/>
    <x v="2"/>
    <s v="Advanced protocol"/>
    <n v="3102.73999023438"/>
    <d v="2023-10-19T00:00:00"/>
    <s v="B087"/>
    <x v="77"/>
    <n v="3102.73999023438"/>
    <x v="2"/>
    <s v="Pending"/>
    <x v="0"/>
  </r>
  <r>
    <s v="A088"/>
    <d v="2023-05-02T00:00:00"/>
    <d v="1899-12-30T16:30:00"/>
    <x v="3"/>
    <s v="Completed"/>
    <s v="P008"/>
    <s v="David Davis"/>
    <x v="0"/>
    <d v="1976-07-05T00:00:00"/>
    <d v="2021-05-25T00:00:00"/>
    <s v="WellnessCorp"/>
    <s v="D005"/>
    <s v="Sarah Taylor"/>
    <x v="2"/>
    <x v="0"/>
    <s v="Central Hospital"/>
    <s v="T088"/>
    <x v="3"/>
    <s v="Advanced protocol"/>
    <n v="1733.71997070313"/>
    <d v="2023-05-02T00:00:00"/>
    <s v="B088"/>
    <x v="44"/>
    <n v="1733.71997070313"/>
    <x v="2"/>
    <s v="Paid"/>
    <x v="0"/>
  </r>
  <r>
    <s v="A089"/>
    <d v="2023-02-14T00:00:00"/>
    <d v="1899-12-30T11:00:00"/>
    <x v="1"/>
    <s v="Completed"/>
    <s v="P029"/>
    <s v="David Smith"/>
    <x v="1"/>
    <d v="2005-05-15T00:00:00"/>
    <d v="2023-04-19T00:00:00"/>
    <s v="HealthIndia"/>
    <s v="D010"/>
    <s v="Linda Wilson"/>
    <x v="1"/>
    <x v="4"/>
    <s v="Eastside Clinic"/>
    <s v="T089"/>
    <x v="0"/>
    <s v="Basic screening"/>
    <n v="857.39001464843795"/>
    <d v="2023-02-14T00:00:00"/>
    <s v="B089"/>
    <x v="78"/>
    <n v="857.39001464843795"/>
    <x v="2"/>
    <s v="Pending"/>
    <x v="0"/>
  </r>
  <r>
    <s v="A090"/>
    <d v="2023-06-01T00:00:00"/>
    <d v="1899-12-30T17:30:00"/>
    <x v="2"/>
    <s v="No-show"/>
    <s v="P026"/>
    <s v="John Taylor"/>
    <x v="1"/>
    <d v="2003-11-28T00:00:00"/>
    <d v="2021-05-13T00:00:00"/>
    <s v="MedCare Plus"/>
    <s v="D009"/>
    <s v="Sarah Smith"/>
    <x v="0"/>
    <x v="0"/>
    <s v="Central Hospital"/>
    <s v="T090"/>
    <x v="4"/>
    <s v="Advanced protocol"/>
    <n v="885.46002197265602"/>
    <d v="2023-06-01T00:00:00"/>
    <s v="B090"/>
    <x v="79"/>
    <n v="885.46002197265602"/>
    <x v="0"/>
    <s v="Paid"/>
    <x v="0"/>
  </r>
  <r>
    <s v="A091"/>
    <d v="2023-06-11T00:00:00"/>
    <d v="1899-12-30T13:15:00"/>
    <x v="2"/>
    <s v="Cancelled"/>
    <s v="P010"/>
    <s v="Michael Taylor"/>
    <x v="1"/>
    <d v="2001-10-13T00:00:00"/>
    <d v="2022-08-24T00:00:00"/>
    <s v="WellnessCorp"/>
    <s v="D006"/>
    <s v="Alex Davis"/>
    <x v="0"/>
    <x v="2"/>
    <s v="Central Hospital"/>
    <s v="T091"/>
    <x v="4"/>
    <s v="Standard procedure"/>
    <n v="4523.85986328125"/>
    <d v="2023-06-11T00:00:00"/>
    <s v="B091"/>
    <x v="80"/>
    <n v="4523.85986328125"/>
    <x v="1"/>
    <s v="Paid"/>
    <x v="0"/>
  </r>
  <r>
    <s v="A092"/>
    <d v="2023-01-30T00:00:00"/>
    <d v="1899-12-30T14:15:00"/>
    <x v="0"/>
    <s v="Scheduled"/>
    <s v="P026"/>
    <s v="John Taylor"/>
    <x v="1"/>
    <d v="2003-11-28T00:00:00"/>
    <d v="2021-05-13T00:00:00"/>
    <s v="MedCare Plus"/>
    <s v="D001"/>
    <s v="David Taylor"/>
    <x v="2"/>
    <x v="7"/>
    <s v="Westside Clinic"/>
    <s v="T092"/>
    <x v="4"/>
    <s v="Standard procedure"/>
    <n v="1363.40002441406"/>
    <d v="2023-01-30T00:00:00"/>
    <s v="B092"/>
    <x v="81"/>
    <n v="1363.40002441406"/>
    <x v="1"/>
    <s v="Failed"/>
    <x v="0"/>
  </r>
  <r>
    <s v="A093"/>
    <d v="2023-04-09T00:00:00"/>
    <d v="1899-12-30T09:30:00"/>
    <x v="4"/>
    <s v="Completed"/>
    <s v="P034"/>
    <s v="Alex Smith"/>
    <x v="0"/>
    <d v="1950-01-26T00:00:00"/>
    <d v="2023-06-18T00:00:00"/>
    <s v="WellnessCorp"/>
    <s v="D001"/>
    <s v="David Taylor"/>
    <x v="2"/>
    <x v="7"/>
    <s v="Westside Clinic"/>
    <s v="T093"/>
    <x v="4"/>
    <s v="Basic screening"/>
    <n v="1955.17004394531"/>
    <d v="2023-04-09T00:00:00"/>
    <s v="B093"/>
    <x v="6"/>
    <n v="1955.17004394531"/>
    <x v="1"/>
    <s v="Failed"/>
    <x v="0"/>
  </r>
  <r>
    <s v="A094"/>
    <d v="2023-04-08T00:00:00"/>
    <d v="1899-12-30T08:45:00"/>
    <x v="1"/>
    <s v="Cancelled"/>
    <s v="P041"/>
    <s v="Robert Williams"/>
    <x v="1"/>
    <d v="1951-06-19T00:00:00"/>
    <d v="2022-07-16T00:00:00"/>
    <s v="WellnessCorp"/>
    <s v="D002"/>
    <s v="Jane Davis"/>
    <x v="0"/>
    <x v="5"/>
    <s v="Eastside Clinic"/>
    <s v="T094"/>
    <x v="4"/>
    <s v="Standard procedure"/>
    <n v="1519.94995117188"/>
    <d v="2023-04-08T00:00:00"/>
    <s v="B094"/>
    <x v="82"/>
    <n v="1519.94995117188"/>
    <x v="2"/>
    <s v="Failed"/>
    <x v="0"/>
  </r>
  <r>
    <s v="A095"/>
    <d v="2023-05-09T00:00:00"/>
    <d v="1899-12-30T10:15:00"/>
    <x v="0"/>
    <s v="Cancelled"/>
    <s v="P007"/>
    <s v="Alex Johnson"/>
    <x v="0"/>
    <d v="1989-06-08T00:00:00"/>
    <d v="2021-12-25T00:00:00"/>
    <s v="MedCare Plus"/>
    <s v="D009"/>
    <s v="Sarah Smith"/>
    <x v="0"/>
    <x v="0"/>
    <s v="Central Hospital"/>
    <s v="T095"/>
    <x v="4"/>
    <s v="Advanced protocol"/>
    <n v="2097.47998046875"/>
    <d v="2023-05-09T00:00:00"/>
    <s v="B095"/>
    <x v="21"/>
    <n v="2097.47998046875"/>
    <x v="2"/>
    <s v="Failed"/>
    <x v="0"/>
  </r>
  <r>
    <s v="A096"/>
    <d v="2023-07-07T00:00:00"/>
    <d v="1899-12-30T15:00:00"/>
    <x v="1"/>
    <s v="Completed"/>
    <s v="P004"/>
    <s v="Michael Johnson"/>
    <x v="0"/>
    <d v="1981-02-20T00:00:00"/>
    <d v="2021-03-02T00:00:00"/>
    <s v="HealthIndia"/>
    <s v="D003"/>
    <s v="Jane Smith"/>
    <x v="0"/>
    <x v="3"/>
    <s v="Eastside Clinic"/>
    <s v="T096"/>
    <x v="4"/>
    <s v="Standard procedure"/>
    <n v="812.40997314453102"/>
    <d v="2023-07-07T00:00:00"/>
    <s v="B096"/>
    <x v="83"/>
    <n v="812.40997314453102"/>
    <x v="1"/>
    <s v="Pending"/>
    <x v="0"/>
  </r>
  <r>
    <s v="A097"/>
    <d v="2023-05-06T00:00:00"/>
    <d v="1899-12-30T14:45:00"/>
    <x v="4"/>
    <s v="No-show"/>
    <s v="P050"/>
    <s v="Laura Wilson"/>
    <x v="1"/>
    <d v="1993-12-27T00:00:00"/>
    <d v="2023-04-28T00:00:00"/>
    <s v="WellnessCorp"/>
    <s v="D001"/>
    <s v="David Taylor"/>
    <x v="2"/>
    <x v="7"/>
    <s v="Westside Clinic"/>
    <s v="T097"/>
    <x v="0"/>
    <s v="Basic screening"/>
    <n v="2835.77001953125"/>
    <d v="2023-05-06T00:00:00"/>
    <s v="B097"/>
    <x v="84"/>
    <n v="2835.77001953125"/>
    <x v="2"/>
    <s v="Failed"/>
    <x v="0"/>
  </r>
  <r>
    <s v="A098"/>
    <d v="2023-03-17T00:00:00"/>
    <d v="1899-12-30T13:00:00"/>
    <x v="2"/>
    <s v="Completed"/>
    <s v="P045"/>
    <s v="Linda Miller"/>
    <x v="0"/>
    <d v="1966-04-25T00:00:00"/>
    <d v="2021-01-23T00:00:00"/>
    <s v="MedCare Plus"/>
    <s v="D005"/>
    <s v="Sarah Taylor"/>
    <x v="2"/>
    <x v="0"/>
    <s v="Central Hospital"/>
    <s v="T098"/>
    <x v="2"/>
    <s v="Advanced protocol"/>
    <n v="804.260009765625"/>
    <d v="2023-03-17T00:00:00"/>
    <s v="B098"/>
    <x v="24"/>
    <n v="804.260009765625"/>
    <x v="1"/>
    <s v="Paid"/>
    <x v="0"/>
  </r>
  <r>
    <s v="A099"/>
    <d v="2023-07-04T00:00:00"/>
    <d v="1899-12-30T15:00:00"/>
    <x v="3"/>
    <s v="Completed"/>
    <s v="P011"/>
    <s v="Emily Jones"/>
    <x v="0"/>
    <d v="1966-12-04T00:00:00"/>
    <d v="2022-09-27T00:00:00"/>
    <s v="MedCare Plus"/>
    <s v="D007"/>
    <s v="Robert Davis"/>
    <x v="1"/>
    <x v="0"/>
    <s v="Westside Clinic"/>
    <s v="T099"/>
    <x v="1"/>
    <s v="Basic screening"/>
    <n v="4101.60009765625"/>
    <d v="2023-07-04T00:00:00"/>
    <s v="B099"/>
    <x v="85"/>
    <n v="4101.60009765625"/>
    <x v="1"/>
    <s v="Pending"/>
    <x v="0"/>
  </r>
  <r>
    <s v="A100"/>
    <d v="2023-03-02T00:00:00"/>
    <d v="1899-12-30T08:00:00"/>
    <x v="2"/>
    <s v="Scheduled"/>
    <s v="P029"/>
    <s v="David Smith"/>
    <x v="1"/>
    <d v="2005-05-15T00:00:00"/>
    <d v="2023-04-19T00:00:00"/>
    <s v="HealthIndia"/>
    <s v="D006"/>
    <s v="Alex Davis"/>
    <x v="0"/>
    <x v="2"/>
    <s v="Central Hospital"/>
    <s v="T100"/>
    <x v="3"/>
    <s v="Advanced protocol"/>
    <n v="1551.69995117188"/>
    <d v="2023-03-02T00:00:00"/>
    <s v="B100"/>
    <x v="86"/>
    <n v="1551.69995117188"/>
    <x v="1"/>
    <s v="Failed"/>
    <x v="0"/>
  </r>
  <r>
    <s v="A101"/>
    <d v="2023-09-21T00:00:00"/>
    <d v="1899-12-30T13:15:00"/>
    <x v="0"/>
    <s v="Scheduled"/>
    <s v="P036"/>
    <s v="Michael Wilson"/>
    <x v="1"/>
    <d v="1997-12-26T00:00:00"/>
    <d v="2022-10-04T00:00:00"/>
    <s v="MedCare Plus"/>
    <s v="D001"/>
    <s v="David Taylor"/>
    <x v="2"/>
    <x v="7"/>
    <s v="Westside Clinic"/>
    <s v="T101"/>
    <x v="1"/>
    <s v="Standard procedure"/>
    <n v="2930.05004882813"/>
    <d v="2023-09-21T00:00:00"/>
    <s v="B101"/>
    <x v="87"/>
    <n v="2930.05004882813"/>
    <x v="1"/>
    <s v="Paid"/>
    <x v="0"/>
  </r>
  <r>
    <s v="A102"/>
    <d v="2023-10-25T00:00:00"/>
    <d v="1899-12-30T09:00:00"/>
    <x v="3"/>
    <s v="No-show"/>
    <s v="P025"/>
    <s v="Robert Wilson"/>
    <x v="1"/>
    <d v="1966-08-14T00:00:00"/>
    <d v="2021-09-09T00:00:00"/>
    <s v="HealthIndia"/>
    <s v="D005"/>
    <s v="Sarah Taylor"/>
    <x v="2"/>
    <x v="0"/>
    <s v="Central Hospital"/>
    <s v="T102"/>
    <x v="1"/>
    <s v="Basic screening"/>
    <n v="4460.35986328125"/>
    <d v="2023-10-25T00:00:00"/>
    <s v="B102"/>
    <x v="88"/>
    <n v="4460.35986328125"/>
    <x v="1"/>
    <s v="Pending"/>
    <x v="0"/>
  </r>
  <r>
    <s v="A103"/>
    <d v="2023-01-24T00:00:00"/>
    <d v="1899-12-30T08:30:00"/>
    <x v="0"/>
    <s v="Cancelled"/>
    <s v="P021"/>
    <s v="Michael Wilson"/>
    <x v="1"/>
    <d v="2002-03-01T00:00:00"/>
    <d v="2022-01-19T00:00:00"/>
    <s v="WellnessCorp"/>
    <s v="D005"/>
    <s v="Sarah Taylor"/>
    <x v="2"/>
    <x v="0"/>
    <s v="Central Hospital"/>
    <s v="T103"/>
    <x v="2"/>
    <s v="Basic screening"/>
    <n v="3428.94995117188"/>
    <d v="2023-01-24T00:00:00"/>
    <s v="B103"/>
    <x v="89"/>
    <n v="3428.94995117188"/>
    <x v="1"/>
    <s v="Pending"/>
    <x v="0"/>
  </r>
  <r>
    <s v="A104"/>
    <d v="2023-04-18T00:00:00"/>
    <d v="1899-12-30T08:45:00"/>
    <x v="4"/>
    <s v="Completed"/>
    <s v="P036"/>
    <s v="Michael Wilson"/>
    <x v="1"/>
    <d v="1997-12-26T00:00:00"/>
    <d v="2022-10-04T00:00:00"/>
    <s v="MedCare Plus"/>
    <s v="D006"/>
    <s v="Alex Davis"/>
    <x v="0"/>
    <x v="2"/>
    <s v="Central Hospital"/>
    <s v="T104"/>
    <x v="2"/>
    <s v="Advanced protocol"/>
    <n v="2898.31005859375"/>
    <d v="2023-04-18T00:00:00"/>
    <s v="B104"/>
    <x v="32"/>
    <n v="2898.31005859375"/>
    <x v="1"/>
    <s v="Failed"/>
    <x v="0"/>
  </r>
  <r>
    <s v="A105"/>
    <d v="2023-08-14T00:00:00"/>
    <d v="1899-12-30T16:00:00"/>
    <x v="3"/>
    <s v="No-show"/>
    <s v="P010"/>
    <s v="Michael Taylor"/>
    <x v="1"/>
    <d v="2001-10-13T00:00:00"/>
    <d v="2022-08-24T00:00:00"/>
    <s v="WellnessCorp"/>
    <s v="D003"/>
    <s v="Jane Smith"/>
    <x v="0"/>
    <x v="3"/>
    <s v="Eastside Clinic"/>
    <s v="T105"/>
    <x v="2"/>
    <s v="Basic screening"/>
    <n v="1959.5"/>
    <d v="2023-08-14T00:00:00"/>
    <s v="B105"/>
    <x v="90"/>
    <n v="1959.5"/>
    <x v="2"/>
    <s v="Pending"/>
    <x v="0"/>
  </r>
  <r>
    <s v="A106"/>
    <d v="2023-10-29T00:00:00"/>
    <d v="1899-12-30T11:15:00"/>
    <x v="0"/>
    <s v="Scheduled"/>
    <s v="P037"/>
    <s v="Robert Williams"/>
    <x v="1"/>
    <d v="1999-02-05T00:00:00"/>
    <d v="2021-09-30T00:00:00"/>
    <s v="HealthIndia"/>
    <s v="D005"/>
    <s v="Sarah Taylor"/>
    <x v="2"/>
    <x v="0"/>
    <s v="Central Hospital"/>
    <s v="T106"/>
    <x v="4"/>
    <s v="Advanced protocol"/>
    <n v="1998.51000976563"/>
    <d v="2023-10-29T00:00:00"/>
    <s v="B106"/>
    <x v="25"/>
    <n v="1998.51000976563"/>
    <x v="1"/>
    <s v="Paid"/>
    <x v="0"/>
  </r>
  <r>
    <s v="A107"/>
    <d v="2023-04-17T00:00:00"/>
    <d v="1899-12-30T13:45:00"/>
    <x v="4"/>
    <s v="Completed"/>
    <s v="P009"/>
    <s v="Laura Davis"/>
    <x v="1"/>
    <d v="1971-12-11T00:00:00"/>
    <d v="2022-09-18T00:00:00"/>
    <s v="PulseSecure"/>
    <s v="D007"/>
    <s v="Robert Davis"/>
    <x v="1"/>
    <x v="0"/>
    <s v="Westside Clinic"/>
    <s v="T107"/>
    <x v="0"/>
    <s v="Advanced protocol"/>
    <n v="3512.68994140625"/>
    <d v="2023-04-17T00:00:00"/>
    <s v="B107"/>
    <x v="36"/>
    <n v="3512.68994140625"/>
    <x v="1"/>
    <s v="Pending"/>
    <x v="0"/>
  </r>
  <r>
    <s v="A108"/>
    <d v="2023-04-21T00:00:00"/>
    <d v="1899-12-30T15:00:00"/>
    <x v="2"/>
    <s v="Cancelled"/>
    <s v="P024"/>
    <s v="Sarah Brown"/>
    <x v="0"/>
    <d v="1991-11-04T00:00:00"/>
    <d v="2021-09-02T00:00:00"/>
    <s v="WellnessCorp"/>
    <s v="D005"/>
    <s v="Sarah Taylor"/>
    <x v="2"/>
    <x v="0"/>
    <s v="Central Hospital"/>
    <s v="T108"/>
    <x v="4"/>
    <s v="Advanced protocol"/>
    <n v="4973.6298828125"/>
    <d v="2023-04-21T00:00:00"/>
    <s v="B108"/>
    <x v="91"/>
    <n v="4973.6298828125"/>
    <x v="2"/>
    <s v="Paid"/>
    <x v="0"/>
  </r>
  <r>
    <s v="A109"/>
    <d v="2023-07-29T00:00:00"/>
    <d v="1899-12-30T14:00:00"/>
    <x v="4"/>
    <s v="Scheduled"/>
    <s v="P035"/>
    <s v="David Wilson"/>
    <x v="0"/>
    <d v="1993-04-13T00:00:00"/>
    <d v="2023-07-09T00:00:00"/>
    <s v="MedCare Plus"/>
    <s v="D005"/>
    <s v="Sarah Taylor"/>
    <x v="2"/>
    <x v="0"/>
    <s v="Central Hospital"/>
    <s v="T109"/>
    <x v="0"/>
    <s v="Advanced protocol"/>
    <n v="3478.28002929688"/>
    <d v="2023-07-29T00:00:00"/>
    <s v="B109"/>
    <x v="92"/>
    <n v="3478.28002929688"/>
    <x v="2"/>
    <s v="Pending"/>
    <x v="0"/>
  </r>
  <r>
    <s v="A110"/>
    <d v="2023-07-19T00:00:00"/>
    <d v="1899-12-30T14:30:00"/>
    <x v="1"/>
    <s v="Scheduled"/>
    <s v="P049"/>
    <s v="David Moore"/>
    <x v="1"/>
    <d v="1972-11-26T00:00:00"/>
    <d v="2023-06-14T00:00:00"/>
    <s v="MedCare Plus"/>
    <s v="D005"/>
    <s v="Sarah Taylor"/>
    <x v="2"/>
    <x v="0"/>
    <s v="Central Hospital"/>
    <s v="T110"/>
    <x v="0"/>
    <s v="Standard procedure"/>
    <n v="3010.03002929688"/>
    <d v="2023-07-19T00:00:00"/>
    <s v="B110"/>
    <x v="93"/>
    <n v="3010.03002929688"/>
    <x v="2"/>
    <s v="Failed"/>
    <x v="0"/>
  </r>
  <r>
    <s v="A111"/>
    <d v="2023-05-22T00:00:00"/>
    <d v="1899-12-30T15:30:00"/>
    <x v="4"/>
    <s v="Scheduled"/>
    <s v="P035"/>
    <s v="David Wilson"/>
    <x v="0"/>
    <d v="1993-04-13T00:00:00"/>
    <d v="2023-07-09T00:00:00"/>
    <s v="MedCare Plus"/>
    <s v="D010"/>
    <s v="Linda Wilson"/>
    <x v="1"/>
    <x v="4"/>
    <s v="Eastside Clinic"/>
    <s v="T111"/>
    <x v="1"/>
    <s v="Advanced protocol"/>
    <n v="3787.92993164063"/>
    <d v="2023-05-22T00:00:00"/>
    <s v="B111"/>
    <x v="94"/>
    <n v="3787.92993164063"/>
    <x v="1"/>
    <s v="Paid"/>
    <x v="0"/>
  </r>
  <r>
    <s v="A112"/>
    <d v="2023-01-11T00:00:00"/>
    <d v="1899-12-30T08:00:00"/>
    <x v="4"/>
    <s v="No-show"/>
    <s v="P048"/>
    <s v="Emily Miller"/>
    <x v="1"/>
    <d v="1983-03-24T00:00:00"/>
    <d v="2023-06-19T00:00:00"/>
    <s v="PulseSecure"/>
    <s v="D010"/>
    <s v="Linda Wilson"/>
    <x v="1"/>
    <x v="4"/>
    <s v="Eastside Clinic"/>
    <s v="T112"/>
    <x v="1"/>
    <s v="Basic screening"/>
    <n v="2593.42993164063"/>
    <d v="2023-01-11T00:00:00"/>
    <s v="B112"/>
    <x v="95"/>
    <n v="2593.42993164063"/>
    <x v="0"/>
    <s v="Pending"/>
    <x v="0"/>
  </r>
  <r>
    <s v="A113"/>
    <d v="2023-11-24T00:00:00"/>
    <d v="1899-12-30T15:30:00"/>
    <x v="1"/>
    <s v="Cancelled"/>
    <s v="P036"/>
    <s v="Michael Wilson"/>
    <x v="1"/>
    <d v="1997-12-26T00:00:00"/>
    <d v="2022-10-04T00:00:00"/>
    <s v="MedCare Plus"/>
    <s v="D003"/>
    <s v="Jane Smith"/>
    <x v="0"/>
    <x v="3"/>
    <s v="Eastside Clinic"/>
    <s v="T113"/>
    <x v="0"/>
    <s v="Standard procedure"/>
    <n v="770.64001464843795"/>
    <d v="2023-11-24T00:00:00"/>
    <s v="B113"/>
    <x v="96"/>
    <n v="770.64001464843795"/>
    <x v="0"/>
    <s v="Pending"/>
    <x v="0"/>
  </r>
  <r>
    <s v="A114"/>
    <d v="2023-08-08T00:00:00"/>
    <d v="1899-12-30T09:00:00"/>
    <x v="0"/>
    <s v="Completed"/>
    <s v="P018"/>
    <s v="Laura Wilson"/>
    <x v="1"/>
    <d v="1979-09-24T00:00:00"/>
    <d v="2022-09-23T00:00:00"/>
    <s v="PulseSecure"/>
    <s v="D001"/>
    <s v="David Taylor"/>
    <x v="2"/>
    <x v="7"/>
    <s v="Westside Clinic"/>
    <s v="T114"/>
    <x v="0"/>
    <s v="Basic screening"/>
    <n v="3030.34008789063"/>
    <d v="2023-08-08T00:00:00"/>
    <s v="B114"/>
    <x v="97"/>
    <n v="3030.34008789063"/>
    <x v="2"/>
    <s v="Pending"/>
    <x v="0"/>
  </r>
  <r>
    <s v="A115"/>
    <d v="2023-10-25T00:00:00"/>
    <d v="1899-12-30T10:30:00"/>
    <x v="0"/>
    <s v="No-show"/>
    <s v="P049"/>
    <s v="David Moore"/>
    <x v="1"/>
    <d v="1972-11-26T00:00:00"/>
    <d v="2023-06-14T00:00:00"/>
    <s v="MedCare Plus"/>
    <s v="D005"/>
    <s v="Sarah Taylor"/>
    <x v="2"/>
    <x v="0"/>
    <s v="Central Hospital"/>
    <s v="T115"/>
    <x v="4"/>
    <s v="Standard procedure"/>
    <n v="4809.31005859375"/>
    <d v="2023-10-25T00:00:00"/>
    <s v="B115"/>
    <x v="88"/>
    <n v="4809.31005859375"/>
    <x v="0"/>
    <s v="Paid"/>
    <x v="0"/>
  </r>
  <r>
    <s v="A116"/>
    <d v="2023-07-07T00:00:00"/>
    <d v="1899-12-30T09:15:00"/>
    <x v="4"/>
    <s v="No-show"/>
    <s v="P039"/>
    <s v="Jane Wilson"/>
    <x v="0"/>
    <d v="1950-12-12T00:00:00"/>
    <d v="2021-03-09T00:00:00"/>
    <s v="PulseSecure"/>
    <s v="D009"/>
    <s v="Sarah Smith"/>
    <x v="0"/>
    <x v="0"/>
    <s v="Central Hospital"/>
    <s v="T116"/>
    <x v="4"/>
    <s v="Advanced protocol"/>
    <n v="1288.85998535156"/>
    <d v="2023-07-07T00:00:00"/>
    <s v="B116"/>
    <x v="83"/>
    <n v="1288.85998535156"/>
    <x v="2"/>
    <s v="Paid"/>
    <x v="0"/>
  </r>
  <r>
    <s v="A117"/>
    <d v="2023-06-20T00:00:00"/>
    <d v="1899-12-30T13:45:00"/>
    <x v="1"/>
    <s v="No-show"/>
    <s v="P032"/>
    <s v="Alex Moore"/>
    <x v="1"/>
    <d v="1981-01-08T00:00:00"/>
    <d v="2021-10-02T00:00:00"/>
    <s v="MedCare Plus"/>
    <s v="D001"/>
    <s v="David Taylor"/>
    <x v="2"/>
    <x v="7"/>
    <s v="Westside Clinic"/>
    <s v="T117"/>
    <x v="1"/>
    <s v="Standard procedure"/>
    <n v="3605.02001953125"/>
    <d v="2023-06-20T00:00:00"/>
    <s v="B117"/>
    <x v="98"/>
    <n v="3605.02001953125"/>
    <x v="1"/>
    <s v="Paid"/>
    <x v="0"/>
  </r>
  <r>
    <s v="A118"/>
    <d v="2023-08-09T00:00:00"/>
    <d v="1899-12-30T08:15:00"/>
    <x v="1"/>
    <s v="Scheduled"/>
    <s v="P024"/>
    <s v="Sarah Brown"/>
    <x v="0"/>
    <d v="1991-11-04T00:00:00"/>
    <d v="2021-09-02T00:00:00"/>
    <s v="WellnessCorp"/>
    <s v="D003"/>
    <s v="Jane Smith"/>
    <x v="0"/>
    <x v="3"/>
    <s v="Eastside Clinic"/>
    <s v="T118"/>
    <x v="2"/>
    <s v="Standard procedure"/>
    <n v="1404.19995117188"/>
    <d v="2023-08-09T00:00:00"/>
    <s v="B118"/>
    <x v="0"/>
    <n v="1404.19995117188"/>
    <x v="0"/>
    <s v="Failed"/>
    <x v="0"/>
  </r>
  <r>
    <s v="A119"/>
    <d v="2023-12-18T00:00:00"/>
    <d v="1899-12-30T13:30:00"/>
    <x v="2"/>
    <s v="Cancelled"/>
    <s v="P023"/>
    <s v="Linda Johnson"/>
    <x v="1"/>
    <d v="1994-02-22T00:00:00"/>
    <d v="2021-12-27T00:00:00"/>
    <s v="WellnessCorp"/>
    <s v="D004"/>
    <s v="David Jones"/>
    <x v="0"/>
    <x v="1"/>
    <s v="Central Hospital"/>
    <s v="T119"/>
    <x v="0"/>
    <s v="Basic screening"/>
    <n v="2911.21997070313"/>
    <d v="2023-12-18T00:00:00"/>
    <s v="B119"/>
    <x v="99"/>
    <n v="2911.21997070313"/>
    <x v="1"/>
    <s v="Failed"/>
    <x v="0"/>
  </r>
  <r>
    <s v="A120"/>
    <d v="2023-12-08T00:00:00"/>
    <d v="1899-12-30T11:00:00"/>
    <x v="0"/>
    <s v="No-show"/>
    <s v="P032"/>
    <s v="Alex Moore"/>
    <x v="1"/>
    <d v="1981-01-08T00:00:00"/>
    <d v="2021-10-02T00:00:00"/>
    <s v="MedCare Plus"/>
    <s v="D001"/>
    <s v="David Taylor"/>
    <x v="2"/>
    <x v="7"/>
    <s v="Westside Clinic"/>
    <s v="T120"/>
    <x v="4"/>
    <s v="Basic screening"/>
    <n v="935.03997802734398"/>
    <d v="2023-12-08T00:00:00"/>
    <s v="B120"/>
    <x v="100"/>
    <n v="935.03997802734398"/>
    <x v="0"/>
    <s v="Paid"/>
    <x v="0"/>
  </r>
  <r>
    <s v="A121"/>
    <d v="2023-04-07T00:00:00"/>
    <d v="1899-12-30T15:00:00"/>
    <x v="3"/>
    <s v="Completed"/>
    <s v="P037"/>
    <s v="Robert Williams"/>
    <x v="1"/>
    <d v="1999-02-05T00:00:00"/>
    <d v="2021-09-30T00:00:00"/>
    <s v="HealthIndia"/>
    <s v="D001"/>
    <s v="David Taylor"/>
    <x v="2"/>
    <x v="7"/>
    <s v="Westside Clinic"/>
    <s v="T121"/>
    <x v="1"/>
    <s v="Advanced protocol"/>
    <n v="2526.669921875"/>
    <d v="2023-04-07T00:00:00"/>
    <s v="B121"/>
    <x v="101"/>
    <n v="2526.669921875"/>
    <x v="1"/>
    <s v="Pending"/>
    <x v="0"/>
  </r>
  <r>
    <s v="A122"/>
    <d v="2023-07-11T00:00:00"/>
    <d v="1899-12-30T14:30:00"/>
    <x v="0"/>
    <s v="Cancelled"/>
    <s v="P012"/>
    <s v="Laura Davis"/>
    <x v="0"/>
    <d v="1991-12-08T00:00:00"/>
    <d v="2023-04-27T00:00:00"/>
    <s v="MedCare Plus"/>
    <s v="D008"/>
    <s v="Linda Brown"/>
    <x v="2"/>
    <x v="6"/>
    <s v="Westside Clinic"/>
    <s v="T122"/>
    <x v="4"/>
    <s v="Standard procedure"/>
    <n v="3902.72998046875"/>
    <d v="2023-07-11T00:00:00"/>
    <s v="B122"/>
    <x v="16"/>
    <n v="3902.72998046875"/>
    <x v="0"/>
    <s v="Failed"/>
    <x v="0"/>
  </r>
  <r>
    <s v="A123"/>
    <d v="2023-02-28T00:00:00"/>
    <d v="1899-12-30T10:45:00"/>
    <x v="0"/>
    <s v="Completed"/>
    <s v="P049"/>
    <s v="David Moore"/>
    <x v="1"/>
    <d v="1972-11-26T00:00:00"/>
    <d v="2023-06-14T00:00:00"/>
    <s v="MedCare Plus"/>
    <s v="D002"/>
    <s v="Jane Davis"/>
    <x v="0"/>
    <x v="5"/>
    <s v="Eastside Clinic"/>
    <s v="T123"/>
    <x v="0"/>
    <s v="Standard procedure"/>
    <n v="2064.07006835938"/>
    <d v="2023-02-28T00:00:00"/>
    <s v="B123"/>
    <x v="102"/>
    <n v="2064.07006835938"/>
    <x v="1"/>
    <s v="Paid"/>
    <x v="0"/>
  </r>
  <r>
    <s v="A124"/>
    <d v="2023-03-16T00:00:00"/>
    <d v="1899-12-30T17:15:00"/>
    <x v="2"/>
    <s v="Cancelled"/>
    <s v="P013"/>
    <s v="Laura Johnson"/>
    <x v="0"/>
    <d v="1990-03-28T00:00:00"/>
    <d v="2021-12-23T00:00:00"/>
    <s v="WellnessCorp"/>
    <s v="D008"/>
    <s v="Linda Brown"/>
    <x v="2"/>
    <x v="6"/>
    <s v="Westside Clinic"/>
    <s v="T124"/>
    <x v="0"/>
    <s v="Standard procedure"/>
    <n v="3492.10009765625"/>
    <d v="2023-03-16T00:00:00"/>
    <s v="B124"/>
    <x v="103"/>
    <n v="3492.10009765625"/>
    <x v="1"/>
    <s v="Pending"/>
    <x v="0"/>
  </r>
  <r>
    <s v="A125"/>
    <d v="2023-02-18T00:00:00"/>
    <d v="1899-12-30T10:15:00"/>
    <x v="3"/>
    <s v="Completed"/>
    <s v="P023"/>
    <s v="Linda Johnson"/>
    <x v="1"/>
    <d v="1994-02-22T00:00:00"/>
    <d v="2021-12-27T00:00:00"/>
    <s v="WellnessCorp"/>
    <s v="D007"/>
    <s v="Robert Davis"/>
    <x v="1"/>
    <x v="0"/>
    <s v="Westside Clinic"/>
    <s v="T125"/>
    <x v="3"/>
    <s v="Advanced protocol"/>
    <n v="4079.52001953125"/>
    <d v="2023-02-18T00:00:00"/>
    <s v="B125"/>
    <x v="76"/>
    <n v="4079.52001953125"/>
    <x v="0"/>
    <s v="Failed"/>
    <x v="0"/>
  </r>
  <r>
    <s v="A126"/>
    <d v="2023-11-02T00:00:00"/>
    <d v="1899-12-30T09:45:00"/>
    <x v="2"/>
    <s v="Scheduled"/>
    <s v="P025"/>
    <s v="Robert Wilson"/>
    <x v="1"/>
    <d v="1966-08-14T00:00:00"/>
    <d v="2021-09-09T00:00:00"/>
    <s v="HealthIndia"/>
    <s v="D010"/>
    <s v="Linda Wilson"/>
    <x v="1"/>
    <x v="4"/>
    <s v="Eastside Clinic"/>
    <s v="T126"/>
    <x v="2"/>
    <s v="Advanced protocol"/>
    <n v="4672.2998046875"/>
    <d v="2023-11-02T00:00:00"/>
    <s v="B126"/>
    <x v="104"/>
    <n v="4672.2998046875"/>
    <x v="1"/>
    <s v="Pending"/>
    <x v="0"/>
  </r>
  <r>
    <s v="A127"/>
    <d v="2023-11-13T00:00:00"/>
    <d v="1899-12-30T08:30:00"/>
    <x v="3"/>
    <s v="No-show"/>
    <s v="P035"/>
    <s v="David Wilson"/>
    <x v="0"/>
    <d v="1993-04-13T00:00:00"/>
    <d v="2023-07-09T00:00:00"/>
    <s v="MedCare Plus"/>
    <s v="D010"/>
    <s v="Linda Wilson"/>
    <x v="1"/>
    <x v="4"/>
    <s v="Eastside Clinic"/>
    <s v="T127"/>
    <x v="3"/>
    <s v="Advanced protocol"/>
    <n v="1555.89001464844"/>
    <d v="2023-11-13T00:00:00"/>
    <s v="B127"/>
    <x v="105"/>
    <n v="1555.89001464844"/>
    <x v="1"/>
    <s v="Pending"/>
    <x v="0"/>
  </r>
  <r>
    <s v="A128"/>
    <d v="2023-04-15T00:00:00"/>
    <d v="1899-12-30T14:45:00"/>
    <x v="4"/>
    <s v="Completed"/>
    <s v="P041"/>
    <s v="Robert Williams"/>
    <x v="1"/>
    <d v="1951-06-19T00:00:00"/>
    <d v="2022-07-16T00:00:00"/>
    <s v="WellnessCorp"/>
    <s v="D002"/>
    <s v="Jane Davis"/>
    <x v="0"/>
    <x v="5"/>
    <s v="Eastside Clinic"/>
    <s v="T128"/>
    <x v="1"/>
    <s v="Advanced protocol"/>
    <n v="2296.919921875"/>
    <d v="2023-04-15T00:00:00"/>
    <s v="B128"/>
    <x v="53"/>
    <n v="2296.919921875"/>
    <x v="1"/>
    <s v="Pending"/>
    <x v="0"/>
  </r>
  <r>
    <s v="A129"/>
    <d v="2023-08-25T00:00:00"/>
    <d v="1899-12-30T09:30:00"/>
    <x v="3"/>
    <s v="Cancelled"/>
    <s v="P030"/>
    <s v="Emily Moore"/>
    <x v="1"/>
    <d v="1964-12-23T00:00:00"/>
    <d v="2021-08-07T00:00:00"/>
    <s v="PulseSecure"/>
    <s v="D006"/>
    <s v="Alex Davis"/>
    <x v="0"/>
    <x v="2"/>
    <s v="Central Hospital"/>
    <s v="T129"/>
    <x v="4"/>
    <s v="Advanced protocol"/>
    <n v="1185.86999511719"/>
    <d v="2023-08-25T00:00:00"/>
    <s v="B129"/>
    <x v="106"/>
    <n v="1185.86999511719"/>
    <x v="0"/>
    <s v="Pending"/>
    <x v="0"/>
  </r>
  <r>
    <s v="A130"/>
    <d v="2023-02-23T00:00:00"/>
    <d v="1899-12-30T15:00:00"/>
    <x v="2"/>
    <s v="No-show"/>
    <s v="P017"/>
    <s v="Jane Jones"/>
    <x v="1"/>
    <d v="1991-05-01T00:00:00"/>
    <d v="2022-09-26T00:00:00"/>
    <s v="WellnessCorp"/>
    <s v="D006"/>
    <s v="Alex Davis"/>
    <x v="0"/>
    <x v="2"/>
    <s v="Central Hospital"/>
    <s v="T130"/>
    <x v="1"/>
    <s v="Basic screening"/>
    <n v="4966.18017578125"/>
    <d v="2023-02-23T00:00:00"/>
    <s v="B130"/>
    <x v="35"/>
    <n v="4966.18017578125"/>
    <x v="0"/>
    <s v="Failed"/>
    <x v="0"/>
  </r>
  <r>
    <s v="A131"/>
    <d v="2023-05-11T00:00:00"/>
    <d v="1899-12-30T16:30:00"/>
    <x v="0"/>
    <s v="No-show"/>
    <s v="P049"/>
    <s v="David Moore"/>
    <x v="1"/>
    <d v="1972-11-26T00:00:00"/>
    <d v="2023-06-14T00:00:00"/>
    <s v="MedCare Plus"/>
    <s v="D003"/>
    <s v="Jane Smith"/>
    <x v="0"/>
    <x v="3"/>
    <s v="Eastside Clinic"/>
    <s v="T131"/>
    <x v="0"/>
    <s v="Standard procedure"/>
    <n v="4671.5"/>
    <d v="2023-05-11T00:00:00"/>
    <s v="B131"/>
    <x v="107"/>
    <n v="4671.5"/>
    <x v="1"/>
    <s v="Failed"/>
    <x v="0"/>
  </r>
  <r>
    <s v="A132"/>
    <d v="2023-07-26T00:00:00"/>
    <d v="1899-12-30T10:45:00"/>
    <x v="3"/>
    <s v="Cancelled"/>
    <s v="P020"/>
    <s v="Jane Moore"/>
    <x v="0"/>
    <d v="2003-06-06T00:00:00"/>
    <d v="2022-04-03T00:00:00"/>
    <s v="MedCare Plus"/>
    <s v="D002"/>
    <s v="Jane Davis"/>
    <x v="0"/>
    <x v="5"/>
    <s v="Eastside Clinic"/>
    <s v="T132"/>
    <x v="3"/>
    <s v="Standard procedure"/>
    <n v="2929.81005859375"/>
    <d v="2023-07-26T00:00:00"/>
    <s v="B132"/>
    <x v="108"/>
    <n v="2929.81005859375"/>
    <x v="1"/>
    <s v="Failed"/>
    <x v="0"/>
  </r>
  <r>
    <s v="A133"/>
    <d v="2023-03-23T00:00:00"/>
    <d v="1899-12-30T14:30:00"/>
    <x v="3"/>
    <s v="Completed"/>
    <s v="P048"/>
    <s v="Emily Miller"/>
    <x v="1"/>
    <d v="1983-03-24T00:00:00"/>
    <d v="2023-06-19T00:00:00"/>
    <s v="PulseSecure"/>
    <s v="D001"/>
    <s v="David Taylor"/>
    <x v="2"/>
    <x v="7"/>
    <s v="Westside Clinic"/>
    <s v="T133"/>
    <x v="3"/>
    <s v="Standard procedure"/>
    <n v="4289.14990234375"/>
    <d v="2023-03-23T00:00:00"/>
    <s v="B133"/>
    <x v="109"/>
    <n v="4289.14990234375"/>
    <x v="0"/>
    <s v="Paid"/>
    <x v="0"/>
  </r>
  <r>
    <s v="A134"/>
    <d v="2023-10-17T00:00:00"/>
    <d v="1899-12-30T15:15:00"/>
    <x v="1"/>
    <s v="Scheduled"/>
    <s v="P025"/>
    <s v="Robert Wilson"/>
    <x v="1"/>
    <d v="1966-08-14T00:00:00"/>
    <d v="2021-09-09T00:00:00"/>
    <s v="HealthIndia"/>
    <s v="D006"/>
    <s v="Alex Davis"/>
    <x v="0"/>
    <x v="2"/>
    <s v="Central Hospital"/>
    <s v="T134"/>
    <x v="3"/>
    <s v="Standard procedure"/>
    <n v="2844.31005859375"/>
    <d v="2023-10-17T00:00:00"/>
    <s v="B134"/>
    <x v="110"/>
    <n v="2844.31005859375"/>
    <x v="0"/>
    <s v="Failed"/>
    <x v="0"/>
  </r>
  <r>
    <s v="A135"/>
    <d v="2023-09-09T00:00:00"/>
    <d v="1899-12-30T16:30:00"/>
    <x v="0"/>
    <s v="Scheduled"/>
    <s v="P022"/>
    <s v="John Brown"/>
    <x v="1"/>
    <d v="1955-05-10T00:00:00"/>
    <d v="2021-05-11T00:00:00"/>
    <s v="MedCare Plus"/>
    <s v="D005"/>
    <s v="Sarah Taylor"/>
    <x v="2"/>
    <x v="0"/>
    <s v="Central Hospital"/>
    <s v="T135"/>
    <x v="1"/>
    <s v="Standard procedure"/>
    <n v="3306.13989257813"/>
    <d v="2023-09-09T00:00:00"/>
    <s v="B135"/>
    <x v="111"/>
    <n v="3306.13989257813"/>
    <x v="1"/>
    <s v="Pending"/>
    <x v="0"/>
  </r>
  <r>
    <s v="A136"/>
    <d v="2023-05-13T00:00:00"/>
    <d v="1899-12-30T12:30:00"/>
    <x v="4"/>
    <s v="Completed"/>
    <s v="P013"/>
    <s v="Laura Johnson"/>
    <x v="0"/>
    <d v="1990-03-28T00:00:00"/>
    <d v="2021-12-23T00:00:00"/>
    <s v="WellnessCorp"/>
    <s v="D009"/>
    <s v="Sarah Smith"/>
    <x v="0"/>
    <x v="0"/>
    <s v="Central Hospital"/>
    <s v="T136"/>
    <x v="0"/>
    <s v="Standard procedure"/>
    <n v="901.05999755859398"/>
    <d v="2023-05-13T00:00:00"/>
    <s v="B136"/>
    <x v="112"/>
    <n v="901.05999755859398"/>
    <x v="1"/>
    <s v="Failed"/>
    <x v="0"/>
  </r>
  <r>
    <s v="A137"/>
    <d v="2023-10-25T00:00:00"/>
    <d v="1899-12-30T10:00:00"/>
    <x v="2"/>
    <s v="No-show"/>
    <s v="P019"/>
    <s v="Sarah Miller"/>
    <x v="1"/>
    <d v="1975-05-24T00:00:00"/>
    <d v="2023-06-24T00:00:00"/>
    <s v="WellnessCorp"/>
    <s v="D001"/>
    <s v="David Taylor"/>
    <x v="2"/>
    <x v="7"/>
    <s v="Westside Clinic"/>
    <s v="T137"/>
    <x v="4"/>
    <s v="Standard procedure"/>
    <n v="3898.71997070313"/>
    <d v="2023-10-25T00:00:00"/>
    <s v="B137"/>
    <x v="88"/>
    <n v="3898.71997070313"/>
    <x v="1"/>
    <s v="Pending"/>
    <x v="0"/>
  </r>
  <r>
    <s v="A138"/>
    <d v="2023-12-26T00:00:00"/>
    <d v="1899-12-30T15:15:00"/>
    <x v="4"/>
    <s v="No-show"/>
    <s v="P049"/>
    <s v="David Moore"/>
    <x v="1"/>
    <d v="1972-11-26T00:00:00"/>
    <d v="2023-06-14T00:00:00"/>
    <s v="MedCare Plus"/>
    <s v="D007"/>
    <s v="Robert Davis"/>
    <x v="1"/>
    <x v="0"/>
    <s v="Westside Clinic"/>
    <s v="T138"/>
    <x v="4"/>
    <s v="Standard procedure"/>
    <n v="1074.7099609375"/>
    <d v="2023-12-26T00:00:00"/>
    <s v="B138"/>
    <x v="71"/>
    <n v="1074.7099609375"/>
    <x v="2"/>
    <s v="Paid"/>
    <x v="0"/>
  </r>
  <r>
    <s v="A139"/>
    <d v="2023-10-10T00:00:00"/>
    <d v="1899-12-30T10:45:00"/>
    <x v="0"/>
    <s v="No-show"/>
    <s v="P036"/>
    <s v="Michael Wilson"/>
    <x v="1"/>
    <d v="1997-12-26T00:00:00"/>
    <d v="2022-10-04T00:00:00"/>
    <s v="MedCare Plus"/>
    <s v="D005"/>
    <s v="Sarah Taylor"/>
    <x v="2"/>
    <x v="0"/>
    <s v="Central Hospital"/>
    <s v="T139"/>
    <x v="1"/>
    <s v="Basic screening"/>
    <n v="4217.2998046875"/>
    <d v="2023-10-10T00:00:00"/>
    <s v="B139"/>
    <x v="113"/>
    <n v="4217.2998046875"/>
    <x v="0"/>
    <s v="Pending"/>
    <x v="0"/>
  </r>
  <r>
    <s v="A140"/>
    <d v="2023-02-05T00:00:00"/>
    <d v="1899-12-30T15:15:00"/>
    <x v="3"/>
    <s v="No-show"/>
    <s v="P012"/>
    <s v="Laura Davis"/>
    <x v="0"/>
    <d v="1991-12-08T00:00:00"/>
    <d v="2023-04-27T00:00:00"/>
    <s v="MedCare Plus"/>
    <s v="D005"/>
    <s v="Sarah Taylor"/>
    <x v="2"/>
    <x v="0"/>
    <s v="Central Hospital"/>
    <s v="T140"/>
    <x v="3"/>
    <s v="Standard procedure"/>
    <n v="4019.1298828125"/>
    <d v="2023-02-05T00:00:00"/>
    <s v="B140"/>
    <x v="114"/>
    <n v="4019.1298828125"/>
    <x v="2"/>
    <s v="Pending"/>
    <x v="0"/>
  </r>
  <r>
    <s v="A141"/>
    <d v="2023-06-15T00:00:00"/>
    <d v="1899-12-30T15:15:00"/>
    <x v="3"/>
    <s v="Completed"/>
    <s v="P041"/>
    <s v="Robert Williams"/>
    <x v="1"/>
    <d v="1951-06-19T00:00:00"/>
    <d v="2022-07-16T00:00:00"/>
    <s v="WellnessCorp"/>
    <s v="D002"/>
    <s v="Jane Davis"/>
    <x v="0"/>
    <x v="5"/>
    <s v="Eastside Clinic"/>
    <s v="T141"/>
    <x v="2"/>
    <s v="Basic screening"/>
    <n v="3689.35009765625"/>
    <d v="2023-06-15T00:00:00"/>
    <s v="B141"/>
    <x v="115"/>
    <n v="3689.35009765625"/>
    <x v="0"/>
    <s v="Pending"/>
    <x v="0"/>
  </r>
  <r>
    <s v="A142"/>
    <d v="2023-11-01T00:00:00"/>
    <d v="1899-12-30T11:45:00"/>
    <x v="0"/>
    <s v="No-show"/>
    <s v="P019"/>
    <s v="Sarah Miller"/>
    <x v="1"/>
    <d v="1975-05-24T00:00:00"/>
    <d v="2023-06-24T00:00:00"/>
    <s v="WellnessCorp"/>
    <s v="D003"/>
    <s v="Jane Smith"/>
    <x v="0"/>
    <x v="3"/>
    <s v="Eastside Clinic"/>
    <s v="T142"/>
    <x v="1"/>
    <s v="Advanced protocol"/>
    <n v="662.719970703125"/>
    <d v="2023-11-01T00:00:00"/>
    <s v="B142"/>
    <x v="116"/>
    <n v="662.719970703125"/>
    <x v="0"/>
    <s v="Paid"/>
    <x v="0"/>
  </r>
  <r>
    <s v="A143"/>
    <d v="2023-09-21T00:00:00"/>
    <d v="1899-12-30T12:15:00"/>
    <x v="3"/>
    <s v="Cancelled"/>
    <s v="P012"/>
    <s v="Laura Davis"/>
    <x v="0"/>
    <d v="1991-12-08T00:00:00"/>
    <d v="2023-04-27T00:00:00"/>
    <s v="MedCare Plus"/>
    <s v="D007"/>
    <s v="Robert Davis"/>
    <x v="1"/>
    <x v="0"/>
    <s v="Westside Clinic"/>
    <s v="T143"/>
    <x v="1"/>
    <s v="Standard procedure"/>
    <n v="1864.07995605469"/>
    <d v="2023-09-21T00:00:00"/>
    <s v="B143"/>
    <x v="87"/>
    <n v="1864.07995605469"/>
    <x v="0"/>
    <s v="Failed"/>
    <x v="0"/>
  </r>
  <r>
    <s v="A144"/>
    <d v="2023-08-16T00:00:00"/>
    <d v="1899-12-30T12:15:00"/>
    <x v="3"/>
    <s v="No-show"/>
    <s v="P009"/>
    <s v="Laura Davis"/>
    <x v="1"/>
    <d v="1971-12-11T00:00:00"/>
    <d v="2022-09-18T00:00:00"/>
    <s v="PulseSecure"/>
    <s v="D006"/>
    <s v="Alex Davis"/>
    <x v="0"/>
    <x v="2"/>
    <s v="Central Hospital"/>
    <s v="T144"/>
    <x v="0"/>
    <s v="Advanced protocol"/>
    <n v="1684.01000976563"/>
    <d v="2023-08-16T00:00:00"/>
    <s v="B144"/>
    <x v="12"/>
    <n v="1684.01000976563"/>
    <x v="0"/>
    <s v="Failed"/>
    <x v="0"/>
  </r>
  <r>
    <s v="A145"/>
    <d v="2023-11-11T00:00:00"/>
    <d v="1899-12-30T14:45:00"/>
    <x v="3"/>
    <s v="Scheduled"/>
    <s v="P007"/>
    <s v="Alex Johnson"/>
    <x v="0"/>
    <d v="1989-06-08T00:00:00"/>
    <d v="2021-12-25T00:00:00"/>
    <s v="MedCare Plus"/>
    <s v="D002"/>
    <s v="Jane Davis"/>
    <x v="0"/>
    <x v="5"/>
    <s v="Eastside Clinic"/>
    <s v="T145"/>
    <x v="4"/>
    <s v="Advanced protocol"/>
    <n v="2120.61010742188"/>
    <d v="2023-11-11T00:00:00"/>
    <s v="B145"/>
    <x v="117"/>
    <n v="2120.61010742188"/>
    <x v="0"/>
    <s v="Paid"/>
    <x v="0"/>
  </r>
  <r>
    <s v="A146"/>
    <d v="2023-01-05T00:00:00"/>
    <d v="1899-12-30T09:30:00"/>
    <x v="2"/>
    <s v="No-show"/>
    <s v="P028"/>
    <s v="Alex Moore"/>
    <x v="1"/>
    <d v="1993-04-13T00:00:00"/>
    <d v="2023-05-20T00:00:00"/>
    <s v="MedCare Plus"/>
    <s v="D006"/>
    <s v="Alex Davis"/>
    <x v="0"/>
    <x v="2"/>
    <s v="Central Hospital"/>
    <s v="T146"/>
    <x v="1"/>
    <s v="Advanced protocol"/>
    <n v="894.39001464843795"/>
    <d v="2023-01-05T00:00:00"/>
    <s v="B146"/>
    <x v="118"/>
    <n v="894.39001464843795"/>
    <x v="0"/>
    <s v="Pending"/>
    <x v="0"/>
  </r>
  <r>
    <s v="A147"/>
    <d v="2023-11-13T00:00:00"/>
    <d v="1899-12-30T17:30:00"/>
    <x v="2"/>
    <s v="Completed"/>
    <s v="P014"/>
    <s v="Alex Taylor"/>
    <x v="1"/>
    <d v="1968-02-27T00:00:00"/>
    <d v="2023-12-12T00:00:00"/>
    <s v="MedCare Plus"/>
    <s v="D002"/>
    <s v="Jane Davis"/>
    <x v="0"/>
    <x v="5"/>
    <s v="Eastside Clinic"/>
    <s v="T147"/>
    <x v="1"/>
    <s v="Basic screening"/>
    <n v="4716.31005859375"/>
    <d v="2023-11-13T00:00:00"/>
    <s v="B147"/>
    <x v="105"/>
    <n v="4716.31005859375"/>
    <x v="0"/>
    <s v="Failed"/>
    <x v="0"/>
  </r>
  <r>
    <s v="A148"/>
    <d v="2023-12-06T00:00:00"/>
    <d v="1899-12-30T08:30:00"/>
    <x v="1"/>
    <s v="Scheduled"/>
    <s v="P031"/>
    <s v="Robert Miller"/>
    <x v="1"/>
    <d v="1987-01-14T00:00:00"/>
    <d v="2022-06-28T00:00:00"/>
    <s v="WellnessCorp"/>
    <s v="D002"/>
    <s v="Jane Davis"/>
    <x v="0"/>
    <x v="5"/>
    <s v="Eastside Clinic"/>
    <s v="T148"/>
    <x v="3"/>
    <s v="Advanced protocol"/>
    <n v="2992.11010742188"/>
    <d v="2023-12-06T00:00:00"/>
    <s v="B148"/>
    <x v="119"/>
    <n v="2992.11010742188"/>
    <x v="2"/>
    <s v="Paid"/>
    <x v="0"/>
  </r>
  <r>
    <s v="A149"/>
    <d v="2023-07-26T00:00:00"/>
    <d v="1899-12-30T12:30:00"/>
    <x v="4"/>
    <s v="Completed"/>
    <s v="P019"/>
    <s v="Sarah Miller"/>
    <x v="1"/>
    <d v="1975-05-24T00:00:00"/>
    <d v="2023-06-24T00:00:00"/>
    <s v="WellnessCorp"/>
    <s v="D002"/>
    <s v="Jane Davis"/>
    <x v="0"/>
    <x v="5"/>
    <s v="Eastside Clinic"/>
    <s v="T149"/>
    <x v="3"/>
    <s v="Advanced protocol"/>
    <n v="1874.85998535156"/>
    <d v="2023-07-26T00:00:00"/>
    <s v="B149"/>
    <x v="108"/>
    <n v="1874.85998535156"/>
    <x v="1"/>
    <s v="Failed"/>
    <x v="0"/>
  </r>
  <r>
    <s v="A150"/>
    <d v="2023-08-16T00:00:00"/>
    <d v="1899-12-30T10:45:00"/>
    <x v="0"/>
    <s v="Completed"/>
    <s v="P047"/>
    <s v="Jane Moore"/>
    <x v="1"/>
    <d v="1995-12-13T00:00:00"/>
    <d v="2022-05-20T00:00:00"/>
    <s v="WellnessCorp"/>
    <s v="D003"/>
    <s v="Jane Smith"/>
    <x v="0"/>
    <x v="3"/>
    <s v="Eastside Clinic"/>
    <s v="T150"/>
    <x v="2"/>
    <s v="Advanced protocol"/>
    <n v="2286.419921875"/>
    <d v="2023-08-16T00:00:00"/>
    <s v="B150"/>
    <x v="12"/>
    <n v="2286.419921875"/>
    <x v="1"/>
    <s v="Paid"/>
    <x v="0"/>
  </r>
  <r>
    <s v="A151"/>
    <d v="2023-01-28T00:00:00"/>
    <d v="1899-12-30T09:15:00"/>
    <x v="0"/>
    <s v="Scheduled"/>
    <s v="P016"/>
    <s v="Michael Taylor"/>
    <x v="1"/>
    <d v="2000-07-22T00:00:00"/>
    <d v="2021-07-23T00:00:00"/>
    <s v="PulseSecure"/>
    <s v="D002"/>
    <s v="Jane Davis"/>
    <x v="0"/>
    <x v="5"/>
    <s v="Eastside Clinic"/>
    <s v="T151"/>
    <x v="0"/>
    <s v="Standard procedure"/>
    <n v="2512.40991210938"/>
    <d v="2023-01-28T00:00:00"/>
    <s v="B151"/>
    <x v="120"/>
    <n v="2512.40991210938"/>
    <x v="2"/>
    <s v="Pending"/>
    <x v="0"/>
  </r>
  <r>
    <s v="A152"/>
    <d v="2023-04-14T00:00:00"/>
    <d v="1899-12-30T08:30:00"/>
    <x v="0"/>
    <s v="Completed"/>
    <s v="P005"/>
    <s v="David Wilson"/>
    <x v="1"/>
    <d v="1960-06-23T00:00:00"/>
    <d v="2021-09-29T00:00:00"/>
    <s v="MedCare Plus"/>
    <s v="D004"/>
    <s v="David Jones"/>
    <x v="0"/>
    <x v="1"/>
    <s v="Central Hospital"/>
    <s v="T152"/>
    <x v="2"/>
    <s v="Standard procedure"/>
    <n v="3202.669921875"/>
    <d v="2023-04-14T00:00:00"/>
    <s v="B152"/>
    <x v="121"/>
    <n v="3202.669921875"/>
    <x v="2"/>
    <s v="Failed"/>
    <x v="0"/>
  </r>
  <r>
    <s v="A153"/>
    <d v="2023-07-08T00:00:00"/>
    <d v="1899-12-30T12:45:00"/>
    <x v="1"/>
    <s v="Completed"/>
    <s v="P035"/>
    <s v="David Wilson"/>
    <x v="0"/>
    <d v="1993-04-13T00:00:00"/>
    <d v="2023-07-09T00:00:00"/>
    <s v="MedCare Plus"/>
    <s v="D009"/>
    <s v="Sarah Smith"/>
    <x v="0"/>
    <x v="0"/>
    <s v="Central Hospital"/>
    <s v="T153"/>
    <x v="3"/>
    <s v="Basic screening"/>
    <n v="2820.56005859375"/>
    <d v="2023-07-08T00:00:00"/>
    <s v="B153"/>
    <x v="122"/>
    <n v="2820.56005859375"/>
    <x v="2"/>
    <s v="Paid"/>
    <x v="0"/>
  </r>
  <r>
    <s v="A154"/>
    <d v="2023-03-06T00:00:00"/>
    <d v="1899-12-30T17:30:00"/>
    <x v="2"/>
    <s v="No-show"/>
    <s v="P012"/>
    <s v="Laura Davis"/>
    <x v="0"/>
    <d v="1991-12-08T00:00:00"/>
    <d v="2023-04-27T00:00:00"/>
    <s v="MedCare Plus"/>
    <s v="D006"/>
    <s v="Alex Davis"/>
    <x v="0"/>
    <x v="2"/>
    <s v="Central Hospital"/>
    <s v="T154"/>
    <x v="4"/>
    <s v="Basic screening"/>
    <n v="4637.259765625"/>
    <d v="2023-03-06T00:00:00"/>
    <s v="B154"/>
    <x v="123"/>
    <n v="4637.259765625"/>
    <x v="2"/>
    <s v="Failed"/>
    <x v="0"/>
  </r>
  <r>
    <s v="A155"/>
    <d v="2023-01-03T00:00:00"/>
    <d v="1899-12-30T09:30:00"/>
    <x v="1"/>
    <s v="Cancelled"/>
    <s v="P025"/>
    <s v="Robert Wilson"/>
    <x v="1"/>
    <d v="1966-08-14T00:00:00"/>
    <d v="2021-09-09T00:00:00"/>
    <s v="HealthIndia"/>
    <s v="D001"/>
    <s v="David Taylor"/>
    <x v="2"/>
    <x v="7"/>
    <s v="Westside Clinic"/>
    <s v="T155"/>
    <x v="3"/>
    <s v="Standard procedure"/>
    <n v="2736.34008789063"/>
    <d v="2023-01-03T00:00:00"/>
    <s v="B155"/>
    <x v="124"/>
    <n v="2736.34008789063"/>
    <x v="0"/>
    <s v="Failed"/>
    <x v="0"/>
  </r>
  <r>
    <s v="A156"/>
    <d v="2023-11-22T00:00:00"/>
    <d v="1899-12-30T14:30:00"/>
    <x v="0"/>
    <s v="Completed"/>
    <s v="P021"/>
    <s v="Michael Wilson"/>
    <x v="1"/>
    <d v="2002-03-01T00:00:00"/>
    <d v="2022-01-19T00:00:00"/>
    <s v="WellnessCorp"/>
    <s v="D008"/>
    <s v="Linda Brown"/>
    <x v="2"/>
    <x v="6"/>
    <s v="Westside Clinic"/>
    <s v="T156"/>
    <x v="0"/>
    <s v="Basic screening"/>
    <n v="4964.7099609375"/>
    <d v="2023-11-22T00:00:00"/>
    <s v="B156"/>
    <x v="55"/>
    <n v="4964.7099609375"/>
    <x v="1"/>
    <s v="Failed"/>
    <x v="0"/>
  </r>
  <r>
    <s v="A157"/>
    <d v="2023-05-12T00:00:00"/>
    <d v="1899-12-30T11:00:00"/>
    <x v="4"/>
    <s v="Completed"/>
    <s v="P036"/>
    <s v="Michael Wilson"/>
    <x v="1"/>
    <d v="1997-12-26T00:00:00"/>
    <d v="2022-10-04T00:00:00"/>
    <s v="MedCare Plus"/>
    <s v="D007"/>
    <s v="Robert Davis"/>
    <x v="1"/>
    <x v="0"/>
    <s v="Westside Clinic"/>
    <s v="T157"/>
    <x v="3"/>
    <s v="Standard procedure"/>
    <n v="4331.41015625"/>
    <d v="2023-05-12T00:00:00"/>
    <s v="B157"/>
    <x v="125"/>
    <n v="4331.41015625"/>
    <x v="0"/>
    <s v="Failed"/>
    <x v="0"/>
  </r>
  <r>
    <s v="A158"/>
    <d v="2023-07-12T00:00:00"/>
    <d v="1899-12-30T12:15:00"/>
    <x v="3"/>
    <s v="Completed"/>
    <s v="P023"/>
    <s v="Linda Johnson"/>
    <x v="1"/>
    <d v="1994-02-22T00:00:00"/>
    <d v="2021-12-27T00:00:00"/>
    <s v="WellnessCorp"/>
    <s v="D010"/>
    <s v="Linda Wilson"/>
    <x v="1"/>
    <x v="4"/>
    <s v="Eastside Clinic"/>
    <s v="T158"/>
    <x v="0"/>
    <s v="Advanced protocol"/>
    <n v="1438.30004882813"/>
    <d v="2023-07-12T00:00:00"/>
    <s v="B158"/>
    <x v="48"/>
    <n v="1438.30004882813"/>
    <x v="1"/>
    <s v="Paid"/>
    <x v="0"/>
  </r>
  <r>
    <s v="A159"/>
    <d v="2023-04-08T00:00:00"/>
    <d v="1899-12-30T16:15:00"/>
    <x v="2"/>
    <s v="No-show"/>
    <s v="P016"/>
    <s v="Michael Taylor"/>
    <x v="1"/>
    <d v="2000-07-22T00:00:00"/>
    <d v="2021-07-23T00:00:00"/>
    <s v="PulseSecure"/>
    <s v="D003"/>
    <s v="Jane Smith"/>
    <x v="0"/>
    <x v="3"/>
    <s v="Eastside Clinic"/>
    <s v="T159"/>
    <x v="0"/>
    <s v="Advanced protocol"/>
    <n v="4687.68017578125"/>
    <d v="2023-04-08T00:00:00"/>
    <s v="B159"/>
    <x v="82"/>
    <n v="4687.68017578125"/>
    <x v="1"/>
    <s v="Pending"/>
    <x v="0"/>
  </r>
  <r>
    <s v="A160"/>
    <d v="2023-12-17T00:00:00"/>
    <d v="1899-12-30T12:45:00"/>
    <x v="2"/>
    <s v="Cancelled"/>
    <s v="P039"/>
    <s v="Jane Wilson"/>
    <x v="0"/>
    <d v="1950-12-12T00:00:00"/>
    <d v="2021-03-09T00:00:00"/>
    <s v="PulseSecure"/>
    <s v="D001"/>
    <s v="David Taylor"/>
    <x v="2"/>
    <x v="7"/>
    <s v="Westside Clinic"/>
    <s v="T160"/>
    <x v="0"/>
    <s v="Basic screening"/>
    <n v="1023.65002441406"/>
    <d v="2023-12-17T00:00:00"/>
    <s v="B160"/>
    <x v="126"/>
    <n v="1023.65002441406"/>
    <x v="2"/>
    <s v="Paid"/>
    <x v="0"/>
  </r>
  <r>
    <s v="A161"/>
    <d v="2023-06-17T00:00:00"/>
    <d v="1899-12-30T10:45:00"/>
    <x v="1"/>
    <s v="Scheduled"/>
    <s v="P045"/>
    <s v="Linda Miller"/>
    <x v="0"/>
    <d v="1966-04-25T00:00:00"/>
    <d v="2021-01-23T00:00:00"/>
    <s v="MedCare Plus"/>
    <s v="D005"/>
    <s v="Sarah Taylor"/>
    <x v="2"/>
    <x v="0"/>
    <s v="Central Hospital"/>
    <s v="T161"/>
    <x v="0"/>
    <s v="Standard procedure"/>
    <n v="4178.52001953125"/>
    <d v="2023-06-17T00:00:00"/>
    <s v="B161"/>
    <x v="127"/>
    <n v="4178.52001953125"/>
    <x v="0"/>
    <s v="Paid"/>
    <x v="0"/>
  </r>
  <r>
    <s v="A162"/>
    <d v="2023-01-01T00:00:00"/>
    <d v="1899-12-30T17:15:00"/>
    <x v="2"/>
    <s v="No-show"/>
    <s v="P042"/>
    <s v="Jane Smith"/>
    <x v="0"/>
    <d v="1954-08-22T00:00:00"/>
    <d v="2022-03-15T00:00:00"/>
    <s v="MedCare Plus"/>
    <s v="D004"/>
    <s v="David Jones"/>
    <x v="0"/>
    <x v="1"/>
    <s v="Central Hospital"/>
    <s v="T162"/>
    <x v="0"/>
    <s v="Standard procedure"/>
    <n v="2212.80004882813"/>
    <d v="2023-01-01T00:00:00"/>
    <s v="B162"/>
    <x v="38"/>
    <n v="2212.80004882813"/>
    <x v="2"/>
    <s v="Paid"/>
    <x v="0"/>
  </r>
  <r>
    <s v="A163"/>
    <d v="2023-06-27T00:00:00"/>
    <d v="1899-12-30T15:00:00"/>
    <x v="0"/>
    <s v="No-show"/>
    <s v="P039"/>
    <s v="Jane Wilson"/>
    <x v="0"/>
    <d v="1950-12-12T00:00:00"/>
    <d v="2021-03-09T00:00:00"/>
    <s v="PulseSecure"/>
    <s v="D010"/>
    <s v="Linda Wilson"/>
    <x v="1"/>
    <x v="4"/>
    <s v="Eastside Clinic"/>
    <s v="T163"/>
    <x v="4"/>
    <s v="Basic screening"/>
    <n v="4450.8798828125"/>
    <d v="2023-06-27T00:00:00"/>
    <s v="B163"/>
    <x v="128"/>
    <n v="4450.8798828125"/>
    <x v="0"/>
    <s v="Pending"/>
    <x v="0"/>
  </r>
  <r>
    <s v="A164"/>
    <d v="2023-07-28T00:00:00"/>
    <d v="1899-12-30T17:15:00"/>
    <x v="0"/>
    <s v="Cancelled"/>
    <s v="P014"/>
    <s v="Alex Taylor"/>
    <x v="1"/>
    <d v="1968-02-27T00:00:00"/>
    <d v="2023-12-12T00:00:00"/>
    <s v="MedCare Plus"/>
    <s v="D008"/>
    <s v="Linda Brown"/>
    <x v="2"/>
    <x v="6"/>
    <s v="Westside Clinic"/>
    <s v="T164"/>
    <x v="2"/>
    <s v="Standard procedure"/>
    <n v="4406.259765625"/>
    <d v="2023-07-28T00:00:00"/>
    <s v="B164"/>
    <x v="129"/>
    <n v="4406.259765625"/>
    <x v="1"/>
    <s v="Failed"/>
    <x v="0"/>
  </r>
  <r>
    <s v="A165"/>
    <d v="2023-04-04T00:00:00"/>
    <d v="1899-12-30T15:30:00"/>
    <x v="1"/>
    <s v="Cancelled"/>
    <s v="P031"/>
    <s v="Robert Miller"/>
    <x v="1"/>
    <d v="1987-01-14T00:00:00"/>
    <d v="2022-06-28T00:00:00"/>
    <s v="WellnessCorp"/>
    <s v="D001"/>
    <s v="David Taylor"/>
    <x v="2"/>
    <x v="7"/>
    <s v="Westside Clinic"/>
    <s v="T165"/>
    <x v="1"/>
    <s v="Advanced protocol"/>
    <n v="4126.66015625"/>
    <d v="2023-04-04T00:00:00"/>
    <s v="B165"/>
    <x v="28"/>
    <n v="4126.66015625"/>
    <x v="2"/>
    <s v="Failed"/>
    <x v="0"/>
  </r>
  <r>
    <s v="A166"/>
    <d v="2023-01-12T00:00:00"/>
    <d v="1899-12-30T14:45:00"/>
    <x v="0"/>
    <s v="No-show"/>
    <s v="P005"/>
    <s v="David Wilson"/>
    <x v="1"/>
    <d v="1960-06-23T00:00:00"/>
    <d v="2021-09-29T00:00:00"/>
    <s v="MedCare Plus"/>
    <s v="D010"/>
    <s v="Linda Wilson"/>
    <x v="1"/>
    <x v="4"/>
    <s v="Eastside Clinic"/>
    <s v="T166"/>
    <x v="2"/>
    <s v="Basic screening"/>
    <n v="4055.13989257813"/>
    <d v="2023-01-12T00:00:00"/>
    <s v="B166"/>
    <x v="130"/>
    <n v="4055.13989257813"/>
    <x v="2"/>
    <s v="Failed"/>
    <x v="0"/>
  </r>
  <r>
    <s v="A167"/>
    <d v="2023-11-15T00:00:00"/>
    <d v="1899-12-30T08:15:00"/>
    <x v="4"/>
    <s v="Scheduled"/>
    <s v="P035"/>
    <s v="David Wilson"/>
    <x v="0"/>
    <d v="1993-04-13T00:00:00"/>
    <d v="2023-07-09T00:00:00"/>
    <s v="MedCare Plus"/>
    <s v="D001"/>
    <s v="David Taylor"/>
    <x v="2"/>
    <x v="7"/>
    <s v="Westside Clinic"/>
    <s v="T167"/>
    <x v="0"/>
    <s v="Basic screening"/>
    <n v="1871.06005859375"/>
    <d v="2023-11-15T00:00:00"/>
    <s v="B167"/>
    <x v="131"/>
    <n v="1871.06005859375"/>
    <x v="1"/>
    <s v="Pending"/>
    <x v="0"/>
  </r>
  <r>
    <s v="A168"/>
    <d v="2023-09-29T00:00:00"/>
    <d v="1899-12-30T10:00:00"/>
    <x v="1"/>
    <s v="No-show"/>
    <s v="P023"/>
    <s v="Linda Johnson"/>
    <x v="1"/>
    <d v="1994-02-22T00:00:00"/>
    <d v="2021-12-27T00:00:00"/>
    <s v="WellnessCorp"/>
    <s v="D004"/>
    <s v="David Jones"/>
    <x v="0"/>
    <x v="1"/>
    <s v="Central Hospital"/>
    <s v="T168"/>
    <x v="4"/>
    <s v="Standard procedure"/>
    <n v="864.14001464843795"/>
    <d v="2023-09-29T00:00:00"/>
    <s v="B168"/>
    <x v="132"/>
    <n v="864.14001464843795"/>
    <x v="1"/>
    <s v="Failed"/>
    <x v="0"/>
  </r>
  <r>
    <s v="A169"/>
    <d v="2023-07-24T00:00:00"/>
    <d v="1899-12-30T16:45:00"/>
    <x v="4"/>
    <s v="Cancelled"/>
    <s v="P029"/>
    <s v="David Smith"/>
    <x v="1"/>
    <d v="2005-05-15T00:00:00"/>
    <d v="2023-04-19T00:00:00"/>
    <s v="HealthIndia"/>
    <s v="D008"/>
    <s v="Linda Brown"/>
    <x v="2"/>
    <x v="6"/>
    <s v="Westside Clinic"/>
    <s v="T169"/>
    <x v="3"/>
    <s v="Basic screening"/>
    <n v="2313.40991210938"/>
    <d v="2023-07-24T00:00:00"/>
    <s v="B169"/>
    <x v="133"/>
    <n v="2313.40991210938"/>
    <x v="1"/>
    <s v="Pending"/>
    <x v="0"/>
  </r>
  <r>
    <s v="A170"/>
    <d v="2023-03-03T00:00:00"/>
    <d v="1899-12-30T09:00:00"/>
    <x v="3"/>
    <s v="Scheduled"/>
    <s v="P043"/>
    <s v="Linda Brown"/>
    <x v="1"/>
    <d v="1980-03-25T00:00:00"/>
    <d v="2022-07-18T00:00:00"/>
    <s v="WellnessCorp"/>
    <s v="D005"/>
    <s v="Sarah Taylor"/>
    <x v="2"/>
    <x v="0"/>
    <s v="Central Hospital"/>
    <s v="T170"/>
    <x v="4"/>
    <s v="Standard procedure"/>
    <n v="1280.85998535156"/>
    <d v="2023-03-03T00:00:00"/>
    <s v="B170"/>
    <x v="134"/>
    <n v="1280.85998535156"/>
    <x v="2"/>
    <s v="Failed"/>
    <x v="0"/>
  </r>
  <r>
    <s v="A171"/>
    <d v="2023-04-18T00:00:00"/>
    <d v="1899-12-30T16:30:00"/>
    <x v="4"/>
    <s v="Cancelled"/>
    <s v="P011"/>
    <s v="Emily Jones"/>
    <x v="0"/>
    <d v="1966-12-04T00:00:00"/>
    <d v="2022-09-27T00:00:00"/>
    <s v="MedCare Plus"/>
    <s v="D002"/>
    <s v="Jane Davis"/>
    <x v="0"/>
    <x v="5"/>
    <s v="Eastside Clinic"/>
    <s v="T171"/>
    <x v="0"/>
    <s v="Standard procedure"/>
    <n v="3627.28002929688"/>
    <d v="2023-04-18T00:00:00"/>
    <s v="B171"/>
    <x v="32"/>
    <n v="3627.28002929688"/>
    <x v="0"/>
    <s v="Failed"/>
    <x v="0"/>
  </r>
  <r>
    <s v="A172"/>
    <d v="2023-03-09T00:00:00"/>
    <d v="1899-12-30T16:15:00"/>
    <x v="3"/>
    <s v="Scheduled"/>
    <s v="P018"/>
    <s v="Laura Wilson"/>
    <x v="1"/>
    <d v="1979-09-24T00:00:00"/>
    <d v="2022-09-23T00:00:00"/>
    <s v="PulseSecure"/>
    <s v="D006"/>
    <s v="Alex Davis"/>
    <x v="0"/>
    <x v="2"/>
    <s v="Central Hospital"/>
    <s v="T172"/>
    <x v="4"/>
    <s v="Standard procedure"/>
    <n v="2057.44995117188"/>
    <d v="2023-03-09T00:00:00"/>
    <s v="B172"/>
    <x v="54"/>
    <n v="2057.44995117188"/>
    <x v="2"/>
    <s v="Paid"/>
    <x v="0"/>
  </r>
  <r>
    <s v="A173"/>
    <d v="2023-06-04T00:00:00"/>
    <d v="1899-12-30T13:30:00"/>
    <x v="3"/>
    <s v="Completed"/>
    <s v="P047"/>
    <s v="Jane Moore"/>
    <x v="1"/>
    <d v="1995-12-13T00:00:00"/>
    <d v="2022-05-20T00:00:00"/>
    <s v="WellnessCorp"/>
    <s v="D005"/>
    <s v="Sarah Taylor"/>
    <x v="2"/>
    <x v="0"/>
    <s v="Central Hospital"/>
    <s v="T173"/>
    <x v="4"/>
    <s v="Standard procedure"/>
    <n v="4890.25"/>
    <d v="2023-06-04T00:00:00"/>
    <s v="B173"/>
    <x v="135"/>
    <n v="4890.25"/>
    <x v="0"/>
    <s v="Pending"/>
    <x v="0"/>
  </r>
  <r>
    <s v="A174"/>
    <d v="2023-10-31T00:00:00"/>
    <d v="1899-12-30T11:15:00"/>
    <x v="4"/>
    <s v="Cancelled"/>
    <s v="P012"/>
    <s v="Laura Davis"/>
    <x v="0"/>
    <d v="1991-12-08T00:00:00"/>
    <d v="2023-04-27T00:00:00"/>
    <s v="MedCare Plus"/>
    <s v="D002"/>
    <s v="Jane Davis"/>
    <x v="0"/>
    <x v="5"/>
    <s v="Eastside Clinic"/>
    <s v="T174"/>
    <x v="0"/>
    <s v="Standard procedure"/>
    <n v="3384.3701171875"/>
    <d v="2023-10-31T00:00:00"/>
    <s v="B174"/>
    <x v="136"/>
    <n v="3384.3701171875"/>
    <x v="2"/>
    <s v="Paid"/>
    <x v="0"/>
  </r>
  <r>
    <s v="A175"/>
    <d v="2023-10-22T00:00:00"/>
    <d v="1899-12-30T17:00:00"/>
    <x v="1"/>
    <s v="Cancelled"/>
    <s v="P009"/>
    <s v="Laura Davis"/>
    <x v="1"/>
    <d v="1971-12-11T00:00:00"/>
    <d v="2022-09-18T00:00:00"/>
    <s v="PulseSecure"/>
    <s v="D003"/>
    <s v="Jane Smith"/>
    <x v="0"/>
    <x v="3"/>
    <s v="Eastside Clinic"/>
    <s v="T175"/>
    <x v="4"/>
    <s v="Basic screening"/>
    <n v="4201.16015625"/>
    <d v="2023-10-22T00:00:00"/>
    <s v="B175"/>
    <x v="137"/>
    <n v="4201.16015625"/>
    <x v="2"/>
    <s v="Paid"/>
    <x v="0"/>
  </r>
  <r>
    <s v="A176"/>
    <d v="2023-04-26T00:00:00"/>
    <d v="1899-12-30T09:30:00"/>
    <x v="0"/>
    <s v="No-show"/>
    <s v="P010"/>
    <s v="Michael Taylor"/>
    <x v="1"/>
    <d v="2001-10-13T00:00:00"/>
    <d v="2022-08-24T00:00:00"/>
    <s v="WellnessCorp"/>
    <s v="D009"/>
    <s v="Sarah Smith"/>
    <x v="0"/>
    <x v="0"/>
    <s v="Central Hospital"/>
    <s v="T176"/>
    <x v="1"/>
    <s v="Advanced protocol"/>
    <n v="1096.35998535156"/>
    <d v="2023-04-26T00:00:00"/>
    <s v="B176"/>
    <x v="138"/>
    <n v="1096.35998535156"/>
    <x v="1"/>
    <s v="Paid"/>
    <x v="0"/>
  </r>
  <r>
    <s v="A177"/>
    <d v="2023-08-16T00:00:00"/>
    <d v="1899-12-30T12:30:00"/>
    <x v="0"/>
    <s v="Cancelled"/>
    <s v="P044"/>
    <s v="Robert Taylor"/>
    <x v="0"/>
    <d v="1976-03-11T00:00:00"/>
    <d v="2023-01-26T00:00:00"/>
    <s v="PulseSecure"/>
    <s v="D007"/>
    <s v="Robert Davis"/>
    <x v="1"/>
    <x v="0"/>
    <s v="Westside Clinic"/>
    <s v="T177"/>
    <x v="1"/>
    <s v="Advanced protocol"/>
    <n v="4379.06982421875"/>
    <d v="2023-08-16T00:00:00"/>
    <s v="B177"/>
    <x v="12"/>
    <n v="4379.06982421875"/>
    <x v="0"/>
    <s v="Pending"/>
    <x v="0"/>
  </r>
  <r>
    <s v="A178"/>
    <d v="2023-01-17T00:00:00"/>
    <d v="1899-12-30T13:15:00"/>
    <x v="3"/>
    <s v="Cancelled"/>
    <s v="P017"/>
    <s v="Jane Jones"/>
    <x v="1"/>
    <d v="1991-05-01T00:00:00"/>
    <d v="2022-09-26T00:00:00"/>
    <s v="WellnessCorp"/>
    <s v="D007"/>
    <s v="Robert Davis"/>
    <x v="1"/>
    <x v="0"/>
    <s v="Westside Clinic"/>
    <s v="T178"/>
    <x v="4"/>
    <s v="Basic screening"/>
    <n v="4652.41015625"/>
    <d v="2023-01-17T00:00:00"/>
    <s v="B178"/>
    <x v="139"/>
    <n v="4652.41015625"/>
    <x v="2"/>
    <s v="Pending"/>
    <x v="0"/>
  </r>
  <r>
    <s v="A179"/>
    <d v="2023-03-08T00:00:00"/>
    <d v="1899-12-30T12:15:00"/>
    <x v="3"/>
    <s v="Completed"/>
    <s v="P038"/>
    <s v="David Smith"/>
    <x v="1"/>
    <d v="1991-06-25T00:00:00"/>
    <d v="2021-04-19T00:00:00"/>
    <s v="MedCare Plus"/>
    <s v="D006"/>
    <s v="Alex Davis"/>
    <x v="0"/>
    <x v="2"/>
    <s v="Central Hospital"/>
    <s v="T179"/>
    <x v="3"/>
    <s v="Basic screening"/>
    <n v="2691.78002929688"/>
    <d v="2023-03-08T00:00:00"/>
    <s v="B179"/>
    <x v="140"/>
    <n v="2691.78002929688"/>
    <x v="2"/>
    <s v="Failed"/>
    <x v="0"/>
  </r>
  <r>
    <s v="A180"/>
    <d v="2023-01-07T00:00:00"/>
    <d v="1899-12-30T11:00:00"/>
    <x v="1"/>
    <s v="Cancelled"/>
    <s v="P007"/>
    <s v="Alex Johnson"/>
    <x v="0"/>
    <d v="1989-06-08T00:00:00"/>
    <d v="2021-12-25T00:00:00"/>
    <s v="MedCare Plus"/>
    <s v="D008"/>
    <s v="Linda Brown"/>
    <x v="2"/>
    <x v="6"/>
    <s v="Westside Clinic"/>
    <s v="T180"/>
    <x v="0"/>
    <s v="Advanced protocol"/>
    <n v="3228.13989257813"/>
    <d v="2023-01-07T00:00:00"/>
    <s v="B180"/>
    <x v="141"/>
    <n v="3228.13989257813"/>
    <x v="1"/>
    <s v="Paid"/>
    <x v="0"/>
  </r>
  <r>
    <s v="A181"/>
    <d v="2023-09-03T00:00:00"/>
    <d v="1899-12-30T13:15:00"/>
    <x v="2"/>
    <s v="Completed"/>
    <s v="P046"/>
    <s v="Michael Taylor"/>
    <x v="0"/>
    <d v="1986-09-01T00:00:00"/>
    <d v="2021-07-31T00:00:00"/>
    <s v="MedCare Plus"/>
    <s v="D004"/>
    <s v="David Jones"/>
    <x v="0"/>
    <x v="1"/>
    <s v="Central Hospital"/>
    <s v="T181"/>
    <x v="1"/>
    <s v="Advanced protocol"/>
    <n v="3941.63989257813"/>
    <d v="2023-09-03T00:00:00"/>
    <s v="B181"/>
    <x v="142"/>
    <n v="3941.63989257813"/>
    <x v="1"/>
    <s v="Failed"/>
    <x v="0"/>
  </r>
  <r>
    <s v="A182"/>
    <d v="2023-04-12T00:00:00"/>
    <d v="1899-12-30T08:00:00"/>
    <x v="4"/>
    <s v="Completed"/>
    <s v="P013"/>
    <s v="Laura Johnson"/>
    <x v="0"/>
    <d v="1990-03-28T00:00:00"/>
    <d v="2021-12-23T00:00:00"/>
    <s v="WellnessCorp"/>
    <s v="D008"/>
    <s v="Linda Brown"/>
    <x v="2"/>
    <x v="6"/>
    <s v="Westside Clinic"/>
    <s v="T182"/>
    <x v="3"/>
    <s v="Advanced protocol"/>
    <n v="1286.77001953125"/>
    <d v="2023-04-12T00:00:00"/>
    <s v="B182"/>
    <x v="143"/>
    <n v="1286.77001953125"/>
    <x v="0"/>
    <s v="Paid"/>
    <x v="0"/>
  </r>
  <r>
    <s v="A183"/>
    <d v="2023-02-03T00:00:00"/>
    <d v="1899-12-30T16:15:00"/>
    <x v="3"/>
    <s v="Completed"/>
    <s v="P040"/>
    <s v="Emily Williams"/>
    <x v="1"/>
    <d v="1972-05-30T00:00:00"/>
    <d v="2021-10-16T00:00:00"/>
    <s v="PulseSecure"/>
    <s v="D004"/>
    <s v="David Jones"/>
    <x v="0"/>
    <x v="1"/>
    <s v="Central Hospital"/>
    <s v="T183"/>
    <x v="4"/>
    <s v="Advanced protocol"/>
    <n v="2761.55004882813"/>
    <d v="2023-02-03T00:00:00"/>
    <s v="B183"/>
    <x v="144"/>
    <n v="2761.55004882813"/>
    <x v="2"/>
    <s v="Pending"/>
    <x v="0"/>
  </r>
  <r>
    <s v="A184"/>
    <d v="2023-02-26T00:00:00"/>
    <d v="1899-12-30T17:45:00"/>
    <x v="0"/>
    <s v="Completed"/>
    <s v="P042"/>
    <s v="Jane Smith"/>
    <x v="0"/>
    <d v="1954-08-22T00:00:00"/>
    <d v="2022-03-15T00:00:00"/>
    <s v="MedCare Plus"/>
    <s v="D008"/>
    <s v="Linda Brown"/>
    <x v="2"/>
    <x v="6"/>
    <s v="Westside Clinic"/>
    <s v="T184"/>
    <x v="3"/>
    <s v="Advanced protocol"/>
    <n v="2293.97998046875"/>
    <d v="2023-02-26T00:00:00"/>
    <s v="B184"/>
    <x v="145"/>
    <n v="2293.97998046875"/>
    <x v="0"/>
    <s v="Pending"/>
    <x v="0"/>
  </r>
  <r>
    <s v="A185"/>
    <d v="2023-03-21T00:00:00"/>
    <d v="1899-12-30T14:00:00"/>
    <x v="1"/>
    <s v="Scheduled"/>
    <s v="P009"/>
    <s v="Laura Davis"/>
    <x v="1"/>
    <d v="1971-12-11T00:00:00"/>
    <d v="2022-09-18T00:00:00"/>
    <s v="PulseSecure"/>
    <s v="D009"/>
    <s v="Sarah Smith"/>
    <x v="0"/>
    <x v="0"/>
    <s v="Central Hospital"/>
    <s v="T185"/>
    <x v="2"/>
    <s v="Standard procedure"/>
    <n v="1158.68005371094"/>
    <d v="2023-03-21T00:00:00"/>
    <s v="B185"/>
    <x v="39"/>
    <n v="1158.68005371094"/>
    <x v="2"/>
    <s v="Pending"/>
    <x v="0"/>
  </r>
  <r>
    <s v="A186"/>
    <d v="2023-03-27T00:00:00"/>
    <d v="1899-12-30T17:15:00"/>
    <x v="4"/>
    <s v="No-show"/>
    <s v="P050"/>
    <s v="Laura Wilson"/>
    <x v="1"/>
    <d v="1993-12-27T00:00:00"/>
    <d v="2023-04-28T00:00:00"/>
    <s v="WellnessCorp"/>
    <s v="D003"/>
    <s v="Jane Smith"/>
    <x v="0"/>
    <x v="3"/>
    <s v="Eastside Clinic"/>
    <s v="T186"/>
    <x v="1"/>
    <s v="Basic screening"/>
    <n v="2153.89990234375"/>
    <d v="2023-03-27T00:00:00"/>
    <s v="B186"/>
    <x v="37"/>
    <n v="2153.89990234375"/>
    <x v="0"/>
    <s v="Paid"/>
    <x v="0"/>
  </r>
  <r>
    <s v="A187"/>
    <d v="2023-02-13T00:00:00"/>
    <d v="1899-12-30T12:30:00"/>
    <x v="1"/>
    <s v="Scheduled"/>
    <s v="P027"/>
    <s v="Linda Moore"/>
    <x v="0"/>
    <d v="1998-06-29T00:00:00"/>
    <d v="2021-08-15T00:00:00"/>
    <s v="HealthIndia"/>
    <s v="D003"/>
    <s v="Jane Smith"/>
    <x v="0"/>
    <x v="3"/>
    <s v="Eastside Clinic"/>
    <s v="T187"/>
    <x v="4"/>
    <s v="Standard procedure"/>
    <n v="806.780029296875"/>
    <d v="2023-02-13T00:00:00"/>
    <s v="B187"/>
    <x v="146"/>
    <n v="806.780029296875"/>
    <x v="1"/>
    <s v="Pending"/>
    <x v="0"/>
  </r>
  <r>
    <s v="A188"/>
    <d v="2023-04-12T00:00:00"/>
    <d v="1899-12-30T16:30:00"/>
    <x v="4"/>
    <s v="Cancelled"/>
    <s v="P002"/>
    <s v="Emily Smith"/>
    <x v="0"/>
    <d v="1984-10-12T00:00:00"/>
    <d v="2022-01-15T00:00:00"/>
    <s v="PulseSecure"/>
    <s v="D002"/>
    <s v="Jane Davis"/>
    <x v="0"/>
    <x v="5"/>
    <s v="Eastside Clinic"/>
    <s v="T188"/>
    <x v="0"/>
    <s v="Advanced protocol"/>
    <n v="616.15002441406295"/>
    <d v="2023-04-12T00:00:00"/>
    <s v="B188"/>
    <x v="143"/>
    <n v="616.15002441406295"/>
    <x v="2"/>
    <s v="Paid"/>
    <x v="0"/>
  </r>
  <r>
    <s v="A189"/>
    <d v="2023-10-05T00:00:00"/>
    <d v="1899-12-30T13:30:00"/>
    <x v="4"/>
    <s v="Scheduled"/>
    <s v="P005"/>
    <s v="David Wilson"/>
    <x v="1"/>
    <d v="1960-06-23T00:00:00"/>
    <d v="2021-09-29T00:00:00"/>
    <s v="MedCare Plus"/>
    <s v="D010"/>
    <s v="Linda Wilson"/>
    <x v="1"/>
    <x v="4"/>
    <s v="Eastside Clinic"/>
    <s v="T189"/>
    <x v="4"/>
    <s v="Advanced protocol"/>
    <n v="1108.25"/>
    <d v="2023-10-05T00:00:00"/>
    <s v="B189"/>
    <x v="147"/>
    <n v="1108.25"/>
    <x v="0"/>
    <s v="Failed"/>
    <x v="0"/>
  </r>
  <r>
    <s v="A190"/>
    <d v="2023-11-16T00:00:00"/>
    <d v="1899-12-30T15:15:00"/>
    <x v="3"/>
    <s v="Scheduled"/>
    <s v="P029"/>
    <s v="David Smith"/>
    <x v="1"/>
    <d v="2005-05-15T00:00:00"/>
    <d v="2023-04-19T00:00:00"/>
    <s v="HealthIndia"/>
    <s v="D003"/>
    <s v="Jane Smith"/>
    <x v="0"/>
    <x v="3"/>
    <s v="Eastside Clinic"/>
    <s v="T190"/>
    <x v="0"/>
    <s v="Advanced protocol"/>
    <n v="4834.02001953125"/>
    <d v="2023-11-16T00:00:00"/>
    <s v="B190"/>
    <x v="148"/>
    <n v="4834.02001953125"/>
    <x v="1"/>
    <s v="Paid"/>
    <x v="0"/>
  </r>
  <r>
    <s v="A191"/>
    <d v="2023-04-12T00:00:00"/>
    <d v="1899-12-30T16:00:00"/>
    <x v="1"/>
    <s v="Cancelled"/>
    <s v="P037"/>
    <s v="Robert Williams"/>
    <x v="1"/>
    <d v="1999-02-05T00:00:00"/>
    <d v="2021-09-30T00:00:00"/>
    <s v="HealthIndia"/>
    <s v="D003"/>
    <s v="Jane Smith"/>
    <x v="0"/>
    <x v="3"/>
    <s v="Eastside Clinic"/>
    <s v="T191"/>
    <x v="4"/>
    <s v="Standard procedure"/>
    <n v="2972.8798828125"/>
    <d v="2023-04-12T00:00:00"/>
    <s v="B191"/>
    <x v="143"/>
    <n v="2972.8798828125"/>
    <x v="1"/>
    <s v="Failed"/>
    <x v="0"/>
  </r>
  <r>
    <s v="A192"/>
    <d v="2023-08-31T00:00:00"/>
    <d v="1899-12-30T14:15:00"/>
    <x v="1"/>
    <s v="Cancelled"/>
    <s v="P038"/>
    <s v="David Smith"/>
    <x v="1"/>
    <d v="1991-06-25T00:00:00"/>
    <d v="2021-04-19T00:00:00"/>
    <s v="MedCare Plus"/>
    <s v="D005"/>
    <s v="Sarah Taylor"/>
    <x v="2"/>
    <x v="0"/>
    <s v="Central Hospital"/>
    <s v="T192"/>
    <x v="3"/>
    <s v="Standard procedure"/>
    <n v="4846.2001953125"/>
    <d v="2023-08-31T00:00:00"/>
    <s v="B192"/>
    <x v="149"/>
    <n v="4846.2001953125"/>
    <x v="0"/>
    <s v="Paid"/>
    <x v="0"/>
  </r>
  <r>
    <s v="A193"/>
    <d v="2023-09-15T00:00:00"/>
    <d v="1899-12-30T08:15:00"/>
    <x v="0"/>
    <s v="Cancelled"/>
    <s v="P019"/>
    <s v="Sarah Miller"/>
    <x v="1"/>
    <d v="1975-05-24T00:00:00"/>
    <d v="2023-06-24T00:00:00"/>
    <s v="WellnessCorp"/>
    <s v="D005"/>
    <s v="Sarah Taylor"/>
    <x v="2"/>
    <x v="0"/>
    <s v="Central Hospital"/>
    <s v="T193"/>
    <x v="3"/>
    <s v="Advanced protocol"/>
    <n v="2446.23999023438"/>
    <d v="2023-09-15T00:00:00"/>
    <s v="B193"/>
    <x v="150"/>
    <n v="2446.23999023438"/>
    <x v="2"/>
    <s v="Failed"/>
    <x v="0"/>
  </r>
  <r>
    <s v="A194"/>
    <d v="2023-04-06T00:00:00"/>
    <d v="1899-12-30T12:45:00"/>
    <x v="0"/>
    <s v="Scheduled"/>
    <s v="P008"/>
    <s v="David Davis"/>
    <x v="0"/>
    <d v="1976-07-05T00:00:00"/>
    <d v="2021-05-25T00:00:00"/>
    <s v="WellnessCorp"/>
    <s v="D002"/>
    <s v="Jane Davis"/>
    <x v="0"/>
    <x v="5"/>
    <s v="Eastside Clinic"/>
    <s v="T194"/>
    <x v="3"/>
    <s v="Standard procedure"/>
    <n v="1903.17004394531"/>
    <d v="2023-04-06T00:00:00"/>
    <s v="B194"/>
    <x v="151"/>
    <n v="1903.17004394531"/>
    <x v="2"/>
    <s v="Pending"/>
    <x v="0"/>
  </r>
  <r>
    <s v="A195"/>
    <d v="2023-08-19T00:00:00"/>
    <d v="1899-12-30T17:15:00"/>
    <x v="3"/>
    <s v="Scheduled"/>
    <s v="P048"/>
    <s v="Emily Miller"/>
    <x v="1"/>
    <d v="1983-03-24T00:00:00"/>
    <d v="2023-06-19T00:00:00"/>
    <s v="PulseSecure"/>
    <s v="D010"/>
    <s v="Linda Wilson"/>
    <x v="1"/>
    <x v="4"/>
    <s v="Eastside Clinic"/>
    <s v="T195"/>
    <x v="2"/>
    <s v="Standard procedure"/>
    <n v="2777.63989257813"/>
    <d v="2023-08-19T00:00:00"/>
    <s v="B195"/>
    <x v="152"/>
    <n v="2777.63989257813"/>
    <x v="1"/>
    <s v="Failed"/>
    <x v="0"/>
  </r>
  <r>
    <s v="A196"/>
    <d v="2023-10-26T00:00:00"/>
    <d v="1899-12-30T09:45:00"/>
    <x v="3"/>
    <s v="Cancelled"/>
    <s v="P045"/>
    <s v="Linda Miller"/>
    <x v="0"/>
    <d v="1966-04-25T00:00:00"/>
    <d v="2021-01-23T00:00:00"/>
    <s v="MedCare Plus"/>
    <s v="D006"/>
    <s v="Alex Davis"/>
    <x v="0"/>
    <x v="2"/>
    <s v="Central Hospital"/>
    <s v="T196"/>
    <x v="0"/>
    <s v="Advanced protocol"/>
    <n v="2477.80004882813"/>
    <d v="2023-10-26T00:00:00"/>
    <s v="B196"/>
    <x v="153"/>
    <n v="2477.80004882813"/>
    <x v="2"/>
    <s v="Pending"/>
    <x v="0"/>
  </r>
  <r>
    <s v="A197"/>
    <d v="2023-04-01T00:00:00"/>
    <d v="1899-12-30T13:30:00"/>
    <x v="2"/>
    <s v="No-show"/>
    <s v="P001"/>
    <s v="David Williams"/>
    <x v="0"/>
    <d v="1955-06-04T00:00:00"/>
    <d v="2022-06-23T00:00:00"/>
    <s v="WellnessCorp"/>
    <s v="D005"/>
    <s v="Sarah Taylor"/>
    <x v="2"/>
    <x v="0"/>
    <s v="Central Hospital"/>
    <s v="T197"/>
    <x v="3"/>
    <s v="Standard procedure"/>
    <n v="975.489990234375"/>
    <d v="2023-04-01T00:00:00"/>
    <s v="B197"/>
    <x v="154"/>
    <n v="975.489990234375"/>
    <x v="2"/>
    <s v="Pending"/>
    <x v="0"/>
  </r>
  <r>
    <s v="A198"/>
    <d v="2023-05-15T00:00:00"/>
    <d v="1899-12-30T08:30:00"/>
    <x v="0"/>
    <s v="No-show"/>
    <s v="P022"/>
    <s v="John Brown"/>
    <x v="1"/>
    <d v="1955-05-10T00:00:00"/>
    <d v="2021-05-11T00:00:00"/>
    <s v="MedCare Plus"/>
    <s v="D006"/>
    <s v="Alex Davis"/>
    <x v="0"/>
    <x v="2"/>
    <s v="Central Hospital"/>
    <s v="T198"/>
    <x v="2"/>
    <s v="Basic screening"/>
    <n v="3383.71997070313"/>
    <d v="2023-05-15T00:00:00"/>
    <s v="B198"/>
    <x v="155"/>
    <n v="3383.71997070313"/>
    <x v="2"/>
    <s v="Failed"/>
    <x v="0"/>
  </r>
  <r>
    <s v="A199"/>
    <d v="2023-05-01T00:00:00"/>
    <d v="1899-12-30T12:45:00"/>
    <x v="4"/>
    <s v="Completed"/>
    <s v="P017"/>
    <s v="Jane Jones"/>
    <x v="1"/>
    <d v="1991-05-01T00:00:00"/>
    <d v="2022-09-26T00:00:00"/>
    <s v="WellnessCorp"/>
    <s v="D001"/>
    <s v="David Taylor"/>
    <x v="2"/>
    <x v="7"/>
    <s v="Westside Clinic"/>
    <s v="T199"/>
    <x v="0"/>
    <s v="Basic screening"/>
    <n v="1472.17004394531"/>
    <d v="2023-05-01T00:00:00"/>
    <s v="B199"/>
    <x v="156"/>
    <n v="1472.17004394531"/>
    <x v="1"/>
    <s v="Paid"/>
    <x v="0"/>
  </r>
  <r>
    <s v="A200"/>
    <d v="2023-12-30T00:00:00"/>
    <d v="1899-12-30T10:15:00"/>
    <x v="1"/>
    <s v="Cancelled"/>
    <s v="P007"/>
    <s v="Alex Johnson"/>
    <x v="0"/>
    <d v="1989-06-08T00:00:00"/>
    <d v="2021-12-25T00:00:00"/>
    <s v="MedCare Plus"/>
    <s v="D005"/>
    <s v="Sarah Taylor"/>
    <x v="2"/>
    <x v="0"/>
    <s v="Central Hospital"/>
    <s v="T200"/>
    <x v="4"/>
    <s v="Basic screening"/>
    <n v="3288.14990234375"/>
    <d v="2023-12-30T00:00:00"/>
    <s v="B200"/>
    <x v="157"/>
    <n v="3288.14990234375"/>
    <x v="0"/>
    <s v="Paid"/>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4A086D-C998-4E22-A86E-DF266967A75C}"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V7:V8" firstHeaderRow="1" firstDataRow="1" firstDataCol="0"/>
  <pivotFields count="28">
    <pivotField showAll="0"/>
    <pivotField numFmtId="14" showAll="0"/>
    <pivotField numFmtId="47" showAll="0"/>
    <pivotField showAll="0"/>
    <pivotField showAll="0"/>
    <pivotField showAll="0"/>
    <pivotField showAll="0"/>
    <pivotField showAll="0">
      <items count="3">
        <item x="0"/>
        <item x="1"/>
        <item t="default"/>
      </items>
    </pivotField>
    <pivotField numFmtId="14" showAll="0"/>
    <pivotField numFmtId="14" showAll="0"/>
    <pivotField showAll="0"/>
    <pivotField showAll="0"/>
    <pivotField showAll="0"/>
    <pivotField showAll="0">
      <items count="4">
        <item x="2"/>
        <item x="1"/>
        <item x="0"/>
        <item t="default"/>
      </items>
    </pivotField>
    <pivotField showAll="0"/>
    <pivotField showAll="0"/>
    <pivotField showAll="0"/>
    <pivotField showAll="0">
      <items count="6">
        <item x="0"/>
        <item x="2"/>
        <item x="1"/>
        <item x="3"/>
        <item x="4"/>
        <item t="default"/>
      </items>
    </pivotField>
    <pivotField showAll="0"/>
    <pivotField showAll="0"/>
    <pivotField numFmtId="14" showAll="0"/>
    <pivotField showAll="0"/>
    <pivotField numFmtId="14" showAll="0"/>
    <pivotField dataField="1" showAll="0"/>
    <pivotField showAll="0"/>
    <pivotField showAll="0"/>
    <pivotField showAll="0"/>
    <pivotField showAll="0"/>
  </pivotFields>
  <rowItems count="1">
    <i/>
  </rowItems>
  <colItems count="1">
    <i/>
  </colItems>
  <dataFields count="1">
    <dataField name="Average of BillAmount" fld="23" subtotal="average"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35E721-2443-4A02-89A2-8ADEF45D3049}"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L3:M9" firstHeaderRow="1" firstDataRow="1" firstDataCol="1"/>
  <pivotFields count="28">
    <pivotField showAll="0"/>
    <pivotField numFmtId="14" showAll="0"/>
    <pivotField numFmtId="47" showAll="0"/>
    <pivotField showAll="0"/>
    <pivotField showAll="0"/>
    <pivotField showAll="0"/>
    <pivotField showAll="0"/>
    <pivotField showAll="0">
      <items count="3">
        <item x="0"/>
        <item x="1"/>
        <item t="default"/>
      </items>
    </pivotField>
    <pivotField numFmtId="14" showAll="0"/>
    <pivotField numFmtId="14" showAll="0"/>
    <pivotField showAll="0"/>
    <pivotField showAll="0"/>
    <pivotField showAll="0"/>
    <pivotField showAll="0">
      <items count="4">
        <item x="2"/>
        <item x="1"/>
        <item x="0"/>
        <item t="default"/>
      </items>
    </pivotField>
    <pivotField showAll="0"/>
    <pivotField showAll="0"/>
    <pivotField showAll="0"/>
    <pivotField axis="axisRow" showAll="0" sortType="descending">
      <items count="6">
        <item x="0"/>
        <item x="2"/>
        <item x="1"/>
        <item x="3"/>
        <item x="4"/>
        <item t="default"/>
      </items>
      <autoSortScope>
        <pivotArea dataOnly="0" outline="0" fieldPosition="0">
          <references count="1">
            <reference field="4294967294" count="1" selected="0">
              <x v="0"/>
            </reference>
          </references>
        </pivotArea>
      </autoSortScope>
    </pivotField>
    <pivotField showAll="0"/>
    <pivotField dataField="1" showAll="0"/>
    <pivotField numFmtId="14"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6">
    <i>
      <x v="2"/>
    </i>
    <i>
      <x v="3"/>
    </i>
    <i>
      <x v="4"/>
    </i>
    <i>
      <x/>
    </i>
    <i>
      <x v="1"/>
    </i>
    <i t="grand">
      <x/>
    </i>
  </rowItems>
  <colItems count="1">
    <i/>
  </colItems>
  <dataFields count="1">
    <dataField name="Average of TreatmentCost" fld="19" subtotal="average" baseField="17" baseItem="4" numFmtId="164"/>
  </dataFields>
  <formats count="1">
    <format dxfId="34">
      <pivotArea outline="0" collapsedLevelsAreSubtotals="1" fieldPosition="0"/>
    </format>
  </formats>
  <chartFormats count="2">
    <chartFormat chart="2"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930CBF-48A0-4FAB-830F-C8A96F1A1D8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0:B36" firstHeaderRow="1" firstDataRow="1" firstDataCol="1"/>
  <pivotFields count="28">
    <pivotField showAll="0"/>
    <pivotField numFmtId="14" showAll="0"/>
    <pivotField numFmtId="47" showAll="0"/>
    <pivotField axis="axisRow" showAll="0" sortType="descending">
      <items count="6">
        <item x="3"/>
        <item x="1"/>
        <item x="2"/>
        <item x="4"/>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3">
        <item x="0"/>
        <item x="1"/>
        <item t="default"/>
      </items>
    </pivotField>
    <pivotField numFmtId="14" showAll="0"/>
    <pivotField numFmtId="14"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numFmtId="14"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6">
    <i>
      <x/>
    </i>
    <i>
      <x v="4"/>
    </i>
    <i>
      <x v="1"/>
    </i>
    <i>
      <x v="3"/>
    </i>
    <i>
      <x v="2"/>
    </i>
    <i t="grand">
      <x/>
    </i>
  </rowItems>
  <colItems count="1">
    <i/>
  </colItems>
  <dataFields count="1">
    <dataField name="Sum of BillAmount" fld="23" baseField="0" baseItem="0"/>
  </dataFields>
  <formats count="1">
    <format dxfId="3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35CF6E-59CD-43EB-89CC-90DF0C8F9168}"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F3:I10" firstHeaderRow="1" firstDataRow="2" firstDataCol="1"/>
  <pivotFields count="28">
    <pivotField dataField="1" showAll="0"/>
    <pivotField numFmtId="14" showAll="0"/>
    <pivotField numFmtId="47" showAll="0"/>
    <pivotField showAll="0"/>
    <pivotField showAll="0"/>
    <pivotField showAll="0"/>
    <pivotField showAll="0"/>
    <pivotField axis="axisCol" showAll="0">
      <items count="3">
        <item x="0"/>
        <item x="1"/>
        <item t="default"/>
      </items>
    </pivotField>
    <pivotField numFmtId="14" showAll="0"/>
    <pivotField numFmtId="14" showAll="0"/>
    <pivotField showAll="0"/>
    <pivotField showAll="0"/>
    <pivotField showAll="0"/>
    <pivotField showAll="0">
      <items count="4">
        <item x="2"/>
        <item x="1"/>
        <item x="0"/>
        <item t="default"/>
      </items>
    </pivotField>
    <pivotField showAll="0"/>
    <pivotField showAll="0"/>
    <pivotField showAll="0"/>
    <pivotField axis="axisRow" showAll="0">
      <items count="6">
        <item x="0"/>
        <item x="2"/>
        <item x="1"/>
        <item x="3"/>
        <item x="4"/>
        <item t="default"/>
      </items>
    </pivotField>
    <pivotField showAll="0"/>
    <pivotField showAll="0"/>
    <pivotField numFmtId="14"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17"/>
  </rowFields>
  <rowItems count="6">
    <i>
      <x/>
    </i>
    <i>
      <x v="1"/>
    </i>
    <i>
      <x v="2"/>
    </i>
    <i>
      <x v="3"/>
    </i>
    <i>
      <x v="4"/>
    </i>
    <i t="grand">
      <x/>
    </i>
  </rowItems>
  <colFields count="1">
    <field x="7"/>
  </colFields>
  <colItems count="3">
    <i>
      <x/>
    </i>
    <i>
      <x v="1"/>
    </i>
    <i t="grand">
      <x/>
    </i>
  </colItems>
  <dataFields count="1">
    <dataField name="Count of AppointmentID" fld="0" subtotal="count" baseField="0" baseItem="0"/>
  </dataFields>
  <formats count="1">
    <format dxfId="36">
      <pivotArea outline="0" collapsedLevelsAreSubtotals="1" fieldPosition="0"/>
    </format>
  </formats>
  <chartFormats count="4">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DF04C5-D723-4DA7-A4A4-E5EBD3DA8311}"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7">
  <location ref="A3:B16" firstHeaderRow="1" firstDataRow="1" firstDataCol="1"/>
  <pivotFields count="28">
    <pivotField showAll="0"/>
    <pivotField numFmtId="14" showAll="0"/>
    <pivotField numFmtId="47" showAll="0"/>
    <pivotField showAll="0">
      <items count="6">
        <item x="3"/>
        <item x="1"/>
        <item x="2"/>
        <item x="4"/>
        <item x="0"/>
        <item t="default"/>
      </items>
    </pivotField>
    <pivotField showAll="0"/>
    <pivotField showAll="0"/>
    <pivotField showAll="0"/>
    <pivotField showAll="0">
      <items count="3">
        <item x="0"/>
        <item x="1"/>
        <item t="default"/>
      </items>
    </pivotField>
    <pivotField numFmtId="14" showAll="0"/>
    <pivotField numFmtId="14" showAll="0"/>
    <pivotField showAll="0"/>
    <pivotField showAll="0"/>
    <pivotField showAll="0"/>
    <pivotField showAll="0">
      <items count="4">
        <item x="2"/>
        <item x="1"/>
        <item x="0"/>
        <item t="default"/>
      </items>
    </pivotField>
    <pivotField showAll="0">
      <items count="9">
        <item x="6"/>
        <item x="7"/>
        <item x="3"/>
        <item x="4"/>
        <item x="2"/>
        <item x="5"/>
        <item x="0"/>
        <item x="1"/>
        <item t="default"/>
      </items>
    </pivotField>
    <pivotField showAll="0"/>
    <pivotField showAll="0"/>
    <pivotField showAll="0"/>
    <pivotField showAll="0"/>
    <pivotField showAll="0"/>
    <pivotField numFmtId="14"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items count="2">
        <item x="0"/>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27"/>
  </rowFields>
  <rowItems count="13">
    <i>
      <x v="1"/>
    </i>
    <i>
      <x v="2"/>
    </i>
    <i>
      <x v="3"/>
    </i>
    <i>
      <x v="4"/>
    </i>
    <i>
      <x v="5"/>
    </i>
    <i>
      <x v="6"/>
    </i>
    <i>
      <x v="7"/>
    </i>
    <i>
      <x v="8"/>
    </i>
    <i>
      <x v="9"/>
    </i>
    <i>
      <x v="10"/>
    </i>
    <i>
      <x v="11"/>
    </i>
    <i>
      <x v="12"/>
    </i>
    <i t="grand">
      <x/>
    </i>
  </rowItems>
  <colItems count="1">
    <i/>
  </colItems>
  <dataFields count="1">
    <dataField name="Sum of BillAmount" fld="23" baseField="0" baseItem="0" numFmtId="164"/>
  </dataFields>
  <formats count="1">
    <format dxfId="37">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E4E7083-8D02-4D48-BAD1-AD3DDE0426A8}"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L29:M33" firstHeaderRow="1" firstDataRow="1" firstDataCol="1"/>
  <pivotFields count="28">
    <pivotField showAll="0"/>
    <pivotField numFmtId="14" showAll="0"/>
    <pivotField numFmtId="47" showAll="0"/>
    <pivotField showAll="0"/>
    <pivotField showAll="0"/>
    <pivotField showAll="0"/>
    <pivotField showAll="0"/>
    <pivotField showAll="0">
      <items count="3">
        <item x="0"/>
        <item x="1"/>
        <item t="default"/>
      </items>
    </pivotField>
    <pivotField numFmtId="14" showAll="0"/>
    <pivotField numFmtId="14"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numFmtId="14"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24"/>
  </rowFields>
  <rowItems count="4">
    <i>
      <x v="1"/>
    </i>
    <i>
      <x v="2"/>
    </i>
    <i>
      <x/>
    </i>
    <i t="grand">
      <x/>
    </i>
  </rowItems>
  <colItems count="1">
    <i/>
  </colItems>
  <dataFields count="1">
    <dataField name="Sum of BillAmount" fld="23" baseField="0" baseItem="0"/>
  </dataFields>
  <formats count="1">
    <format dxfId="38">
      <pivotArea outline="0" collapsedLevelsAreSubtotals="1" fieldPosition="0"/>
    </format>
  </formats>
  <chartFormats count="9">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24" count="1" selected="0">
            <x v="0"/>
          </reference>
        </references>
      </pivotArea>
    </chartFormat>
    <chartFormat chart="2" format="2">
      <pivotArea type="data" outline="0" fieldPosition="0">
        <references count="2">
          <reference field="4294967294" count="1" selected="0">
            <x v="0"/>
          </reference>
          <reference field="24" count="1" selected="0">
            <x v="1"/>
          </reference>
        </references>
      </pivotArea>
    </chartFormat>
    <chartFormat chart="2" format="3">
      <pivotArea type="data" outline="0" fieldPosition="0">
        <references count="2">
          <reference field="4294967294" count="1" selected="0">
            <x v="0"/>
          </reference>
          <reference field="24"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24" count="1" selected="0">
            <x v="0"/>
          </reference>
        </references>
      </pivotArea>
    </chartFormat>
    <chartFormat chart="4" format="10">
      <pivotArea type="data" outline="0" fieldPosition="0">
        <references count="2">
          <reference field="4294967294" count="1" selected="0">
            <x v="0"/>
          </reference>
          <reference field="24" count="1" selected="0">
            <x v="1"/>
          </reference>
        </references>
      </pivotArea>
    </chartFormat>
    <chartFormat chart="4" format="11">
      <pivotArea type="data" outline="0" fieldPosition="0">
        <references count="2">
          <reference field="4294967294" count="1" selected="0">
            <x v="0"/>
          </reference>
          <reference field="2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806486-D362-406B-9745-3213EDD15A82}"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G30:H33" firstHeaderRow="1" firstDataRow="1" firstDataCol="1"/>
  <pivotFields count="28">
    <pivotField showAll="0"/>
    <pivotField numFmtId="14" showAll="0"/>
    <pivotField numFmtId="47" showAll="0"/>
    <pivotField showAll="0"/>
    <pivotField showAll="0"/>
    <pivotField showAll="0"/>
    <pivotField showAll="0"/>
    <pivotField axis="axisRow" showAll="0" sortType="descending">
      <items count="3">
        <item x="0"/>
        <item x="1"/>
        <item t="default"/>
      </items>
      <autoSortScope>
        <pivotArea dataOnly="0" outline="0" fieldPosition="0">
          <references count="1">
            <reference field="4294967294" count="1" selected="0">
              <x v="0"/>
            </reference>
          </references>
        </pivotArea>
      </autoSortScope>
    </pivotField>
    <pivotField numFmtId="14" showAll="0"/>
    <pivotField numFmtId="14" showAll="0"/>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numFmtId="14" showAll="0"/>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7"/>
  </rowFields>
  <rowItems count="3">
    <i>
      <x v="1"/>
    </i>
    <i>
      <x/>
    </i>
    <i t="grand">
      <x/>
    </i>
  </rowItems>
  <colItems count="1">
    <i/>
  </colItems>
  <dataFields count="1">
    <dataField name="Average of BillAmount" fld="23" subtotal="average" baseField="7" baseItem="1"/>
  </dataFields>
  <formats count="1">
    <format dxfId="39">
      <pivotArea outline="0" collapsedLevelsAreSubtotals="1"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7" count="1" selected="0">
            <x v="1"/>
          </reference>
        </references>
      </pivotArea>
    </chartFormat>
    <chartFormat chart="1" format="2">
      <pivotArea type="data" outline="0" fieldPosition="0">
        <references count="2">
          <reference field="4294967294" count="1" selected="0">
            <x v="0"/>
          </reference>
          <reference field="7"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 chart="3" format="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09D336C-0145-4754-988C-DEE6645A030C}" sourceName="Gender">
  <pivotTables>
    <pivotTable tabId="4" name="PivotTable11"/>
    <pivotTable tabId="4" name="PivotTable12"/>
    <pivotTable tabId="4" name="PivotTable13"/>
    <pivotTable tabId="4" name="PivotTable16"/>
    <pivotTable tabId="4" name="PivotTable17"/>
    <pivotTable tabId="4" name="PivotTable18"/>
  </pivotTables>
  <data>
    <tabular pivotCacheId="84579224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ecialisation" xr10:uid="{AA8E1D70-B204-4F93-A642-5954FB5D473F}" sourceName="Specialisation">
  <pivotTables>
    <pivotTable tabId="4" name="PivotTable11"/>
    <pivotTable tabId="4" name="PivotTable12"/>
    <pivotTable tabId="4" name="PivotTable13"/>
    <pivotTable tabId="4" name="PivotTable16"/>
    <pivotTable tabId="4" name="PivotTable17"/>
    <pivotTable tabId="4" name="PivotTable18"/>
  </pivotTables>
  <data>
    <tabular pivotCacheId="845792246">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3CEFBC21-BC7A-4F4E-BDA9-36ABC0E2A766}" cache="Slicer_Gender" caption="Gender" columnCount="2" showCaption="0" style="HMD" rowHeight="257175"/>
  <slicer name="Specialisation" xr10:uid="{1E2E7CC7-09C8-40E8-85E3-B7B71C3BB0E8}" cache="Slicer_Specialisation" caption="Specialisation" columnCount="3" showCaption="0" style="HMD"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81B855D-D8A1-4BFD-B797-10F021F71CAB}" name="appointments" displayName="appointments" ref="A1:G201" totalsRowShown="0">
  <autoFilter ref="A1:G201" xr:uid="{181B855D-D8A1-4BFD-B797-10F021F71CAB}"/>
  <tableColumns count="7">
    <tableColumn id="1" xr3:uid="{33EAA37F-7588-4FDA-A803-64D4DD202E96}" name="appointment_id" dataDxfId="33"/>
    <tableColumn id="2" xr3:uid="{9CB9696D-67C7-4050-8B59-AFD8B81856CF}" name="patient_id" dataDxfId="32"/>
    <tableColumn id="3" xr3:uid="{53E0507E-948E-4407-8664-55F310838BA4}" name="doctor_id" dataDxfId="31"/>
    <tableColumn id="4" xr3:uid="{51666D87-BF9A-4A96-9497-C1BF994CCFE3}" name="appointment_date" dataDxfId="30"/>
    <tableColumn id="5" xr3:uid="{4A4F1A39-D1F0-46F0-BB14-CCFA79C7E639}" name="appointment_time" dataDxfId="29"/>
    <tableColumn id="6" xr3:uid="{1EA4ACDE-06F1-430D-9655-B1AB8E813B2B}" name="reason_for_visit" dataDxfId="28"/>
    <tableColumn id="7" xr3:uid="{3523ADCE-C4DB-40A7-9274-80FDC8A093A8}" name="status" dataDxfId="27"/>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36D871-9DF5-49EC-9A83-0FE1AC4A22AD}" name="billing" displayName="billing" ref="A1:G201" totalsRowShown="0">
  <autoFilter ref="A1:G201" xr:uid="{4B36D871-9DF5-49EC-9A83-0FE1AC4A22AD}"/>
  <tableColumns count="7">
    <tableColumn id="1" xr3:uid="{D4DECFAF-2F1B-44EE-A58C-E1A72297A4E6}" name="bill_id" dataDxfId="26"/>
    <tableColumn id="2" xr3:uid="{8DCB64CD-F2B5-4490-B62C-7116BC106EEF}" name="patient_id" dataDxfId="25"/>
    <tableColumn id="3" xr3:uid="{DDBB6A5C-559C-4117-92EA-9C26F26E5D22}" name="treatment_id" dataDxfId="24"/>
    <tableColumn id="4" xr3:uid="{59B1D532-27BB-4A53-9653-AB9BA39401E1}" name="bill_date" dataDxfId="23"/>
    <tableColumn id="5" xr3:uid="{F423A367-955D-4B30-B942-75ECC6223C25}" name="amount"/>
    <tableColumn id="6" xr3:uid="{73572EED-C587-4786-B679-925247656568}" name="payment_method" dataDxfId="22"/>
    <tableColumn id="7" xr3:uid="{1D0DEE44-14E2-402C-8F68-FA741CECFA17}" name="payment_status" dataDxfId="21"/>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66EC44-71EC-49BD-963E-80639696CFF0}" name="doctors" displayName="doctors" ref="A1:H11" totalsRowShown="0">
  <autoFilter ref="A1:H11" xr:uid="{FC66EC44-71EC-49BD-963E-80639696CFF0}"/>
  <tableColumns count="8">
    <tableColumn id="1" xr3:uid="{C0878B0F-99D4-407B-830C-FFE69A52ED17}" name="doctor_id" dataDxfId="20"/>
    <tableColumn id="2" xr3:uid="{21A5A68B-6B15-470C-8885-88418238D5BA}" name="first_name" dataDxfId="19"/>
    <tableColumn id="3" xr3:uid="{104F21CC-5CF3-4795-92CB-B3A24DE7CC38}" name="last_name" dataDxfId="18"/>
    <tableColumn id="4" xr3:uid="{8C29F0DB-F52C-4680-B029-E74EF86D4B77}" name="specialization" dataDxfId="17"/>
    <tableColumn id="5" xr3:uid="{9942B7AB-091A-41D0-AE5C-8E3E761205EF}" name="phone_number"/>
    <tableColumn id="6" xr3:uid="{9D77EED6-83FF-4DA1-A8F8-F08C2CEB056C}" name="years_experience"/>
    <tableColumn id="7" xr3:uid="{A5234937-9854-4521-A1FA-BBDED02D4EB8}" name="hospital_branch" dataDxfId="16"/>
    <tableColumn id="8" xr3:uid="{CFFDD46D-9E8F-4E7B-AB6B-58E9729AA09A}" name="email" dataDxfId="15"/>
  </tableColumns>
  <tableStyleInfo name="TableStyleMedium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D72FA3-3B08-4B80-BAAE-3EA299941107}" name="patients" displayName="patients" ref="A1:K51" totalsRowShown="0">
  <autoFilter ref="A1:K51" xr:uid="{F1D72FA3-3B08-4B80-BAAE-3EA299941107}"/>
  <tableColumns count="11">
    <tableColumn id="1" xr3:uid="{6B7CAD24-DCB2-4651-82D9-0A07FCC7AFC2}" name="patient_id" dataDxfId="14"/>
    <tableColumn id="2" xr3:uid="{24B4911B-7386-4981-ADB7-EB638F0B88D1}" name="first_name" dataDxfId="13"/>
    <tableColumn id="3" xr3:uid="{5F38960B-CFF9-4C23-BAF7-DDF8AF6F54AE}" name="last_name" dataDxfId="12"/>
    <tableColumn id="4" xr3:uid="{4C2B7DE5-B77E-44E0-9DFA-42A023EF6AAC}" name="gender" dataDxfId="11"/>
    <tableColumn id="5" xr3:uid="{B958C3B1-970F-4BDD-A5F3-1BD6A04F1E8B}" name="date_of_birth" dataDxfId="10"/>
    <tableColumn id="6" xr3:uid="{F56B1DA4-AC8F-4F3B-9890-E9328456D933}" name="contact_number"/>
    <tableColumn id="7" xr3:uid="{74DEB8A6-6B27-422F-BEE9-ED7E323E98A0}" name="address" dataDxfId="9"/>
    <tableColumn id="8" xr3:uid="{CD15EBE8-AF88-4675-ACA2-34E72D8572D4}" name="registration_date" dataDxfId="8"/>
    <tableColumn id="9" xr3:uid="{4C5596DC-5887-4287-AE6A-F6541B11119D}" name="insurance_provider" dataDxfId="7"/>
    <tableColumn id="10" xr3:uid="{E33B45A7-550A-4514-8A29-0C7AF2F11F8E}" name="insurance_number" dataDxfId="6"/>
    <tableColumn id="11" xr3:uid="{A472BF39-014D-4A50-9613-FE74FF248518}" name="email" dataDxfId="5"/>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6FC0B3-53E7-484C-A4C0-5565B523CD0C}" name="treatments" displayName="treatments" ref="A1:F201" totalsRowShown="0">
  <autoFilter ref="A1:F201" xr:uid="{3A6FC0B3-53E7-484C-A4C0-5565B523CD0C}"/>
  <tableColumns count="6">
    <tableColumn id="1" xr3:uid="{BDDF7607-C48C-4566-85D6-B0CE0CC2107D}" name="treatment_id" dataDxfId="4"/>
    <tableColumn id="2" xr3:uid="{766A03AD-9DAF-479C-988D-9B9F211DDE44}" name="appointment_id" dataDxfId="3"/>
    <tableColumn id="3" xr3:uid="{57B16FC5-3C2F-4A73-BD2F-3527AC63B37A}" name="treatment_type" dataDxfId="2"/>
    <tableColumn id="4" xr3:uid="{AF95BCE5-06E8-4D01-95AC-C766BD3F6387}" name="description" dataDxfId="1"/>
    <tableColumn id="5" xr3:uid="{3E4B0C58-8EFB-47E6-910B-18D43FF7AE1F}" name="cost"/>
    <tableColumn id="6" xr3:uid="{32240D8A-29A5-4365-9281-7480F7429CAE}" name="treatment_date" dataDxfId="0"/>
  </tableColumns>
  <tableStyleInfo name="TableStyleMedium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95CC004-202E-4BAA-9BBB-5B1E5870418A}" name="Table2" displayName="Table2" ref="A1:AA201" totalsRowShown="0">
  <tableColumns count="27">
    <tableColumn id="1" xr3:uid="{C7A4347F-7F84-4327-BB71-251E012C8720}" name="AppointmentID"/>
    <tableColumn id="2" xr3:uid="{0C43E7D8-4728-400E-AB56-85AE46B1505B}" name="AppointmentDate"/>
    <tableColumn id="3" xr3:uid="{ED976F6A-B105-45CD-873C-FC494118C7B2}" name="AppointmentTime"/>
    <tableColumn id="4" xr3:uid="{EB42CB3C-34FC-4807-AC29-371595322ED1}" name="ReasonForVisit"/>
    <tableColumn id="5" xr3:uid="{75E2C12A-7266-4624-8A09-D5CF5120C980}" name="AppointmentStatus"/>
    <tableColumn id="6" xr3:uid="{DBE782E7-0D3C-49CE-91B8-8557AB07332F}" name="PatientID"/>
    <tableColumn id="7" xr3:uid="{F345EAFD-9B72-4EA8-9BF7-D7E28B3573D5}" name="PatientName"/>
    <tableColumn id="8" xr3:uid="{B40FAE85-43CD-48FE-9E09-44E7F608C16A}" name="Gender"/>
    <tableColumn id="9" xr3:uid="{46567D40-A236-492D-B7D4-B5C1795C0B16}" name="DoB"/>
    <tableColumn id="10" xr3:uid="{CCED05C3-11E1-4A85-8A54-DBEBEA5CAA52}" name="RegistrationDate"/>
    <tableColumn id="11" xr3:uid="{8A49D81B-0343-40C9-B992-5E6323C0AA18}" name="InsuranceProvider"/>
    <tableColumn id="12" xr3:uid="{91DE2ADA-EB5A-4EB8-81ED-2AFAB7CC8354}" name="DoctorID"/>
    <tableColumn id="13" xr3:uid="{85691095-10EE-44F0-B1C6-F7BA4C704153}" name="DoctorName"/>
    <tableColumn id="14" xr3:uid="{FA35B26C-0476-4593-9977-12337C6D4BD2}" name="Specialisation"/>
    <tableColumn id="15" xr3:uid="{0DD95A8F-06F4-41D4-A04C-6731AECA9620}" name="YearsExperience"/>
    <tableColumn id="16" xr3:uid="{4C529688-06B5-4A36-BA5A-7B54FB5D8B1E}" name="HospitalBranch"/>
    <tableColumn id="17" xr3:uid="{684F8EE0-F475-4853-A3B2-DEE674549A64}" name="TreatmentID"/>
    <tableColumn id="18" xr3:uid="{5A4DB001-1EE4-4470-B9CC-F0054D6AAB3D}" name="TreatmentType"/>
    <tableColumn id="19" xr3:uid="{406D24A4-6298-406D-8723-9EF75D927602}" name="TreatmentDescription"/>
    <tableColumn id="20" xr3:uid="{141A1FE9-8EE3-4206-A586-1D1F733C2CDD}" name="TreatmentCost"/>
    <tableColumn id="21" xr3:uid="{9A9537AE-973E-44A5-8B9B-BB215BE77376}" name="TreatmentDate"/>
    <tableColumn id="22" xr3:uid="{5D02F1C9-82F9-45D6-A34C-7F4BDA566A5B}" name="BillID"/>
    <tableColumn id="23" xr3:uid="{BF1C4368-0EDC-4B0C-B824-59BBD17C3E46}" name="BillDate"/>
    <tableColumn id="24" xr3:uid="{E4FB637E-D157-4C47-BC33-A7510EB690E5}" name="BillAmount"/>
    <tableColumn id="25" xr3:uid="{93BE3E97-EC98-4609-ADA7-7F25F278EA97}" name="PaymentMethod"/>
    <tableColumn id="26" xr3:uid="{F4968DBA-4870-470E-B071-32C946949EC5}" name="PaymentStatus"/>
    <tableColumn id="28" xr3:uid="{EF16BED4-9644-4C62-B78B-D69FA9F6E95E}" name="Year">
      <calculatedColumnFormula>YEAR(B2)</calculatedColumnFormula>
    </tableColumn>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7B2A3-4459-474A-9B3B-8835272B1921}">
  <dimension ref="A1:G201"/>
  <sheetViews>
    <sheetView workbookViewId="0">
      <selection activeCell="A6" sqref="A6"/>
    </sheetView>
  </sheetViews>
  <sheetFormatPr defaultRowHeight="14.5" x14ac:dyDescent="0.35"/>
  <cols>
    <col min="1" max="1" width="16.453125" bestFit="1" customWidth="1"/>
    <col min="2" max="2" width="11.54296875" bestFit="1" customWidth="1"/>
    <col min="3" max="3" width="10.90625" bestFit="1" customWidth="1"/>
    <col min="4" max="4" width="18.54296875" bestFit="1" customWidth="1"/>
    <col min="5" max="5" width="18.6328125" bestFit="1" customWidth="1"/>
    <col min="6" max="6" width="16.26953125" bestFit="1" customWidth="1"/>
    <col min="7" max="7" width="9.7265625" bestFit="1" customWidth="1"/>
  </cols>
  <sheetData>
    <row r="1" spans="1:7" x14ac:dyDescent="0.35">
      <c r="A1" t="s">
        <v>797</v>
      </c>
      <c r="B1" t="s">
        <v>798</v>
      </c>
      <c r="C1" t="s">
        <v>799</v>
      </c>
      <c r="D1" t="s">
        <v>800</v>
      </c>
      <c r="E1" t="s">
        <v>801</v>
      </c>
      <c r="F1" t="s">
        <v>802</v>
      </c>
      <c r="G1" t="s">
        <v>803</v>
      </c>
    </row>
    <row r="2" spans="1:7" x14ac:dyDescent="0.35">
      <c r="A2" s="8" t="s">
        <v>0</v>
      </c>
      <c r="B2" s="8" t="s">
        <v>3</v>
      </c>
      <c r="C2" s="8" t="s">
        <v>6</v>
      </c>
      <c r="D2" s="9">
        <v>45147</v>
      </c>
      <c r="E2" s="10">
        <v>0.63541666666666663</v>
      </c>
      <c r="F2" s="8" t="s">
        <v>1</v>
      </c>
      <c r="G2" s="8" t="s">
        <v>2</v>
      </c>
    </row>
    <row r="3" spans="1:7" x14ac:dyDescent="0.35">
      <c r="A3" s="8" t="s">
        <v>15</v>
      </c>
      <c r="B3" s="8" t="s">
        <v>17</v>
      </c>
      <c r="C3" s="8" t="s">
        <v>20</v>
      </c>
      <c r="D3" s="9">
        <v>45086</v>
      </c>
      <c r="E3" s="10">
        <v>0.60416666666666663</v>
      </c>
      <c r="F3" s="8" t="s">
        <v>1</v>
      </c>
      <c r="G3" s="8" t="s">
        <v>16</v>
      </c>
    </row>
    <row r="4" spans="1:7" x14ac:dyDescent="0.35">
      <c r="A4" s="8" t="s">
        <v>26</v>
      </c>
      <c r="B4" s="8" t="s">
        <v>29</v>
      </c>
      <c r="C4" s="8" t="s">
        <v>20</v>
      </c>
      <c r="D4" s="9">
        <v>45105</v>
      </c>
      <c r="E4" s="10">
        <v>0.33333333333333331</v>
      </c>
      <c r="F4" s="8" t="s">
        <v>27</v>
      </c>
      <c r="G4" s="8" t="s">
        <v>28</v>
      </c>
    </row>
    <row r="5" spans="1:7" x14ac:dyDescent="0.35">
      <c r="A5" s="8" t="s">
        <v>34</v>
      </c>
      <c r="B5" s="8" t="s">
        <v>35</v>
      </c>
      <c r="C5" s="8" t="s">
        <v>37</v>
      </c>
      <c r="D5" s="9">
        <v>45170</v>
      </c>
      <c r="E5" s="10">
        <v>0.38541666666666669</v>
      </c>
      <c r="F5" s="8" t="s">
        <v>27</v>
      </c>
      <c r="G5" s="8" t="s">
        <v>28</v>
      </c>
    </row>
    <row r="6" spans="1:7" x14ac:dyDescent="0.35">
      <c r="A6" s="8" t="s">
        <v>41</v>
      </c>
      <c r="B6" s="8" t="s">
        <v>43</v>
      </c>
      <c r="C6" s="8" t="s">
        <v>44</v>
      </c>
      <c r="D6" s="9">
        <v>45113</v>
      </c>
      <c r="E6" s="10">
        <v>0.53125</v>
      </c>
      <c r="F6" s="8" t="s">
        <v>42</v>
      </c>
      <c r="G6" s="8" t="s">
        <v>16</v>
      </c>
    </row>
    <row r="7" spans="1:7" x14ac:dyDescent="0.35">
      <c r="A7" s="8" t="s">
        <v>50</v>
      </c>
      <c r="B7" s="8" t="s">
        <v>52</v>
      </c>
      <c r="C7" s="8" t="s">
        <v>37</v>
      </c>
      <c r="D7" s="9">
        <v>45096</v>
      </c>
      <c r="E7" s="10">
        <v>0.67708333333333337</v>
      </c>
      <c r="F7" s="8" t="s">
        <v>51</v>
      </c>
      <c r="G7" s="8" t="s">
        <v>2</v>
      </c>
    </row>
    <row r="8" spans="1:7" x14ac:dyDescent="0.35">
      <c r="A8" s="8" t="s">
        <v>55</v>
      </c>
      <c r="B8" s="8" t="s">
        <v>56</v>
      </c>
      <c r="C8" s="8" t="s">
        <v>57</v>
      </c>
      <c r="D8" s="9">
        <v>45025</v>
      </c>
      <c r="E8" s="10">
        <v>0.4375</v>
      </c>
      <c r="F8" s="8" t="s">
        <v>27</v>
      </c>
      <c r="G8" s="8" t="s">
        <v>2</v>
      </c>
    </row>
    <row r="9" spans="1:7" x14ac:dyDescent="0.35">
      <c r="A9" s="8" t="s">
        <v>63</v>
      </c>
      <c r="B9" s="8" t="s">
        <v>64</v>
      </c>
      <c r="C9" s="8" t="s">
        <v>65</v>
      </c>
      <c r="D9" s="9">
        <v>45070</v>
      </c>
      <c r="E9" s="10">
        <v>0.36458333333333331</v>
      </c>
      <c r="F9" s="8" t="s">
        <v>27</v>
      </c>
      <c r="G9" s="8" t="s">
        <v>28</v>
      </c>
    </row>
    <row r="10" spans="1:7" x14ac:dyDescent="0.35">
      <c r="A10" s="8" t="s">
        <v>69</v>
      </c>
      <c r="B10" s="8" t="s">
        <v>71</v>
      </c>
      <c r="C10" s="8" t="s">
        <v>65</v>
      </c>
      <c r="D10" s="9">
        <v>44990</v>
      </c>
      <c r="E10" s="10">
        <v>0.57291666666666663</v>
      </c>
      <c r="F10" s="8" t="s">
        <v>70</v>
      </c>
      <c r="G10" s="8" t="s">
        <v>2</v>
      </c>
    </row>
    <row r="11" spans="1:7" x14ac:dyDescent="0.35">
      <c r="A11" s="8" t="s">
        <v>74</v>
      </c>
      <c r="B11" s="8" t="s">
        <v>76</v>
      </c>
      <c r="C11" s="8" t="s">
        <v>44</v>
      </c>
      <c r="D11" s="9">
        <v>44939</v>
      </c>
      <c r="E11" s="10">
        <v>0.64583333333333337</v>
      </c>
      <c r="F11" s="8" t="s">
        <v>1</v>
      </c>
      <c r="G11" s="8" t="s">
        <v>75</v>
      </c>
    </row>
    <row r="12" spans="1:7" x14ac:dyDescent="0.35">
      <c r="A12" s="8" t="s">
        <v>79</v>
      </c>
      <c r="B12" s="8" t="s">
        <v>80</v>
      </c>
      <c r="C12" s="8" t="s">
        <v>57</v>
      </c>
      <c r="D12" s="9">
        <v>45242</v>
      </c>
      <c r="E12" s="10">
        <v>0.66666666666666663</v>
      </c>
      <c r="F12" s="8" t="s">
        <v>51</v>
      </c>
      <c r="G12" s="8" t="s">
        <v>16</v>
      </c>
    </row>
    <row r="13" spans="1:7" x14ac:dyDescent="0.35">
      <c r="A13" s="8" t="s">
        <v>83</v>
      </c>
      <c r="B13" s="8" t="s">
        <v>84</v>
      </c>
      <c r="C13" s="8" t="s">
        <v>44</v>
      </c>
      <c r="D13" s="9">
        <v>45053</v>
      </c>
      <c r="E13" s="10">
        <v>0.41666666666666669</v>
      </c>
      <c r="F13" s="8" t="s">
        <v>70</v>
      </c>
      <c r="G13" s="8" t="s">
        <v>75</v>
      </c>
    </row>
    <row r="14" spans="1:7" x14ac:dyDescent="0.35">
      <c r="A14" s="8" t="s">
        <v>87</v>
      </c>
      <c r="B14" s="8" t="s">
        <v>88</v>
      </c>
      <c r="C14" s="8" t="s">
        <v>89</v>
      </c>
      <c r="D14" s="9">
        <v>45154</v>
      </c>
      <c r="E14" s="10">
        <v>0.5</v>
      </c>
      <c r="F14" s="8" t="s">
        <v>42</v>
      </c>
      <c r="G14" s="8" t="s">
        <v>2</v>
      </c>
    </row>
    <row r="15" spans="1:7" x14ac:dyDescent="0.35">
      <c r="A15" s="8" t="s">
        <v>92</v>
      </c>
      <c r="B15" s="8" t="s">
        <v>93</v>
      </c>
      <c r="C15" s="8" t="s">
        <v>65</v>
      </c>
      <c r="D15" s="9">
        <v>45071</v>
      </c>
      <c r="E15" s="10">
        <v>0.4375</v>
      </c>
      <c r="F15" s="8" t="s">
        <v>42</v>
      </c>
      <c r="G15" s="8" t="s">
        <v>28</v>
      </c>
    </row>
    <row r="16" spans="1:7" x14ac:dyDescent="0.35">
      <c r="A16" s="8" t="s">
        <v>96</v>
      </c>
      <c r="B16" s="8" t="s">
        <v>97</v>
      </c>
      <c r="C16" s="8" t="s">
        <v>20</v>
      </c>
      <c r="D16" s="9">
        <v>44941</v>
      </c>
      <c r="E16" s="10">
        <v>0.71875</v>
      </c>
      <c r="F16" s="8" t="s">
        <v>27</v>
      </c>
      <c r="G16" s="8" t="s">
        <v>16</v>
      </c>
    </row>
    <row r="17" spans="1:7" x14ac:dyDescent="0.35">
      <c r="A17" s="8" t="s">
        <v>100</v>
      </c>
      <c r="B17" s="8" t="s">
        <v>64</v>
      </c>
      <c r="C17" s="8" t="s">
        <v>101</v>
      </c>
      <c r="D17" s="9">
        <v>45107</v>
      </c>
      <c r="E17" s="10">
        <v>0.45833333333333331</v>
      </c>
      <c r="F17" s="8" t="s">
        <v>27</v>
      </c>
      <c r="G17" s="8" t="s">
        <v>2</v>
      </c>
    </row>
    <row r="18" spans="1:7" x14ac:dyDescent="0.35">
      <c r="A18" s="8" t="s">
        <v>105</v>
      </c>
      <c r="B18" s="8" t="s">
        <v>106</v>
      </c>
      <c r="C18" s="8" t="s">
        <v>6</v>
      </c>
      <c r="D18" s="9">
        <v>45118</v>
      </c>
      <c r="E18" s="10">
        <v>0.70833333333333337</v>
      </c>
      <c r="F18" s="8" t="s">
        <v>42</v>
      </c>
      <c r="G18" s="8" t="s">
        <v>2</v>
      </c>
    </row>
    <row r="19" spans="1:7" x14ac:dyDescent="0.35">
      <c r="A19" s="8" t="s">
        <v>109</v>
      </c>
      <c r="B19" s="8" t="s">
        <v>80</v>
      </c>
      <c r="C19" s="8" t="s">
        <v>57</v>
      </c>
      <c r="D19" s="9">
        <v>45244</v>
      </c>
      <c r="E19" s="10">
        <v>0.40625</v>
      </c>
      <c r="F19" s="8" t="s">
        <v>27</v>
      </c>
      <c r="G19" s="8" t="s">
        <v>28</v>
      </c>
    </row>
    <row r="20" spans="1:7" x14ac:dyDescent="0.35">
      <c r="A20" s="8" t="s">
        <v>112</v>
      </c>
      <c r="B20" s="8" t="s">
        <v>84</v>
      </c>
      <c r="C20" s="8" t="s">
        <v>113</v>
      </c>
      <c r="D20" s="9">
        <v>44963</v>
      </c>
      <c r="E20" s="10">
        <v>0.64583333333333337</v>
      </c>
      <c r="F20" s="8" t="s">
        <v>51</v>
      </c>
      <c r="G20" s="8" t="s">
        <v>28</v>
      </c>
    </row>
    <row r="21" spans="1:7" x14ac:dyDescent="0.35">
      <c r="A21" s="8" t="s">
        <v>117</v>
      </c>
      <c r="B21" s="8" t="s">
        <v>118</v>
      </c>
      <c r="C21" s="8" t="s">
        <v>44</v>
      </c>
      <c r="D21" s="9">
        <v>45265</v>
      </c>
      <c r="E21" s="10">
        <v>0.63541666666666663</v>
      </c>
      <c r="F21" s="8" t="s">
        <v>27</v>
      </c>
      <c r="G21" s="8" t="s">
        <v>75</v>
      </c>
    </row>
    <row r="22" spans="1:7" x14ac:dyDescent="0.35">
      <c r="A22" s="8" t="s">
        <v>121</v>
      </c>
      <c r="B22" s="8" t="s">
        <v>122</v>
      </c>
      <c r="C22" s="8" t="s">
        <v>6</v>
      </c>
      <c r="D22" s="9">
        <v>45040</v>
      </c>
      <c r="E22" s="10">
        <v>0.41666666666666669</v>
      </c>
      <c r="F22" s="8" t="s">
        <v>1</v>
      </c>
      <c r="G22" s="8" t="s">
        <v>16</v>
      </c>
    </row>
    <row r="23" spans="1:7" x14ac:dyDescent="0.35">
      <c r="A23" s="8" t="s">
        <v>125</v>
      </c>
      <c r="B23" s="8" t="s">
        <v>76</v>
      </c>
      <c r="C23" s="8" t="s">
        <v>113</v>
      </c>
      <c r="D23" s="9">
        <v>45244</v>
      </c>
      <c r="E23" s="10">
        <v>0.54166666666666663</v>
      </c>
      <c r="F23" s="8" t="s">
        <v>27</v>
      </c>
      <c r="G23" s="8" t="s">
        <v>16</v>
      </c>
    </row>
    <row r="24" spans="1:7" x14ac:dyDescent="0.35">
      <c r="A24" s="8" t="s">
        <v>128</v>
      </c>
      <c r="B24" s="8" t="s">
        <v>129</v>
      </c>
      <c r="C24" s="8" t="s">
        <v>6</v>
      </c>
      <c r="D24" s="9">
        <v>45055</v>
      </c>
      <c r="E24" s="10">
        <v>0.60416666666666663</v>
      </c>
      <c r="F24" s="8" t="s">
        <v>70</v>
      </c>
      <c r="G24" s="8" t="s">
        <v>28</v>
      </c>
    </row>
    <row r="25" spans="1:7" x14ac:dyDescent="0.35">
      <c r="A25" s="8" t="s">
        <v>132</v>
      </c>
      <c r="B25" s="8" t="s">
        <v>133</v>
      </c>
      <c r="C25" s="8" t="s">
        <v>101</v>
      </c>
      <c r="D25" s="9">
        <v>45098</v>
      </c>
      <c r="E25" s="10">
        <v>0.33333333333333331</v>
      </c>
      <c r="F25" s="8" t="s">
        <v>51</v>
      </c>
      <c r="G25" s="8" t="s">
        <v>75</v>
      </c>
    </row>
    <row r="26" spans="1:7" x14ac:dyDescent="0.35">
      <c r="A26" s="8" t="s">
        <v>136</v>
      </c>
      <c r="B26" s="8" t="s">
        <v>137</v>
      </c>
      <c r="C26" s="8" t="s">
        <v>113</v>
      </c>
      <c r="D26" s="9">
        <v>44982</v>
      </c>
      <c r="E26" s="10">
        <v>0.33333333333333331</v>
      </c>
      <c r="F26" s="8" t="s">
        <v>70</v>
      </c>
      <c r="G26" s="8" t="s">
        <v>16</v>
      </c>
    </row>
    <row r="27" spans="1:7" x14ac:dyDescent="0.35">
      <c r="A27" s="8" t="s">
        <v>140</v>
      </c>
      <c r="B27" s="8" t="s">
        <v>141</v>
      </c>
      <c r="C27" s="8" t="s">
        <v>37</v>
      </c>
      <c r="D27" s="9">
        <v>45002</v>
      </c>
      <c r="E27" s="10">
        <v>0.59375</v>
      </c>
      <c r="F27" s="8" t="s">
        <v>70</v>
      </c>
      <c r="G27" s="8" t="s">
        <v>28</v>
      </c>
    </row>
    <row r="28" spans="1:7" x14ac:dyDescent="0.35">
      <c r="A28" s="8" t="s">
        <v>144</v>
      </c>
      <c r="B28" s="8" t="s">
        <v>76</v>
      </c>
      <c r="C28" s="8" t="s">
        <v>145</v>
      </c>
      <c r="D28" s="9">
        <v>45244</v>
      </c>
      <c r="E28" s="10">
        <v>0.53125</v>
      </c>
      <c r="F28" s="8" t="s">
        <v>1</v>
      </c>
      <c r="G28" s="8" t="s">
        <v>2</v>
      </c>
    </row>
    <row r="29" spans="1:7" x14ac:dyDescent="0.35">
      <c r="A29" s="8" t="s">
        <v>148</v>
      </c>
      <c r="B29" s="8" t="s">
        <v>93</v>
      </c>
      <c r="C29" s="8" t="s">
        <v>37</v>
      </c>
      <c r="D29" s="9">
        <v>45228</v>
      </c>
      <c r="E29" s="10">
        <v>0.64583333333333337</v>
      </c>
      <c r="F29" s="8" t="s">
        <v>51</v>
      </c>
      <c r="G29" s="8" t="s">
        <v>16</v>
      </c>
    </row>
    <row r="30" spans="1:7" x14ac:dyDescent="0.35">
      <c r="A30" s="8" t="s">
        <v>151</v>
      </c>
      <c r="B30" s="8" t="s">
        <v>64</v>
      </c>
      <c r="C30" s="8" t="s">
        <v>65</v>
      </c>
      <c r="D30" s="9">
        <v>45102</v>
      </c>
      <c r="E30" s="10">
        <v>0.60416666666666663</v>
      </c>
      <c r="F30" s="8" t="s">
        <v>51</v>
      </c>
      <c r="G30" s="8" t="s">
        <v>75</v>
      </c>
    </row>
    <row r="31" spans="1:7" x14ac:dyDescent="0.35">
      <c r="A31" s="8" t="s">
        <v>154</v>
      </c>
      <c r="B31" s="8" t="s">
        <v>97</v>
      </c>
      <c r="C31" s="8" t="s">
        <v>145</v>
      </c>
      <c r="D31" s="9">
        <v>45167</v>
      </c>
      <c r="E31" s="10">
        <v>0.55208333333333337</v>
      </c>
      <c r="F31" s="8" t="s">
        <v>51</v>
      </c>
      <c r="G31" s="8" t="s">
        <v>75</v>
      </c>
    </row>
    <row r="32" spans="1:7" x14ac:dyDescent="0.35">
      <c r="A32" s="8" t="s">
        <v>157</v>
      </c>
      <c r="B32" s="8" t="s">
        <v>97</v>
      </c>
      <c r="C32" s="8" t="s">
        <v>37</v>
      </c>
      <c r="D32" s="9">
        <v>45020</v>
      </c>
      <c r="E32" s="10">
        <v>0.4375</v>
      </c>
      <c r="F32" s="8" t="s">
        <v>51</v>
      </c>
      <c r="G32" s="8" t="s">
        <v>75</v>
      </c>
    </row>
    <row r="33" spans="1:7" x14ac:dyDescent="0.35">
      <c r="A33" s="8" t="s">
        <v>160</v>
      </c>
      <c r="B33" s="8" t="s">
        <v>29</v>
      </c>
      <c r="C33" s="8" t="s">
        <v>145</v>
      </c>
      <c r="D33" s="9">
        <v>45236</v>
      </c>
      <c r="E33" s="10">
        <v>0.44791666666666669</v>
      </c>
      <c r="F33" s="8" t="s">
        <v>51</v>
      </c>
      <c r="G33" s="8" t="s">
        <v>2</v>
      </c>
    </row>
    <row r="34" spans="1:7" x14ac:dyDescent="0.35">
      <c r="A34" s="8" t="s">
        <v>163</v>
      </c>
      <c r="B34" s="8" t="s">
        <v>164</v>
      </c>
      <c r="C34" s="8" t="s">
        <v>145</v>
      </c>
      <c r="D34" s="9">
        <v>45192</v>
      </c>
      <c r="E34" s="10">
        <v>0.73958333333333337</v>
      </c>
      <c r="F34" s="8" t="s">
        <v>1</v>
      </c>
      <c r="G34" s="8" t="s">
        <v>16</v>
      </c>
    </row>
    <row r="35" spans="1:7" x14ac:dyDescent="0.35">
      <c r="A35" s="8" t="s">
        <v>167</v>
      </c>
      <c r="B35" s="8" t="s">
        <v>71</v>
      </c>
      <c r="C35" s="8" t="s">
        <v>20</v>
      </c>
      <c r="D35" s="9">
        <v>45090</v>
      </c>
      <c r="E35" s="10">
        <v>0.47916666666666669</v>
      </c>
      <c r="F35" s="8" t="s">
        <v>27</v>
      </c>
      <c r="G35" s="8" t="s">
        <v>16</v>
      </c>
    </row>
    <row r="36" spans="1:7" x14ac:dyDescent="0.35">
      <c r="A36" s="8" t="s">
        <v>170</v>
      </c>
      <c r="B36" s="8" t="s">
        <v>171</v>
      </c>
      <c r="C36" s="8" t="s">
        <v>44</v>
      </c>
      <c r="D36" s="9">
        <v>45034</v>
      </c>
      <c r="E36" s="10">
        <v>0.36458333333333331</v>
      </c>
      <c r="F36" s="8" t="s">
        <v>70</v>
      </c>
      <c r="G36" s="8" t="s">
        <v>2</v>
      </c>
    </row>
    <row r="37" spans="1:7" x14ac:dyDescent="0.35">
      <c r="A37" s="8" t="s">
        <v>174</v>
      </c>
      <c r="B37" s="8" t="s">
        <v>175</v>
      </c>
      <c r="C37" s="8" t="s">
        <v>44</v>
      </c>
      <c r="D37" s="9">
        <v>44934</v>
      </c>
      <c r="E37" s="10">
        <v>0.60416666666666663</v>
      </c>
      <c r="F37" s="8" t="s">
        <v>51</v>
      </c>
      <c r="G37" s="8" t="s">
        <v>16</v>
      </c>
    </row>
    <row r="38" spans="1:7" x14ac:dyDescent="0.35">
      <c r="A38" s="8" t="s">
        <v>178</v>
      </c>
      <c r="B38" s="8" t="s">
        <v>137</v>
      </c>
      <c r="C38" s="8" t="s">
        <v>20</v>
      </c>
      <c r="D38" s="9">
        <v>45013</v>
      </c>
      <c r="E38" s="10">
        <v>0.45833333333333331</v>
      </c>
      <c r="F38" s="8" t="s">
        <v>27</v>
      </c>
      <c r="G38" s="8" t="s">
        <v>2</v>
      </c>
    </row>
    <row r="39" spans="1:7" x14ac:dyDescent="0.35">
      <c r="A39" s="8" t="s">
        <v>181</v>
      </c>
      <c r="B39" s="8" t="s">
        <v>106</v>
      </c>
      <c r="C39" s="8" t="s">
        <v>6</v>
      </c>
      <c r="D39" s="9">
        <v>44980</v>
      </c>
      <c r="E39" s="10">
        <v>0.54166666666666663</v>
      </c>
      <c r="F39" s="8" t="s">
        <v>27</v>
      </c>
      <c r="G39" s="8" t="s">
        <v>2</v>
      </c>
    </row>
    <row r="40" spans="1:7" x14ac:dyDescent="0.35">
      <c r="A40" s="8" t="s">
        <v>184</v>
      </c>
      <c r="B40" s="8" t="s">
        <v>185</v>
      </c>
      <c r="C40" s="8" t="s">
        <v>89</v>
      </c>
      <c r="D40" s="9">
        <v>45033</v>
      </c>
      <c r="E40" s="10">
        <v>0.33333333333333331</v>
      </c>
      <c r="F40" s="8" t="s">
        <v>70</v>
      </c>
      <c r="G40" s="8" t="s">
        <v>2</v>
      </c>
    </row>
    <row r="41" spans="1:7" x14ac:dyDescent="0.35">
      <c r="A41" s="8" t="s">
        <v>188</v>
      </c>
      <c r="B41" s="8" t="s">
        <v>189</v>
      </c>
      <c r="C41" s="8" t="s">
        <v>6</v>
      </c>
      <c r="D41" s="9">
        <v>45012</v>
      </c>
      <c r="E41" s="10">
        <v>0.52083333333333337</v>
      </c>
      <c r="F41" s="8" t="s">
        <v>1</v>
      </c>
      <c r="G41" s="8" t="s">
        <v>75</v>
      </c>
    </row>
    <row r="42" spans="1:7" x14ac:dyDescent="0.35">
      <c r="A42" s="8" t="s">
        <v>192</v>
      </c>
      <c r="B42" s="8" t="s">
        <v>76</v>
      </c>
      <c r="C42" s="8" t="s">
        <v>113</v>
      </c>
      <c r="D42" s="9">
        <v>44927</v>
      </c>
      <c r="E42" s="10">
        <v>0.58333333333333337</v>
      </c>
      <c r="F42" s="8" t="s">
        <v>42</v>
      </c>
      <c r="G42" s="8" t="s">
        <v>16</v>
      </c>
    </row>
    <row r="43" spans="1:7" x14ac:dyDescent="0.35">
      <c r="A43" s="8" t="s">
        <v>195</v>
      </c>
      <c r="B43" s="8" t="s">
        <v>171</v>
      </c>
      <c r="C43" s="8" t="s">
        <v>113</v>
      </c>
      <c r="D43" s="9">
        <v>45006</v>
      </c>
      <c r="E43" s="10">
        <v>0.46875</v>
      </c>
      <c r="F43" s="8" t="s">
        <v>42</v>
      </c>
      <c r="G43" s="8" t="s">
        <v>2</v>
      </c>
    </row>
    <row r="44" spans="1:7" x14ac:dyDescent="0.35">
      <c r="A44" s="8" t="s">
        <v>198</v>
      </c>
      <c r="B44" s="8" t="s">
        <v>3</v>
      </c>
      <c r="C44" s="8" t="s">
        <v>145</v>
      </c>
      <c r="D44" s="9">
        <v>45014</v>
      </c>
      <c r="E44" s="10">
        <v>0.38541666666666669</v>
      </c>
      <c r="F44" s="8" t="s">
        <v>27</v>
      </c>
      <c r="G44" s="8" t="s">
        <v>16</v>
      </c>
    </row>
    <row r="45" spans="1:7" x14ac:dyDescent="0.35">
      <c r="A45" s="8" t="s">
        <v>201</v>
      </c>
      <c r="B45" s="8" t="s">
        <v>202</v>
      </c>
      <c r="C45" s="8" t="s">
        <v>37</v>
      </c>
      <c r="D45" s="9">
        <v>45189</v>
      </c>
      <c r="E45" s="10">
        <v>0.52083333333333337</v>
      </c>
      <c r="F45" s="8" t="s">
        <v>70</v>
      </c>
      <c r="G45" s="8" t="s">
        <v>75</v>
      </c>
    </row>
    <row r="46" spans="1:7" x14ac:dyDescent="0.35">
      <c r="A46" s="8" t="s">
        <v>205</v>
      </c>
      <c r="B46" s="8" t="s">
        <v>189</v>
      </c>
      <c r="C46" s="8" t="s">
        <v>37</v>
      </c>
      <c r="D46" s="9">
        <v>45197</v>
      </c>
      <c r="E46" s="10">
        <v>0.70833333333333337</v>
      </c>
      <c r="F46" s="8" t="s">
        <v>42</v>
      </c>
      <c r="G46" s="8" t="s">
        <v>2</v>
      </c>
    </row>
    <row r="47" spans="1:7" x14ac:dyDescent="0.35">
      <c r="A47" s="8" t="s">
        <v>208</v>
      </c>
      <c r="B47" s="8" t="s">
        <v>209</v>
      </c>
      <c r="C47" s="8" t="s">
        <v>44</v>
      </c>
      <c r="D47" s="9">
        <v>45280</v>
      </c>
      <c r="E47" s="10">
        <v>0.55208333333333337</v>
      </c>
      <c r="F47" s="8" t="s">
        <v>27</v>
      </c>
      <c r="G47" s="8" t="s">
        <v>28</v>
      </c>
    </row>
    <row r="48" spans="1:7" x14ac:dyDescent="0.35">
      <c r="A48" s="8" t="s">
        <v>212</v>
      </c>
      <c r="B48" s="8" t="s">
        <v>17</v>
      </c>
      <c r="C48" s="8" t="s">
        <v>57</v>
      </c>
      <c r="D48" s="9">
        <v>45048</v>
      </c>
      <c r="E48" s="10">
        <v>0.45833333333333331</v>
      </c>
      <c r="F48" s="8" t="s">
        <v>1</v>
      </c>
      <c r="G48" s="8" t="s">
        <v>75</v>
      </c>
    </row>
    <row r="49" spans="1:7" x14ac:dyDescent="0.35">
      <c r="A49" s="8" t="s">
        <v>215</v>
      </c>
      <c r="B49" s="8" t="s">
        <v>56</v>
      </c>
      <c r="C49" s="8" t="s">
        <v>6</v>
      </c>
      <c r="D49" s="9">
        <v>44942</v>
      </c>
      <c r="E49" s="10">
        <v>0.65625</v>
      </c>
      <c r="F49" s="8" t="s">
        <v>42</v>
      </c>
      <c r="G49" s="8" t="s">
        <v>28</v>
      </c>
    </row>
    <row r="50" spans="1:7" x14ac:dyDescent="0.35">
      <c r="A50" s="8" t="s">
        <v>218</v>
      </c>
      <c r="B50" s="8" t="s">
        <v>76</v>
      </c>
      <c r="C50" s="8" t="s">
        <v>65</v>
      </c>
      <c r="D50" s="9">
        <v>45046</v>
      </c>
      <c r="E50" s="10">
        <v>0.64583333333333337</v>
      </c>
      <c r="F50" s="8" t="s">
        <v>27</v>
      </c>
      <c r="G50" s="8" t="s">
        <v>16</v>
      </c>
    </row>
    <row r="51" spans="1:7" x14ac:dyDescent="0.35">
      <c r="A51" s="8" t="s">
        <v>221</v>
      </c>
      <c r="B51" s="8" t="s">
        <v>52</v>
      </c>
      <c r="C51" s="8" t="s">
        <v>101</v>
      </c>
      <c r="D51" s="9">
        <v>45154</v>
      </c>
      <c r="E51" s="10">
        <v>0.625</v>
      </c>
      <c r="F51" s="8" t="s">
        <v>27</v>
      </c>
      <c r="G51" s="8" t="s">
        <v>16</v>
      </c>
    </row>
    <row r="52" spans="1:7" x14ac:dyDescent="0.35">
      <c r="A52" s="8" t="s">
        <v>224</v>
      </c>
      <c r="B52" s="8" t="s">
        <v>225</v>
      </c>
      <c r="C52" s="8" t="s">
        <v>37</v>
      </c>
      <c r="D52" s="9">
        <v>44961</v>
      </c>
      <c r="E52" s="10">
        <v>0.48958333333333331</v>
      </c>
      <c r="F52" s="8" t="s">
        <v>51</v>
      </c>
      <c r="G52" s="8" t="s">
        <v>75</v>
      </c>
    </row>
    <row r="53" spans="1:7" x14ac:dyDescent="0.35">
      <c r="A53" s="8" t="s">
        <v>228</v>
      </c>
      <c r="B53" s="8" t="s">
        <v>64</v>
      </c>
      <c r="C53" s="8" t="s">
        <v>101</v>
      </c>
      <c r="D53" s="9">
        <v>45119</v>
      </c>
      <c r="E53" s="10">
        <v>0.39583333333333331</v>
      </c>
      <c r="F53" s="8" t="s">
        <v>1</v>
      </c>
      <c r="G53" s="8" t="s">
        <v>16</v>
      </c>
    </row>
    <row r="54" spans="1:7" x14ac:dyDescent="0.35">
      <c r="A54" s="8" t="s">
        <v>231</v>
      </c>
      <c r="B54" s="8" t="s">
        <v>232</v>
      </c>
      <c r="C54" s="8" t="s">
        <v>145</v>
      </c>
      <c r="D54" s="9">
        <v>44969</v>
      </c>
      <c r="E54" s="10">
        <v>0.4375</v>
      </c>
      <c r="F54" s="8" t="s">
        <v>51</v>
      </c>
      <c r="G54" s="8" t="s">
        <v>28</v>
      </c>
    </row>
    <row r="55" spans="1:7" x14ac:dyDescent="0.35">
      <c r="A55" s="8" t="s">
        <v>235</v>
      </c>
      <c r="B55" s="8" t="s">
        <v>64</v>
      </c>
      <c r="C55" s="8" t="s">
        <v>101</v>
      </c>
      <c r="D55" s="9">
        <v>45276</v>
      </c>
      <c r="E55" s="10">
        <v>0.48958333333333331</v>
      </c>
      <c r="F55" s="8" t="s">
        <v>70</v>
      </c>
      <c r="G55" s="8" t="s">
        <v>2</v>
      </c>
    </row>
    <row r="56" spans="1:7" x14ac:dyDescent="0.35">
      <c r="A56" s="8" t="s">
        <v>238</v>
      </c>
      <c r="B56" s="8" t="s">
        <v>239</v>
      </c>
      <c r="C56" s="8" t="s">
        <v>65</v>
      </c>
      <c r="D56" s="9">
        <v>45205</v>
      </c>
      <c r="E56" s="10">
        <v>0.72916666666666663</v>
      </c>
      <c r="F56" s="8" t="s">
        <v>51</v>
      </c>
      <c r="G56" s="8" t="s">
        <v>2</v>
      </c>
    </row>
    <row r="57" spans="1:7" x14ac:dyDescent="0.35">
      <c r="A57" s="8" t="s">
        <v>242</v>
      </c>
      <c r="B57" s="8" t="s">
        <v>133</v>
      </c>
      <c r="C57" s="8" t="s">
        <v>20</v>
      </c>
      <c r="D57" s="9">
        <v>44928</v>
      </c>
      <c r="E57" s="10">
        <v>0.53125</v>
      </c>
      <c r="F57" s="8" t="s">
        <v>51</v>
      </c>
      <c r="G57" s="8" t="s">
        <v>2</v>
      </c>
    </row>
    <row r="58" spans="1:7" x14ac:dyDescent="0.35">
      <c r="A58" s="8" t="s">
        <v>245</v>
      </c>
      <c r="B58" s="8" t="s">
        <v>122</v>
      </c>
      <c r="C58" s="8" t="s">
        <v>65</v>
      </c>
      <c r="D58" s="9">
        <v>45031</v>
      </c>
      <c r="E58" s="10">
        <v>0.73958333333333337</v>
      </c>
      <c r="F58" s="8" t="s">
        <v>42</v>
      </c>
      <c r="G58" s="8" t="s">
        <v>75</v>
      </c>
    </row>
    <row r="59" spans="1:7" x14ac:dyDescent="0.35">
      <c r="A59" s="8" t="s">
        <v>248</v>
      </c>
      <c r="B59" s="8" t="s">
        <v>17</v>
      </c>
      <c r="C59" s="8" t="s">
        <v>101</v>
      </c>
      <c r="D59" s="9">
        <v>45055</v>
      </c>
      <c r="E59" s="10">
        <v>0.55208333333333337</v>
      </c>
      <c r="F59" s="8" t="s">
        <v>27</v>
      </c>
      <c r="G59" s="8" t="s">
        <v>16</v>
      </c>
    </row>
    <row r="60" spans="1:7" x14ac:dyDescent="0.35">
      <c r="A60" s="8" t="s">
        <v>251</v>
      </c>
      <c r="B60" s="8" t="s">
        <v>252</v>
      </c>
      <c r="C60" s="8" t="s">
        <v>65</v>
      </c>
      <c r="D60" s="9">
        <v>44994</v>
      </c>
      <c r="E60" s="10">
        <v>0.64583333333333337</v>
      </c>
      <c r="F60" s="8" t="s">
        <v>1</v>
      </c>
      <c r="G60" s="8" t="s">
        <v>28</v>
      </c>
    </row>
    <row r="61" spans="1:7" x14ac:dyDescent="0.35">
      <c r="A61" s="8" t="s">
        <v>255</v>
      </c>
      <c r="B61" s="8" t="s">
        <v>256</v>
      </c>
      <c r="C61" s="8" t="s">
        <v>89</v>
      </c>
      <c r="D61" s="9">
        <v>45252</v>
      </c>
      <c r="E61" s="10">
        <v>0.71875</v>
      </c>
      <c r="F61" s="8" t="s">
        <v>51</v>
      </c>
      <c r="G61" s="8" t="s">
        <v>16</v>
      </c>
    </row>
    <row r="62" spans="1:7" x14ac:dyDescent="0.35">
      <c r="A62" s="8" t="s">
        <v>259</v>
      </c>
      <c r="B62" s="8" t="s">
        <v>232</v>
      </c>
      <c r="C62" s="8" t="s">
        <v>145</v>
      </c>
      <c r="D62" s="9">
        <v>44941</v>
      </c>
      <c r="E62" s="10">
        <v>0.70833333333333337</v>
      </c>
      <c r="F62" s="8" t="s">
        <v>1</v>
      </c>
      <c r="G62" s="8" t="s">
        <v>16</v>
      </c>
    </row>
    <row r="63" spans="1:7" x14ac:dyDescent="0.35">
      <c r="A63" s="8" t="s">
        <v>262</v>
      </c>
      <c r="B63" s="8" t="s">
        <v>93</v>
      </c>
      <c r="C63" s="8" t="s">
        <v>6</v>
      </c>
      <c r="D63" s="9">
        <v>45091</v>
      </c>
      <c r="E63" s="10">
        <v>0.63541666666666663</v>
      </c>
      <c r="F63" s="8" t="s">
        <v>51</v>
      </c>
      <c r="G63" s="8" t="s">
        <v>16</v>
      </c>
    </row>
    <row r="64" spans="1:7" x14ac:dyDescent="0.35">
      <c r="A64" s="8" t="s">
        <v>265</v>
      </c>
      <c r="B64" s="8" t="s">
        <v>266</v>
      </c>
      <c r="C64" s="8" t="s">
        <v>20</v>
      </c>
      <c r="D64" s="9">
        <v>45106</v>
      </c>
      <c r="E64" s="10">
        <v>0.375</v>
      </c>
      <c r="F64" s="8" t="s">
        <v>70</v>
      </c>
      <c r="G64" s="8" t="s">
        <v>2</v>
      </c>
    </row>
    <row r="65" spans="1:7" x14ac:dyDescent="0.35">
      <c r="A65" s="8" t="s">
        <v>269</v>
      </c>
      <c r="B65" s="8" t="s">
        <v>270</v>
      </c>
      <c r="C65" s="8" t="s">
        <v>37</v>
      </c>
      <c r="D65" s="9">
        <v>45077</v>
      </c>
      <c r="E65" s="10">
        <v>0.35416666666666669</v>
      </c>
      <c r="F65" s="8" t="s">
        <v>51</v>
      </c>
      <c r="G65" s="8" t="s">
        <v>28</v>
      </c>
    </row>
    <row r="66" spans="1:7" x14ac:dyDescent="0.35">
      <c r="A66" s="8" t="s">
        <v>273</v>
      </c>
      <c r="B66" s="8" t="s">
        <v>175</v>
      </c>
      <c r="C66" s="8" t="s">
        <v>113</v>
      </c>
      <c r="D66" s="9">
        <v>45040</v>
      </c>
      <c r="E66" s="10">
        <v>0.65625</v>
      </c>
      <c r="F66" s="8" t="s">
        <v>42</v>
      </c>
      <c r="G66" s="8" t="s">
        <v>28</v>
      </c>
    </row>
    <row r="67" spans="1:7" x14ac:dyDescent="0.35">
      <c r="A67" s="8" t="s">
        <v>276</v>
      </c>
      <c r="B67" s="8" t="s">
        <v>175</v>
      </c>
      <c r="C67" s="8" t="s">
        <v>6</v>
      </c>
      <c r="D67" s="9">
        <v>45056</v>
      </c>
      <c r="E67" s="10">
        <v>0.48958333333333331</v>
      </c>
      <c r="F67" s="8" t="s">
        <v>27</v>
      </c>
      <c r="G67" s="8" t="s">
        <v>16</v>
      </c>
    </row>
    <row r="68" spans="1:7" x14ac:dyDescent="0.35">
      <c r="A68" s="8" t="s">
        <v>279</v>
      </c>
      <c r="B68" s="8" t="s">
        <v>280</v>
      </c>
      <c r="C68" s="8" t="s">
        <v>113</v>
      </c>
      <c r="D68" s="9">
        <v>45148</v>
      </c>
      <c r="E68" s="10">
        <v>0.45833333333333331</v>
      </c>
      <c r="F68" s="8" t="s">
        <v>70</v>
      </c>
      <c r="G68" s="8" t="s">
        <v>2</v>
      </c>
    </row>
    <row r="69" spans="1:7" x14ac:dyDescent="0.35">
      <c r="A69" s="8" t="s">
        <v>283</v>
      </c>
      <c r="B69" s="8" t="s">
        <v>106</v>
      </c>
      <c r="C69" s="8" t="s">
        <v>145</v>
      </c>
      <c r="D69" s="9">
        <v>44999</v>
      </c>
      <c r="E69" s="10">
        <v>0.625</v>
      </c>
      <c r="F69" s="8" t="s">
        <v>51</v>
      </c>
      <c r="G69" s="8" t="s">
        <v>2</v>
      </c>
    </row>
    <row r="70" spans="1:7" x14ac:dyDescent="0.35">
      <c r="A70" s="8" t="s">
        <v>286</v>
      </c>
      <c r="B70" s="8" t="s">
        <v>93</v>
      </c>
      <c r="C70" s="8" t="s">
        <v>20</v>
      </c>
      <c r="D70" s="9">
        <v>45014</v>
      </c>
      <c r="E70" s="10">
        <v>0.64583333333333337</v>
      </c>
      <c r="F70" s="8" t="s">
        <v>1</v>
      </c>
      <c r="G70" s="8" t="s">
        <v>28</v>
      </c>
    </row>
    <row r="71" spans="1:7" x14ac:dyDescent="0.35">
      <c r="A71" s="8" t="s">
        <v>289</v>
      </c>
      <c r="B71" s="8" t="s">
        <v>88</v>
      </c>
      <c r="C71" s="8" t="s">
        <v>44</v>
      </c>
      <c r="D71" s="9">
        <v>45164</v>
      </c>
      <c r="E71" s="10">
        <v>0.70833333333333337</v>
      </c>
      <c r="F71" s="8" t="s">
        <v>70</v>
      </c>
      <c r="G71" s="8" t="s">
        <v>2</v>
      </c>
    </row>
    <row r="72" spans="1:7" x14ac:dyDescent="0.35">
      <c r="A72" s="8" t="s">
        <v>292</v>
      </c>
      <c r="B72" s="8" t="s">
        <v>56</v>
      </c>
      <c r="C72" s="8" t="s">
        <v>37</v>
      </c>
      <c r="D72" s="9">
        <v>44952</v>
      </c>
      <c r="E72" s="10">
        <v>0.70833333333333337</v>
      </c>
      <c r="F72" s="8" t="s">
        <v>70</v>
      </c>
      <c r="G72" s="8" t="s">
        <v>2</v>
      </c>
    </row>
    <row r="73" spans="1:7" x14ac:dyDescent="0.35">
      <c r="A73" s="8" t="s">
        <v>295</v>
      </c>
      <c r="B73" s="8" t="s">
        <v>175</v>
      </c>
      <c r="C73" s="8" t="s">
        <v>89</v>
      </c>
      <c r="D73" s="9">
        <v>45089</v>
      </c>
      <c r="E73" s="10">
        <v>0.5625</v>
      </c>
      <c r="F73" s="8" t="s">
        <v>51</v>
      </c>
      <c r="G73" s="8" t="s">
        <v>2</v>
      </c>
    </row>
    <row r="74" spans="1:7" x14ac:dyDescent="0.35">
      <c r="A74" s="8" t="s">
        <v>298</v>
      </c>
      <c r="B74" s="8" t="s">
        <v>43</v>
      </c>
      <c r="C74" s="8" t="s">
        <v>44</v>
      </c>
      <c r="D74" s="9">
        <v>45284</v>
      </c>
      <c r="E74" s="10">
        <v>0.625</v>
      </c>
      <c r="F74" s="8" t="s">
        <v>70</v>
      </c>
      <c r="G74" s="8" t="s">
        <v>75</v>
      </c>
    </row>
    <row r="75" spans="1:7" x14ac:dyDescent="0.35">
      <c r="A75" s="8" t="s">
        <v>301</v>
      </c>
      <c r="B75" s="8" t="s">
        <v>189</v>
      </c>
      <c r="C75" s="8" t="s">
        <v>145</v>
      </c>
      <c r="D75" s="9">
        <v>45130</v>
      </c>
      <c r="E75" s="10">
        <v>0.5625</v>
      </c>
      <c r="F75" s="8" t="s">
        <v>1</v>
      </c>
      <c r="G75" s="8" t="s">
        <v>16</v>
      </c>
    </row>
    <row r="76" spans="1:7" x14ac:dyDescent="0.35">
      <c r="A76" s="8" t="s">
        <v>304</v>
      </c>
      <c r="B76" s="8" t="s">
        <v>280</v>
      </c>
      <c r="C76" s="8" t="s">
        <v>6</v>
      </c>
      <c r="D76" s="9">
        <v>45054</v>
      </c>
      <c r="E76" s="10">
        <v>0.58333333333333337</v>
      </c>
      <c r="F76" s="8" t="s">
        <v>70</v>
      </c>
      <c r="G76" s="8" t="s">
        <v>28</v>
      </c>
    </row>
    <row r="77" spans="1:7" x14ac:dyDescent="0.35">
      <c r="A77" s="8" t="s">
        <v>307</v>
      </c>
      <c r="B77" s="8" t="s">
        <v>308</v>
      </c>
      <c r="C77" s="8" t="s">
        <v>89</v>
      </c>
      <c r="D77" s="9">
        <v>45257</v>
      </c>
      <c r="E77" s="10">
        <v>0.5</v>
      </c>
      <c r="F77" s="8" t="s">
        <v>1</v>
      </c>
      <c r="G77" s="8" t="s">
        <v>28</v>
      </c>
    </row>
    <row r="78" spans="1:7" x14ac:dyDescent="0.35">
      <c r="A78" s="8" t="s">
        <v>311</v>
      </c>
      <c r="B78" s="8" t="s">
        <v>84</v>
      </c>
      <c r="C78" s="8" t="s">
        <v>65</v>
      </c>
      <c r="D78" s="9">
        <v>45274</v>
      </c>
      <c r="E78" s="10">
        <v>0.71875</v>
      </c>
      <c r="F78" s="8" t="s">
        <v>51</v>
      </c>
      <c r="G78" s="8" t="s">
        <v>75</v>
      </c>
    </row>
    <row r="79" spans="1:7" x14ac:dyDescent="0.35">
      <c r="A79" s="8" t="s">
        <v>314</v>
      </c>
      <c r="B79" s="8" t="s">
        <v>315</v>
      </c>
      <c r="C79" s="8" t="s">
        <v>101</v>
      </c>
      <c r="D79" s="9">
        <v>45186</v>
      </c>
      <c r="E79" s="10">
        <v>0.46875</v>
      </c>
      <c r="F79" s="8" t="s">
        <v>27</v>
      </c>
      <c r="G79" s="8" t="s">
        <v>16</v>
      </c>
    </row>
    <row r="80" spans="1:7" x14ac:dyDescent="0.35">
      <c r="A80" s="8" t="s">
        <v>318</v>
      </c>
      <c r="B80" s="8" t="s">
        <v>93</v>
      </c>
      <c r="C80" s="8" t="s">
        <v>89</v>
      </c>
      <c r="D80" s="9">
        <v>45286</v>
      </c>
      <c r="E80" s="10">
        <v>0.58333333333333337</v>
      </c>
      <c r="F80" s="8" t="s">
        <v>70</v>
      </c>
      <c r="G80" s="8" t="s">
        <v>28</v>
      </c>
    </row>
    <row r="81" spans="1:7" x14ac:dyDescent="0.35">
      <c r="A81" s="8" t="s">
        <v>321</v>
      </c>
      <c r="B81" s="8" t="s">
        <v>202</v>
      </c>
      <c r="C81" s="8" t="s">
        <v>145</v>
      </c>
      <c r="D81" s="9">
        <v>45103</v>
      </c>
      <c r="E81" s="10">
        <v>0.35416666666666669</v>
      </c>
      <c r="F81" s="8" t="s">
        <v>27</v>
      </c>
      <c r="G81" s="8" t="s">
        <v>2</v>
      </c>
    </row>
    <row r="82" spans="1:7" x14ac:dyDescent="0.35">
      <c r="A82" s="8" t="s">
        <v>324</v>
      </c>
      <c r="B82" s="8" t="s">
        <v>141</v>
      </c>
      <c r="C82" s="8" t="s">
        <v>57</v>
      </c>
      <c r="D82" s="9">
        <v>44932</v>
      </c>
      <c r="E82" s="10">
        <v>0.5625</v>
      </c>
      <c r="F82" s="8" t="s">
        <v>1</v>
      </c>
      <c r="G82" s="8" t="s">
        <v>28</v>
      </c>
    </row>
    <row r="83" spans="1:7" x14ac:dyDescent="0.35">
      <c r="A83" s="8" t="s">
        <v>327</v>
      </c>
      <c r="B83" s="8" t="s">
        <v>239</v>
      </c>
      <c r="C83" s="8" t="s">
        <v>101</v>
      </c>
      <c r="D83" s="9">
        <v>44946</v>
      </c>
      <c r="E83" s="10">
        <v>0.44791666666666669</v>
      </c>
      <c r="F83" s="8" t="s">
        <v>70</v>
      </c>
      <c r="G83" s="8" t="s">
        <v>2</v>
      </c>
    </row>
    <row r="84" spans="1:7" x14ac:dyDescent="0.35">
      <c r="A84" s="8" t="s">
        <v>330</v>
      </c>
      <c r="B84" s="8" t="s">
        <v>266</v>
      </c>
      <c r="C84" s="8" t="s">
        <v>113</v>
      </c>
      <c r="D84" s="9">
        <v>45237</v>
      </c>
      <c r="E84" s="10">
        <v>0.52083333333333337</v>
      </c>
      <c r="F84" s="8" t="s">
        <v>42</v>
      </c>
      <c r="G84" s="8" t="s">
        <v>75</v>
      </c>
    </row>
    <row r="85" spans="1:7" x14ac:dyDescent="0.35">
      <c r="A85" s="8" t="s">
        <v>333</v>
      </c>
      <c r="B85" s="8" t="s">
        <v>270</v>
      </c>
      <c r="C85" s="8" t="s">
        <v>37</v>
      </c>
      <c r="D85" s="9">
        <v>45077</v>
      </c>
      <c r="E85" s="10">
        <v>0.66666666666666663</v>
      </c>
      <c r="F85" s="8" t="s">
        <v>27</v>
      </c>
      <c r="G85" s="8" t="s">
        <v>2</v>
      </c>
    </row>
    <row r="86" spans="1:7" x14ac:dyDescent="0.35">
      <c r="A86" s="8" t="s">
        <v>336</v>
      </c>
      <c r="B86" s="8" t="s">
        <v>185</v>
      </c>
      <c r="C86" s="8" t="s">
        <v>113</v>
      </c>
      <c r="D86" s="9">
        <v>44975</v>
      </c>
      <c r="E86" s="10">
        <v>0.67708333333333337</v>
      </c>
      <c r="F86" s="8" t="s">
        <v>70</v>
      </c>
      <c r="G86" s="8" t="s">
        <v>28</v>
      </c>
    </row>
    <row r="87" spans="1:7" x14ac:dyDescent="0.35">
      <c r="A87" s="8" t="s">
        <v>339</v>
      </c>
      <c r="B87" s="8" t="s">
        <v>340</v>
      </c>
      <c r="C87" s="8" t="s">
        <v>89</v>
      </c>
      <c r="D87" s="9">
        <v>45228</v>
      </c>
      <c r="E87" s="10">
        <v>0.45833333333333331</v>
      </c>
      <c r="F87" s="8" t="s">
        <v>27</v>
      </c>
      <c r="G87" s="8" t="s">
        <v>28</v>
      </c>
    </row>
    <row r="88" spans="1:7" x14ac:dyDescent="0.35">
      <c r="A88" s="8" t="s">
        <v>343</v>
      </c>
      <c r="B88" s="8" t="s">
        <v>97</v>
      </c>
      <c r="C88" s="8" t="s">
        <v>113</v>
      </c>
      <c r="D88" s="9">
        <v>45218</v>
      </c>
      <c r="E88" s="10">
        <v>0.51041666666666663</v>
      </c>
      <c r="F88" s="8" t="s">
        <v>70</v>
      </c>
      <c r="G88" s="8" t="s">
        <v>28</v>
      </c>
    </row>
    <row r="89" spans="1:7" x14ac:dyDescent="0.35">
      <c r="A89" s="8" t="s">
        <v>346</v>
      </c>
      <c r="B89" s="8" t="s">
        <v>347</v>
      </c>
      <c r="C89" s="8" t="s">
        <v>145</v>
      </c>
      <c r="D89" s="9">
        <v>45048</v>
      </c>
      <c r="E89" s="10">
        <v>0.6875</v>
      </c>
      <c r="F89" s="8" t="s">
        <v>51</v>
      </c>
      <c r="G89" s="8" t="s">
        <v>75</v>
      </c>
    </row>
    <row r="90" spans="1:7" x14ac:dyDescent="0.35">
      <c r="A90" s="8" t="s">
        <v>350</v>
      </c>
      <c r="B90" s="8" t="s">
        <v>84</v>
      </c>
      <c r="C90" s="8" t="s">
        <v>65</v>
      </c>
      <c r="D90" s="9">
        <v>44971</v>
      </c>
      <c r="E90" s="10">
        <v>0.45833333333333331</v>
      </c>
      <c r="F90" s="8" t="s">
        <v>27</v>
      </c>
      <c r="G90" s="8" t="s">
        <v>75</v>
      </c>
    </row>
    <row r="91" spans="1:7" x14ac:dyDescent="0.35">
      <c r="A91" s="8" t="s">
        <v>353</v>
      </c>
      <c r="B91" s="8" t="s">
        <v>97</v>
      </c>
      <c r="C91" s="8" t="s">
        <v>6</v>
      </c>
      <c r="D91" s="9">
        <v>45078</v>
      </c>
      <c r="E91" s="10">
        <v>0.72916666666666663</v>
      </c>
      <c r="F91" s="8" t="s">
        <v>42</v>
      </c>
      <c r="G91" s="8" t="s">
        <v>16</v>
      </c>
    </row>
    <row r="92" spans="1:7" x14ac:dyDescent="0.35">
      <c r="A92" s="8" t="s">
        <v>356</v>
      </c>
      <c r="B92" s="8" t="s">
        <v>189</v>
      </c>
      <c r="C92" s="8" t="s">
        <v>37</v>
      </c>
      <c r="D92" s="9">
        <v>45088</v>
      </c>
      <c r="E92" s="10">
        <v>0.55208333333333337</v>
      </c>
      <c r="F92" s="8" t="s">
        <v>42</v>
      </c>
      <c r="G92" s="8" t="s">
        <v>28</v>
      </c>
    </row>
    <row r="93" spans="1:7" x14ac:dyDescent="0.35">
      <c r="A93" s="8" t="s">
        <v>359</v>
      </c>
      <c r="B93" s="8" t="s">
        <v>97</v>
      </c>
      <c r="C93" s="8" t="s">
        <v>113</v>
      </c>
      <c r="D93" s="9">
        <v>44956</v>
      </c>
      <c r="E93" s="10">
        <v>0.59375</v>
      </c>
      <c r="F93" s="8" t="s">
        <v>1</v>
      </c>
      <c r="G93" s="8" t="s">
        <v>2</v>
      </c>
    </row>
    <row r="94" spans="1:7" x14ac:dyDescent="0.35">
      <c r="A94" s="8" t="s">
        <v>362</v>
      </c>
      <c r="B94" s="8" t="s">
        <v>3</v>
      </c>
      <c r="C94" s="8" t="s">
        <v>113</v>
      </c>
      <c r="D94" s="9">
        <v>45025</v>
      </c>
      <c r="E94" s="10">
        <v>0.39583333333333331</v>
      </c>
      <c r="F94" s="8" t="s">
        <v>70</v>
      </c>
      <c r="G94" s="8" t="s">
        <v>75</v>
      </c>
    </row>
    <row r="95" spans="1:7" x14ac:dyDescent="0.35">
      <c r="A95" s="8" t="s">
        <v>365</v>
      </c>
      <c r="B95" s="8" t="s">
        <v>366</v>
      </c>
      <c r="C95" s="8" t="s">
        <v>89</v>
      </c>
      <c r="D95" s="9">
        <v>45024</v>
      </c>
      <c r="E95" s="10">
        <v>0.36458333333333331</v>
      </c>
      <c r="F95" s="8" t="s">
        <v>27</v>
      </c>
      <c r="G95" s="8" t="s">
        <v>28</v>
      </c>
    </row>
    <row r="96" spans="1:7" x14ac:dyDescent="0.35">
      <c r="A96" s="8" t="s">
        <v>369</v>
      </c>
      <c r="B96" s="8" t="s">
        <v>370</v>
      </c>
      <c r="C96" s="8" t="s">
        <v>6</v>
      </c>
      <c r="D96" s="9">
        <v>45055</v>
      </c>
      <c r="E96" s="10">
        <v>0.42708333333333331</v>
      </c>
      <c r="F96" s="8" t="s">
        <v>1</v>
      </c>
      <c r="G96" s="8" t="s">
        <v>28</v>
      </c>
    </row>
    <row r="97" spans="1:7" x14ac:dyDescent="0.35">
      <c r="A97" s="8" t="s">
        <v>373</v>
      </c>
      <c r="B97" s="8" t="s">
        <v>225</v>
      </c>
      <c r="C97" s="8" t="s">
        <v>44</v>
      </c>
      <c r="D97" s="9">
        <v>45114</v>
      </c>
      <c r="E97" s="10">
        <v>0.625</v>
      </c>
      <c r="F97" s="8" t="s">
        <v>27</v>
      </c>
      <c r="G97" s="8" t="s">
        <v>75</v>
      </c>
    </row>
    <row r="98" spans="1:7" x14ac:dyDescent="0.35">
      <c r="A98" s="8" t="s">
        <v>376</v>
      </c>
      <c r="B98" s="8" t="s">
        <v>266</v>
      </c>
      <c r="C98" s="8" t="s">
        <v>113</v>
      </c>
      <c r="D98" s="9">
        <v>45052</v>
      </c>
      <c r="E98" s="10">
        <v>0.61458333333333337</v>
      </c>
      <c r="F98" s="8" t="s">
        <v>70</v>
      </c>
      <c r="G98" s="8" t="s">
        <v>16</v>
      </c>
    </row>
    <row r="99" spans="1:7" x14ac:dyDescent="0.35">
      <c r="A99" s="8" t="s">
        <v>379</v>
      </c>
      <c r="B99" s="8" t="s">
        <v>52</v>
      </c>
      <c r="C99" s="8" t="s">
        <v>145</v>
      </c>
      <c r="D99" s="9">
        <v>45002</v>
      </c>
      <c r="E99" s="10">
        <v>0.54166666666666663</v>
      </c>
      <c r="F99" s="8" t="s">
        <v>42</v>
      </c>
      <c r="G99" s="8" t="s">
        <v>75</v>
      </c>
    </row>
    <row r="100" spans="1:7" x14ac:dyDescent="0.35">
      <c r="A100" s="8" t="s">
        <v>382</v>
      </c>
      <c r="B100" s="8" t="s">
        <v>383</v>
      </c>
      <c r="C100" s="8" t="s">
        <v>57</v>
      </c>
      <c r="D100" s="9">
        <v>45111</v>
      </c>
      <c r="E100" s="10">
        <v>0.625</v>
      </c>
      <c r="F100" s="8" t="s">
        <v>51</v>
      </c>
      <c r="G100" s="8" t="s">
        <v>75</v>
      </c>
    </row>
    <row r="101" spans="1:7" x14ac:dyDescent="0.35">
      <c r="A101" s="8" t="s">
        <v>386</v>
      </c>
      <c r="B101" s="8" t="s">
        <v>84</v>
      </c>
      <c r="C101" s="8" t="s">
        <v>37</v>
      </c>
      <c r="D101" s="9">
        <v>44987</v>
      </c>
      <c r="E101" s="10">
        <v>0.33333333333333331</v>
      </c>
      <c r="F101" s="8" t="s">
        <v>42</v>
      </c>
      <c r="G101" s="8" t="s">
        <v>2</v>
      </c>
    </row>
    <row r="102" spans="1:7" x14ac:dyDescent="0.35">
      <c r="A102" s="8" t="s">
        <v>389</v>
      </c>
      <c r="B102" s="8" t="s">
        <v>171</v>
      </c>
      <c r="C102" s="8" t="s">
        <v>113</v>
      </c>
      <c r="D102" s="9">
        <v>45190</v>
      </c>
      <c r="E102" s="10">
        <v>0.55208333333333337</v>
      </c>
      <c r="F102" s="8" t="s">
        <v>1</v>
      </c>
      <c r="G102" s="8" t="s">
        <v>2</v>
      </c>
    </row>
    <row r="103" spans="1:7" x14ac:dyDescent="0.35">
      <c r="A103" s="8" t="s">
        <v>392</v>
      </c>
      <c r="B103" s="8" t="s">
        <v>35</v>
      </c>
      <c r="C103" s="8" t="s">
        <v>145</v>
      </c>
      <c r="D103" s="9">
        <v>45224</v>
      </c>
      <c r="E103" s="10">
        <v>0.375</v>
      </c>
      <c r="F103" s="8" t="s">
        <v>51</v>
      </c>
      <c r="G103" s="8" t="s">
        <v>16</v>
      </c>
    </row>
    <row r="104" spans="1:7" x14ac:dyDescent="0.35">
      <c r="A104" s="8" t="s">
        <v>395</v>
      </c>
      <c r="B104" s="8" t="s">
        <v>164</v>
      </c>
      <c r="C104" s="8" t="s">
        <v>145</v>
      </c>
      <c r="D104" s="9">
        <v>44950</v>
      </c>
      <c r="E104" s="10">
        <v>0.35416666666666669</v>
      </c>
      <c r="F104" s="8" t="s">
        <v>1</v>
      </c>
      <c r="G104" s="8" t="s">
        <v>28</v>
      </c>
    </row>
    <row r="105" spans="1:7" x14ac:dyDescent="0.35">
      <c r="A105" s="8" t="s">
        <v>398</v>
      </c>
      <c r="B105" s="8" t="s">
        <v>171</v>
      </c>
      <c r="C105" s="8" t="s">
        <v>37</v>
      </c>
      <c r="D105" s="9">
        <v>45034</v>
      </c>
      <c r="E105" s="10">
        <v>0.36458333333333331</v>
      </c>
      <c r="F105" s="8" t="s">
        <v>70</v>
      </c>
      <c r="G105" s="8" t="s">
        <v>75</v>
      </c>
    </row>
    <row r="106" spans="1:7" x14ac:dyDescent="0.35">
      <c r="A106" s="8" t="s">
        <v>401</v>
      </c>
      <c r="B106" s="8" t="s">
        <v>189</v>
      </c>
      <c r="C106" s="8" t="s">
        <v>44</v>
      </c>
      <c r="D106" s="9">
        <v>45152</v>
      </c>
      <c r="E106" s="10">
        <v>0.66666666666666663</v>
      </c>
      <c r="F106" s="8" t="s">
        <v>51</v>
      </c>
      <c r="G106" s="8" t="s">
        <v>16</v>
      </c>
    </row>
    <row r="107" spans="1:7" x14ac:dyDescent="0.35">
      <c r="A107" s="8" t="s">
        <v>404</v>
      </c>
      <c r="B107" s="8" t="s">
        <v>106</v>
      </c>
      <c r="C107" s="8" t="s">
        <v>145</v>
      </c>
      <c r="D107" s="9">
        <v>45228</v>
      </c>
      <c r="E107" s="10">
        <v>0.46875</v>
      </c>
      <c r="F107" s="8" t="s">
        <v>1</v>
      </c>
      <c r="G107" s="8" t="s">
        <v>2</v>
      </c>
    </row>
    <row r="108" spans="1:7" x14ac:dyDescent="0.35">
      <c r="A108" s="8" t="s">
        <v>407</v>
      </c>
      <c r="B108" s="8" t="s">
        <v>408</v>
      </c>
      <c r="C108" s="8" t="s">
        <v>57</v>
      </c>
      <c r="D108" s="9">
        <v>45033</v>
      </c>
      <c r="E108" s="10">
        <v>0.57291666666666663</v>
      </c>
      <c r="F108" s="8" t="s">
        <v>70</v>
      </c>
      <c r="G108" s="8" t="s">
        <v>75</v>
      </c>
    </row>
    <row r="109" spans="1:7" x14ac:dyDescent="0.35">
      <c r="A109" s="8" t="s">
        <v>411</v>
      </c>
      <c r="B109" s="8" t="s">
        <v>232</v>
      </c>
      <c r="C109" s="8" t="s">
        <v>145</v>
      </c>
      <c r="D109" s="9">
        <v>45037</v>
      </c>
      <c r="E109" s="10">
        <v>0.625</v>
      </c>
      <c r="F109" s="8" t="s">
        <v>42</v>
      </c>
      <c r="G109" s="8" t="s">
        <v>28</v>
      </c>
    </row>
    <row r="110" spans="1:7" x14ac:dyDescent="0.35">
      <c r="A110" s="8" t="s">
        <v>414</v>
      </c>
      <c r="B110" s="8" t="s">
        <v>270</v>
      </c>
      <c r="C110" s="8" t="s">
        <v>145</v>
      </c>
      <c r="D110" s="9">
        <v>45136</v>
      </c>
      <c r="E110" s="10">
        <v>0.58333333333333337</v>
      </c>
      <c r="F110" s="8" t="s">
        <v>70</v>
      </c>
      <c r="G110" s="8" t="s">
        <v>2</v>
      </c>
    </row>
    <row r="111" spans="1:7" x14ac:dyDescent="0.35">
      <c r="A111" s="8" t="s">
        <v>417</v>
      </c>
      <c r="B111" s="8" t="s">
        <v>133</v>
      </c>
      <c r="C111" s="8" t="s">
        <v>145</v>
      </c>
      <c r="D111" s="9">
        <v>45126</v>
      </c>
      <c r="E111" s="10">
        <v>0.60416666666666663</v>
      </c>
      <c r="F111" s="8" t="s">
        <v>27</v>
      </c>
      <c r="G111" s="8" t="s">
        <v>2</v>
      </c>
    </row>
    <row r="112" spans="1:7" x14ac:dyDescent="0.35">
      <c r="A112" s="8" t="s">
        <v>420</v>
      </c>
      <c r="B112" s="8" t="s">
        <v>270</v>
      </c>
      <c r="C112" s="8" t="s">
        <v>65</v>
      </c>
      <c r="D112" s="9">
        <v>45068</v>
      </c>
      <c r="E112" s="10">
        <v>0.64583333333333337</v>
      </c>
      <c r="F112" s="8" t="s">
        <v>70</v>
      </c>
      <c r="G112" s="8" t="s">
        <v>2</v>
      </c>
    </row>
    <row r="113" spans="1:7" x14ac:dyDescent="0.35">
      <c r="A113" s="8" t="s">
        <v>423</v>
      </c>
      <c r="B113" s="8" t="s">
        <v>29</v>
      </c>
      <c r="C113" s="8" t="s">
        <v>65</v>
      </c>
      <c r="D113" s="9">
        <v>44937</v>
      </c>
      <c r="E113" s="10">
        <v>0.33333333333333331</v>
      </c>
      <c r="F113" s="8" t="s">
        <v>70</v>
      </c>
      <c r="G113" s="8" t="s">
        <v>16</v>
      </c>
    </row>
    <row r="114" spans="1:7" x14ac:dyDescent="0.35">
      <c r="A114" s="8" t="s">
        <v>426</v>
      </c>
      <c r="B114" s="8" t="s">
        <v>171</v>
      </c>
      <c r="C114" s="8" t="s">
        <v>44</v>
      </c>
      <c r="D114" s="9">
        <v>45254</v>
      </c>
      <c r="E114" s="10">
        <v>0.64583333333333337</v>
      </c>
      <c r="F114" s="8" t="s">
        <v>27</v>
      </c>
      <c r="G114" s="8" t="s">
        <v>28</v>
      </c>
    </row>
    <row r="115" spans="1:7" x14ac:dyDescent="0.35">
      <c r="A115" s="8" t="s">
        <v>429</v>
      </c>
      <c r="B115" s="8" t="s">
        <v>430</v>
      </c>
      <c r="C115" s="8" t="s">
        <v>113</v>
      </c>
      <c r="D115" s="9">
        <v>45146</v>
      </c>
      <c r="E115" s="10">
        <v>0.375</v>
      </c>
      <c r="F115" s="8" t="s">
        <v>1</v>
      </c>
      <c r="G115" s="8" t="s">
        <v>75</v>
      </c>
    </row>
    <row r="116" spans="1:7" x14ac:dyDescent="0.35">
      <c r="A116" s="8" t="s">
        <v>433</v>
      </c>
      <c r="B116" s="8" t="s">
        <v>133</v>
      </c>
      <c r="C116" s="8" t="s">
        <v>145</v>
      </c>
      <c r="D116" s="9">
        <v>45224</v>
      </c>
      <c r="E116" s="10">
        <v>0.4375</v>
      </c>
      <c r="F116" s="8" t="s">
        <v>1</v>
      </c>
      <c r="G116" s="8" t="s">
        <v>16</v>
      </c>
    </row>
    <row r="117" spans="1:7" x14ac:dyDescent="0.35">
      <c r="A117" s="8" t="s">
        <v>436</v>
      </c>
      <c r="B117" s="8" t="s">
        <v>71</v>
      </c>
      <c r="C117" s="8" t="s">
        <v>6</v>
      </c>
      <c r="D117" s="9">
        <v>45114</v>
      </c>
      <c r="E117" s="10">
        <v>0.38541666666666669</v>
      </c>
      <c r="F117" s="8" t="s">
        <v>70</v>
      </c>
      <c r="G117" s="8" t="s">
        <v>16</v>
      </c>
    </row>
    <row r="118" spans="1:7" x14ac:dyDescent="0.35">
      <c r="A118" s="8" t="s">
        <v>439</v>
      </c>
      <c r="B118" s="8" t="s">
        <v>17</v>
      </c>
      <c r="C118" s="8" t="s">
        <v>113</v>
      </c>
      <c r="D118" s="9">
        <v>45097</v>
      </c>
      <c r="E118" s="10">
        <v>0.57291666666666663</v>
      </c>
      <c r="F118" s="8" t="s">
        <v>27</v>
      </c>
      <c r="G118" s="8" t="s">
        <v>16</v>
      </c>
    </row>
    <row r="119" spans="1:7" x14ac:dyDescent="0.35">
      <c r="A119" s="8" t="s">
        <v>442</v>
      </c>
      <c r="B119" s="8" t="s">
        <v>232</v>
      </c>
      <c r="C119" s="8" t="s">
        <v>44</v>
      </c>
      <c r="D119" s="9">
        <v>45147</v>
      </c>
      <c r="E119" s="10">
        <v>0.34375</v>
      </c>
      <c r="F119" s="8" t="s">
        <v>27</v>
      </c>
      <c r="G119" s="8" t="s">
        <v>2</v>
      </c>
    </row>
    <row r="120" spans="1:7" x14ac:dyDescent="0.35">
      <c r="A120" s="8" t="s">
        <v>445</v>
      </c>
      <c r="B120" s="8" t="s">
        <v>185</v>
      </c>
      <c r="C120" s="8" t="s">
        <v>20</v>
      </c>
      <c r="D120" s="9">
        <v>45278</v>
      </c>
      <c r="E120" s="10">
        <v>0.5625</v>
      </c>
      <c r="F120" s="8" t="s">
        <v>42</v>
      </c>
      <c r="G120" s="8" t="s">
        <v>28</v>
      </c>
    </row>
    <row r="121" spans="1:7" x14ac:dyDescent="0.35">
      <c r="A121" s="8" t="s">
        <v>448</v>
      </c>
      <c r="B121" s="8" t="s">
        <v>17</v>
      </c>
      <c r="C121" s="8" t="s">
        <v>113</v>
      </c>
      <c r="D121" s="9">
        <v>45268</v>
      </c>
      <c r="E121" s="10">
        <v>0.45833333333333331</v>
      </c>
      <c r="F121" s="8" t="s">
        <v>1</v>
      </c>
      <c r="G121" s="8" t="s">
        <v>16</v>
      </c>
    </row>
    <row r="122" spans="1:7" x14ac:dyDescent="0.35">
      <c r="A122" s="8" t="s">
        <v>451</v>
      </c>
      <c r="B122" s="8" t="s">
        <v>106</v>
      </c>
      <c r="C122" s="8" t="s">
        <v>113</v>
      </c>
      <c r="D122" s="9">
        <v>45023</v>
      </c>
      <c r="E122" s="10">
        <v>0.625</v>
      </c>
      <c r="F122" s="8" t="s">
        <v>51</v>
      </c>
      <c r="G122" s="8" t="s">
        <v>75</v>
      </c>
    </row>
    <row r="123" spans="1:7" x14ac:dyDescent="0.35">
      <c r="A123" s="8" t="s">
        <v>454</v>
      </c>
      <c r="B123" s="8" t="s">
        <v>93</v>
      </c>
      <c r="C123" s="8" t="s">
        <v>101</v>
      </c>
      <c r="D123" s="9">
        <v>45118</v>
      </c>
      <c r="E123" s="10">
        <v>0.60416666666666663</v>
      </c>
      <c r="F123" s="8" t="s">
        <v>1</v>
      </c>
      <c r="G123" s="8" t="s">
        <v>28</v>
      </c>
    </row>
    <row r="124" spans="1:7" x14ac:dyDescent="0.35">
      <c r="A124" s="8" t="s">
        <v>457</v>
      </c>
      <c r="B124" s="8" t="s">
        <v>133</v>
      </c>
      <c r="C124" s="8" t="s">
        <v>89</v>
      </c>
      <c r="D124" s="9">
        <v>44985</v>
      </c>
      <c r="E124" s="10">
        <v>0.44791666666666669</v>
      </c>
      <c r="F124" s="8" t="s">
        <v>1</v>
      </c>
      <c r="G124" s="8" t="s">
        <v>75</v>
      </c>
    </row>
    <row r="125" spans="1:7" x14ac:dyDescent="0.35">
      <c r="A125" s="8" t="s">
        <v>460</v>
      </c>
      <c r="B125" s="8" t="s">
        <v>315</v>
      </c>
      <c r="C125" s="8" t="s">
        <v>101</v>
      </c>
      <c r="D125" s="9">
        <v>45001</v>
      </c>
      <c r="E125" s="10">
        <v>0.71875</v>
      </c>
      <c r="F125" s="8" t="s">
        <v>42</v>
      </c>
      <c r="G125" s="8" t="s">
        <v>28</v>
      </c>
    </row>
    <row r="126" spans="1:7" x14ac:dyDescent="0.35">
      <c r="A126" s="8" t="s">
        <v>463</v>
      </c>
      <c r="B126" s="8" t="s">
        <v>185</v>
      </c>
      <c r="C126" s="8" t="s">
        <v>57</v>
      </c>
      <c r="D126" s="9">
        <v>44975</v>
      </c>
      <c r="E126" s="10">
        <v>0.42708333333333331</v>
      </c>
      <c r="F126" s="8" t="s">
        <v>51</v>
      </c>
      <c r="G126" s="8" t="s">
        <v>75</v>
      </c>
    </row>
    <row r="127" spans="1:7" x14ac:dyDescent="0.35">
      <c r="A127" s="8" t="s">
        <v>466</v>
      </c>
      <c r="B127" s="8" t="s">
        <v>35</v>
      </c>
      <c r="C127" s="8" t="s">
        <v>65</v>
      </c>
      <c r="D127" s="9">
        <v>45232</v>
      </c>
      <c r="E127" s="10">
        <v>0.40625</v>
      </c>
      <c r="F127" s="8" t="s">
        <v>42</v>
      </c>
      <c r="G127" s="8" t="s">
        <v>2</v>
      </c>
    </row>
    <row r="128" spans="1:7" x14ac:dyDescent="0.35">
      <c r="A128" s="8" t="s">
        <v>469</v>
      </c>
      <c r="B128" s="8" t="s">
        <v>270</v>
      </c>
      <c r="C128" s="8" t="s">
        <v>65</v>
      </c>
      <c r="D128" s="9">
        <v>45243</v>
      </c>
      <c r="E128" s="10">
        <v>0.35416666666666669</v>
      </c>
      <c r="F128" s="8" t="s">
        <v>51</v>
      </c>
      <c r="G128" s="8" t="s">
        <v>16</v>
      </c>
    </row>
    <row r="129" spans="1:7" x14ac:dyDescent="0.35">
      <c r="A129" s="8" t="s">
        <v>472</v>
      </c>
      <c r="B129" s="8" t="s">
        <v>366</v>
      </c>
      <c r="C129" s="8" t="s">
        <v>89</v>
      </c>
      <c r="D129" s="9">
        <v>45031</v>
      </c>
      <c r="E129" s="10">
        <v>0.61458333333333337</v>
      </c>
      <c r="F129" s="8" t="s">
        <v>70</v>
      </c>
      <c r="G129" s="8" t="s">
        <v>75</v>
      </c>
    </row>
    <row r="130" spans="1:7" x14ac:dyDescent="0.35">
      <c r="A130" s="8" t="s">
        <v>475</v>
      </c>
      <c r="B130" s="8" t="s">
        <v>137</v>
      </c>
      <c r="C130" s="8" t="s">
        <v>37</v>
      </c>
      <c r="D130" s="9">
        <v>45163</v>
      </c>
      <c r="E130" s="10">
        <v>0.39583333333333331</v>
      </c>
      <c r="F130" s="8" t="s">
        <v>51</v>
      </c>
      <c r="G130" s="8" t="s">
        <v>28</v>
      </c>
    </row>
    <row r="131" spans="1:7" x14ac:dyDescent="0.35">
      <c r="A131" s="8" t="s">
        <v>478</v>
      </c>
      <c r="B131" s="8" t="s">
        <v>340</v>
      </c>
      <c r="C131" s="8" t="s">
        <v>37</v>
      </c>
      <c r="D131" s="9">
        <v>44980</v>
      </c>
      <c r="E131" s="10">
        <v>0.625</v>
      </c>
      <c r="F131" s="8" t="s">
        <v>42</v>
      </c>
      <c r="G131" s="8" t="s">
        <v>16</v>
      </c>
    </row>
    <row r="132" spans="1:7" x14ac:dyDescent="0.35">
      <c r="A132" s="8" t="s">
        <v>481</v>
      </c>
      <c r="B132" s="8" t="s">
        <v>133</v>
      </c>
      <c r="C132" s="8" t="s">
        <v>44</v>
      </c>
      <c r="D132" s="9">
        <v>45057</v>
      </c>
      <c r="E132" s="10">
        <v>0.6875</v>
      </c>
      <c r="F132" s="8" t="s">
        <v>1</v>
      </c>
      <c r="G132" s="8" t="s">
        <v>16</v>
      </c>
    </row>
    <row r="133" spans="1:7" x14ac:dyDescent="0.35">
      <c r="A133" s="8" t="s">
        <v>484</v>
      </c>
      <c r="B133" s="8" t="s">
        <v>256</v>
      </c>
      <c r="C133" s="8" t="s">
        <v>89</v>
      </c>
      <c r="D133" s="9">
        <v>45133</v>
      </c>
      <c r="E133" s="10">
        <v>0.44791666666666669</v>
      </c>
      <c r="F133" s="8" t="s">
        <v>51</v>
      </c>
      <c r="G133" s="8" t="s">
        <v>28</v>
      </c>
    </row>
    <row r="134" spans="1:7" x14ac:dyDescent="0.35">
      <c r="A134" s="8" t="s">
        <v>487</v>
      </c>
      <c r="B134" s="8" t="s">
        <v>29</v>
      </c>
      <c r="C134" s="8" t="s">
        <v>113</v>
      </c>
      <c r="D134" s="9">
        <v>45008</v>
      </c>
      <c r="E134" s="10">
        <v>0.60416666666666663</v>
      </c>
      <c r="F134" s="8" t="s">
        <v>51</v>
      </c>
      <c r="G134" s="8" t="s">
        <v>75</v>
      </c>
    </row>
    <row r="135" spans="1:7" x14ac:dyDescent="0.35">
      <c r="A135" s="8" t="s">
        <v>490</v>
      </c>
      <c r="B135" s="8" t="s">
        <v>35</v>
      </c>
      <c r="C135" s="8" t="s">
        <v>37</v>
      </c>
      <c r="D135" s="9">
        <v>45216</v>
      </c>
      <c r="E135" s="10">
        <v>0.63541666666666663</v>
      </c>
      <c r="F135" s="8" t="s">
        <v>27</v>
      </c>
      <c r="G135" s="8" t="s">
        <v>2</v>
      </c>
    </row>
    <row r="136" spans="1:7" x14ac:dyDescent="0.35">
      <c r="A136" s="8" t="s">
        <v>493</v>
      </c>
      <c r="B136" s="8" t="s">
        <v>80</v>
      </c>
      <c r="C136" s="8" t="s">
        <v>145</v>
      </c>
      <c r="D136" s="9">
        <v>45178</v>
      </c>
      <c r="E136" s="10">
        <v>0.6875</v>
      </c>
      <c r="F136" s="8" t="s">
        <v>1</v>
      </c>
      <c r="G136" s="8" t="s">
        <v>2</v>
      </c>
    </row>
    <row r="137" spans="1:7" x14ac:dyDescent="0.35">
      <c r="A137" s="8" t="s">
        <v>496</v>
      </c>
      <c r="B137" s="8" t="s">
        <v>315</v>
      </c>
      <c r="C137" s="8" t="s">
        <v>6</v>
      </c>
      <c r="D137" s="9">
        <v>45059</v>
      </c>
      <c r="E137" s="10">
        <v>0.52083333333333337</v>
      </c>
      <c r="F137" s="8" t="s">
        <v>70</v>
      </c>
      <c r="G137" s="8" t="s">
        <v>75</v>
      </c>
    </row>
    <row r="138" spans="1:7" x14ac:dyDescent="0.35">
      <c r="A138" s="8" t="s">
        <v>499</v>
      </c>
      <c r="B138" s="8" t="s">
        <v>209</v>
      </c>
      <c r="C138" s="8" t="s">
        <v>113</v>
      </c>
      <c r="D138" s="9">
        <v>45224</v>
      </c>
      <c r="E138" s="10">
        <v>0.41666666666666669</v>
      </c>
      <c r="F138" s="8" t="s">
        <v>42</v>
      </c>
      <c r="G138" s="8" t="s">
        <v>16</v>
      </c>
    </row>
    <row r="139" spans="1:7" x14ac:dyDescent="0.35">
      <c r="A139" s="8" t="s">
        <v>502</v>
      </c>
      <c r="B139" s="8" t="s">
        <v>133</v>
      </c>
      <c r="C139" s="8" t="s">
        <v>57</v>
      </c>
      <c r="D139" s="9">
        <v>45286</v>
      </c>
      <c r="E139" s="10">
        <v>0.63541666666666663</v>
      </c>
      <c r="F139" s="8" t="s">
        <v>70</v>
      </c>
      <c r="G139" s="8" t="s">
        <v>16</v>
      </c>
    </row>
    <row r="140" spans="1:7" x14ac:dyDescent="0.35">
      <c r="A140" s="8" t="s">
        <v>505</v>
      </c>
      <c r="B140" s="8" t="s">
        <v>171</v>
      </c>
      <c r="C140" s="8" t="s">
        <v>145</v>
      </c>
      <c r="D140" s="9">
        <v>45209</v>
      </c>
      <c r="E140" s="10">
        <v>0.44791666666666669</v>
      </c>
      <c r="F140" s="8" t="s">
        <v>1</v>
      </c>
      <c r="G140" s="8" t="s">
        <v>16</v>
      </c>
    </row>
    <row r="141" spans="1:7" x14ac:dyDescent="0.35">
      <c r="A141" s="8" t="s">
        <v>508</v>
      </c>
      <c r="B141" s="8" t="s">
        <v>93</v>
      </c>
      <c r="C141" s="8" t="s">
        <v>145</v>
      </c>
      <c r="D141" s="9">
        <v>44962</v>
      </c>
      <c r="E141" s="10">
        <v>0.63541666666666663</v>
      </c>
      <c r="F141" s="8" t="s">
        <v>51</v>
      </c>
      <c r="G141" s="8" t="s">
        <v>16</v>
      </c>
    </row>
    <row r="142" spans="1:7" x14ac:dyDescent="0.35">
      <c r="A142" s="8" t="s">
        <v>511</v>
      </c>
      <c r="B142" s="8" t="s">
        <v>366</v>
      </c>
      <c r="C142" s="8" t="s">
        <v>89</v>
      </c>
      <c r="D142" s="9">
        <v>45092</v>
      </c>
      <c r="E142" s="10">
        <v>0.63541666666666663</v>
      </c>
      <c r="F142" s="8" t="s">
        <v>51</v>
      </c>
      <c r="G142" s="8" t="s">
        <v>75</v>
      </c>
    </row>
    <row r="143" spans="1:7" x14ac:dyDescent="0.35">
      <c r="A143" s="8" t="s">
        <v>514</v>
      </c>
      <c r="B143" s="8" t="s">
        <v>209</v>
      </c>
      <c r="C143" s="8" t="s">
        <v>44</v>
      </c>
      <c r="D143" s="9">
        <v>45231</v>
      </c>
      <c r="E143" s="10">
        <v>0.48958333333333331</v>
      </c>
      <c r="F143" s="8" t="s">
        <v>1</v>
      </c>
      <c r="G143" s="8" t="s">
        <v>16</v>
      </c>
    </row>
    <row r="144" spans="1:7" x14ac:dyDescent="0.35">
      <c r="A144" s="8" t="s">
        <v>517</v>
      </c>
      <c r="B144" s="8" t="s">
        <v>93</v>
      </c>
      <c r="C144" s="8" t="s">
        <v>57</v>
      </c>
      <c r="D144" s="9">
        <v>45190</v>
      </c>
      <c r="E144" s="10">
        <v>0.51041666666666663</v>
      </c>
      <c r="F144" s="8" t="s">
        <v>51</v>
      </c>
      <c r="G144" s="8" t="s">
        <v>28</v>
      </c>
    </row>
    <row r="145" spans="1:7" x14ac:dyDescent="0.35">
      <c r="A145" s="8" t="s">
        <v>520</v>
      </c>
      <c r="B145" s="8" t="s">
        <v>408</v>
      </c>
      <c r="C145" s="8" t="s">
        <v>37</v>
      </c>
      <c r="D145" s="9">
        <v>45154</v>
      </c>
      <c r="E145" s="10">
        <v>0.51041666666666663</v>
      </c>
      <c r="F145" s="8" t="s">
        <v>51</v>
      </c>
      <c r="G145" s="8" t="s">
        <v>16</v>
      </c>
    </row>
    <row r="146" spans="1:7" x14ac:dyDescent="0.35">
      <c r="A146" s="8" t="s">
        <v>523</v>
      </c>
      <c r="B146" s="8" t="s">
        <v>370</v>
      </c>
      <c r="C146" s="8" t="s">
        <v>89</v>
      </c>
      <c r="D146" s="9">
        <v>45241</v>
      </c>
      <c r="E146" s="10">
        <v>0.61458333333333337</v>
      </c>
      <c r="F146" s="8" t="s">
        <v>51</v>
      </c>
      <c r="G146" s="8" t="s">
        <v>2</v>
      </c>
    </row>
    <row r="147" spans="1:7" x14ac:dyDescent="0.35">
      <c r="A147" s="8" t="s">
        <v>526</v>
      </c>
      <c r="B147" s="8" t="s">
        <v>122</v>
      </c>
      <c r="C147" s="8" t="s">
        <v>37</v>
      </c>
      <c r="D147" s="9">
        <v>44931</v>
      </c>
      <c r="E147" s="10">
        <v>0.39583333333333331</v>
      </c>
      <c r="F147" s="8" t="s">
        <v>42</v>
      </c>
      <c r="G147" s="8" t="s">
        <v>16</v>
      </c>
    </row>
    <row r="148" spans="1:7" x14ac:dyDescent="0.35">
      <c r="A148" s="8" t="s">
        <v>529</v>
      </c>
      <c r="B148" s="8" t="s">
        <v>118</v>
      </c>
      <c r="C148" s="8" t="s">
        <v>89</v>
      </c>
      <c r="D148" s="9">
        <v>45243</v>
      </c>
      <c r="E148" s="10">
        <v>0.72916666666666663</v>
      </c>
      <c r="F148" s="8" t="s">
        <v>42</v>
      </c>
      <c r="G148" s="8" t="s">
        <v>75</v>
      </c>
    </row>
    <row r="149" spans="1:7" x14ac:dyDescent="0.35">
      <c r="A149" s="8" t="s">
        <v>532</v>
      </c>
      <c r="B149" s="8" t="s">
        <v>202</v>
      </c>
      <c r="C149" s="8" t="s">
        <v>89</v>
      </c>
      <c r="D149" s="9">
        <v>45266</v>
      </c>
      <c r="E149" s="10">
        <v>0.35416666666666669</v>
      </c>
      <c r="F149" s="8" t="s">
        <v>27</v>
      </c>
      <c r="G149" s="8" t="s">
        <v>2</v>
      </c>
    </row>
    <row r="150" spans="1:7" x14ac:dyDescent="0.35">
      <c r="A150" s="8" t="s">
        <v>535</v>
      </c>
      <c r="B150" s="8" t="s">
        <v>209</v>
      </c>
      <c r="C150" s="8" t="s">
        <v>89</v>
      </c>
      <c r="D150" s="9">
        <v>45133</v>
      </c>
      <c r="E150" s="10">
        <v>0.52083333333333337</v>
      </c>
      <c r="F150" s="8" t="s">
        <v>70</v>
      </c>
      <c r="G150" s="8" t="s">
        <v>75</v>
      </c>
    </row>
    <row r="151" spans="1:7" x14ac:dyDescent="0.35">
      <c r="A151" s="8" t="s">
        <v>538</v>
      </c>
      <c r="B151" s="8" t="s">
        <v>129</v>
      </c>
      <c r="C151" s="8" t="s">
        <v>44</v>
      </c>
      <c r="D151" s="9">
        <v>45154</v>
      </c>
      <c r="E151" s="10">
        <v>0.44791666666666669</v>
      </c>
      <c r="F151" s="8" t="s">
        <v>1</v>
      </c>
      <c r="G151" s="8" t="s">
        <v>75</v>
      </c>
    </row>
    <row r="152" spans="1:7" x14ac:dyDescent="0.35">
      <c r="A152" s="8" t="s">
        <v>541</v>
      </c>
      <c r="B152" s="8" t="s">
        <v>64</v>
      </c>
      <c r="C152" s="8" t="s">
        <v>89</v>
      </c>
      <c r="D152" s="9">
        <v>44954</v>
      </c>
      <c r="E152" s="10">
        <v>0.38541666666666669</v>
      </c>
      <c r="F152" s="8" t="s">
        <v>1</v>
      </c>
      <c r="G152" s="8" t="s">
        <v>2</v>
      </c>
    </row>
    <row r="153" spans="1:7" x14ac:dyDescent="0.35">
      <c r="A153" s="8" t="s">
        <v>544</v>
      </c>
      <c r="B153" s="8" t="s">
        <v>76</v>
      </c>
      <c r="C153" s="8" t="s">
        <v>20</v>
      </c>
      <c r="D153" s="9">
        <v>45030</v>
      </c>
      <c r="E153" s="10">
        <v>0.35416666666666669</v>
      </c>
      <c r="F153" s="8" t="s">
        <v>1</v>
      </c>
      <c r="G153" s="8" t="s">
        <v>75</v>
      </c>
    </row>
    <row r="154" spans="1:7" x14ac:dyDescent="0.35">
      <c r="A154" s="8" t="s">
        <v>547</v>
      </c>
      <c r="B154" s="8" t="s">
        <v>270</v>
      </c>
      <c r="C154" s="8" t="s">
        <v>6</v>
      </c>
      <c r="D154" s="9">
        <v>45115</v>
      </c>
      <c r="E154" s="10">
        <v>0.53125</v>
      </c>
      <c r="F154" s="8" t="s">
        <v>27</v>
      </c>
      <c r="G154" s="8" t="s">
        <v>75</v>
      </c>
    </row>
    <row r="155" spans="1:7" x14ac:dyDescent="0.35">
      <c r="A155" s="8" t="s">
        <v>550</v>
      </c>
      <c r="B155" s="8" t="s">
        <v>93</v>
      </c>
      <c r="C155" s="8" t="s">
        <v>37</v>
      </c>
      <c r="D155" s="9">
        <v>44991</v>
      </c>
      <c r="E155" s="10">
        <v>0.72916666666666663</v>
      </c>
      <c r="F155" s="8" t="s">
        <v>42</v>
      </c>
      <c r="G155" s="8" t="s">
        <v>16</v>
      </c>
    </row>
    <row r="156" spans="1:7" x14ac:dyDescent="0.35">
      <c r="A156" s="8" t="s">
        <v>553</v>
      </c>
      <c r="B156" s="8" t="s">
        <v>35</v>
      </c>
      <c r="C156" s="8" t="s">
        <v>113</v>
      </c>
      <c r="D156" s="9">
        <v>44929</v>
      </c>
      <c r="E156" s="10">
        <v>0.39583333333333331</v>
      </c>
      <c r="F156" s="8" t="s">
        <v>27</v>
      </c>
      <c r="G156" s="8" t="s">
        <v>28</v>
      </c>
    </row>
    <row r="157" spans="1:7" x14ac:dyDescent="0.35">
      <c r="A157" s="8" t="s">
        <v>556</v>
      </c>
      <c r="B157" s="8" t="s">
        <v>164</v>
      </c>
      <c r="C157" s="8" t="s">
        <v>101</v>
      </c>
      <c r="D157" s="9">
        <v>45252</v>
      </c>
      <c r="E157" s="10">
        <v>0.60416666666666663</v>
      </c>
      <c r="F157" s="8" t="s">
        <v>1</v>
      </c>
      <c r="G157" s="8" t="s">
        <v>75</v>
      </c>
    </row>
    <row r="158" spans="1:7" x14ac:dyDescent="0.35">
      <c r="A158" s="8" t="s">
        <v>559</v>
      </c>
      <c r="B158" s="8" t="s">
        <v>171</v>
      </c>
      <c r="C158" s="8" t="s">
        <v>57</v>
      </c>
      <c r="D158" s="9">
        <v>45058</v>
      </c>
      <c r="E158" s="10">
        <v>0.45833333333333331</v>
      </c>
      <c r="F158" s="8" t="s">
        <v>70</v>
      </c>
      <c r="G158" s="8" t="s">
        <v>75</v>
      </c>
    </row>
    <row r="159" spans="1:7" x14ac:dyDescent="0.35">
      <c r="A159" s="8" t="s">
        <v>562</v>
      </c>
      <c r="B159" s="8" t="s">
        <v>185</v>
      </c>
      <c r="C159" s="8" t="s">
        <v>65</v>
      </c>
      <c r="D159" s="9">
        <v>45119</v>
      </c>
      <c r="E159" s="10">
        <v>0.51041666666666663</v>
      </c>
      <c r="F159" s="8" t="s">
        <v>51</v>
      </c>
      <c r="G159" s="8" t="s">
        <v>75</v>
      </c>
    </row>
    <row r="160" spans="1:7" x14ac:dyDescent="0.35">
      <c r="A160" s="8" t="s">
        <v>565</v>
      </c>
      <c r="B160" s="8" t="s">
        <v>64</v>
      </c>
      <c r="C160" s="8" t="s">
        <v>44</v>
      </c>
      <c r="D160" s="9">
        <v>45024</v>
      </c>
      <c r="E160" s="10">
        <v>0.67708333333333337</v>
      </c>
      <c r="F160" s="8" t="s">
        <v>42</v>
      </c>
      <c r="G160" s="8" t="s">
        <v>16</v>
      </c>
    </row>
    <row r="161" spans="1:7" x14ac:dyDescent="0.35">
      <c r="A161" s="8" t="s">
        <v>568</v>
      </c>
      <c r="B161" s="8" t="s">
        <v>71</v>
      </c>
      <c r="C161" s="8" t="s">
        <v>113</v>
      </c>
      <c r="D161" s="9">
        <v>45277</v>
      </c>
      <c r="E161" s="10">
        <v>0.53125</v>
      </c>
      <c r="F161" s="8" t="s">
        <v>42</v>
      </c>
      <c r="G161" s="8" t="s">
        <v>28</v>
      </c>
    </row>
    <row r="162" spans="1:7" x14ac:dyDescent="0.35">
      <c r="A162" s="8" t="s">
        <v>571</v>
      </c>
      <c r="B162" s="8" t="s">
        <v>52</v>
      </c>
      <c r="C162" s="8" t="s">
        <v>145</v>
      </c>
      <c r="D162" s="9">
        <v>45094</v>
      </c>
      <c r="E162" s="10">
        <v>0.44791666666666669</v>
      </c>
      <c r="F162" s="8" t="s">
        <v>27</v>
      </c>
      <c r="G162" s="8" t="s">
        <v>2</v>
      </c>
    </row>
    <row r="163" spans="1:7" x14ac:dyDescent="0.35">
      <c r="A163" s="8" t="s">
        <v>574</v>
      </c>
      <c r="B163" s="8" t="s">
        <v>575</v>
      </c>
      <c r="C163" s="8" t="s">
        <v>20</v>
      </c>
      <c r="D163" s="9">
        <v>44927</v>
      </c>
      <c r="E163" s="10">
        <v>0.71875</v>
      </c>
      <c r="F163" s="8" t="s">
        <v>42</v>
      </c>
      <c r="G163" s="8" t="s">
        <v>16</v>
      </c>
    </row>
    <row r="164" spans="1:7" x14ac:dyDescent="0.35">
      <c r="A164" s="8" t="s">
        <v>578</v>
      </c>
      <c r="B164" s="8" t="s">
        <v>71</v>
      </c>
      <c r="C164" s="8" t="s">
        <v>65</v>
      </c>
      <c r="D164" s="9">
        <v>45104</v>
      </c>
      <c r="E164" s="10">
        <v>0.625</v>
      </c>
      <c r="F164" s="8" t="s">
        <v>1</v>
      </c>
      <c r="G164" s="8" t="s">
        <v>16</v>
      </c>
    </row>
    <row r="165" spans="1:7" x14ac:dyDescent="0.35">
      <c r="A165" s="8" t="s">
        <v>581</v>
      </c>
      <c r="B165" s="8" t="s">
        <v>118</v>
      </c>
      <c r="C165" s="8" t="s">
        <v>101</v>
      </c>
      <c r="D165" s="9">
        <v>45135</v>
      </c>
      <c r="E165" s="10">
        <v>0.71875</v>
      </c>
      <c r="F165" s="8" t="s">
        <v>1</v>
      </c>
      <c r="G165" s="8" t="s">
        <v>28</v>
      </c>
    </row>
    <row r="166" spans="1:7" x14ac:dyDescent="0.35">
      <c r="A166" s="8" t="s">
        <v>584</v>
      </c>
      <c r="B166" s="8" t="s">
        <v>202</v>
      </c>
      <c r="C166" s="8" t="s">
        <v>113</v>
      </c>
      <c r="D166" s="9">
        <v>45020</v>
      </c>
      <c r="E166" s="10">
        <v>0.64583333333333337</v>
      </c>
      <c r="F166" s="8" t="s">
        <v>27</v>
      </c>
      <c r="G166" s="8" t="s">
        <v>28</v>
      </c>
    </row>
    <row r="167" spans="1:7" x14ac:dyDescent="0.35">
      <c r="A167" s="8" t="s">
        <v>587</v>
      </c>
      <c r="B167" s="8" t="s">
        <v>76</v>
      </c>
      <c r="C167" s="8" t="s">
        <v>65</v>
      </c>
      <c r="D167" s="9">
        <v>44938</v>
      </c>
      <c r="E167" s="10">
        <v>0.61458333333333337</v>
      </c>
      <c r="F167" s="8" t="s">
        <v>1</v>
      </c>
      <c r="G167" s="8" t="s">
        <v>16</v>
      </c>
    </row>
    <row r="168" spans="1:7" x14ac:dyDescent="0.35">
      <c r="A168" s="8" t="s">
        <v>590</v>
      </c>
      <c r="B168" s="8" t="s">
        <v>270</v>
      </c>
      <c r="C168" s="8" t="s">
        <v>113</v>
      </c>
      <c r="D168" s="9">
        <v>45245</v>
      </c>
      <c r="E168" s="10">
        <v>0.34375</v>
      </c>
      <c r="F168" s="8" t="s">
        <v>70</v>
      </c>
      <c r="G168" s="8" t="s">
        <v>2</v>
      </c>
    </row>
    <row r="169" spans="1:7" x14ac:dyDescent="0.35">
      <c r="A169" s="8" t="s">
        <v>593</v>
      </c>
      <c r="B169" s="8" t="s">
        <v>185</v>
      </c>
      <c r="C169" s="8" t="s">
        <v>20</v>
      </c>
      <c r="D169" s="9">
        <v>45198</v>
      </c>
      <c r="E169" s="10">
        <v>0.41666666666666669</v>
      </c>
      <c r="F169" s="8" t="s">
        <v>27</v>
      </c>
      <c r="G169" s="8" t="s">
        <v>16</v>
      </c>
    </row>
    <row r="170" spans="1:7" x14ac:dyDescent="0.35">
      <c r="A170" s="8" t="s">
        <v>596</v>
      </c>
      <c r="B170" s="8" t="s">
        <v>84</v>
      </c>
      <c r="C170" s="8" t="s">
        <v>101</v>
      </c>
      <c r="D170" s="9">
        <v>45131</v>
      </c>
      <c r="E170" s="10">
        <v>0.69791666666666663</v>
      </c>
      <c r="F170" s="8" t="s">
        <v>70</v>
      </c>
      <c r="G170" s="8" t="s">
        <v>28</v>
      </c>
    </row>
    <row r="171" spans="1:7" x14ac:dyDescent="0.35">
      <c r="A171" s="8" t="s">
        <v>599</v>
      </c>
      <c r="B171" s="8" t="s">
        <v>280</v>
      </c>
      <c r="C171" s="8" t="s">
        <v>145</v>
      </c>
      <c r="D171" s="9">
        <v>44988</v>
      </c>
      <c r="E171" s="10">
        <v>0.375</v>
      </c>
      <c r="F171" s="8" t="s">
        <v>51</v>
      </c>
      <c r="G171" s="8" t="s">
        <v>2</v>
      </c>
    </row>
    <row r="172" spans="1:7" x14ac:dyDescent="0.35">
      <c r="A172" s="8" t="s">
        <v>602</v>
      </c>
      <c r="B172" s="8" t="s">
        <v>383</v>
      </c>
      <c r="C172" s="8" t="s">
        <v>89</v>
      </c>
      <c r="D172" s="9">
        <v>45034</v>
      </c>
      <c r="E172" s="10">
        <v>0.6875</v>
      </c>
      <c r="F172" s="8" t="s">
        <v>70</v>
      </c>
      <c r="G172" s="8" t="s">
        <v>28</v>
      </c>
    </row>
    <row r="173" spans="1:7" x14ac:dyDescent="0.35">
      <c r="A173" s="8" t="s">
        <v>605</v>
      </c>
      <c r="B173" s="8" t="s">
        <v>430</v>
      </c>
      <c r="C173" s="8" t="s">
        <v>37</v>
      </c>
      <c r="D173" s="9">
        <v>44994</v>
      </c>
      <c r="E173" s="10">
        <v>0.67708333333333337</v>
      </c>
      <c r="F173" s="8" t="s">
        <v>51</v>
      </c>
      <c r="G173" s="8" t="s">
        <v>2</v>
      </c>
    </row>
    <row r="174" spans="1:7" x14ac:dyDescent="0.35">
      <c r="A174" s="8" t="s">
        <v>608</v>
      </c>
      <c r="B174" s="8" t="s">
        <v>129</v>
      </c>
      <c r="C174" s="8" t="s">
        <v>145</v>
      </c>
      <c r="D174" s="9">
        <v>45081</v>
      </c>
      <c r="E174" s="10">
        <v>0.5625</v>
      </c>
      <c r="F174" s="8" t="s">
        <v>51</v>
      </c>
      <c r="G174" s="8" t="s">
        <v>75</v>
      </c>
    </row>
    <row r="175" spans="1:7" x14ac:dyDescent="0.35">
      <c r="A175" s="8" t="s">
        <v>611</v>
      </c>
      <c r="B175" s="8" t="s">
        <v>93</v>
      </c>
      <c r="C175" s="8" t="s">
        <v>89</v>
      </c>
      <c r="D175" s="9">
        <v>45230</v>
      </c>
      <c r="E175" s="10">
        <v>0.46875</v>
      </c>
      <c r="F175" s="8" t="s">
        <v>70</v>
      </c>
      <c r="G175" s="8" t="s">
        <v>28</v>
      </c>
    </row>
    <row r="176" spans="1:7" x14ac:dyDescent="0.35">
      <c r="A176" s="8" t="s">
        <v>614</v>
      </c>
      <c r="B176" s="8" t="s">
        <v>408</v>
      </c>
      <c r="C176" s="8" t="s">
        <v>44</v>
      </c>
      <c r="D176" s="9">
        <v>45221</v>
      </c>
      <c r="E176" s="10">
        <v>0.70833333333333337</v>
      </c>
      <c r="F176" s="8" t="s">
        <v>27</v>
      </c>
      <c r="G176" s="8" t="s">
        <v>28</v>
      </c>
    </row>
    <row r="177" spans="1:7" x14ac:dyDescent="0.35">
      <c r="A177" s="8" t="s">
        <v>617</v>
      </c>
      <c r="B177" s="8" t="s">
        <v>189</v>
      </c>
      <c r="C177" s="8" t="s">
        <v>6</v>
      </c>
      <c r="D177" s="9">
        <v>45042</v>
      </c>
      <c r="E177" s="10">
        <v>0.39583333333333331</v>
      </c>
      <c r="F177" s="8" t="s">
        <v>1</v>
      </c>
      <c r="G177" s="8" t="s">
        <v>16</v>
      </c>
    </row>
    <row r="178" spans="1:7" x14ac:dyDescent="0.35">
      <c r="A178" s="8" t="s">
        <v>620</v>
      </c>
      <c r="B178" s="8" t="s">
        <v>308</v>
      </c>
      <c r="C178" s="8" t="s">
        <v>57</v>
      </c>
      <c r="D178" s="9">
        <v>45154</v>
      </c>
      <c r="E178" s="10">
        <v>0.52083333333333337</v>
      </c>
      <c r="F178" s="8" t="s">
        <v>1</v>
      </c>
      <c r="G178" s="8" t="s">
        <v>28</v>
      </c>
    </row>
    <row r="179" spans="1:7" x14ac:dyDescent="0.35">
      <c r="A179" s="8" t="s">
        <v>623</v>
      </c>
      <c r="B179" s="8" t="s">
        <v>340</v>
      </c>
      <c r="C179" s="8" t="s">
        <v>57</v>
      </c>
      <c r="D179" s="9">
        <v>44943</v>
      </c>
      <c r="E179" s="10">
        <v>0.55208333333333337</v>
      </c>
      <c r="F179" s="8" t="s">
        <v>51</v>
      </c>
      <c r="G179" s="8" t="s">
        <v>28</v>
      </c>
    </row>
    <row r="180" spans="1:7" x14ac:dyDescent="0.35">
      <c r="A180" s="8" t="s">
        <v>626</v>
      </c>
      <c r="B180" s="8" t="s">
        <v>627</v>
      </c>
      <c r="C180" s="8" t="s">
        <v>37</v>
      </c>
      <c r="D180" s="9">
        <v>44993</v>
      </c>
      <c r="E180" s="10">
        <v>0.51041666666666663</v>
      </c>
      <c r="F180" s="8" t="s">
        <v>51</v>
      </c>
      <c r="G180" s="8" t="s">
        <v>75</v>
      </c>
    </row>
    <row r="181" spans="1:7" x14ac:dyDescent="0.35">
      <c r="A181" s="8" t="s">
        <v>630</v>
      </c>
      <c r="B181" s="8" t="s">
        <v>370</v>
      </c>
      <c r="C181" s="8" t="s">
        <v>101</v>
      </c>
      <c r="D181" s="9">
        <v>44933</v>
      </c>
      <c r="E181" s="10">
        <v>0.45833333333333331</v>
      </c>
      <c r="F181" s="8" t="s">
        <v>27</v>
      </c>
      <c r="G181" s="8" t="s">
        <v>28</v>
      </c>
    </row>
    <row r="182" spans="1:7" x14ac:dyDescent="0.35">
      <c r="A182" s="8" t="s">
        <v>633</v>
      </c>
      <c r="B182" s="8" t="s">
        <v>141</v>
      </c>
      <c r="C182" s="8" t="s">
        <v>20</v>
      </c>
      <c r="D182" s="9">
        <v>45172</v>
      </c>
      <c r="E182" s="10">
        <v>0.55208333333333337</v>
      </c>
      <c r="F182" s="8" t="s">
        <v>42</v>
      </c>
      <c r="G182" s="8" t="s">
        <v>75</v>
      </c>
    </row>
    <row r="183" spans="1:7" x14ac:dyDescent="0.35">
      <c r="A183" s="8" t="s">
        <v>636</v>
      </c>
      <c r="B183" s="8" t="s">
        <v>315</v>
      </c>
      <c r="C183" s="8" t="s">
        <v>101</v>
      </c>
      <c r="D183" s="9">
        <v>45028</v>
      </c>
      <c r="E183" s="10">
        <v>0.33333333333333331</v>
      </c>
      <c r="F183" s="8" t="s">
        <v>70</v>
      </c>
      <c r="G183" s="8" t="s">
        <v>75</v>
      </c>
    </row>
    <row r="184" spans="1:7" x14ac:dyDescent="0.35">
      <c r="A184" s="8" t="s">
        <v>639</v>
      </c>
      <c r="B184" s="8" t="s">
        <v>43</v>
      </c>
      <c r="C184" s="8" t="s">
        <v>20</v>
      </c>
      <c r="D184" s="9">
        <v>44960</v>
      </c>
      <c r="E184" s="10">
        <v>0.67708333333333337</v>
      </c>
      <c r="F184" s="8" t="s">
        <v>51</v>
      </c>
      <c r="G184" s="8" t="s">
        <v>75</v>
      </c>
    </row>
    <row r="185" spans="1:7" x14ac:dyDescent="0.35">
      <c r="A185" s="8" t="s">
        <v>642</v>
      </c>
      <c r="B185" s="8" t="s">
        <v>575</v>
      </c>
      <c r="C185" s="8" t="s">
        <v>101</v>
      </c>
      <c r="D185" s="9">
        <v>44983</v>
      </c>
      <c r="E185" s="10">
        <v>0.73958333333333337</v>
      </c>
      <c r="F185" s="8" t="s">
        <v>1</v>
      </c>
      <c r="G185" s="8" t="s">
        <v>75</v>
      </c>
    </row>
    <row r="186" spans="1:7" x14ac:dyDescent="0.35">
      <c r="A186" s="8" t="s">
        <v>645</v>
      </c>
      <c r="B186" s="8" t="s">
        <v>408</v>
      </c>
      <c r="C186" s="8" t="s">
        <v>6</v>
      </c>
      <c r="D186" s="9">
        <v>45006</v>
      </c>
      <c r="E186" s="10">
        <v>0.58333333333333337</v>
      </c>
      <c r="F186" s="8" t="s">
        <v>27</v>
      </c>
      <c r="G186" s="8" t="s">
        <v>2</v>
      </c>
    </row>
    <row r="187" spans="1:7" x14ac:dyDescent="0.35">
      <c r="A187" s="8" t="s">
        <v>648</v>
      </c>
      <c r="B187" s="8" t="s">
        <v>266</v>
      </c>
      <c r="C187" s="8" t="s">
        <v>44</v>
      </c>
      <c r="D187" s="9">
        <v>45012</v>
      </c>
      <c r="E187" s="10">
        <v>0.71875</v>
      </c>
      <c r="F187" s="8" t="s">
        <v>70</v>
      </c>
      <c r="G187" s="8" t="s">
        <v>16</v>
      </c>
    </row>
    <row r="188" spans="1:7" x14ac:dyDescent="0.35">
      <c r="A188" s="8" t="s">
        <v>651</v>
      </c>
      <c r="B188" s="8" t="s">
        <v>252</v>
      </c>
      <c r="C188" s="8" t="s">
        <v>44</v>
      </c>
      <c r="D188" s="9">
        <v>44970</v>
      </c>
      <c r="E188" s="10">
        <v>0.52083333333333337</v>
      </c>
      <c r="F188" s="8" t="s">
        <v>27</v>
      </c>
      <c r="G188" s="8" t="s">
        <v>2</v>
      </c>
    </row>
    <row r="189" spans="1:7" x14ac:dyDescent="0.35">
      <c r="A189" s="8" t="s">
        <v>654</v>
      </c>
      <c r="B189" s="8" t="s">
        <v>239</v>
      </c>
      <c r="C189" s="8" t="s">
        <v>89</v>
      </c>
      <c r="D189" s="9">
        <v>45028</v>
      </c>
      <c r="E189" s="10">
        <v>0.6875</v>
      </c>
      <c r="F189" s="8" t="s">
        <v>70</v>
      </c>
      <c r="G189" s="8" t="s">
        <v>28</v>
      </c>
    </row>
    <row r="190" spans="1:7" x14ac:dyDescent="0.35">
      <c r="A190" s="8" t="s">
        <v>657</v>
      </c>
      <c r="B190" s="8" t="s">
        <v>76</v>
      </c>
      <c r="C190" s="8" t="s">
        <v>65</v>
      </c>
      <c r="D190" s="9">
        <v>45204</v>
      </c>
      <c r="E190" s="10">
        <v>0.5625</v>
      </c>
      <c r="F190" s="8" t="s">
        <v>70</v>
      </c>
      <c r="G190" s="8" t="s">
        <v>2</v>
      </c>
    </row>
    <row r="191" spans="1:7" x14ac:dyDescent="0.35">
      <c r="A191" s="8" t="s">
        <v>660</v>
      </c>
      <c r="B191" s="8" t="s">
        <v>84</v>
      </c>
      <c r="C191" s="8" t="s">
        <v>44</v>
      </c>
      <c r="D191" s="9">
        <v>45246</v>
      </c>
      <c r="E191" s="10">
        <v>0.63541666666666663</v>
      </c>
      <c r="F191" s="8" t="s">
        <v>51</v>
      </c>
      <c r="G191" s="8" t="s">
        <v>2</v>
      </c>
    </row>
    <row r="192" spans="1:7" x14ac:dyDescent="0.35">
      <c r="A192" s="8" t="s">
        <v>663</v>
      </c>
      <c r="B192" s="8" t="s">
        <v>106</v>
      </c>
      <c r="C192" s="8" t="s">
        <v>44</v>
      </c>
      <c r="D192" s="9">
        <v>45028</v>
      </c>
      <c r="E192" s="10">
        <v>0.66666666666666663</v>
      </c>
      <c r="F192" s="8" t="s">
        <v>27</v>
      </c>
      <c r="G192" s="8" t="s">
        <v>28</v>
      </c>
    </row>
    <row r="193" spans="1:7" x14ac:dyDescent="0.35">
      <c r="A193" s="8" t="s">
        <v>666</v>
      </c>
      <c r="B193" s="8" t="s">
        <v>627</v>
      </c>
      <c r="C193" s="8" t="s">
        <v>145</v>
      </c>
      <c r="D193" s="9">
        <v>45169</v>
      </c>
      <c r="E193" s="10">
        <v>0.59375</v>
      </c>
      <c r="F193" s="8" t="s">
        <v>27</v>
      </c>
      <c r="G193" s="8" t="s">
        <v>28</v>
      </c>
    </row>
    <row r="194" spans="1:7" x14ac:dyDescent="0.35">
      <c r="A194" s="8" t="s">
        <v>669</v>
      </c>
      <c r="B194" s="8" t="s">
        <v>209</v>
      </c>
      <c r="C194" s="8" t="s">
        <v>145</v>
      </c>
      <c r="D194" s="9">
        <v>45184</v>
      </c>
      <c r="E194" s="10">
        <v>0.34375</v>
      </c>
      <c r="F194" s="8" t="s">
        <v>1</v>
      </c>
      <c r="G194" s="8" t="s">
        <v>28</v>
      </c>
    </row>
    <row r="195" spans="1:7" x14ac:dyDescent="0.35">
      <c r="A195" s="8" t="s">
        <v>672</v>
      </c>
      <c r="B195" s="8" t="s">
        <v>347</v>
      </c>
      <c r="C195" s="8" t="s">
        <v>89</v>
      </c>
      <c r="D195" s="9">
        <v>45022</v>
      </c>
      <c r="E195" s="10">
        <v>0.53125</v>
      </c>
      <c r="F195" s="8" t="s">
        <v>1</v>
      </c>
      <c r="G195" s="8" t="s">
        <v>2</v>
      </c>
    </row>
    <row r="196" spans="1:7" x14ac:dyDescent="0.35">
      <c r="A196" s="8" t="s">
        <v>675</v>
      </c>
      <c r="B196" s="8" t="s">
        <v>29</v>
      </c>
      <c r="C196" s="8" t="s">
        <v>65</v>
      </c>
      <c r="D196" s="9">
        <v>45157</v>
      </c>
      <c r="E196" s="10">
        <v>0.71875</v>
      </c>
      <c r="F196" s="8" t="s">
        <v>51</v>
      </c>
      <c r="G196" s="8" t="s">
        <v>2</v>
      </c>
    </row>
    <row r="197" spans="1:7" x14ac:dyDescent="0.35">
      <c r="A197" s="8" t="s">
        <v>678</v>
      </c>
      <c r="B197" s="8" t="s">
        <v>52</v>
      </c>
      <c r="C197" s="8" t="s">
        <v>37</v>
      </c>
      <c r="D197" s="9">
        <v>45225</v>
      </c>
      <c r="E197" s="10">
        <v>0.40625</v>
      </c>
      <c r="F197" s="8" t="s">
        <v>51</v>
      </c>
      <c r="G197" s="8" t="s">
        <v>28</v>
      </c>
    </row>
    <row r="198" spans="1:7" x14ac:dyDescent="0.35">
      <c r="A198" s="8" t="s">
        <v>681</v>
      </c>
      <c r="B198" s="8" t="s">
        <v>56</v>
      </c>
      <c r="C198" s="8" t="s">
        <v>145</v>
      </c>
      <c r="D198" s="9">
        <v>45017</v>
      </c>
      <c r="E198" s="10">
        <v>0.5625</v>
      </c>
      <c r="F198" s="8" t="s">
        <v>42</v>
      </c>
      <c r="G198" s="8" t="s">
        <v>16</v>
      </c>
    </row>
    <row r="199" spans="1:7" x14ac:dyDescent="0.35">
      <c r="A199" s="8" t="s">
        <v>684</v>
      </c>
      <c r="B199" s="8" t="s">
        <v>80</v>
      </c>
      <c r="C199" s="8" t="s">
        <v>37</v>
      </c>
      <c r="D199" s="9">
        <v>45061</v>
      </c>
      <c r="E199" s="10">
        <v>0.35416666666666669</v>
      </c>
      <c r="F199" s="8" t="s">
        <v>1</v>
      </c>
      <c r="G199" s="8" t="s">
        <v>16</v>
      </c>
    </row>
    <row r="200" spans="1:7" x14ac:dyDescent="0.35">
      <c r="A200" s="8" t="s">
        <v>687</v>
      </c>
      <c r="B200" s="8" t="s">
        <v>340</v>
      </c>
      <c r="C200" s="8" t="s">
        <v>113</v>
      </c>
      <c r="D200" s="9">
        <v>45047</v>
      </c>
      <c r="E200" s="10">
        <v>0.53125</v>
      </c>
      <c r="F200" s="8" t="s">
        <v>70</v>
      </c>
      <c r="G200" s="8" t="s">
        <v>75</v>
      </c>
    </row>
    <row r="201" spans="1:7" x14ac:dyDescent="0.35">
      <c r="A201" s="8" t="s">
        <v>690</v>
      </c>
      <c r="B201" s="8" t="s">
        <v>370</v>
      </c>
      <c r="C201" s="8" t="s">
        <v>145</v>
      </c>
      <c r="D201" s="9">
        <v>45290</v>
      </c>
      <c r="E201" s="10">
        <v>0.42708333333333331</v>
      </c>
      <c r="F201" s="8" t="s">
        <v>27</v>
      </c>
      <c r="G201" s="8"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6BA35-756A-4D78-8ABC-189162171ECF}">
  <dimension ref="A1:G201"/>
  <sheetViews>
    <sheetView workbookViewId="0">
      <selection sqref="A1:G201"/>
    </sheetView>
  </sheetViews>
  <sheetFormatPr defaultRowHeight="14.5" x14ac:dyDescent="0.35"/>
  <cols>
    <col min="1" max="1" width="8.26953125" bestFit="1" customWidth="1"/>
    <col min="2" max="2" width="11.54296875" bestFit="1" customWidth="1"/>
    <col min="3" max="3" width="13.81640625" bestFit="1" customWidth="1"/>
    <col min="4" max="4" width="10.36328125" bestFit="1" customWidth="1"/>
    <col min="5" max="5" width="9.54296875" bestFit="1" customWidth="1"/>
    <col min="6" max="6" width="17.81640625" bestFit="1" customWidth="1"/>
    <col min="7" max="7" width="16.54296875" bestFit="1" customWidth="1"/>
  </cols>
  <sheetData>
    <row r="1" spans="1:7" x14ac:dyDescent="0.35">
      <c r="A1" t="s">
        <v>804</v>
      </c>
      <c r="B1" t="s">
        <v>798</v>
      </c>
      <c r="C1" t="s">
        <v>805</v>
      </c>
      <c r="D1" t="s">
        <v>806</v>
      </c>
      <c r="E1" t="s">
        <v>807</v>
      </c>
      <c r="F1" t="s">
        <v>808</v>
      </c>
      <c r="G1" t="s">
        <v>809</v>
      </c>
    </row>
    <row r="2" spans="1:7" x14ac:dyDescent="0.35">
      <c r="A2" s="8" t="s">
        <v>12</v>
      </c>
      <c r="B2" s="8" t="s">
        <v>3</v>
      </c>
      <c r="C2" s="8" t="s">
        <v>9</v>
      </c>
      <c r="D2" s="9">
        <v>45147</v>
      </c>
      <c r="E2">
        <v>3941.97</v>
      </c>
      <c r="F2" s="8" t="s">
        <v>13</v>
      </c>
      <c r="G2" s="8" t="s">
        <v>14</v>
      </c>
    </row>
    <row r="3" spans="1:7" x14ac:dyDescent="0.35">
      <c r="A3" s="8" t="s">
        <v>24</v>
      </c>
      <c r="B3" s="8" t="s">
        <v>17</v>
      </c>
      <c r="C3" s="8" t="s">
        <v>21</v>
      </c>
      <c r="D3" s="9">
        <v>45086</v>
      </c>
      <c r="E3">
        <v>4158.4399999999996</v>
      </c>
      <c r="F3" s="8" t="s">
        <v>13</v>
      </c>
      <c r="G3" s="8" t="s">
        <v>25</v>
      </c>
    </row>
    <row r="4" spans="1:7" x14ac:dyDescent="0.35">
      <c r="A4" s="8" t="s">
        <v>33</v>
      </c>
      <c r="B4" s="8" t="s">
        <v>29</v>
      </c>
      <c r="C4" s="8" t="s">
        <v>31</v>
      </c>
      <c r="D4" s="9">
        <v>45105</v>
      </c>
      <c r="E4">
        <v>3731.55</v>
      </c>
      <c r="F4" s="8" t="s">
        <v>13</v>
      </c>
      <c r="G4" s="8" t="s">
        <v>25</v>
      </c>
    </row>
    <row r="5" spans="1:7" x14ac:dyDescent="0.35">
      <c r="A5" s="8" t="s">
        <v>39</v>
      </c>
      <c r="B5" s="8" t="s">
        <v>35</v>
      </c>
      <c r="C5" s="8" t="s">
        <v>38</v>
      </c>
      <c r="D5" s="9">
        <v>45170</v>
      </c>
      <c r="E5">
        <v>4799.8599999999997</v>
      </c>
      <c r="F5" s="8" t="s">
        <v>13</v>
      </c>
      <c r="G5" s="8" t="s">
        <v>40</v>
      </c>
    </row>
    <row r="6" spans="1:7" x14ac:dyDescent="0.35">
      <c r="A6" s="8" t="s">
        <v>48</v>
      </c>
      <c r="B6" s="8" t="s">
        <v>43</v>
      </c>
      <c r="C6" s="8" t="s">
        <v>46</v>
      </c>
      <c r="D6" s="9">
        <v>45113</v>
      </c>
      <c r="E6">
        <v>582.04999999999995</v>
      </c>
      <c r="F6" s="8" t="s">
        <v>49</v>
      </c>
      <c r="G6" s="8" t="s">
        <v>14</v>
      </c>
    </row>
    <row r="7" spans="1:7" x14ac:dyDescent="0.35">
      <c r="A7" s="8" t="s">
        <v>54</v>
      </c>
      <c r="B7" s="8" t="s">
        <v>52</v>
      </c>
      <c r="C7" s="8" t="s">
        <v>53</v>
      </c>
      <c r="D7" s="9">
        <v>45096</v>
      </c>
      <c r="E7">
        <v>1381</v>
      </c>
      <c r="F7" s="8" t="s">
        <v>13</v>
      </c>
      <c r="G7" s="8" t="s">
        <v>14</v>
      </c>
    </row>
    <row r="8" spans="1:7" x14ac:dyDescent="0.35">
      <c r="A8" s="8" t="s">
        <v>61</v>
      </c>
      <c r="B8" s="8" t="s">
        <v>56</v>
      </c>
      <c r="C8" s="8" t="s">
        <v>60</v>
      </c>
      <c r="D8" s="9">
        <v>45025</v>
      </c>
      <c r="E8">
        <v>534.03</v>
      </c>
      <c r="F8" s="8" t="s">
        <v>62</v>
      </c>
      <c r="G8" s="8" t="s">
        <v>40</v>
      </c>
    </row>
    <row r="9" spans="1:7" x14ac:dyDescent="0.35">
      <c r="A9" s="8" t="s">
        <v>68</v>
      </c>
      <c r="B9" s="8" t="s">
        <v>64</v>
      </c>
      <c r="C9" s="8" t="s">
        <v>66</v>
      </c>
      <c r="D9" s="9">
        <v>45070</v>
      </c>
      <c r="E9">
        <v>3413.64</v>
      </c>
      <c r="F9" s="8" t="s">
        <v>62</v>
      </c>
      <c r="G9" s="8" t="s">
        <v>40</v>
      </c>
    </row>
    <row r="10" spans="1:7" x14ac:dyDescent="0.35">
      <c r="A10" s="8" t="s">
        <v>73</v>
      </c>
      <c r="B10" s="8" t="s">
        <v>71</v>
      </c>
      <c r="C10" s="8" t="s">
        <v>72</v>
      </c>
      <c r="D10" s="9">
        <v>44990</v>
      </c>
      <c r="E10">
        <v>4541.1400000000003</v>
      </c>
      <c r="F10" s="8" t="s">
        <v>49</v>
      </c>
      <c r="G10" s="8" t="s">
        <v>25</v>
      </c>
    </row>
    <row r="11" spans="1:7" x14ac:dyDescent="0.35">
      <c r="A11" s="8" t="s">
        <v>78</v>
      </c>
      <c r="B11" s="8" t="s">
        <v>76</v>
      </c>
      <c r="C11" s="8" t="s">
        <v>77</v>
      </c>
      <c r="D11" s="9">
        <v>44939</v>
      </c>
      <c r="E11">
        <v>1595.67</v>
      </c>
      <c r="F11" s="8" t="s">
        <v>62</v>
      </c>
      <c r="G11" s="8" t="s">
        <v>25</v>
      </c>
    </row>
    <row r="12" spans="1:7" x14ac:dyDescent="0.35">
      <c r="A12" s="8" t="s">
        <v>82</v>
      </c>
      <c r="B12" s="8" t="s">
        <v>80</v>
      </c>
      <c r="C12" s="8" t="s">
        <v>81</v>
      </c>
      <c r="D12" s="9">
        <v>45242</v>
      </c>
      <c r="E12">
        <v>4671.66</v>
      </c>
      <c r="F12" s="8" t="s">
        <v>62</v>
      </c>
      <c r="G12" s="8" t="s">
        <v>40</v>
      </c>
    </row>
    <row r="13" spans="1:7" x14ac:dyDescent="0.35">
      <c r="A13" s="8" t="s">
        <v>86</v>
      </c>
      <c r="B13" s="8" t="s">
        <v>84</v>
      </c>
      <c r="C13" s="8" t="s">
        <v>85</v>
      </c>
      <c r="D13" s="9">
        <v>45053</v>
      </c>
      <c r="E13">
        <v>771.2</v>
      </c>
      <c r="F13" s="8" t="s">
        <v>13</v>
      </c>
      <c r="G13" s="8" t="s">
        <v>14</v>
      </c>
    </row>
    <row r="14" spans="1:7" x14ac:dyDescent="0.35">
      <c r="A14" s="8" t="s">
        <v>91</v>
      </c>
      <c r="B14" s="8" t="s">
        <v>88</v>
      </c>
      <c r="C14" s="8" t="s">
        <v>90</v>
      </c>
      <c r="D14" s="9">
        <v>45154</v>
      </c>
      <c r="E14">
        <v>4704.96</v>
      </c>
      <c r="F14" s="8" t="s">
        <v>62</v>
      </c>
      <c r="G14" s="8" t="s">
        <v>25</v>
      </c>
    </row>
    <row r="15" spans="1:7" x14ac:dyDescent="0.35">
      <c r="A15" s="8" t="s">
        <v>95</v>
      </c>
      <c r="B15" s="8" t="s">
        <v>93</v>
      </c>
      <c r="C15" s="8" t="s">
        <v>94</v>
      </c>
      <c r="D15" s="9">
        <v>45071</v>
      </c>
      <c r="E15">
        <v>2082.3000000000002</v>
      </c>
      <c r="F15" s="8" t="s">
        <v>49</v>
      </c>
      <c r="G15" s="8" t="s">
        <v>25</v>
      </c>
    </row>
    <row r="16" spans="1:7" x14ac:dyDescent="0.35">
      <c r="A16" s="8" t="s">
        <v>99</v>
      </c>
      <c r="B16" s="8" t="s">
        <v>97</v>
      </c>
      <c r="C16" s="8" t="s">
        <v>98</v>
      </c>
      <c r="D16" s="9">
        <v>44941</v>
      </c>
      <c r="E16">
        <v>956.39</v>
      </c>
      <c r="F16" s="8" t="s">
        <v>13</v>
      </c>
      <c r="G16" s="8" t="s">
        <v>14</v>
      </c>
    </row>
    <row r="17" spans="1:7" x14ac:dyDescent="0.35">
      <c r="A17" s="8" t="s">
        <v>104</v>
      </c>
      <c r="B17" s="8" t="s">
        <v>64</v>
      </c>
      <c r="C17" s="8" t="s">
        <v>103</v>
      </c>
      <c r="D17" s="9">
        <v>45107</v>
      </c>
      <c r="E17">
        <v>2686.42</v>
      </c>
      <c r="F17" s="8" t="s">
        <v>13</v>
      </c>
      <c r="G17" s="8" t="s">
        <v>25</v>
      </c>
    </row>
    <row r="18" spans="1:7" x14ac:dyDescent="0.35">
      <c r="A18" s="8" t="s">
        <v>108</v>
      </c>
      <c r="B18" s="8" t="s">
        <v>106</v>
      </c>
      <c r="C18" s="8" t="s">
        <v>107</v>
      </c>
      <c r="D18" s="9">
        <v>45118</v>
      </c>
      <c r="E18">
        <v>1655.49</v>
      </c>
      <c r="F18" s="8" t="s">
        <v>49</v>
      </c>
      <c r="G18" s="8" t="s">
        <v>14</v>
      </c>
    </row>
    <row r="19" spans="1:7" x14ac:dyDescent="0.35">
      <c r="A19" s="8" t="s">
        <v>111</v>
      </c>
      <c r="B19" s="8" t="s">
        <v>80</v>
      </c>
      <c r="C19" s="8" t="s">
        <v>110</v>
      </c>
      <c r="D19" s="9">
        <v>45244</v>
      </c>
      <c r="E19">
        <v>1781.93</v>
      </c>
      <c r="F19" s="8" t="s">
        <v>13</v>
      </c>
      <c r="G19" s="8" t="s">
        <v>14</v>
      </c>
    </row>
    <row r="20" spans="1:7" x14ac:dyDescent="0.35">
      <c r="A20" s="8" t="s">
        <v>116</v>
      </c>
      <c r="B20" s="8" t="s">
        <v>84</v>
      </c>
      <c r="C20" s="8" t="s">
        <v>114</v>
      </c>
      <c r="D20" s="9">
        <v>44963</v>
      </c>
      <c r="E20">
        <v>1882.8</v>
      </c>
      <c r="F20" s="8" t="s">
        <v>13</v>
      </c>
      <c r="G20" s="8" t="s">
        <v>14</v>
      </c>
    </row>
    <row r="21" spans="1:7" x14ac:dyDescent="0.35">
      <c r="A21" s="8" t="s">
        <v>120</v>
      </c>
      <c r="B21" s="8" t="s">
        <v>118</v>
      </c>
      <c r="C21" s="8" t="s">
        <v>119</v>
      </c>
      <c r="D21" s="9">
        <v>45265</v>
      </c>
      <c r="E21">
        <v>4113.62</v>
      </c>
      <c r="F21" s="8" t="s">
        <v>49</v>
      </c>
      <c r="G21" s="8" t="s">
        <v>40</v>
      </c>
    </row>
    <row r="22" spans="1:7" x14ac:dyDescent="0.35">
      <c r="A22" s="8" t="s">
        <v>124</v>
      </c>
      <c r="B22" s="8" t="s">
        <v>122</v>
      </c>
      <c r="C22" s="8" t="s">
        <v>123</v>
      </c>
      <c r="D22" s="9">
        <v>45040</v>
      </c>
      <c r="E22">
        <v>2926.23</v>
      </c>
      <c r="F22" s="8" t="s">
        <v>13</v>
      </c>
      <c r="G22" s="8" t="s">
        <v>40</v>
      </c>
    </row>
    <row r="23" spans="1:7" x14ac:dyDescent="0.35">
      <c r="A23" s="8" t="s">
        <v>127</v>
      </c>
      <c r="B23" s="8" t="s">
        <v>76</v>
      </c>
      <c r="C23" s="8" t="s">
        <v>126</v>
      </c>
      <c r="D23" s="9">
        <v>45244</v>
      </c>
      <c r="E23">
        <v>1900.88</v>
      </c>
      <c r="F23" s="8" t="s">
        <v>49</v>
      </c>
      <c r="G23" s="8" t="s">
        <v>40</v>
      </c>
    </row>
    <row r="24" spans="1:7" x14ac:dyDescent="0.35">
      <c r="A24" s="8" t="s">
        <v>131</v>
      </c>
      <c r="B24" s="8" t="s">
        <v>129</v>
      </c>
      <c r="C24" s="8" t="s">
        <v>130</v>
      </c>
      <c r="D24" s="9">
        <v>45055</v>
      </c>
      <c r="E24">
        <v>3246.5</v>
      </c>
      <c r="F24" s="8" t="s">
        <v>49</v>
      </c>
      <c r="G24" s="8" t="s">
        <v>14</v>
      </c>
    </row>
    <row r="25" spans="1:7" x14ac:dyDescent="0.35">
      <c r="A25" s="8" t="s">
        <v>135</v>
      </c>
      <c r="B25" s="8" t="s">
        <v>133</v>
      </c>
      <c r="C25" s="8" t="s">
        <v>134</v>
      </c>
      <c r="D25" s="9">
        <v>45098</v>
      </c>
      <c r="E25">
        <v>3722.68</v>
      </c>
      <c r="F25" s="8" t="s">
        <v>62</v>
      </c>
      <c r="G25" s="8" t="s">
        <v>14</v>
      </c>
    </row>
    <row r="26" spans="1:7" x14ac:dyDescent="0.35">
      <c r="A26" s="8" t="s">
        <v>139</v>
      </c>
      <c r="B26" s="8" t="s">
        <v>137</v>
      </c>
      <c r="C26" s="8" t="s">
        <v>138</v>
      </c>
      <c r="D26" s="9">
        <v>44982</v>
      </c>
      <c r="E26">
        <v>1726.81</v>
      </c>
      <c r="F26" s="8" t="s">
        <v>62</v>
      </c>
      <c r="G26" s="8" t="s">
        <v>40</v>
      </c>
    </row>
    <row r="27" spans="1:7" x14ac:dyDescent="0.35">
      <c r="A27" s="8" t="s">
        <v>143</v>
      </c>
      <c r="B27" s="8" t="s">
        <v>141</v>
      </c>
      <c r="C27" s="8" t="s">
        <v>142</v>
      </c>
      <c r="D27" s="9">
        <v>45002</v>
      </c>
      <c r="E27">
        <v>2360.9699999999998</v>
      </c>
      <c r="F27" s="8" t="s">
        <v>13</v>
      </c>
      <c r="G27" s="8" t="s">
        <v>25</v>
      </c>
    </row>
    <row r="28" spans="1:7" x14ac:dyDescent="0.35">
      <c r="A28" s="8" t="s">
        <v>147</v>
      </c>
      <c r="B28" s="8" t="s">
        <v>76</v>
      </c>
      <c r="C28" s="8" t="s">
        <v>146</v>
      </c>
      <c r="D28" s="9">
        <v>45244</v>
      </c>
      <c r="E28">
        <v>1048.49</v>
      </c>
      <c r="F28" s="8" t="s">
        <v>13</v>
      </c>
      <c r="G28" s="8" t="s">
        <v>14</v>
      </c>
    </row>
    <row r="29" spans="1:7" x14ac:dyDescent="0.35">
      <c r="A29" s="8" t="s">
        <v>150</v>
      </c>
      <c r="B29" s="8" t="s">
        <v>93</v>
      </c>
      <c r="C29" s="8" t="s">
        <v>149</v>
      </c>
      <c r="D29" s="9">
        <v>45228</v>
      </c>
      <c r="E29">
        <v>1315.17</v>
      </c>
      <c r="F29" s="8" t="s">
        <v>49</v>
      </c>
      <c r="G29" s="8" t="s">
        <v>25</v>
      </c>
    </row>
    <row r="30" spans="1:7" x14ac:dyDescent="0.35">
      <c r="A30" s="8" t="s">
        <v>153</v>
      </c>
      <c r="B30" s="8" t="s">
        <v>64</v>
      </c>
      <c r="C30" s="8" t="s">
        <v>152</v>
      </c>
      <c r="D30" s="9">
        <v>45102</v>
      </c>
      <c r="E30">
        <v>3565.03</v>
      </c>
      <c r="F30" s="8" t="s">
        <v>13</v>
      </c>
      <c r="G30" s="8" t="s">
        <v>25</v>
      </c>
    </row>
    <row r="31" spans="1:7" x14ac:dyDescent="0.35">
      <c r="A31" s="8" t="s">
        <v>156</v>
      </c>
      <c r="B31" s="8" t="s">
        <v>97</v>
      </c>
      <c r="C31" s="8" t="s">
        <v>155</v>
      </c>
      <c r="D31" s="9">
        <v>45167</v>
      </c>
      <c r="E31">
        <v>1316.47</v>
      </c>
      <c r="F31" s="8" t="s">
        <v>49</v>
      </c>
      <c r="G31" s="8" t="s">
        <v>14</v>
      </c>
    </row>
    <row r="32" spans="1:7" x14ac:dyDescent="0.35">
      <c r="A32" s="8" t="s">
        <v>159</v>
      </c>
      <c r="B32" s="8" t="s">
        <v>97</v>
      </c>
      <c r="C32" s="8" t="s">
        <v>158</v>
      </c>
      <c r="D32" s="9">
        <v>45020</v>
      </c>
      <c r="E32">
        <v>2863.24</v>
      </c>
      <c r="F32" s="8" t="s">
        <v>49</v>
      </c>
      <c r="G32" s="8" t="s">
        <v>14</v>
      </c>
    </row>
    <row r="33" spans="1:7" x14ac:dyDescent="0.35">
      <c r="A33" s="8" t="s">
        <v>162</v>
      </c>
      <c r="B33" s="8" t="s">
        <v>29</v>
      </c>
      <c r="C33" s="8" t="s">
        <v>161</v>
      </c>
      <c r="D33" s="9">
        <v>45236</v>
      </c>
      <c r="E33">
        <v>3690.71</v>
      </c>
      <c r="F33" s="8" t="s">
        <v>13</v>
      </c>
      <c r="G33" s="8" t="s">
        <v>25</v>
      </c>
    </row>
    <row r="34" spans="1:7" x14ac:dyDescent="0.35">
      <c r="A34" s="8" t="s">
        <v>166</v>
      </c>
      <c r="B34" s="8" t="s">
        <v>164</v>
      </c>
      <c r="C34" s="8" t="s">
        <v>165</v>
      </c>
      <c r="D34" s="9">
        <v>45192</v>
      </c>
      <c r="E34">
        <v>980.95</v>
      </c>
      <c r="F34" s="8" t="s">
        <v>49</v>
      </c>
      <c r="G34" s="8" t="s">
        <v>25</v>
      </c>
    </row>
    <row r="35" spans="1:7" x14ac:dyDescent="0.35">
      <c r="A35" s="8" t="s">
        <v>169</v>
      </c>
      <c r="B35" s="8" t="s">
        <v>71</v>
      </c>
      <c r="C35" s="8" t="s">
        <v>168</v>
      </c>
      <c r="D35" s="9">
        <v>45090</v>
      </c>
      <c r="E35">
        <v>3052.9</v>
      </c>
      <c r="F35" s="8" t="s">
        <v>62</v>
      </c>
      <c r="G35" s="8" t="s">
        <v>40</v>
      </c>
    </row>
    <row r="36" spans="1:7" x14ac:dyDescent="0.35">
      <c r="A36" s="8" t="s">
        <v>173</v>
      </c>
      <c r="B36" s="8" t="s">
        <v>171</v>
      </c>
      <c r="C36" s="8" t="s">
        <v>172</v>
      </c>
      <c r="D36" s="9">
        <v>45034</v>
      </c>
      <c r="E36">
        <v>1654.53</v>
      </c>
      <c r="F36" s="8" t="s">
        <v>13</v>
      </c>
      <c r="G36" s="8" t="s">
        <v>40</v>
      </c>
    </row>
    <row r="37" spans="1:7" x14ac:dyDescent="0.35">
      <c r="A37" s="8" t="s">
        <v>177</v>
      </c>
      <c r="B37" s="8" t="s">
        <v>175</v>
      </c>
      <c r="C37" s="8" t="s">
        <v>176</v>
      </c>
      <c r="D37" s="9">
        <v>44934</v>
      </c>
      <c r="E37">
        <v>4833.17</v>
      </c>
      <c r="F37" s="8" t="s">
        <v>62</v>
      </c>
      <c r="G37" s="8" t="s">
        <v>14</v>
      </c>
    </row>
    <row r="38" spans="1:7" x14ac:dyDescent="0.35">
      <c r="A38" s="8" t="s">
        <v>180</v>
      </c>
      <c r="B38" s="8" t="s">
        <v>137</v>
      </c>
      <c r="C38" s="8" t="s">
        <v>179</v>
      </c>
      <c r="D38" s="9">
        <v>45013</v>
      </c>
      <c r="E38">
        <v>2675.96</v>
      </c>
      <c r="F38" s="8" t="s">
        <v>13</v>
      </c>
      <c r="G38" s="8" t="s">
        <v>40</v>
      </c>
    </row>
    <row r="39" spans="1:7" x14ac:dyDescent="0.35">
      <c r="A39" s="8" t="s">
        <v>183</v>
      </c>
      <c r="B39" s="8" t="s">
        <v>106</v>
      </c>
      <c r="C39" s="8" t="s">
        <v>182</v>
      </c>
      <c r="D39" s="9">
        <v>44980</v>
      </c>
      <c r="E39">
        <v>4126.97</v>
      </c>
      <c r="F39" s="8" t="s">
        <v>49</v>
      </c>
      <c r="G39" s="8" t="s">
        <v>40</v>
      </c>
    </row>
    <row r="40" spans="1:7" x14ac:dyDescent="0.35">
      <c r="A40" s="8" t="s">
        <v>187</v>
      </c>
      <c r="B40" s="8" t="s">
        <v>185</v>
      </c>
      <c r="C40" s="8" t="s">
        <v>186</v>
      </c>
      <c r="D40" s="9">
        <v>45033</v>
      </c>
      <c r="E40">
        <v>2976.02</v>
      </c>
      <c r="F40" s="8" t="s">
        <v>13</v>
      </c>
      <c r="G40" s="8" t="s">
        <v>40</v>
      </c>
    </row>
    <row r="41" spans="1:7" x14ac:dyDescent="0.35">
      <c r="A41" s="8" t="s">
        <v>191</v>
      </c>
      <c r="B41" s="8" t="s">
        <v>189</v>
      </c>
      <c r="C41" s="8" t="s">
        <v>190</v>
      </c>
      <c r="D41" s="9">
        <v>45012</v>
      </c>
      <c r="E41">
        <v>695.36</v>
      </c>
      <c r="F41" s="8" t="s">
        <v>62</v>
      </c>
      <c r="G41" s="8" t="s">
        <v>40</v>
      </c>
    </row>
    <row r="42" spans="1:7" x14ac:dyDescent="0.35">
      <c r="A42" s="8" t="s">
        <v>194</v>
      </c>
      <c r="B42" s="8" t="s">
        <v>76</v>
      </c>
      <c r="C42" s="8" t="s">
        <v>193</v>
      </c>
      <c r="D42" s="9">
        <v>44927</v>
      </c>
      <c r="E42">
        <v>3349.18</v>
      </c>
      <c r="F42" s="8" t="s">
        <v>49</v>
      </c>
      <c r="G42" s="8" t="s">
        <v>25</v>
      </c>
    </row>
    <row r="43" spans="1:7" x14ac:dyDescent="0.35">
      <c r="A43" s="8" t="s">
        <v>197</v>
      </c>
      <c r="B43" s="8" t="s">
        <v>171</v>
      </c>
      <c r="C43" s="8" t="s">
        <v>196</v>
      </c>
      <c r="D43" s="9">
        <v>45006</v>
      </c>
      <c r="E43">
        <v>4781.32</v>
      </c>
      <c r="F43" s="8" t="s">
        <v>13</v>
      </c>
      <c r="G43" s="8" t="s">
        <v>14</v>
      </c>
    </row>
    <row r="44" spans="1:7" x14ac:dyDescent="0.35">
      <c r="A44" s="8" t="s">
        <v>200</v>
      </c>
      <c r="B44" s="8" t="s">
        <v>3</v>
      </c>
      <c r="C44" s="8" t="s">
        <v>199</v>
      </c>
      <c r="D44" s="9">
        <v>45014</v>
      </c>
      <c r="E44">
        <v>3207.25</v>
      </c>
      <c r="F44" s="8" t="s">
        <v>13</v>
      </c>
      <c r="G44" s="8" t="s">
        <v>40</v>
      </c>
    </row>
    <row r="45" spans="1:7" x14ac:dyDescent="0.35">
      <c r="A45" s="8" t="s">
        <v>204</v>
      </c>
      <c r="B45" s="8" t="s">
        <v>202</v>
      </c>
      <c r="C45" s="8" t="s">
        <v>203</v>
      </c>
      <c r="D45" s="9">
        <v>45189</v>
      </c>
      <c r="E45">
        <v>4186.3500000000004</v>
      </c>
      <c r="F45" s="8" t="s">
        <v>13</v>
      </c>
      <c r="G45" s="8" t="s">
        <v>25</v>
      </c>
    </row>
    <row r="46" spans="1:7" x14ac:dyDescent="0.35">
      <c r="A46" s="8" t="s">
        <v>207</v>
      </c>
      <c r="B46" s="8" t="s">
        <v>189</v>
      </c>
      <c r="C46" s="8" t="s">
        <v>206</v>
      </c>
      <c r="D46" s="9">
        <v>45197</v>
      </c>
      <c r="E46">
        <v>4478.93</v>
      </c>
      <c r="F46" s="8" t="s">
        <v>62</v>
      </c>
      <c r="G46" s="8" t="s">
        <v>25</v>
      </c>
    </row>
    <row r="47" spans="1:7" x14ac:dyDescent="0.35">
      <c r="A47" s="8" t="s">
        <v>211</v>
      </c>
      <c r="B47" s="8" t="s">
        <v>209</v>
      </c>
      <c r="C47" s="8" t="s">
        <v>210</v>
      </c>
      <c r="D47" s="9">
        <v>45280</v>
      </c>
      <c r="E47">
        <v>1526.36</v>
      </c>
      <c r="F47" s="8" t="s">
        <v>62</v>
      </c>
      <c r="G47" s="8" t="s">
        <v>25</v>
      </c>
    </row>
    <row r="48" spans="1:7" x14ac:dyDescent="0.35">
      <c r="A48" s="8" t="s">
        <v>214</v>
      </c>
      <c r="B48" s="8" t="s">
        <v>17</v>
      </c>
      <c r="C48" s="8" t="s">
        <v>213</v>
      </c>
      <c r="D48" s="9">
        <v>45048</v>
      </c>
      <c r="E48">
        <v>1454.2</v>
      </c>
      <c r="F48" s="8" t="s">
        <v>13</v>
      </c>
      <c r="G48" s="8" t="s">
        <v>40</v>
      </c>
    </row>
    <row r="49" spans="1:7" x14ac:dyDescent="0.35">
      <c r="A49" s="8" t="s">
        <v>217</v>
      </c>
      <c r="B49" s="8" t="s">
        <v>56</v>
      </c>
      <c r="C49" s="8" t="s">
        <v>216</v>
      </c>
      <c r="D49" s="9">
        <v>44942</v>
      </c>
      <c r="E49">
        <v>3249.41</v>
      </c>
      <c r="F49" s="8" t="s">
        <v>49</v>
      </c>
      <c r="G49" s="8" t="s">
        <v>40</v>
      </c>
    </row>
    <row r="50" spans="1:7" x14ac:dyDescent="0.35">
      <c r="A50" s="8" t="s">
        <v>220</v>
      </c>
      <c r="B50" s="8" t="s">
        <v>76</v>
      </c>
      <c r="C50" s="8" t="s">
        <v>219</v>
      </c>
      <c r="D50" s="9">
        <v>45046</v>
      </c>
      <c r="E50">
        <v>2349.63</v>
      </c>
      <c r="F50" s="8" t="s">
        <v>49</v>
      </c>
      <c r="G50" s="8" t="s">
        <v>14</v>
      </c>
    </row>
    <row r="51" spans="1:7" x14ac:dyDescent="0.35">
      <c r="A51" s="8" t="s">
        <v>223</v>
      </c>
      <c r="B51" s="8" t="s">
        <v>52</v>
      </c>
      <c r="C51" s="8" t="s">
        <v>222</v>
      </c>
      <c r="D51" s="9">
        <v>45154</v>
      </c>
      <c r="E51">
        <v>4279.38</v>
      </c>
      <c r="F51" s="8" t="s">
        <v>62</v>
      </c>
      <c r="G51" s="8" t="s">
        <v>40</v>
      </c>
    </row>
    <row r="52" spans="1:7" x14ac:dyDescent="0.35">
      <c r="A52" s="8" t="s">
        <v>227</v>
      </c>
      <c r="B52" s="8" t="s">
        <v>225</v>
      </c>
      <c r="C52" s="8" t="s">
        <v>226</v>
      </c>
      <c r="D52" s="9">
        <v>44961</v>
      </c>
      <c r="E52">
        <v>4550.1000000000004</v>
      </c>
      <c r="F52" s="8" t="s">
        <v>49</v>
      </c>
      <c r="G52" s="8" t="s">
        <v>40</v>
      </c>
    </row>
    <row r="53" spans="1:7" x14ac:dyDescent="0.35">
      <c r="A53" s="8" t="s">
        <v>230</v>
      </c>
      <c r="B53" s="8" t="s">
        <v>64</v>
      </c>
      <c r="C53" s="8" t="s">
        <v>229</v>
      </c>
      <c r="D53" s="9">
        <v>45119</v>
      </c>
      <c r="E53">
        <v>2090.4</v>
      </c>
      <c r="F53" s="8" t="s">
        <v>62</v>
      </c>
      <c r="G53" s="8" t="s">
        <v>25</v>
      </c>
    </row>
    <row r="54" spans="1:7" x14ac:dyDescent="0.35">
      <c r="A54" s="8" t="s">
        <v>234</v>
      </c>
      <c r="B54" s="8" t="s">
        <v>232</v>
      </c>
      <c r="C54" s="8" t="s">
        <v>233</v>
      </c>
      <c r="D54" s="9">
        <v>44969</v>
      </c>
      <c r="E54">
        <v>1565.92</v>
      </c>
      <c r="F54" s="8" t="s">
        <v>13</v>
      </c>
      <c r="G54" s="8" t="s">
        <v>14</v>
      </c>
    </row>
    <row r="55" spans="1:7" x14ac:dyDescent="0.35">
      <c r="A55" s="8" t="s">
        <v>237</v>
      </c>
      <c r="B55" s="8" t="s">
        <v>64</v>
      </c>
      <c r="C55" s="8" t="s">
        <v>236</v>
      </c>
      <c r="D55" s="9">
        <v>45276</v>
      </c>
      <c r="E55">
        <v>4012.36</v>
      </c>
      <c r="F55" s="8" t="s">
        <v>62</v>
      </c>
      <c r="G55" s="8" t="s">
        <v>40</v>
      </c>
    </row>
    <row r="56" spans="1:7" x14ac:dyDescent="0.35">
      <c r="A56" s="8" t="s">
        <v>241</v>
      </c>
      <c r="B56" s="8" t="s">
        <v>239</v>
      </c>
      <c r="C56" s="8" t="s">
        <v>240</v>
      </c>
      <c r="D56" s="9">
        <v>45205</v>
      </c>
      <c r="E56">
        <v>1736.63</v>
      </c>
      <c r="F56" s="8" t="s">
        <v>62</v>
      </c>
      <c r="G56" s="8" t="s">
        <v>40</v>
      </c>
    </row>
    <row r="57" spans="1:7" x14ac:dyDescent="0.35">
      <c r="A57" s="8" t="s">
        <v>244</v>
      </c>
      <c r="B57" s="8" t="s">
        <v>133</v>
      </c>
      <c r="C57" s="8" t="s">
        <v>243</v>
      </c>
      <c r="D57" s="9">
        <v>44928</v>
      </c>
      <c r="E57">
        <v>4201.76</v>
      </c>
      <c r="F57" s="8" t="s">
        <v>13</v>
      </c>
      <c r="G57" s="8" t="s">
        <v>25</v>
      </c>
    </row>
    <row r="58" spans="1:7" x14ac:dyDescent="0.35">
      <c r="A58" s="8" t="s">
        <v>247</v>
      </c>
      <c r="B58" s="8" t="s">
        <v>122</v>
      </c>
      <c r="C58" s="8" t="s">
        <v>246</v>
      </c>
      <c r="D58" s="9">
        <v>45031</v>
      </c>
      <c r="E58">
        <v>2406.8200000000002</v>
      </c>
      <c r="F58" s="8" t="s">
        <v>49</v>
      </c>
      <c r="G58" s="8" t="s">
        <v>25</v>
      </c>
    </row>
    <row r="59" spans="1:7" x14ac:dyDescent="0.35">
      <c r="A59" s="8" t="s">
        <v>250</v>
      </c>
      <c r="B59" s="8" t="s">
        <v>17</v>
      </c>
      <c r="C59" s="8" t="s">
        <v>249</v>
      </c>
      <c r="D59" s="9">
        <v>45055</v>
      </c>
      <c r="E59">
        <v>3503.97</v>
      </c>
      <c r="F59" s="8" t="s">
        <v>62</v>
      </c>
      <c r="G59" s="8" t="s">
        <v>40</v>
      </c>
    </row>
    <row r="60" spans="1:7" x14ac:dyDescent="0.35">
      <c r="A60" s="8" t="s">
        <v>254</v>
      </c>
      <c r="B60" s="8" t="s">
        <v>252</v>
      </c>
      <c r="C60" s="8" t="s">
        <v>253</v>
      </c>
      <c r="D60" s="9">
        <v>44994</v>
      </c>
      <c r="E60">
        <v>929.91</v>
      </c>
      <c r="F60" s="8" t="s">
        <v>62</v>
      </c>
      <c r="G60" s="8" t="s">
        <v>14</v>
      </c>
    </row>
    <row r="61" spans="1:7" x14ac:dyDescent="0.35">
      <c r="A61" s="8" t="s">
        <v>258</v>
      </c>
      <c r="B61" s="8" t="s">
        <v>256</v>
      </c>
      <c r="C61" s="8" t="s">
        <v>257</v>
      </c>
      <c r="D61" s="9">
        <v>45252</v>
      </c>
      <c r="E61">
        <v>3307.37</v>
      </c>
      <c r="F61" s="8" t="s">
        <v>13</v>
      </c>
      <c r="G61" s="8" t="s">
        <v>14</v>
      </c>
    </row>
    <row r="62" spans="1:7" x14ac:dyDescent="0.35">
      <c r="A62" s="8" t="s">
        <v>261</v>
      </c>
      <c r="B62" s="8" t="s">
        <v>232</v>
      </c>
      <c r="C62" s="8" t="s">
        <v>260</v>
      </c>
      <c r="D62" s="9">
        <v>44941</v>
      </c>
      <c r="E62">
        <v>2532.9499999999998</v>
      </c>
      <c r="F62" s="8" t="s">
        <v>49</v>
      </c>
      <c r="G62" s="8" t="s">
        <v>25</v>
      </c>
    </row>
    <row r="63" spans="1:7" x14ac:dyDescent="0.35">
      <c r="A63" s="8" t="s">
        <v>264</v>
      </c>
      <c r="B63" s="8" t="s">
        <v>93</v>
      </c>
      <c r="C63" s="8" t="s">
        <v>263</v>
      </c>
      <c r="D63" s="9">
        <v>45091</v>
      </c>
      <c r="E63">
        <v>3139.74</v>
      </c>
      <c r="F63" s="8" t="s">
        <v>62</v>
      </c>
      <c r="G63" s="8" t="s">
        <v>25</v>
      </c>
    </row>
    <row r="64" spans="1:7" x14ac:dyDescent="0.35">
      <c r="A64" s="8" t="s">
        <v>268</v>
      </c>
      <c r="B64" s="8" t="s">
        <v>266</v>
      </c>
      <c r="C64" s="8" t="s">
        <v>267</v>
      </c>
      <c r="D64" s="9">
        <v>45106</v>
      </c>
      <c r="E64">
        <v>1256.06</v>
      </c>
      <c r="F64" s="8" t="s">
        <v>13</v>
      </c>
      <c r="G64" s="8" t="s">
        <v>40</v>
      </c>
    </row>
    <row r="65" spans="1:7" x14ac:dyDescent="0.35">
      <c r="A65" s="8" t="s">
        <v>272</v>
      </c>
      <c r="B65" s="8" t="s">
        <v>270</v>
      </c>
      <c r="C65" s="8" t="s">
        <v>271</v>
      </c>
      <c r="D65" s="9">
        <v>45077</v>
      </c>
      <c r="E65">
        <v>3815.93</v>
      </c>
      <c r="F65" s="8" t="s">
        <v>62</v>
      </c>
      <c r="G65" s="8" t="s">
        <v>25</v>
      </c>
    </row>
    <row r="66" spans="1:7" x14ac:dyDescent="0.35">
      <c r="A66" s="8" t="s">
        <v>275</v>
      </c>
      <c r="B66" s="8" t="s">
        <v>175</v>
      </c>
      <c r="C66" s="8" t="s">
        <v>274</v>
      </c>
      <c r="D66" s="9">
        <v>45040</v>
      </c>
      <c r="E66">
        <v>4382.59</v>
      </c>
      <c r="F66" s="8" t="s">
        <v>13</v>
      </c>
      <c r="G66" s="8" t="s">
        <v>40</v>
      </c>
    </row>
    <row r="67" spans="1:7" x14ac:dyDescent="0.35">
      <c r="A67" s="8" t="s">
        <v>278</v>
      </c>
      <c r="B67" s="8" t="s">
        <v>175</v>
      </c>
      <c r="C67" s="8" t="s">
        <v>277</v>
      </c>
      <c r="D67" s="9">
        <v>45056</v>
      </c>
      <c r="E67">
        <v>1475.33</v>
      </c>
      <c r="F67" s="8" t="s">
        <v>49</v>
      </c>
      <c r="G67" s="8" t="s">
        <v>14</v>
      </c>
    </row>
    <row r="68" spans="1:7" x14ac:dyDescent="0.35">
      <c r="A68" s="8" t="s">
        <v>282</v>
      </c>
      <c r="B68" s="8" t="s">
        <v>280</v>
      </c>
      <c r="C68" s="8" t="s">
        <v>281</v>
      </c>
      <c r="D68" s="9">
        <v>45148</v>
      </c>
      <c r="E68">
        <v>930.72</v>
      </c>
      <c r="F68" s="8" t="s">
        <v>49</v>
      </c>
      <c r="G68" s="8" t="s">
        <v>14</v>
      </c>
    </row>
    <row r="69" spans="1:7" x14ac:dyDescent="0.35">
      <c r="A69" s="8" t="s">
        <v>285</v>
      </c>
      <c r="B69" s="8" t="s">
        <v>106</v>
      </c>
      <c r="C69" s="8" t="s">
        <v>284</v>
      </c>
      <c r="D69" s="9">
        <v>44999</v>
      </c>
      <c r="E69">
        <v>606.37</v>
      </c>
      <c r="F69" s="8" t="s">
        <v>49</v>
      </c>
      <c r="G69" s="8" t="s">
        <v>40</v>
      </c>
    </row>
    <row r="70" spans="1:7" x14ac:dyDescent="0.35">
      <c r="A70" s="8" t="s">
        <v>288</v>
      </c>
      <c r="B70" s="8" t="s">
        <v>93</v>
      </c>
      <c r="C70" s="8" t="s">
        <v>287</v>
      </c>
      <c r="D70" s="9">
        <v>45014</v>
      </c>
      <c r="E70">
        <v>3388.87</v>
      </c>
      <c r="F70" s="8" t="s">
        <v>49</v>
      </c>
      <c r="G70" s="8" t="s">
        <v>25</v>
      </c>
    </row>
    <row r="71" spans="1:7" x14ac:dyDescent="0.35">
      <c r="A71" s="8" t="s">
        <v>291</v>
      </c>
      <c r="B71" s="8" t="s">
        <v>88</v>
      </c>
      <c r="C71" s="8" t="s">
        <v>290</v>
      </c>
      <c r="D71" s="9">
        <v>45164</v>
      </c>
      <c r="E71">
        <v>3231.92</v>
      </c>
      <c r="F71" s="8" t="s">
        <v>62</v>
      </c>
      <c r="G71" s="8" t="s">
        <v>14</v>
      </c>
    </row>
    <row r="72" spans="1:7" x14ac:dyDescent="0.35">
      <c r="A72" s="8" t="s">
        <v>294</v>
      </c>
      <c r="B72" s="8" t="s">
        <v>56</v>
      </c>
      <c r="C72" s="8" t="s">
        <v>293</v>
      </c>
      <c r="D72" s="9">
        <v>44952</v>
      </c>
      <c r="E72">
        <v>2960.14</v>
      </c>
      <c r="F72" s="8" t="s">
        <v>62</v>
      </c>
      <c r="G72" s="8" t="s">
        <v>25</v>
      </c>
    </row>
    <row r="73" spans="1:7" x14ac:dyDescent="0.35">
      <c r="A73" s="8" t="s">
        <v>297</v>
      </c>
      <c r="B73" s="8" t="s">
        <v>175</v>
      </c>
      <c r="C73" s="8" t="s">
        <v>296</v>
      </c>
      <c r="D73" s="9">
        <v>45089</v>
      </c>
      <c r="E73">
        <v>1543.76</v>
      </c>
      <c r="F73" s="8" t="s">
        <v>49</v>
      </c>
      <c r="G73" s="8" t="s">
        <v>14</v>
      </c>
    </row>
    <row r="74" spans="1:7" x14ac:dyDescent="0.35">
      <c r="A74" s="8" t="s">
        <v>300</v>
      </c>
      <c r="B74" s="8" t="s">
        <v>43</v>
      </c>
      <c r="C74" s="8" t="s">
        <v>299</v>
      </c>
      <c r="D74" s="9">
        <v>45284</v>
      </c>
      <c r="E74">
        <v>2259.08</v>
      </c>
      <c r="F74" s="8" t="s">
        <v>49</v>
      </c>
      <c r="G74" s="8" t="s">
        <v>40</v>
      </c>
    </row>
    <row r="75" spans="1:7" x14ac:dyDescent="0.35">
      <c r="A75" s="8" t="s">
        <v>303</v>
      </c>
      <c r="B75" s="8" t="s">
        <v>189</v>
      </c>
      <c r="C75" s="8" t="s">
        <v>302</v>
      </c>
      <c r="D75" s="9">
        <v>45130</v>
      </c>
      <c r="E75">
        <v>3175.14</v>
      </c>
      <c r="F75" s="8" t="s">
        <v>49</v>
      </c>
      <c r="G75" s="8" t="s">
        <v>40</v>
      </c>
    </row>
    <row r="76" spans="1:7" x14ac:dyDescent="0.35">
      <c r="A76" s="8" t="s">
        <v>306</v>
      </c>
      <c r="B76" s="8" t="s">
        <v>280</v>
      </c>
      <c r="C76" s="8" t="s">
        <v>305</v>
      </c>
      <c r="D76" s="9">
        <v>45054</v>
      </c>
      <c r="E76">
        <v>2735.45</v>
      </c>
      <c r="F76" s="8" t="s">
        <v>62</v>
      </c>
      <c r="G76" s="8" t="s">
        <v>40</v>
      </c>
    </row>
    <row r="77" spans="1:7" x14ac:dyDescent="0.35">
      <c r="A77" s="8" t="s">
        <v>310</v>
      </c>
      <c r="B77" s="8" t="s">
        <v>308</v>
      </c>
      <c r="C77" s="8" t="s">
        <v>309</v>
      </c>
      <c r="D77" s="9">
        <v>45257</v>
      </c>
      <c r="E77">
        <v>4945.03</v>
      </c>
      <c r="F77" s="8" t="s">
        <v>49</v>
      </c>
      <c r="G77" s="8" t="s">
        <v>14</v>
      </c>
    </row>
    <row r="78" spans="1:7" x14ac:dyDescent="0.35">
      <c r="A78" s="8" t="s">
        <v>313</v>
      </c>
      <c r="B78" s="8" t="s">
        <v>84</v>
      </c>
      <c r="C78" s="8" t="s">
        <v>312</v>
      </c>
      <c r="D78" s="9">
        <v>45274</v>
      </c>
      <c r="E78">
        <v>1113.98</v>
      </c>
      <c r="F78" s="8" t="s">
        <v>49</v>
      </c>
      <c r="G78" s="8" t="s">
        <v>25</v>
      </c>
    </row>
    <row r="79" spans="1:7" x14ac:dyDescent="0.35">
      <c r="A79" s="8" t="s">
        <v>317</v>
      </c>
      <c r="B79" s="8" t="s">
        <v>315</v>
      </c>
      <c r="C79" s="8" t="s">
        <v>316</v>
      </c>
      <c r="D79" s="9">
        <v>45186</v>
      </c>
      <c r="E79">
        <v>3628.15</v>
      </c>
      <c r="F79" s="8" t="s">
        <v>49</v>
      </c>
      <c r="G79" s="8" t="s">
        <v>25</v>
      </c>
    </row>
    <row r="80" spans="1:7" x14ac:dyDescent="0.35">
      <c r="A80" s="8" t="s">
        <v>320</v>
      </c>
      <c r="B80" s="8" t="s">
        <v>93</v>
      </c>
      <c r="C80" s="8" t="s">
        <v>319</v>
      </c>
      <c r="D80" s="9">
        <v>45286</v>
      </c>
      <c r="E80">
        <v>2319.4299999999998</v>
      </c>
      <c r="F80" s="8" t="s">
        <v>13</v>
      </c>
      <c r="G80" s="8" t="s">
        <v>25</v>
      </c>
    </row>
    <row r="81" spans="1:7" x14ac:dyDescent="0.35">
      <c r="A81" s="8" t="s">
        <v>323</v>
      </c>
      <c r="B81" s="8" t="s">
        <v>202</v>
      </c>
      <c r="C81" s="8" t="s">
        <v>322</v>
      </c>
      <c r="D81" s="9">
        <v>45103</v>
      </c>
      <c r="E81">
        <v>2426.9</v>
      </c>
      <c r="F81" s="8" t="s">
        <v>49</v>
      </c>
      <c r="G81" s="8" t="s">
        <v>14</v>
      </c>
    </row>
    <row r="82" spans="1:7" x14ac:dyDescent="0.35">
      <c r="A82" s="8" t="s">
        <v>326</v>
      </c>
      <c r="B82" s="8" t="s">
        <v>141</v>
      </c>
      <c r="C82" s="8" t="s">
        <v>325</v>
      </c>
      <c r="D82" s="9">
        <v>44932</v>
      </c>
      <c r="E82">
        <v>3729.19</v>
      </c>
      <c r="F82" s="8" t="s">
        <v>13</v>
      </c>
      <c r="G82" s="8" t="s">
        <v>14</v>
      </c>
    </row>
    <row r="83" spans="1:7" x14ac:dyDescent="0.35">
      <c r="A83" s="8" t="s">
        <v>329</v>
      </c>
      <c r="B83" s="8" t="s">
        <v>239</v>
      </c>
      <c r="C83" s="8" t="s">
        <v>328</v>
      </c>
      <c r="D83" s="9">
        <v>44946</v>
      </c>
      <c r="E83">
        <v>3615.96</v>
      </c>
      <c r="F83" s="8" t="s">
        <v>13</v>
      </c>
      <c r="G83" s="8" t="s">
        <v>14</v>
      </c>
    </row>
    <row r="84" spans="1:7" x14ac:dyDescent="0.35">
      <c r="A84" s="8" t="s">
        <v>332</v>
      </c>
      <c r="B84" s="8" t="s">
        <v>266</v>
      </c>
      <c r="C84" s="8" t="s">
        <v>331</v>
      </c>
      <c r="D84" s="9">
        <v>45237</v>
      </c>
      <c r="E84">
        <v>4960.6499999999996</v>
      </c>
      <c r="F84" s="8" t="s">
        <v>49</v>
      </c>
      <c r="G84" s="8" t="s">
        <v>14</v>
      </c>
    </row>
    <row r="85" spans="1:7" x14ac:dyDescent="0.35">
      <c r="A85" s="8" t="s">
        <v>335</v>
      </c>
      <c r="B85" s="8" t="s">
        <v>270</v>
      </c>
      <c r="C85" s="8" t="s">
        <v>334</v>
      </c>
      <c r="D85" s="9">
        <v>45077</v>
      </c>
      <c r="E85">
        <v>1077.77</v>
      </c>
      <c r="F85" s="8" t="s">
        <v>13</v>
      </c>
      <c r="G85" s="8" t="s">
        <v>14</v>
      </c>
    </row>
    <row r="86" spans="1:7" x14ac:dyDescent="0.35">
      <c r="A86" s="8" t="s">
        <v>338</v>
      </c>
      <c r="B86" s="8" t="s">
        <v>185</v>
      </c>
      <c r="C86" s="8" t="s">
        <v>337</v>
      </c>
      <c r="D86" s="9">
        <v>44975</v>
      </c>
      <c r="E86">
        <v>968.49</v>
      </c>
      <c r="F86" s="8" t="s">
        <v>49</v>
      </c>
      <c r="G86" s="8" t="s">
        <v>25</v>
      </c>
    </row>
    <row r="87" spans="1:7" x14ac:dyDescent="0.35">
      <c r="A87" s="8" t="s">
        <v>342</v>
      </c>
      <c r="B87" s="8" t="s">
        <v>340</v>
      </c>
      <c r="C87" s="8" t="s">
        <v>341</v>
      </c>
      <c r="D87" s="9">
        <v>45228</v>
      </c>
      <c r="E87">
        <v>3759.52</v>
      </c>
      <c r="F87" s="8" t="s">
        <v>62</v>
      </c>
      <c r="G87" s="8" t="s">
        <v>14</v>
      </c>
    </row>
    <row r="88" spans="1:7" x14ac:dyDescent="0.35">
      <c r="A88" s="8" t="s">
        <v>345</v>
      </c>
      <c r="B88" s="8" t="s">
        <v>97</v>
      </c>
      <c r="C88" s="8" t="s">
        <v>344</v>
      </c>
      <c r="D88" s="9">
        <v>45218</v>
      </c>
      <c r="E88">
        <v>3102.74</v>
      </c>
      <c r="F88" s="8" t="s">
        <v>62</v>
      </c>
      <c r="G88" s="8" t="s">
        <v>14</v>
      </c>
    </row>
    <row r="89" spans="1:7" x14ac:dyDescent="0.35">
      <c r="A89" s="8" t="s">
        <v>349</v>
      </c>
      <c r="B89" s="8" t="s">
        <v>347</v>
      </c>
      <c r="C89" s="8" t="s">
        <v>348</v>
      </c>
      <c r="D89" s="9">
        <v>45048</v>
      </c>
      <c r="E89">
        <v>1733.72</v>
      </c>
      <c r="F89" s="8" t="s">
        <v>62</v>
      </c>
      <c r="G89" s="8" t="s">
        <v>25</v>
      </c>
    </row>
    <row r="90" spans="1:7" x14ac:dyDescent="0.35">
      <c r="A90" s="8" t="s">
        <v>352</v>
      </c>
      <c r="B90" s="8" t="s">
        <v>84</v>
      </c>
      <c r="C90" s="8" t="s">
        <v>351</v>
      </c>
      <c r="D90" s="9">
        <v>44971</v>
      </c>
      <c r="E90">
        <v>857.39</v>
      </c>
      <c r="F90" s="8" t="s">
        <v>62</v>
      </c>
      <c r="G90" s="8" t="s">
        <v>14</v>
      </c>
    </row>
    <row r="91" spans="1:7" x14ac:dyDescent="0.35">
      <c r="A91" s="8" t="s">
        <v>355</v>
      </c>
      <c r="B91" s="8" t="s">
        <v>97</v>
      </c>
      <c r="C91" s="8" t="s">
        <v>354</v>
      </c>
      <c r="D91" s="9">
        <v>45078</v>
      </c>
      <c r="E91">
        <v>885.46</v>
      </c>
      <c r="F91" s="8" t="s">
        <v>13</v>
      </c>
      <c r="G91" s="8" t="s">
        <v>25</v>
      </c>
    </row>
    <row r="92" spans="1:7" x14ac:dyDescent="0.35">
      <c r="A92" s="8" t="s">
        <v>358</v>
      </c>
      <c r="B92" s="8" t="s">
        <v>189</v>
      </c>
      <c r="C92" s="8" t="s">
        <v>357</v>
      </c>
      <c r="D92" s="9">
        <v>45088</v>
      </c>
      <c r="E92">
        <v>4523.8599999999997</v>
      </c>
      <c r="F92" s="8" t="s">
        <v>49</v>
      </c>
      <c r="G92" s="8" t="s">
        <v>25</v>
      </c>
    </row>
    <row r="93" spans="1:7" x14ac:dyDescent="0.35">
      <c r="A93" s="8" t="s">
        <v>361</v>
      </c>
      <c r="B93" s="8" t="s">
        <v>97</v>
      </c>
      <c r="C93" s="8" t="s">
        <v>360</v>
      </c>
      <c r="D93" s="9">
        <v>44956</v>
      </c>
      <c r="E93">
        <v>1363.4</v>
      </c>
      <c r="F93" s="8" t="s">
        <v>49</v>
      </c>
      <c r="G93" s="8" t="s">
        <v>40</v>
      </c>
    </row>
    <row r="94" spans="1:7" x14ac:dyDescent="0.35">
      <c r="A94" s="8" t="s">
        <v>364</v>
      </c>
      <c r="B94" s="8" t="s">
        <v>3</v>
      </c>
      <c r="C94" s="8" t="s">
        <v>363</v>
      </c>
      <c r="D94" s="9">
        <v>45025</v>
      </c>
      <c r="E94">
        <v>1955.17</v>
      </c>
      <c r="F94" s="8" t="s">
        <v>49</v>
      </c>
      <c r="G94" s="8" t="s">
        <v>40</v>
      </c>
    </row>
    <row r="95" spans="1:7" x14ac:dyDescent="0.35">
      <c r="A95" s="8" t="s">
        <v>368</v>
      </c>
      <c r="B95" s="8" t="s">
        <v>366</v>
      </c>
      <c r="C95" s="8" t="s">
        <v>367</v>
      </c>
      <c r="D95" s="9">
        <v>45024</v>
      </c>
      <c r="E95">
        <v>1519.95</v>
      </c>
      <c r="F95" s="8" t="s">
        <v>62</v>
      </c>
      <c r="G95" s="8" t="s">
        <v>40</v>
      </c>
    </row>
    <row r="96" spans="1:7" x14ac:dyDescent="0.35">
      <c r="A96" s="8" t="s">
        <v>372</v>
      </c>
      <c r="B96" s="8" t="s">
        <v>370</v>
      </c>
      <c r="C96" s="8" t="s">
        <v>371</v>
      </c>
      <c r="D96" s="9">
        <v>45055</v>
      </c>
      <c r="E96">
        <v>2097.48</v>
      </c>
      <c r="F96" s="8" t="s">
        <v>62</v>
      </c>
      <c r="G96" s="8" t="s">
        <v>40</v>
      </c>
    </row>
    <row r="97" spans="1:7" x14ac:dyDescent="0.35">
      <c r="A97" s="8" t="s">
        <v>375</v>
      </c>
      <c r="B97" s="8" t="s">
        <v>225</v>
      </c>
      <c r="C97" s="8" t="s">
        <v>374</v>
      </c>
      <c r="D97" s="9">
        <v>45114</v>
      </c>
      <c r="E97">
        <v>812.41</v>
      </c>
      <c r="F97" s="8" t="s">
        <v>49</v>
      </c>
      <c r="G97" s="8" t="s">
        <v>14</v>
      </c>
    </row>
    <row r="98" spans="1:7" x14ac:dyDescent="0.35">
      <c r="A98" s="8" t="s">
        <v>378</v>
      </c>
      <c r="B98" s="8" t="s">
        <v>266</v>
      </c>
      <c r="C98" s="8" t="s">
        <v>377</v>
      </c>
      <c r="D98" s="9">
        <v>45052</v>
      </c>
      <c r="E98">
        <v>2835.77</v>
      </c>
      <c r="F98" s="8" t="s">
        <v>62</v>
      </c>
      <c r="G98" s="8" t="s">
        <v>40</v>
      </c>
    </row>
    <row r="99" spans="1:7" x14ac:dyDescent="0.35">
      <c r="A99" s="8" t="s">
        <v>381</v>
      </c>
      <c r="B99" s="8" t="s">
        <v>52</v>
      </c>
      <c r="C99" s="8" t="s">
        <v>380</v>
      </c>
      <c r="D99" s="9">
        <v>45002</v>
      </c>
      <c r="E99">
        <v>804.26</v>
      </c>
      <c r="F99" s="8" t="s">
        <v>49</v>
      </c>
      <c r="G99" s="8" t="s">
        <v>25</v>
      </c>
    </row>
    <row r="100" spans="1:7" x14ac:dyDescent="0.35">
      <c r="A100" s="8" t="s">
        <v>385</v>
      </c>
      <c r="B100" s="8" t="s">
        <v>383</v>
      </c>
      <c r="C100" s="8" t="s">
        <v>384</v>
      </c>
      <c r="D100" s="9">
        <v>45111</v>
      </c>
      <c r="E100">
        <v>4101.6000000000004</v>
      </c>
      <c r="F100" s="8" t="s">
        <v>49</v>
      </c>
      <c r="G100" s="8" t="s">
        <v>14</v>
      </c>
    </row>
    <row r="101" spans="1:7" x14ac:dyDescent="0.35">
      <c r="A101" s="8" t="s">
        <v>388</v>
      </c>
      <c r="B101" s="8" t="s">
        <v>84</v>
      </c>
      <c r="C101" s="8" t="s">
        <v>387</v>
      </c>
      <c r="D101" s="9">
        <v>44987</v>
      </c>
      <c r="E101">
        <v>1551.7</v>
      </c>
      <c r="F101" s="8" t="s">
        <v>49</v>
      </c>
      <c r="G101" s="8" t="s">
        <v>40</v>
      </c>
    </row>
    <row r="102" spans="1:7" x14ac:dyDescent="0.35">
      <c r="A102" s="8" t="s">
        <v>391</v>
      </c>
      <c r="B102" s="8" t="s">
        <v>171</v>
      </c>
      <c r="C102" s="8" t="s">
        <v>390</v>
      </c>
      <c r="D102" s="9">
        <v>45190</v>
      </c>
      <c r="E102">
        <v>2930.05</v>
      </c>
      <c r="F102" s="8" t="s">
        <v>49</v>
      </c>
      <c r="G102" s="8" t="s">
        <v>25</v>
      </c>
    </row>
    <row r="103" spans="1:7" x14ac:dyDescent="0.35">
      <c r="A103" s="8" t="s">
        <v>394</v>
      </c>
      <c r="B103" s="8" t="s">
        <v>35</v>
      </c>
      <c r="C103" s="8" t="s">
        <v>393</v>
      </c>
      <c r="D103" s="9">
        <v>45224</v>
      </c>
      <c r="E103">
        <v>4460.3599999999997</v>
      </c>
      <c r="F103" s="8" t="s">
        <v>49</v>
      </c>
      <c r="G103" s="8" t="s">
        <v>14</v>
      </c>
    </row>
    <row r="104" spans="1:7" x14ac:dyDescent="0.35">
      <c r="A104" s="8" t="s">
        <v>397</v>
      </c>
      <c r="B104" s="8" t="s">
        <v>164</v>
      </c>
      <c r="C104" s="8" t="s">
        <v>396</v>
      </c>
      <c r="D104" s="9">
        <v>44950</v>
      </c>
      <c r="E104">
        <v>3428.95</v>
      </c>
      <c r="F104" s="8" t="s">
        <v>49</v>
      </c>
      <c r="G104" s="8" t="s">
        <v>14</v>
      </c>
    </row>
    <row r="105" spans="1:7" x14ac:dyDescent="0.35">
      <c r="A105" s="8" t="s">
        <v>400</v>
      </c>
      <c r="B105" s="8" t="s">
        <v>171</v>
      </c>
      <c r="C105" s="8" t="s">
        <v>399</v>
      </c>
      <c r="D105" s="9">
        <v>45034</v>
      </c>
      <c r="E105">
        <v>2898.31</v>
      </c>
      <c r="F105" s="8" t="s">
        <v>49</v>
      </c>
      <c r="G105" s="8" t="s">
        <v>40</v>
      </c>
    </row>
    <row r="106" spans="1:7" x14ac:dyDescent="0.35">
      <c r="A106" s="8" t="s">
        <v>403</v>
      </c>
      <c r="B106" s="8" t="s">
        <v>189</v>
      </c>
      <c r="C106" s="8" t="s">
        <v>402</v>
      </c>
      <c r="D106" s="9">
        <v>45152</v>
      </c>
      <c r="E106">
        <v>1959.5</v>
      </c>
      <c r="F106" s="8" t="s">
        <v>62</v>
      </c>
      <c r="G106" s="8" t="s">
        <v>14</v>
      </c>
    </row>
    <row r="107" spans="1:7" x14ac:dyDescent="0.35">
      <c r="A107" s="8" t="s">
        <v>406</v>
      </c>
      <c r="B107" s="8" t="s">
        <v>106</v>
      </c>
      <c r="C107" s="8" t="s">
        <v>405</v>
      </c>
      <c r="D107" s="9">
        <v>45228</v>
      </c>
      <c r="E107">
        <v>1998.51</v>
      </c>
      <c r="F107" s="8" t="s">
        <v>49</v>
      </c>
      <c r="G107" s="8" t="s">
        <v>25</v>
      </c>
    </row>
    <row r="108" spans="1:7" x14ac:dyDescent="0.35">
      <c r="A108" s="8" t="s">
        <v>410</v>
      </c>
      <c r="B108" s="8" t="s">
        <v>408</v>
      </c>
      <c r="C108" s="8" t="s">
        <v>409</v>
      </c>
      <c r="D108" s="9">
        <v>45033</v>
      </c>
      <c r="E108">
        <v>3512.69</v>
      </c>
      <c r="F108" s="8" t="s">
        <v>49</v>
      </c>
      <c r="G108" s="8" t="s">
        <v>14</v>
      </c>
    </row>
    <row r="109" spans="1:7" x14ac:dyDescent="0.35">
      <c r="A109" s="8" t="s">
        <v>413</v>
      </c>
      <c r="B109" s="8" t="s">
        <v>232</v>
      </c>
      <c r="C109" s="8" t="s">
        <v>412</v>
      </c>
      <c r="D109" s="9">
        <v>45037</v>
      </c>
      <c r="E109">
        <v>4973.63</v>
      </c>
      <c r="F109" s="8" t="s">
        <v>62</v>
      </c>
      <c r="G109" s="8" t="s">
        <v>25</v>
      </c>
    </row>
    <row r="110" spans="1:7" x14ac:dyDescent="0.35">
      <c r="A110" s="8" t="s">
        <v>416</v>
      </c>
      <c r="B110" s="8" t="s">
        <v>270</v>
      </c>
      <c r="C110" s="8" t="s">
        <v>415</v>
      </c>
      <c r="D110" s="9">
        <v>45136</v>
      </c>
      <c r="E110">
        <v>3478.28</v>
      </c>
      <c r="F110" s="8" t="s">
        <v>62</v>
      </c>
      <c r="G110" s="8" t="s">
        <v>14</v>
      </c>
    </row>
    <row r="111" spans="1:7" x14ac:dyDescent="0.35">
      <c r="A111" s="8" t="s">
        <v>419</v>
      </c>
      <c r="B111" s="8" t="s">
        <v>133</v>
      </c>
      <c r="C111" s="8" t="s">
        <v>418</v>
      </c>
      <c r="D111" s="9">
        <v>45126</v>
      </c>
      <c r="E111">
        <v>3010.03</v>
      </c>
      <c r="F111" s="8" t="s">
        <v>62</v>
      </c>
      <c r="G111" s="8" t="s">
        <v>40</v>
      </c>
    </row>
    <row r="112" spans="1:7" x14ac:dyDescent="0.35">
      <c r="A112" s="8" t="s">
        <v>422</v>
      </c>
      <c r="B112" s="8" t="s">
        <v>270</v>
      </c>
      <c r="C112" s="8" t="s">
        <v>421</v>
      </c>
      <c r="D112" s="9">
        <v>45068</v>
      </c>
      <c r="E112">
        <v>3787.93</v>
      </c>
      <c r="F112" s="8" t="s">
        <v>49</v>
      </c>
      <c r="G112" s="8" t="s">
        <v>25</v>
      </c>
    </row>
    <row r="113" spans="1:7" x14ac:dyDescent="0.35">
      <c r="A113" s="8" t="s">
        <v>425</v>
      </c>
      <c r="B113" s="8" t="s">
        <v>29</v>
      </c>
      <c r="C113" s="8" t="s">
        <v>424</v>
      </c>
      <c r="D113" s="9">
        <v>44937</v>
      </c>
      <c r="E113">
        <v>2593.4299999999998</v>
      </c>
      <c r="F113" s="8" t="s">
        <v>13</v>
      </c>
      <c r="G113" s="8" t="s">
        <v>14</v>
      </c>
    </row>
    <row r="114" spans="1:7" x14ac:dyDescent="0.35">
      <c r="A114" s="8" t="s">
        <v>428</v>
      </c>
      <c r="B114" s="8" t="s">
        <v>171</v>
      </c>
      <c r="C114" s="8" t="s">
        <v>427</v>
      </c>
      <c r="D114" s="9">
        <v>45254</v>
      </c>
      <c r="E114">
        <v>770.64</v>
      </c>
      <c r="F114" s="8" t="s">
        <v>13</v>
      </c>
      <c r="G114" s="8" t="s">
        <v>14</v>
      </c>
    </row>
    <row r="115" spans="1:7" x14ac:dyDescent="0.35">
      <c r="A115" s="8" t="s">
        <v>432</v>
      </c>
      <c r="B115" s="8" t="s">
        <v>430</v>
      </c>
      <c r="C115" s="8" t="s">
        <v>431</v>
      </c>
      <c r="D115" s="9">
        <v>45146</v>
      </c>
      <c r="E115">
        <v>3030.34</v>
      </c>
      <c r="F115" s="8" t="s">
        <v>62</v>
      </c>
      <c r="G115" s="8" t="s">
        <v>14</v>
      </c>
    </row>
    <row r="116" spans="1:7" x14ac:dyDescent="0.35">
      <c r="A116" s="8" t="s">
        <v>435</v>
      </c>
      <c r="B116" s="8" t="s">
        <v>133</v>
      </c>
      <c r="C116" s="8" t="s">
        <v>434</v>
      </c>
      <c r="D116" s="9">
        <v>45224</v>
      </c>
      <c r="E116">
        <v>4809.3100000000004</v>
      </c>
      <c r="F116" s="8" t="s">
        <v>13</v>
      </c>
      <c r="G116" s="8" t="s">
        <v>25</v>
      </c>
    </row>
    <row r="117" spans="1:7" x14ac:dyDescent="0.35">
      <c r="A117" s="8" t="s">
        <v>438</v>
      </c>
      <c r="B117" s="8" t="s">
        <v>71</v>
      </c>
      <c r="C117" s="8" t="s">
        <v>437</v>
      </c>
      <c r="D117" s="9">
        <v>45114</v>
      </c>
      <c r="E117">
        <v>1288.8599999999999</v>
      </c>
      <c r="F117" s="8" t="s">
        <v>62</v>
      </c>
      <c r="G117" s="8" t="s">
        <v>25</v>
      </c>
    </row>
    <row r="118" spans="1:7" x14ac:dyDescent="0.35">
      <c r="A118" s="8" t="s">
        <v>441</v>
      </c>
      <c r="B118" s="8" t="s">
        <v>17</v>
      </c>
      <c r="C118" s="8" t="s">
        <v>440</v>
      </c>
      <c r="D118" s="9">
        <v>45097</v>
      </c>
      <c r="E118">
        <v>3605.02</v>
      </c>
      <c r="F118" s="8" t="s">
        <v>49</v>
      </c>
      <c r="G118" s="8" t="s">
        <v>25</v>
      </c>
    </row>
    <row r="119" spans="1:7" x14ac:dyDescent="0.35">
      <c r="A119" s="8" t="s">
        <v>444</v>
      </c>
      <c r="B119" s="8" t="s">
        <v>232</v>
      </c>
      <c r="C119" s="8" t="s">
        <v>443</v>
      </c>
      <c r="D119" s="9">
        <v>45147</v>
      </c>
      <c r="E119">
        <v>1404.2</v>
      </c>
      <c r="F119" s="8" t="s">
        <v>13</v>
      </c>
      <c r="G119" s="8" t="s">
        <v>40</v>
      </c>
    </row>
    <row r="120" spans="1:7" x14ac:dyDescent="0.35">
      <c r="A120" s="8" t="s">
        <v>447</v>
      </c>
      <c r="B120" s="8" t="s">
        <v>185</v>
      </c>
      <c r="C120" s="8" t="s">
        <v>446</v>
      </c>
      <c r="D120" s="9">
        <v>45278</v>
      </c>
      <c r="E120">
        <v>2911.22</v>
      </c>
      <c r="F120" s="8" t="s">
        <v>49</v>
      </c>
      <c r="G120" s="8" t="s">
        <v>40</v>
      </c>
    </row>
    <row r="121" spans="1:7" x14ac:dyDescent="0.35">
      <c r="A121" s="8" t="s">
        <v>450</v>
      </c>
      <c r="B121" s="8" t="s">
        <v>17</v>
      </c>
      <c r="C121" s="8" t="s">
        <v>449</v>
      </c>
      <c r="D121" s="9">
        <v>45268</v>
      </c>
      <c r="E121">
        <v>935.04</v>
      </c>
      <c r="F121" s="8" t="s">
        <v>13</v>
      </c>
      <c r="G121" s="8" t="s">
        <v>25</v>
      </c>
    </row>
    <row r="122" spans="1:7" x14ac:dyDescent="0.35">
      <c r="A122" s="8" t="s">
        <v>453</v>
      </c>
      <c r="B122" s="8" t="s">
        <v>106</v>
      </c>
      <c r="C122" s="8" t="s">
        <v>452</v>
      </c>
      <c r="D122" s="9">
        <v>45023</v>
      </c>
      <c r="E122">
        <v>2526.67</v>
      </c>
      <c r="F122" s="8" t="s">
        <v>49</v>
      </c>
      <c r="G122" s="8" t="s">
        <v>14</v>
      </c>
    </row>
    <row r="123" spans="1:7" x14ac:dyDescent="0.35">
      <c r="A123" s="8" t="s">
        <v>456</v>
      </c>
      <c r="B123" s="8" t="s">
        <v>93</v>
      </c>
      <c r="C123" s="8" t="s">
        <v>455</v>
      </c>
      <c r="D123" s="9">
        <v>45118</v>
      </c>
      <c r="E123">
        <v>3902.73</v>
      </c>
      <c r="F123" s="8" t="s">
        <v>13</v>
      </c>
      <c r="G123" s="8" t="s">
        <v>40</v>
      </c>
    </row>
    <row r="124" spans="1:7" x14ac:dyDescent="0.35">
      <c r="A124" s="8" t="s">
        <v>459</v>
      </c>
      <c r="B124" s="8" t="s">
        <v>133</v>
      </c>
      <c r="C124" s="8" t="s">
        <v>458</v>
      </c>
      <c r="D124" s="9">
        <v>44985</v>
      </c>
      <c r="E124">
        <v>2064.0700000000002</v>
      </c>
      <c r="F124" s="8" t="s">
        <v>49</v>
      </c>
      <c r="G124" s="8" t="s">
        <v>25</v>
      </c>
    </row>
    <row r="125" spans="1:7" x14ac:dyDescent="0.35">
      <c r="A125" s="8" t="s">
        <v>462</v>
      </c>
      <c r="B125" s="8" t="s">
        <v>315</v>
      </c>
      <c r="C125" s="8" t="s">
        <v>461</v>
      </c>
      <c r="D125" s="9">
        <v>45001</v>
      </c>
      <c r="E125">
        <v>3492.1</v>
      </c>
      <c r="F125" s="8" t="s">
        <v>49</v>
      </c>
      <c r="G125" s="8" t="s">
        <v>14</v>
      </c>
    </row>
    <row r="126" spans="1:7" x14ac:dyDescent="0.35">
      <c r="A126" s="8" t="s">
        <v>465</v>
      </c>
      <c r="B126" s="8" t="s">
        <v>185</v>
      </c>
      <c r="C126" s="8" t="s">
        <v>464</v>
      </c>
      <c r="D126" s="9">
        <v>44975</v>
      </c>
      <c r="E126">
        <v>4079.52</v>
      </c>
      <c r="F126" s="8" t="s">
        <v>13</v>
      </c>
      <c r="G126" s="8" t="s">
        <v>40</v>
      </c>
    </row>
    <row r="127" spans="1:7" x14ac:dyDescent="0.35">
      <c r="A127" s="8" t="s">
        <v>468</v>
      </c>
      <c r="B127" s="8" t="s">
        <v>35</v>
      </c>
      <c r="C127" s="8" t="s">
        <v>467</v>
      </c>
      <c r="D127" s="9">
        <v>45232</v>
      </c>
      <c r="E127">
        <v>4672.3</v>
      </c>
      <c r="F127" s="8" t="s">
        <v>49</v>
      </c>
      <c r="G127" s="8" t="s">
        <v>14</v>
      </c>
    </row>
    <row r="128" spans="1:7" x14ac:dyDescent="0.35">
      <c r="A128" s="8" t="s">
        <v>471</v>
      </c>
      <c r="B128" s="8" t="s">
        <v>270</v>
      </c>
      <c r="C128" s="8" t="s">
        <v>470</v>
      </c>
      <c r="D128" s="9">
        <v>45243</v>
      </c>
      <c r="E128">
        <v>1555.89</v>
      </c>
      <c r="F128" s="8" t="s">
        <v>49</v>
      </c>
      <c r="G128" s="8" t="s">
        <v>14</v>
      </c>
    </row>
    <row r="129" spans="1:7" x14ac:dyDescent="0.35">
      <c r="A129" s="8" t="s">
        <v>474</v>
      </c>
      <c r="B129" s="8" t="s">
        <v>366</v>
      </c>
      <c r="C129" s="8" t="s">
        <v>473</v>
      </c>
      <c r="D129" s="9">
        <v>45031</v>
      </c>
      <c r="E129">
        <v>2296.92</v>
      </c>
      <c r="F129" s="8" t="s">
        <v>49</v>
      </c>
      <c r="G129" s="8" t="s">
        <v>14</v>
      </c>
    </row>
    <row r="130" spans="1:7" x14ac:dyDescent="0.35">
      <c r="A130" s="8" t="s">
        <v>477</v>
      </c>
      <c r="B130" s="8" t="s">
        <v>137</v>
      </c>
      <c r="C130" s="8" t="s">
        <v>476</v>
      </c>
      <c r="D130" s="9">
        <v>45163</v>
      </c>
      <c r="E130">
        <v>1185.8699999999999</v>
      </c>
      <c r="F130" s="8" t="s">
        <v>13</v>
      </c>
      <c r="G130" s="8" t="s">
        <v>14</v>
      </c>
    </row>
    <row r="131" spans="1:7" x14ac:dyDescent="0.35">
      <c r="A131" s="8" t="s">
        <v>480</v>
      </c>
      <c r="B131" s="8" t="s">
        <v>340</v>
      </c>
      <c r="C131" s="8" t="s">
        <v>479</v>
      </c>
      <c r="D131" s="9">
        <v>44980</v>
      </c>
      <c r="E131">
        <v>4966.18</v>
      </c>
      <c r="F131" s="8" t="s">
        <v>13</v>
      </c>
      <c r="G131" s="8" t="s">
        <v>40</v>
      </c>
    </row>
    <row r="132" spans="1:7" x14ac:dyDescent="0.35">
      <c r="A132" s="8" t="s">
        <v>483</v>
      </c>
      <c r="B132" s="8" t="s">
        <v>133</v>
      </c>
      <c r="C132" s="8" t="s">
        <v>482</v>
      </c>
      <c r="D132" s="9">
        <v>45057</v>
      </c>
      <c r="E132">
        <v>4671.5</v>
      </c>
      <c r="F132" s="8" t="s">
        <v>49</v>
      </c>
      <c r="G132" s="8" t="s">
        <v>40</v>
      </c>
    </row>
    <row r="133" spans="1:7" x14ac:dyDescent="0.35">
      <c r="A133" s="8" t="s">
        <v>486</v>
      </c>
      <c r="B133" s="8" t="s">
        <v>256</v>
      </c>
      <c r="C133" s="8" t="s">
        <v>485</v>
      </c>
      <c r="D133" s="9">
        <v>45133</v>
      </c>
      <c r="E133">
        <v>2929.81</v>
      </c>
      <c r="F133" s="8" t="s">
        <v>49</v>
      </c>
      <c r="G133" s="8" t="s">
        <v>40</v>
      </c>
    </row>
    <row r="134" spans="1:7" x14ac:dyDescent="0.35">
      <c r="A134" s="8" t="s">
        <v>489</v>
      </c>
      <c r="B134" s="8" t="s">
        <v>29</v>
      </c>
      <c r="C134" s="8" t="s">
        <v>488</v>
      </c>
      <c r="D134" s="9">
        <v>45008</v>
      </c>
      <c r="E134">
        <v>4289.1499999999996</v>
      </c>
      <c r="F134" s="8" t="s">
        <v>13</v>
      </c>
      <c r="G134" s="8" t="s">
        <v>25</v>
      </c>
    </row>
    <row r="135" spans="1:7" x14ac:dyDescent="0.35">
      <c r="A135" s="8" t="s">
        <v>492</v>
      </c>
      <c r="B135" s="8" t="s">
        <v>35</v>
      </c>
      <c r="C135" s="8" t="s">
        <v>491</v>
      </c>
      <c r="D135" s="9">
        <v>45216</v>
      </c>
      <c r="E135">
        <v>2844.31</v>
      </c>
      <c r="F135" s="8" t="s">
        <v>13</v>
      </c>
      <c r="G135" s="8" t="s">
        <v>40</v>
      </c>
    </row>
    <row r="136" spans="1:7" x14ac:dyDescent="0.35">
      <c r="A136" s="8" t="s">
        <v>495</v>
      </c>
      <c r="B136" s="8" t="s">
        <v>80</v>
      </c>
      <c r="C136" s="8" t="s">
        <v>494</v>
      </c>
      <c r="D136" s="9">
        <v>45178</v>
      </c>
      <c r="E136">
        <v>3306.14</v>
      </c>
      <c r="F136" s="8" t="s">
        <v>49</v>
      </c>
      <c r="G136" s="8" t="s">
        <v>14</v>
      </c>
    </row>
    <row r="137" spans="1:7" x14ac:dyDescent="0.35">
      <c r="A137" s="8" t="s">
        <v>498</v>
      </c>
      <c r="B137" s="8" t="s">
        <v>315</v>
      </c>
      <c r="C137" s="8" t="s">
        <v>497</v>
      </c>
      <c r="D137" s="9">
        <v>45059</v>
      </c>
      <c r="E137">
        <v>901.06</v>
      </c>
      <c r="F137" s="8" t="s">
        <v>49</v>
      </c>
      <c r="G137" s="8" t="s">
        <v>40</v>
      </c>
    </row>
    <row r="138" spans="1:7" x14ac:dyDescent="0.35">
      <c r="A138" s="8" t="s">
        <v>501</v>
      </c>
      <c r="B138" s="8" t="s">
        <v>209</v>
      </c>
      <c r="C138" s="8" t="s">
        <v>500</v>
      </c>
      <c r="D138" s="9">
        <v>45224</v>
      </c>
      <c r="E138">
        <v>3898.72</v>
      </c>
      <c r="F138" s="8" t="s">
        <v>49</v>
      </c>
      <c r="G138" s="8" t="s">
        <v>14</v>
      </c>
    </row>
    <row r="139" spans="1:7" x14ac:dyDescent="0.35">
      <c r="A139" s="8" t="s">
        <v>504</v>
      </c>
      <c r="B139" s="8" t="s">
        <v>133</v>
      </c>
      <c r="C139" s="8" t="s">
        <v>503</v>
      </c>
      <c r="D139" s="9">
        <v>45286</v>
      </c>
      <c r="E139">
        <v>1074.71</v>
      </c>
      <c r="F139" s="8" t="s">
        <v>62</v>
      </c>
      <c r="G139" s="8" t="s">
        <v>25</v>
      </c>
    </row>
    <row r="140" spans="1:7" x14ac:dyDescent="0.35">
      <c r="A140" s="8" t="s">
        <v>507</v>
      </c>
      <c r="B140" s="8" t="s">
        <v>171</v>
      </c>
      <c r="C140" s="8" t="s">
        <v>506</v>
      </c>
      <c r="D140" s="9">
        <v>45209</v>
      </c>
      <c r="E140">
        <v>4217.3</v>
      </c>
      <c r="F140" s="8" t="s">
        <v>13</v>
      </c>
      <c r="G140" s="8" t="s">
        <v>14</v>
      </c>
    </row>
    <row r="141" spans="1:7" x14ac:dyDescent="0.35">
      <c r="A141" s="8" t="s">
        <v>510</v>
      </c>
      <c r="B141" s="8" t="s">
        <v>93</v>
      </c>
      <c r="C141" s="8" t="s">
        <v>509</v>
      </c>
      <c r="D141" s="9">
        <v>44962</v>
      </c>
      <c r="E141">
        <v>4019.13</v>
      </c>
      <c r="F141" s="8" t="s">
        <v>62</v>
      </c>
      <c r="G141" s="8" t="s">
        <v>14</v>
      </c>
    </row>
    <row r="142" spans="1:7" x14ac:dyDescent="0.35">
      <c r="A142" s="8" t="s">
        <v>513</v>
      </c>
      <c r="B142" s="8" t="s">
        <v>366</v>
      </c>
      <c r="C142" s="8" t="s">
        <v>512</v>
      </c>
      <c r="D142" s="9">
        <v>45092</v>
      </c>
      <c r="E142">
        <v>3689.35</v>
      </c>
      <c r="F142" s="8" t="s">
        <v>13</v>
      </c>
      <c r="G142" s="8" t="s">
        <v>14</v>
      </c>
    </row>
    <row r="143" spans="1:7" x14ac:dyDescent="0.35">
      <c r="A143" s="8" t="s">
        <v>516</v>
      </c>
      <c r="B143" s="8" t="s">
        <v>209</v>
      </c>
      <c r="C143" s="8" t="s">
        <v>515</v>
      </c>
      <c r="D143" s="9">
        <v>45231</v>
      </c>
      <c r="E143">
        <v>662.72</v>
      </c>
      <c r="F143" s="8" t="s">
        <v>13</v>
      </c>
      <c r="G143" s="8" t="s">
        <v>25</v>
      </c>
    </row>
    <row r="144" spans="1:7" x14ac:dyDescent="0.35">
      <c r="A144" s="8" t="s">
        <v>519</v>
      </c>
      <c r="B144" s="8" t="s">
        <v>93</v>
      </c>
      <c r="C144" s="8" t="s">
        <v>518</v>
      </c>
      <c r="D144" s="9">
        <v>45190</v>
      </c>
      <c r="E144">
        <v>1864.08</v>
      </c>
      <c r="F144" s="8" t="s">
        <v>13</v>
      </c>
      <c r="G144" s="8" t="s">
        <v>40</v>
      </c>
    </row>
    <row r="145" spans="1:7" x14ac:dyDescent="0.35">
      <c r="A145" s="8" t="s">
        <v>522</v>
      </c>
      <c r="B145" s="8" t="s">
        <v>408</v>
      </c>
      <c r="C145" s="8" t="s">
        <v>521</v>
      </c>
      <c r="D145" s="9">
        <v>45154</v>
      </c>
      <c r="E145">
        <v>1684.01</v>
      </c>
      <c r="F145" s="8" t="s">
        <v>13</v>
      </c>
      <c r="G145" s="8" t="s">
        <v>40</v>
      </c>
    </row>
    <row r="146" spans="1:7" x14ac:dyDescent="0.35">
      <c r="A146" s="8" t="s">
        <v>525</v>
      </c>
      <c r="B146" s="8" t="s">
        <v>370</v>
      </c>
      <c r="C146" s="8" t="s">
        <v>524</v>
      </c>
      <c r="D146" s="9">
        <v>45241</v>
      </c>
      <c r="E146">
        <v>2120.61</v>
      </c>
      <c r="F146" s="8" t="s">
        <v>13</v>
      </c>
      <c r="G146" s="8" t="s">
        <v>25</v>
      </c>
    </row>
    <row r="147" spans="1:7" x14ac:dyDescent="0.35">
      <c r="A147" s="8" t="s">
        <v>528</v>
      </c>
      <c r="B147" s="8" t="s">
        <v>122</v>
      </c>
      <c r="C147" s="8" t="s">
        <v>527</v>
      </c>
      <c r="D147" s="9">
        <v>44931</v>
      </c>
      <c r="E147">
        <v>894.39</v>
      </c>
      <c r="F147" s="8" t="s">
        <v>13</v>
      </c>
      <c r="G147" s="8" t="s">
        <v>14</v>
      </c>
    </row>
    <row r="148" spans="1:7" x14ac:dyDescent="0.35">
      <c r="A148" s="8" t="s">
        <v>531</v>
      </c>
      <c r="B148" s="8" t="s">
        <v>118</v>
      </c>
      <c r="C148" s="8" t="s">
        <v>530</v>
      </c>
      <c r="D148" s="9">
        <v>45243</v>
      </c>
      <c r="E148">
        <v>4716.3100000000004</v>
      </c>
      <c r="F148" s="8" t="s">
        <v>13</v>
      </c>
      <c r="G148" s="8" t="s">
        <v>40</v>
      </c>
    </row>
    <row r="149" spans="1:7" x14ac:dyDescent="0.35">
      <c r="A149" s="8" t="s">
        <v>534</v>
      </c>
      <c r="B149" s="8" t="s">
        <v>202</v>
      </c>
      <c r="C149" s="8" t="s">
        <v>533</v>
      </c>
      <c r="D149" s="9">
        <v>45266</v>
      </c>
      <c r="E149">
        <v>2992.11</v>
      </c>
      <c r="F149" s="8" t="s">
        <v>62</v>
      </c>
      <c r="G149" s="8" t="s">
        <v>25</v>
      </c>
    </row>
    <row r="150" spans="1:7" x14ac:dyDescent="0.35">
      <c r="A150" s="8" t="s">
        <v>537</v>
      </c>
      <c r="B150" s="8" t="s">
        <v>209</v>
      </c>
      <c r="C150" s="8" t="s">
        <v>536</v>
      </c>
      <c r="D150" s="9">
        <v>45133</v>
      </c>
      <c r="E150">
        <v>1874.86</v>
      </c>
      <c r="F150" s="8" t="s">
        <v>49</v>
      </c>
      <c r="G150" s="8" t="s">
        <v>40</v>
      </c>
    </row>
    <row r="151" spans="1:7" x14ac:dyDescent="0.35">
      <c r="A151" s="8" t="s">
        <v>540</v>
      </c>
      <c r="B151" s="8" t="s">
        <v>129</v>
      </c>
      <c r="C151" s="8" t="s">
        <v>539</v>
      </c>
      <c r="D151" s="9">
        <v>45154</v>
      </c>
      <c r="E151">
        <v>2286.42</v>
      </c>
      <c r="F151" s="8" t="s">
        <v>49</v>
      </c>
      <c r="G151" s="8" t="s">
        <v>25</v>
      </c>
    </row>
    <row r="152" spans="1:7" x14ac:dyDescent="0.35">
      <c r="A152" s="8" t="s">
        <v>543</v>
      </c>
      <c r="B152" s="8" t="s">
        <v>64</v>
      </c>
      <c r="C152" s="8" t="s">
        <v>542</v>
      </c>
      <c r="D152" s="9">
        <v>44954</v>
      </c>
      <c r="E152">
        <v>2512.41</v>
      </c>
      <c r="F152" s="8" t="s">
        <v>62</v>
      </c>
      <c r="G152" s="8" t="s">
        <v>14</v>
      </c>
    </row>
    <row r="153" spans="1:7" x14ac:dyDescent="0.35">
      <c r="A153" s="8" t="s">
        <v>546</v>
      </c>
      <c r="B153" s="8" t="s">
        <v>76</v>
      </c>
      <c r="C153" s="8" t="s">
        <v>545</v>
      </c>
      <c r="D153" s="9">
        <v>45030</v>
      </c>
      <c r="E153">
        <v>3202.67</v>
      </c>
      <c r="F153" s="8" t="s">
        <v>62</v>
      </c>
      <c r="G153" s="8" t="s">
        <v>40</v>
      </c>
    </row>
    <row r="154" spans="1:7" x14ac:dyDescent="0.35">
      <c r="A154" s="8" t="s">
        <v>549</v>
      </c>
      <c r="B154" s="8" t="s">
        <v>270</v>
      </c>
      <c r="C154" s="8" t="s">
        <v>548</v>
      </c>
      <c r="D154" s="9">
        <v>45115</v>
      </c>
      <c r="E154">
        <v>2820.56</v>
      </c>
      <c r="F154" s="8" t="s">
        <v>62</v>
      </c>
      <c r="G154" s="8" t="s">
        <v>25</v>
      </c>
    </row>
    <row r="155" spans="1:7" x14ac:dyDescent="0.35">
      <c r="A155" s="8" t="s">
        <v>552</v>
      </c>
      <c r="B155" s="8" t="s">
        <v>93</v>
      </c>
      <c r="C155" s="8" t="s">
        <v>551</v>
      </c>
      <c r="D155" s="9">
        <v>44991</v>
      </c>
      <c r="E155">
        <v>4637.26</v>
      </c>
      <c r="F155" s="8" t="s">
        <v>62</v>
      </c>
      <c r="G155" s="8" t="s">
        <v>40</v>
      </c>
    </row>
    <row r="156" spans="1:7" x14ac:dyDescent="0.35">
      <c r="A156" s="8" t="s">
        <v>555</v>
      </c>
      <c r="B156" s="8" t="s">
        <v>35</v>
      </c>
      <c r="C156" s="8" t="s">
        <v>554</v>
      </c>
      <c r="D156" s="9">
        <v>44929</v>
      </c>
      <c r="E156">
        <v>2736.34</v>
      </c>
      <c r="F156" s="8" t="s">
        <v>13</v>
      </c>
      <c r="G156" s="8" t="s">
        <v>40</v>
      </c>
    </row>
    <row r="157" spans="1:7" x14ac:dyDescent="0.35">
      <c r="A157" s="8" t="s">
        <v>558</v>
      </c>
      <c r="B157" s="8" t="s">
        <v>164</v>
      </c>
      <c r="C157" s="8" t="s">
        <v>557</v>
      </c>
      <c r="D157" s="9">
        <v>45252</v>
      </c>
      <c r="E157">
        <v>4964.71</v>
      </c>
      <c r="F157" s="8" t="s">
        <v>49</v>
      </c>
      <c r="G157" s="8" t="s">
        <v>40</v>
      </c>
    </row>
    <row r="158" spans="1:7" x14ac:dyDescent="0.35">
      <c r="A158" s="8" t="s">
        <v>561</v>
      </c>
      <c r="B158" s="8" t="s">
        <v>171</v>
      </c>
      <c r="C158" s="8" t="s">
        <v>560</v>
      </c>
      <c r="D158" s="9">
        <v>45058</v>
      </c>
      <c r="E158">
        <v>4331.41</v>
      </c>
      <c r="F158" s="8" t="s">
        <v>13</v>
      </c>
      <c r="G158" s="8" t="s">
        <v>40</v>
      </c>
    </row>
    <row r="159" spans="1:7" x14ac:dyDescent="0.35">
      <c r="A159" s="8" t="s">
        <v>564</v>
      </c>
      <c r="B159" s="8" t="s">
        <v>185</v>
      </c>
      <c r="C159" s="8" t="s">
        <v>563</v>
      </c>
      <c r="D159" s="9">
        <v>45119</v>
      </c>
      <c r="E159">
        <v>1438.3</v>
      </c>
      <c r="F159" s="8" t="s">
        <v>49</v>
      </c>
      <c r="G159" s="8" t="s">
        <v>25</v>
      </c>
    </row>
    <row r="160" spans="1:7" x14ac:dyDescent="0.35">
      <c r="A160" s="8" t="s">
        <v>567</v>
      </c>
      <c r="B160" s="8" t="s">
        <v>64</v>
      </c>
      <c r="C160" s="8" t="s">
        <v>566</v>
      </c>
      <c r="D160" s="9">
        <v>45024</v>
      </c>
      <c r="E160">
        <v>4687.68</v>
      </c>
      <c r="F160" s="8" t="s">
        <v>49</v>
      </c>
      <c r="G160" s="8" t="s">
        <v>14</v>
      </c>
    </row>
    <row r="161" spans="1:7" x14ac:dyDescent="0.35">
      <c r="A161" s="8" t="s">
        <v>570</v>
      </c>
      <c r="B161" s="8" t="s">
        <v>71</v>
      </c>
      <c r="C161" s="8" t="s">
        <v>569</v>
      </c>
      <c r="D161" s="9">
        <v>45277</v>
      </c>
      <c r="E161">
        <v>1023.65</v>
      </c>
      <c r="F161" s="8" t="s">
        <v>62</v>
      </c>
      <c r="G161" s="8" t="s">
        <v>25</v>
      </c>
    </row>
    <row r="162" spans="1:7" x14ac:dyDescent="0.35">
      <c r="A162" s="8" t="s">
        <v>573</v>
      </c>
      <c r="B162" s="8" t="s">
        <v>52</v>
      </c>
      <c r="C162" s="8" t="s">
        <v>572</v>
      </c>
      <c r="D162" s="9">
        <v>45094</v>
      </c>
      <c r="E162">
        <v>4178.5200000000004</v>
      </c>
      <c r="F162" s="8" t="s">
        <v>13</v>
      </c>
      <c r="G162" s="8" t="s">
        <v>25</v>
      </c>
    </row>
    <row r="163" spans="1:7" x14ac:dyDescent="0.35">
      <c r="A163" s="8" t="s">
        <v>577</v>
      </c>
      <c r="B163" s="8" t="s">
        <v>575</v>
      </c>
      <c r="C163" s="8" t="s">
        <v>576</v>
      </c>
      <c r="D163" s="9">
        <v>44927</v>
      </c>
      <c r="E163">
        <v>2212.8000000000002</v>
      </c>
      <c r="F163" s="8" t="s">
        <v>62</v>
      </c>
      <c r="G163" s="8" t="s">
        <v>25</v>
      </c>
    </row>
    <row r="164" spans="1:7" x14ac:dyDescent="0.35">
      <c r="A164" s="8" t="s">
        <v>580</v>
      </c>
      <c r="B164" s="8" t="s">
        <v>71</v>
      </c>
      <c r="C164" s="8" t="s">
        <v>579</v>
      </c>
      <c r="D164" s="9">
        <v>45104</v>
      </c>
      <c r="E164">
        <v>4450.88</v>
      </c>
      <c r="F164" s="8" t="s">
        <v>13</v>
      </c>
      <c r="G164" s="8" t="s">
        <v>14</v>
      </c>
    </row>
    <row r="165" spans="1:7" x14ac:dyDescent="0.35">
      <c r="A165" s="8" t="s">
        <v>583</v>
      </c>
      <c r="B165" s="8" t="s">
        <v>118</v>
      </c>
      <c r="C165" s="8" t="s">
        <v>582</v>
      </c>
      <c r="D165" s="9">
        <v>45135</v>
      </c>
      <c r="E165">
        <v>4406.26</v>
      </c>
      <c r="F165" s="8" t="s">
        <v>49</v>
      </c>
      <c r="G165" s="8" t="s">
        <v>40</v>
      </c>
    </row>
    <row r="166" spans="1:7" x14ac:dyDescent="0.35">
      <c r="A166" s="8" t="s">
        <v>586</v>
      </c>
      <c r="B166" s="8" t="s">
        <v>202</v>
      </c>
      <c r="C166" s="8" t="s">
        <v>585</v>
      </c>
      <c r="D166" s="9">
        <v>45020</v>
      </c>
      <c r="E166">
        <v>4126.66</v>
      </c>
      <c r="F166" s="8" t="s">
        <v>62</v>
      </c>
      <c r="G166" s="8" t="s">
        <v>40</v>
      </c>
    </row>
    <row r="167" spans="1:7" x14ac:dyDescent="0.35">
      <c r="A167" s="8" t="s">
        <v>589</v>
      </c>
      <c r="B167" s="8" t="s">
        <v>76</v>
      </c>
      <c r="C167" s="8" t="s">
        <v>588</v>
      </c>
      <c r="D167" s="9">
        <v>44938</v>
      </c>
      <c r="E167">
        <v>4055.14</v>
      </c>
      <c r="F167" s="8" t="s">
        <v>62</v>
      </c>
      <c r="G167" s="8" t="s">
        <v>40</v>
      </c>
    </row>
    <row r="168" spans="1:7" x14ac:dyDescent="0.35">
      <c r="A168" s="8" t="s">
        <v>592</v>
      </c>
      <c r="B168" s="8" t="s">
        <v>270</v>
      </c>
      <c r="C168" s="8" t="s">
        <v>591</v>
      </c>
      <c r="D168" s="9">
        <v>45245</v>
      </c>
      <c r="E168">
        <v>1871.06</v>
      </c>
      <c r="F168" s="8" t="s">
        <v>49</v>
      </c>
      <c r="G168" s="8" t="s">
        <v>14</v>
      </c>
    </row>
    <row r="169" spans="1:7" x14ac:dyDescent="0.35">
      <c r="A169" s="8" t="s">
        <v>595</v>
      </c>
      <c r="B169" s="8" t="s">
        <v>185</v>
      </c>
      <c r="C169" s="8" t="s">
        <v>594</v>
      </c>
      <c r="D169" s="9">
        <v>45198</v>
      </c>
      <c r="E169">
        <v>864.14</v>
      </c>
      <c r="F169" s="8" t="s">
        <v>49</v>
      </c>
      <c r="G169" s="8" t="s">
        <v>40</v>
      </c>
    </row>
    <row r="170" spans="1:7" x14ac:dyDescent="0.35">
      <c r="A170" s="8" t="s">
        <v>598</v>
      </c>
      <c r="B170" s="8" t="s">
        <v>84</v>
      </c>
      <c r="C170" s="8" t="s">
        <v>597</v>
      </c>
      <c r="D170" s="9">
        <v>45131</v>
      </c>
      <c r="E170">
        <v>2313.41</v>
      </c>
      <c r="F170" s="8" t="s">
        <v>49</v>
      </c>
      <c r="G170" s="8" t="s">
        <v>14</v>
      </c>
    </row>
    <row r="171" spans="1:7" x14ac:dyDescent="0.35">
      <c r="A171" s="8" t="s">
        <v>601</v>
      </c>
      <c r="B171" s="8" t="s">
        <v>280</v>
      </c>
      <c r="C171" s="8" t="s">
        <v>600</v>
      </c>
      <c r="D171" s="9">
        <v>44988</v>
      </c>
      <c r="E171">
        <v>1280.8599999999999</v>
      </c>
      <c r="F171" s="8" t="s">
        <v>62</v>
      </c>
      <c r="G171" s="8" t="s">
        <v>40</v>
      </c>
    </row>
    <row r="172" spans="1:7" x14ac:dyDescent="0.35">
      <c r="A172" s="8" t="s">
        <v>604</v>
      </c>
      <c r="B172" s="8" t="s">
        <v>383</v>
      </c>
      <c r="C172" s="8" t="s">
        <v>603</v>
      </c>
      <c r="D172" s="9">
        <v>45034</v>
      </c>
      <c r="E172">
        <v>3627.28</v>
      </c>
      <c r="F172" s="8" t="s">
        <v>13</v>
      </c>
      <c r="G172" s="8" t="s">
        <v>40</v>
      </c>
    </row>
    <row r="173" spans="1:7" x14ac:dyDescent="0.35">
      <c r="A173" s="8" t="s">
        <v>607</v>
      </c>
      <c r="B173" s="8" t="s">
        <v>430</v>
      </c>
      <c r="C173" s="8" t="s">
        <v>606</v>
      </c>
      <c r="D173" s="9">
        <v>44994</v>
      </c>
      <c r="E173">
        <v>2057.4499999999998</v>
      </c>
      <c r="F173" s="8" t="s">
        <v>62</v>
      </c>
      <c r="G173" s="8" t="s">
        <v>25</v>
      </c>
    </row>
    <row r="174" spans="1:7" x14ac:dyDescent="0.35">
      <c r="A174" s="8" t="s">
        <v>610</v>
      </c>
      <c r="B174" s="8" t="s">
        <v>129</v>
      </c>
      <c r="C174" s="8" t="s">
        <v>609</v>
      </c>
      <c r="D174" s="9">
        <v>45081</v>
      </c>
      <c r="E174">
        <v>4890.25</v>
      </c>
      <c r="F174" s="8" t="s">
        <v>13</v>
      </c>
      <c r="G174" s="8" t="s">
        <v>14</v>
      </c>
    </row>
    <row r="175" spans="1:7" x14ac:dyDescent="0.35">
      <c r="A175" s="8" t="s">
        <v>613</v>
      </c>
      <c r="B175" s="8" t="s">
        <v>93</v>
      </c>
      <c r="C175" s="8" t="s">
        <v>612</v>
      </c>
      <c r="D175" s="9">
        <v>45230</v>
      </c>
      <c r="E175">
        <v>3384.37</v>
      </c>
      <c r="F175" s="8" t="s">
        <v>62</v>
      </c>
      <c r="G175" s="8" t="s">
        <v>25</v>
      </c>
    </row>
    <row r="176" spans="1:7" x14ac:dyDescent="0.35">
      <c r="A176" s="8" t="s">
        <v>616</v>
      </c>
      <c r="B176" s="8" t="s">
        <v>408</v>
      </c>
      <c r="C176" s="8" t="s">
        <v>615</v>
      </c>
      <c r="D176" s="9">
        <v>45221</v>
      </c>
      <c r="E176">
        <v>4201.16</v>
      </c>
      <c r="F176" s="8" t="s">
        <v>62</v>
      </c>
      <c r="G176" s="8" t="s">
        <v>25</v>
      </c>
    </row>
    <row r="177" spans="1:7" x14ac:dyDescent="0.35">
      <c r="A177" s="8" t="s">
        <v>619</v>
      </c>
      <c r="B177" s="8" t="s">
        <v>189</v>
      </c>
      <c r="C177" s="8" t="s">
        <v>618</v>
      </c>
      <c r="D177" s="9">
        <v>45042</v>
      </c>
      <c r="E177">
        <v>1096.3599999999999</v>
      </c>
      <c r="F177" s="8" t="s">
        <v>49</v>
      </c>
      <c r="G177" s="8" t="s">
        <v>25</v>
      </c>
    </row>
    <row r="178" spans="1:7" x14ac:dyDescent="0.35">
      <c r="A178" s="8" t="s">
        <v>622</v>
      </c>
      <c r="B178" s="8" t="s">
        <v>308</v>
      </c>
      <c r="C178" s="8" t="s">
        <v>621</v>
      </c>
      <c r="D178" s="9">
        <v>45154</v>
      </c>
      <c r="E178">
        <v>4379.07</v>
      </c>
      <c r="F178" s="8" t="s">
        <v>13</v>
      </c>
      <c r="G178" s="8" t="s">
        <v>14</v>
      </c>
    </row>
    <row r="179" spans="1:7" x14ac:dyDescent="0.35">
      <c r="A179" s="8" t="s">
        <v>625</v>
      </c>
      <c r="B179" s="8" t="s">
        <v>340</v>
      </c>
      <c r="C179" s="8" t="s">
        <v>624</v>
      </c>
      <c r="D179" s="9">
        <v>44943</v>
      </c>
      <c r="E179">
        <v>4652.41</v>
      </c>
      <c r="F179" s="8" t="s">
        <v>62</v>
      </c>
      <c r="G179" s="8" t="s">
        <v>14</v>
      </c>
    </row>
    <row r="180" spans="1:7" x14ac:dyDescent="0.35">
      <c r="A180" s="8" t="s">
        <v>629</v>
      </c>
      <c r="B180" s="8" t="s">
        <v>627</v>
      </c>
      <c r="C180" s="8" t="s">
        <v>628</v>
      </c>
      <c r="D180" s="9">
        <v>44993</v>
      </c>
      <c r="E180">
        <v>2691.78</v>
      </c>
      <c r="F180" s="8" t="s">
        <v>62</v>
      </c>
      <c r="G180" s="8" t="s">
        <v>40</v>
      </c>
    </row>
    <row r="181" spans="1:7" x14ac:dyDescent="0.35">
      <c r="A181" s="8" t="s">
        <v>632</v>
      </c>
      <c r="B181" s="8" t="s">
        <v>370</v>
      </c>
      <c r="C181" s="8" t="s">
        <v>631</v>
      </c>
      <c r="D181" s="9">
        <v>44933</v>
      </c>
      <c r="E181">
        <v>3228.14</v>
      </c>
      <c r="F181" s="8" t="s">
        <v>49</v>
      </c>
      <c r="G181" s="8" t="s">
        <v>25</v>
      </c>
    </row>
    <row r="182" spans="1:7" x14ac:dyDescent="0.35">
      <c r="A182" s="8" t="s">
        <v>635</v>
      </c>
      <c r="B182" s="8" t="s">
        <v>141</v>
      </c>
      <c r="C182" s="8" t="s">
        <v>634</v>
      </c>
      <c r="D182" s="9">
        <v>45172</v>
      </c>
      <c r="E182">
        <v>3941.64</v>
      </c>
      <c r="F182" s="8" t="s">
        <v>49</v>
      </c>
      <c r="G182" s="8" t="s">
        <v>40</v>
      </c>
    </row>
    <row r="183" spans="1:7" x14ac:dyDescent="0.35">
      <c r="A183" s="8" t="s">
        <v>638</v>
      </c>
      <c r="B183" s="8" t="s">
        <v>315</v>
      </c>
      <c r="C183" s="8" t="s">
        <v>637</v>
      </c>
      <c r="D183" s="9">
        <v>45028</v>
      </c>
      <c r="E183">
        <v>1286.77</v>
      </c>
      <c r="F183" s="8" t="s">
        <v>13</v>
      </c>
      <c r="G183" s="8" t="s">
        <v>25</v>
      </c>
    </row>
    <row r="184" spans="1:7" x14ac:dyDescent="0.35">
      <c r="A184" s="8" t="s">
        <v>641</v>
      </c>
      <c r="B184" s="8" t="s">
        <v>43</v>
      </c>
      <c r="C184" s="8" t="s">
        <v>640</v>
      </c>
      <c r="D184" s="9">
        <v>44960</v>
      </c>
      <c r="E184">
        <v>2761.55</v>
      </c>
      <c r="F184" s="8" t="s">
        <v>62</v>
      </c>
      <c r="G184" s="8" t="s">
        <v>14</v>
      </c>
    </row>
    <row r="185" spans="1:7" x14ac:dyDescent="0.35">
      <c r="A185" s="8" t="s">
        <v>644</v>
      </c>
      <c r="B185" s="8" t="s">
        <v>575</v>
      </c>
      <c r="C185" s="8" t="s">
        <v>643</v>
      </c>
      <c r="D185" s="9">
        <v>44983</v>
      </c>
      <c r="E185">
        <v>2293.98</v>
      </c>
      <c r="F185" s="8" t="s">
        <v>13</v>
      </c>
      <c r="G185" s="8" t="s">
        <v>14</v>
      </c>
    </row>
    <row r="186" spans="1:7" x14ac:dyDescent="0.35">
      <c r="A186" s="8" t="s">
        <v>647</v>
      </c>
      <c r="B186" s="8" t="s">
        <v>408</v>
      </c>
      <c r="C186" s="8" t="s">
        <v>646</v>
      </c>
      <c r="D186" s="9">
        <v>45006</v>
      </c>
      <c r="E186">
        <v>1158.68</v>
      </c>
      <c r="F186" s="8" t="s">
        <v>62</v>
      </c>
      <c r="G186" s="8" t="s">
        <v>14</v>
      </c>
    </row>
    <row r="187" spans="1:7" x14ac:dyDescent="0.35">
      <c r="A187" s="8" t="s">
        <v>650</v>
      </c>
      <c r="B187" s="8" t="s">
        <v>266</v>
      </c>
      <c r="C187" s="8" t="s">
        <v>649</v>
      </c>
      <c r="D187" s="9">
        <v>45012</v>
      </c>
      <c r="E187">
        <v>2153.9</v>
      </c>
      <c r="F187" s="8" t="s">
        <v>13</v>
      </c>
      <c r="G187" s="8" t="s">
        <v>25</v>
      </c>
    </row>
    <row r="188" spans="1:7" x14ac:dyDescent="0.35">
      <c r="A188" s="8" t="s">
        <v>653</v>
      </c>
      <c r="B188" s="8" t="s">
        <v>252</v>
      </c>
      <c r="C188" s="8" t="s">
        <v>652</v>
      </c>
      <c r="D188" s="9">
        <v>44970</v>
      </c>
      <c r="E188">
        <v>806.78</v>
      </c>
      <c r="F188" s="8" t="s">
        <v>49</v>
      </c>
      <c r="G188" s="8" t="s">
        <v>14</v>
      </c>
    </row>
    <row r="189" spans="1:7" x14ac:dyDescent="0.35">
      <c r="A189" s="8" t="s">
        <v>656</v>
      </c>
      <c r="B189" s="8" t="s">
        <v>239</v>
      </c>
      <c r="C189" s="8" t="s">
        <v>655</v>
      </c>
      <c r="D189" s="9">
        <v>45028</v>
      </c>
      <c r="E189">
        <v>616.15</v>
      </c>
      <c r="F189" s="8" t="s">
        <v>62</v>
      </c>
      <c r="G189" s="8" t="s">
        <v>25</v>
      </c>
    </row>
    <row r="190" spans="1:7" x14ac:dyDescent="0.35">
      <c r="A190" s="8" t="s">
        <v>659</v>
      </c>
      <c r="B190" s="8" t="s">
        <v>76</v>
      </c>
      <c r="C190" s="8" t="s">
        <v>658</v>
      </c>
      <c r="D190" s="9">
        <v>45204</v>
      </c>
      <c r="E190">
        <v>1108.25</v>
      </c>
      <c r="F190" s="8" t="s">
        <v>13</v>
      </c>
      <c r="G190" s="8" t="s">
        <v>40</v>
      </c>
    </row>
    <row r="191" spans="1:7" x14ac:dyDescent="0.35">
      <c r="A191" s="8" t="s">
        <v>662</v>
      </c>
      <c r="B191" s="8" t="s">
        <v>84</v>
      </c>
      <c r="C191" s="8" t="s">
        <v>661</v>
      </c>
      <c r="D191" s="9">
        <v>45246</v>
      </c>
      <c r="E191">
        <v>4834.0200000000004</v>
      </c>
      <c r="F191" s="8" t="s">
        <v>49</v>
      </c>
      <c r="G191" s="8" t="s">
        <v>25</v>
      </c>
    </row>
    <row r="192" spans="1:7" x14ac:dyDescent="0.35">
      <c r="A192" s="8" t="s">
        <v>665</v>
      </c>
      <c r="B192" s="8" t="s">
        <v>106</v>
      </c>
      <c r="C192" s="8" t="s">
        <v>664</v>
      </c>
      <c r="D192" s="9">
        <v>45028</v>
      </c>
      <c r="E192">
        <v>2972.88</v>
      </c>
      <c r="F192" s="8" t="s">
        <v>49</v>
      </c>
      <c r="G192" s="8" t="s">
        <v>40</v>
      </c>
    </row>
    <row r="193" spans="1:7" x14ac:dyDescent="0.35">
      <c r="A193" s="8" t="s">
        <v>668</v>
      </c>
      <c r="B193" s="8" t="s">
        <v>627</v>
      </c>
      <c r="C193" s="8" t="s">
        <v>667</v>
      </c>
      <c r="D193" s="9">
        <v>45169</v>
      </c>
      <c r="E193">
        <v>4846.2</v>
      </c>
      <c r="F193" s="8" t="s">
        <v>13</v>
      </c>
      <c r="G193" s="8" t="s">
        <v>25</v>
      </c>
    </row>
    <row r="194" spans="1:7" x14ac:dyDescent="0.35">
      <c r="A194" s="8" t="s">
        <v>671</v>
      </c>
      <c r="B194" s="8" t="s">
        <v>209</v>
      </c>
      <c r="C194" s="8" t="s">
        <v>670</v>
      </c>
      <c r="D194" s="9">
        <v>45184</v>
      </c>
      <c r="E194">
        <v>2446.2399999999998</v>
      </c>
      <c r="F194" s="8" t="s">
        <v>62</v>
      </c>
      <c r="G194" s="8" t="s">
        <v>40</v>
      </c>
    </row>
    <row r="195" spans="1:7" x14ac:dyDescent="0.35">
      <c r="A195" s="8" t="s">
        <v>674</v>
      </c>
      <c r="B195" s="8" t="s">
        <v>347</v>
      </c>
      <c r="C195" s="8" t="s">
        <v>673</v>
      </c>
      <c r="D195" s="9">
        <v>45022</v>
      </c>
      <c r="E195">
        <v>1903.17</v>
      </c>
      <c r="F195" s="8" t="s">
        <v>62</v>
      </c>
      <c r="G195" s="8" t="s">
        <v>14</v>
      </c>
    </row>
    <row r="196" spans="1:7" x14ac:dyDescent="0.35">
      <c r="A196" s="8" t="s">
        <v>677</v>
      </c>
      <c r="B196" s="8" t="s">
        <v>29</v>
      </c>
      <c r="C196" s="8" t="s">
        <v>676</v>
      </c>
      <c r="D196" s="9">
        <v>45157</v>
      </c>
      <c r="E196">
        <v>2777.64</v>
      </c>
      <c r="F196" s="8" t="s">
        <v>49</v>
      </c>
      <c r="G196" s="8" t="s">
        <v>40</v>
      </c>
    </row>
    <row r="197" spans="1:7" x14ac:dyDescent="0.35">
      <c r="A197" s="8" t="s">
        <v>680</v>
      </c>
      <c r="B197" s="8" t="s">
        <v>52</v>
      </c>
      <c r="C197" s="8" t="s">
        <v>679</v>
      </c>
      <c r="D197" s="9">
        <v>45225</v>
      </c>
      <c r="E197">
        <v>2477.8000000000002</v>
      </c>
      <c r="F197" s="8" t="s">
        <v>62</v>
      </c>
      <c r="G197" s="8" t="s">
        <v>14</v>
      </c>
    </row>
    <row r="198" spans="1:7" x14ac:dyDescent="0.35">
      <c r="A198" s="8" t="s">
        <v>683</v>
      </c>
      <c r="B198" s="8" t="s">
        <v>56</v>
      </c>
      <c r="C198" s="8" t="s">
        <v>682</v>
      </c>
      <c r="D198" s="9">
        <v>45017</v>
      </c>
      <c r="E198">
        <v>975.49</v>
      </c>
      <c r="F198" s="8" t="s">
        <v>62</v>
      </c>
      <c r="G198" s="8" t="s">
        <v>14</v>
      </c>
    </row>
    <row r="199" spans="1:7" x14ac:dyDescent="0.35">
      <c r="A199" s="8" t="s">
        <v>686</v>
      </c>
      <c r="B199" s="8" t="s">
        <v>80</v>
      </c>
      <c r="C199" s="8" t="s">
        <v>685</v>
      </c>
      <c r="D199" s="9">
        <v>45061</v>
      </c>
      <c r="E199">
        <v>3383.72</v>
      </c>
      <c r="F199" s="8" t="s">
        <v>62</v>
      </c>
      <c r="G199" s="8" t="s">
        <v>40</v>
      </c>
    </row>
    <row r="200" spans="1:7" x14ac:dyDescent="0.35">
      <c r="A200" s="8" t="s">
        <v>689</v>
      </c>
      <c r="B200" s="8" t="s">
        <v>340</v>
      </c>
      <c r="C200" s="8" t="s">
        <v>688</v>
      </c>
      <c r="D200" s="9">
        <v>45047</v>
      </c>
      <c r="E200">
        <v>1472.17</v>
      </c>
      <c r="F200" s="8" t="s">
        <v>49</v>
      </c>
      <c r="G200" s="8" t="s">
        <v>25</v>
      </c>
    </row>
    <row r="201" spans="1:7" x14ac:dyDescent="0.35">
      <c r="A201" s="8" t="s">
        <v>692</v>
      </c>
      <c r="B201" s="8" t="s">
        <v>370</v>
      </c>
      <c r="C201" s="8" t="s">
        <v>691</v>
      </c>
      <c r="D201" s="9">
        <v>45290</v>
      </c>
      <c r="E201">
        <v>3288.15</v>
      </c>
      <c r="F201" s="8" t="s">
        <v>13</v>
      </c>
      <c r="G201" s="8" t="s">
        <v>25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B9A72-1357-4D43-AF25-C19DC775983B}">
  <dimension ref="A1:H11"/>
  <sheetViews>
    <sheetView workbookViewId="0">
      <selection sqref="A1:H11"/>
    </sheetView>
  </sheetViews>
  <sheetFormatPr defaultRowHeight="14.5" x14ac:dyDescent="0.35"/>
  <cols>
    <col min="1" max="1" width="10.90625" bestFit="1" customWidth="1"/>
    <col min="2" max="2" width="12" bestFit="1" customWidth="1"/>
    <col min="3" max="3" width="11.7265625" bestFit="1" customWidth="1"/>
    <col min="4" max="4" width="14.81640625" bestFit="1" customWidth="1"/>
    <col min="5" max="5" width="15.81640625" bestFit="1" customWidth="1"/>
    <col min="6" max="6" width="17.7265625" bestFit="1" customWidth="1"/>
    <col min="7" max="7" width="16.7265625" bestFit="1" customWidth="1"/>
    <col min="8" max="8" width="25.1796875" bestFit="1" customWidth="1"/>
  </cols>
  <sheetData>
    <row r="1" spans="1:8" x14ac:dyDescent="0.35">
      <c r="A1" t="s">
        <v>799</v>
      </c>
      <c r="B1" t="s">
        <v>810</v>
      </c>
      <c r="C1" t="s">
        <v>811</v>
      </c>
      <c r="D1" t="s">
        <v>812</v>
      </c>
      <c r="E1" t="s">
        <v>813</v>
      </c>
      <c r="F1" t="s">
        <v>814</v>
      </c>
      <c r="G1" t="s">
        <v>815</v>
      </c>
      <c r="H1" t="s">
        <v>816</v>
      </c>
    </row>
    <row r="2" spans="1:8" x14ac:dyDescent="0.35">
      <c r="A2" s="8" t="s">
        <v>113</v>
      </c>
      <c r="B2" s="8" t="s">
        <v>817</v>
      </c>
      <c r="C2" s="8" t="s">
        <v>818</v>
      </c>
      <c r="D2" s="8" t="s">
        <v>102</v>
      </c>
      <c r="E2">
        <v>8322010158</v>
      </c>
      <c r="F2">
        <v>17</v>
      </c>
      <c r="G2" s="8" t="s">
        <v>59</v>
      </c>
      <c r="H2" s="8" t="s">
        <v>819</v>
      </c>
    </row>
    <row r="3" spans="1:8" x14ac:dyDescent="0.35">
      <c r="A3" s="8" t="s">
        <v>89</v>
      </c>
      <c r="B3" s="8" t="s">
        <v>820</v>
      </c>
      <c r="C3" s="8" t="s">
        <v>821</v>
      </c>
      <c r="D3" s="8" t="s">
        <v>7</v>
      </c>
      <c r="E3">
        <v>9004382050</v>
      </c>
      <c r="F3">
        <v>24</v>
      </c>
      <c r="G3" s="8" t="s">
        <v>45</v>
      </c>
      <c r="H3" s="8" t="s">
        <v>822</v>
      </c>
    </row>
    <row r="4" spans="1:8" x14ac:dyDescent="0.35">
      <c r="A4" s="8" t="s">
        <v>44</v>
      </c>
      <c r="B4" s="8" t="s">
        <v>820</v>
      </c>
      <c r="C4" s="8" t="s">
        <v>823</v>
      </c>
      <c r="D4" s="8" t="s">
        <v>7</v>
      </c>
      <c r="E4">
        <v>8737740598</v>
      </c>
      <c r="F4">
        <v>19</v>
      </c>
      <c r="G4" s="8" t="s">
        <v>45</v>
      </c>
      <c r="H4" s="8" t="s">
        <v>824</v>
      </c>
    </row>
    <row r="5" spans="1:8" x14ac:dyDescent="0.35">
      <c r="A5" s="8" t="s">
        <v>20</v>
      </c>
      <c r="B5" s="8" t="s">
        <v>817</v>
      </c>
      <c r="C5" s="8" t="s">
        <v>825</v>
      </c>
      <c r="D5" s="8" t="s">
        <v>7</v>
      </c>
      <c r="E5">
        <v>6594221991</v>
      </c>
      <c r="F5">
        <v>28</v>
      </c>
      <c r="G5" s="8" t="s">
        <v>8</v>
      </c>
      <c r="H5" s="8" t="s">
        <v>826</v>
      </c>
    </row>
    <row r="6" spans="1:8" x14ac:dyDescent="0.35">
      <c r="A6" s="8" t="s">
        <v>145</v>
      </c>
      <c r="B6" s="8" t="s">
        <v>827</v>
      </c>
      <c r="C6" s="8" t="s">
        <v>818</v>
      </c>
      <c r="D6" s="8" t="s">
        <v>102</v>
      </c>
      <c r="E6">
        <v>9118538547</v>
      </c>
      <c r="F6">
        <v>26</v>
      </c>
      <c r="G6" s="8" t="s">
        <v>8</v>
      </c>
      <c r="H6" s="8" t="s">
        <v>828</v>
      </c>
    </row>
    <row r="7" spans="1:8" x14ac:dyDescent="0.35">
      <c r="A7" s="8" t="s">
        <v>37</v>
      </c>
      <c r="B7" s="8" t="s">
        <v>829</v>
      </c>
      <c r="C7" s="8" t="s">
        <v>821</v>
      </c>
      <c r="D7" s="8" t="s">
        <v>7</v>
      </c>
      <c r="E7">
        <v>6570137231</v>
      </c>
      <c r="F7">
        <v>23</v>
      </c>
      <c r="G7" s="8" t="s">
        <v>8</v>
      </c>
      <c r="H7" s="8" t="s">
        <v>830</v>
      </c>
    </row>
    <row r="8" spans="1:8" x14ac:dyDescent="0.35">
      <c r="A8" s="8" t="s">
        <v>57</v>
      </c>
      <c r="B8" s="8" t="s">
        <v>831</v>
      </c>
      <c r="C8" s="8" t="s">
        <v>821</v>
      </c>
      <c r="D8" s="8" t="s">
        <v>58</v>
      </c>
      <c r="E8">
        <v>8217493115</v>
      </c>
      <c r="F8">
        <v>26</v>
      </c>
      <c r="G8" s="8" t="s">
        <v>59</v>
      </c>
      <c r="H8" s="8" t="s">
        <v>832</v>
      </c>
    </row>
    <row r="9" spans="1:8" x14ac:dyDescent="0.35">
      <c r="A9" s="8" t="s">
        <v>101</v>
      </c>
      <c r="B9" s="8" t="s">
        <v>833</v>
      </c>
      <c r="C9" s="8" t="s">
        <v>834</v>
      </c>
      <c r="D9" s="8" t="s">
        <v>102</v>
      </c>
      <c r="E9">
        <v>9069162601</v>
      </c>
      <c r="F9">
        <v>5</v>
      </c>
      <c r="G9" s="8" t="s">
        <v>59</v>
      </c>
      <c r="H9" s="8" t="s">
        <v>835</v>
      </c>
    </row>
    <row r="10" spans="1:8" x14ac:dyDescent="0.35">
      <c r="A10" s="8" t="s">
        <v>6</v>
      </c>
      <c r="B10" s="8" t="s">
        <v>827</v>
      </c>
      <c r="C10" s="8" t="s">
        <v>823</v>
      </c>
      <c r="D10" s="8" t="s">
        <v>7</v>
      </c>
      <c r="E10">
        <v>7387087517</v>
      </c>
      <c r="F10">
        <v>26</v>
      </c>
      <c r="G10" s="8" t="s">
        <v>8</v>
      </c>
      <c r="H10" s="8" t="s">
        <v>836</v>
      </c>
    </row>
    <row r="11" spans="1:8" x14ac:dyDescent="0.35">
      <c r="A11" s="8" t="s">
        <v>65</v>
      </c>
      <c r="B11" s="8" t="s">
        <v>833</v>
      </c>
      <c r="C11" s="8" t="s">
        <v>837</v>
      </c>
      <c r="D11" s="8" t="s">
        <v>58</v>
      </c>
      <c r="E11">
        <v>6176383634</v>
      </c>
      <c r="F11">
        <v>21</v>
      </c>
      <c r="G11" s="8" t="s">
        <v>45</v>
      </c>
      <c r="H11" s="8" t="s">
        <v>838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288D5-749A-4F0D-BC3C-7CF3CED5D769}">
  <dimension ref="A1:K51"/>
  <sheetViews>
    <sheetView workbookViewId="0">
      <selection sqref="A1:K51"/>
    </sheetView>
  </sheetViews>
  <sheetFormatPr defaultRowHeight="14.5" x14ac:dyDescent="0.35"/>
  <cols>
    <col min="1" max="1" width="11.54296875" bestFit="1" customWidth="1"/>
    <col min="2" max="2" width="12" bestFit="1" customWidth="1"/>
    <col min="3" max="3" width="11.7265625" bestFit="1" customWidth="1"/>
    <col min="4" max="4" width="8.81640625" bestFit="1" customWidth="1"/>
    <col min="5" max="5" width="14.08984375" bestFit="1" customWidth="1"/>
    <col min="6" max="6" width="16.90625" bestFit="1" customWidth="1"/>
    <col min="7" max="7" width="11.36328125" bestFit="1" customWidth="1"/>
    <col min="8" max="8" width="17.26953125" bestFit="1" customWidth="1"/>
    <col min="9" max="9" width="19.36328125" bestFit="1" customWidth="1"/>
    <col min="10" max="10" width="18.90625" bestFit="1" customWidth="1"/>
    <col min="11" max="11" width="23.6328125" bestFit="1" customWidth="1"/>
  </cols>
  <sheetData>
    <row r="1" spans="1:11" x14ac:dyDescent="0.35">
      <c r="A1" t="s">
        <v>798</v>
      </c>
      <c r="B1" t="s">
        <v>810</v>
      </c>
      <c r="C1" t="s">
        <v>811</v>
      </c>
      <c r="D1" t="s">
        <v>839</v>
      </c>
      <c r="E1" t="s">
        <v>840</v>
      </c>
      <c r="F1" t="s">
        <v>841</v>
      </c>
      <c r="G1" t="s">
        <v>842</v>
      </c>
      <c r="H1" t="s">
        <v>843</v>
      </c>
      <c r="I1" t="s">
        <v>844</v>
      </c>
      <c r="J1" t="s">
        <v>845</v>
      </c>
      <c r="K1" t="s">
        <v>816</v>
      </c>
    </row>
    <row r="2" spans="1:11" x14ac:dyDescent="0.35">
      <c r="A2" s="8" t="s">
        <v>56</v>
      </c>
      <c r="B2" s="8" t="s">
        <v>817</v>
      </c>
      <c r="C2" s="8" t="s">
        <v>846</v>
      </c>
      <c r="D2" s="8" t="s">
        <v>4</v>
      </c>
      <c r="E2" s="9">
        <v>20244</v>
      </c>
      <c r="F2">
        <v>6939585183</v>
      </c>
      <c r="G2" s="8" t="s">
        <v>847</v>
      </c>
      <c r="H2" s="9">
        <v>44735</v>
      </c>
      <c r="I2" s="8" t="s">
        <v>5</v>
      </c>
      <c r="J2" s="8" t="s">
        <v>848</v>
      </c>
      <c r="K2" s="8" t="s">
        <v>849</v>
      </c>
    </row>
    <row r="3" spans="1:11" x14ac:dyDescent="0.35">
      <c r="A3" s="8" t="s">
        <v>239</v>
      </c>
      <c r="B3" s="8" t="s">
        <v>850</v>
      </c>
      <c r="C3" s="8" t="s">
        <v>823</v>
      </c>
      <c r="D3" s="8" t="s">
        <v>4</v>
      </c>
      <c r="E3" s="9">
        <v>30967</v>
      </c>
      <c r="F3">
        <v>8228188767</v>
      </c>
      <c r="G3" s="8" t="s">
        <v>851</v>
      </c>
      <c r="H3" s="9">
        <v>44576</v>
      </c>
      <c r="I3" s="8" t="s">
        <v>30</v>
      </c>
      <c r="J3" s="8" t="s">
        <v>852</v>
      </c>
      <c r="K3" s="8" t="s">
        <v>853</v>
      </c>
    </row>
    <row r="4" spans="1:11" x14ac:dyDescent="0.35">
      <c r="A4" s="8" t="s">
        <v>88</v>
      </c>
      <c r="B4" s="8" t="s">
        <v>854</v>
      </c>
      <c r="C4" s="8" t="s">
        <v>825</v>
      </c>
      <c r="D4" s="8" t="s">
        <v>18</v>
      </c>
      <c r="E4" s="9">
        <v>28358</v>
      </c>
      <c r="F4">
        <v>8397029847</v>
      </c>
      <c r="G4" s="8" t="s">
        <v>851</v>
      </c>
      <c r="H4" s="9">
        <v>44599</v>
      </c>
      <c r="I4" s="8" t="s">
        <v>30</v>
      </c>
      <c r="J4" s="8" t="s">
        <v>855</v>
      </c>
      <c r="K4" s="8" t="s">
        <v>856</v>
      </c>
    </row>
    <row r="5" spans="1:11" x14ac:dyDescent="0.35">
      <c r="A5" s="8" t="s">
        <v>225</v>
      </c>
      <c r="B5" s="8" t="s">
        <v>857</v>
      </c>
      <c r="C5" s="8" t="s">
        <v>858</v>
      </c>
      <c r="D5" s="8" t="s">
        <v>4</v>
      </c>
      <c r="E5" s="9">
        <v>29637</v>
      </c>
      <c r="F5">
        <v>9019443432</v>
      </c>
      <c r="G5" s="8" t="s">
        <v>859</v>
      </c>
      <c r="H5" s="9">
        <v>44257</v>
      </c>
      <c r="I5" s="8" t="s">
        <v>36</v>
      </c>
      <c r="J5" s="8" t="s">
        <v>860</v>
      </c>
      <c r="K5" s="8" t="s">
        <v>861</v>
      </c>
    </row>
    <row r="6" spans="1:11" x14ac:dyDescent="0.35">
      <c r="A6" s="8" t="s">
        <v>76</v>
      </c>
      <c r="B6" s="8" t="s">
        <v>817</v>
      </c>
      <c r="C6" s="8" t="s">
        <v>837</v>
      </c>
      <c r="D6" s="8" t="s">
        <v>18</v>
      </c>
      <c r="E6" s="9">
        <v>22090</v>
      </c>
      <c r="F6">
        <v>7734463155</v>
      </c>
      <c r="G6" s="8" t="s">
        <v>859</v>
      </c>
      <c r="H6" s="9">
        <v>44468</v>
      </c>
      <c r="I6" s="8" t="s">
        <v>19</v>
      </c>
      <c r="J6" s="8" t="s">
        <v>862</v>
      </c>
      <c r="K6" s="8" t="s">
        <v>863</v>
      </c>
    </row>
    <row r="7" spans="1:11" x14ac:dyDescent="0.35">
      <c r="A7" s="8" t="s">
        <v>864</v>
      </c>
      <c r="B7" s="8" t="s">
        <v>833</v>
      </c>
      <c r="C7" s="8" t="s">
        <v>825</v>
      </c>
      <c r="D7" s="8" t="s">
        <v>18</v>
      </c>
      <c r="E7" s="9">
        <v>23178</v>
      </c>
      <c r="F7">
        <v>7561777264</v>
      </c>
      <c r="G7" s="8" t="s">
        <v>851</v>
      </c>
      <c r="H7" s="9">
        <v>44836</v>
      </c>
      <c r="I7" s="8" t="s">
        <v>36</v>
      </c>
      <c r="J7" s="8" t="s">
        <v>865</v>
      </c>
      <c r="K7" s="8" t="s">
        <v>866</v>
      </c>
    </row>
    <row r="8" spans="1:11" x14ac:dyDescent="0.35">
      <c r="A8" s="8" t="s">
        <v>370</v>
      </c>
      <c r="B8" s="8" t="s">
        <v>829</v>
      </c>
      <c r="C8" s="8" t="s">
        <v>858</v>
      </c>
      <c r="D8" s="8" t="s">
        <v>4</v>
      </c>
      <c r="E8" s="9">
        <v>32667</v>
      </c>
      <c r="F8">
        <v>6278710077</v>
      </c>
      <c r="G8" s="8" t="s">
        <v>847</v>
      </c>
      <c r="H8" s="9">
        <v>44555</v>
      </c>
      <c r="I8" s="8" t="s">
        <v>19</v>
      </c>
      <c r="J8" s="8" t="s">
        <v>867</v>
      </c>
      <c r="K8" s="8" t="s">
        <v>868</v>
      </c>
    </row>
    <row r="9" spans="1:11" x14ac:dyDescent="0.35">
      <c r="A9" s="8" t="s">
        <v>347</v>
      </c>
      <c r="B9" s="8" t="s">
        <v>817</v>
      </c>
      <c r="C9" s="8" t="s">
        <v>821</v>
      </c>
      <c r="D9" s="8" t="s">
        <v>4</v>
      </c>
      <c r="E9" s="9">
        <v>27946</v>
      </c>
      <c r="F9">
        <v>7090558393</v>
      </c>
      <c r="G9" s="8" t="s">
        <v>869</v>
      </c>
      <c r="H9" s="9">
        <v>44341</v>
      </c>
      <c r="I9" s="8" t="s">
        <v>5</v>
      </c>
      <c r="J9" s="8" t="s">
        <v>870</v>
      </c>
      <c r="K9" s="8" t="s">
        <v>871</v>
      </c>
    </row>
    <row r="10" spans="1:11" x14ac:dyDescent="0.35">
      <c r="A10" s="8" t="s">
        <v>408</v>
      </c>
      <c r="B10" s="8" t="s">
        <v>854</v>
      </c>
      <c r="C10" s="8" t="s">
        <v>821</v>
      </c>
      <c r="D10" s="8" t="s">
        <v>18</v>
      </c>
      <c r="E10" s="9">
        <v>26278</v>
      </c>
      <c r="F10">
        <v>7060324619</v>
      </c>
      <c r="G10" s="8" t="s">
        <v>851</v>
      </c>
      <c r="H10" s="9">
        <v>44822</v>
      </c>
      <c r="I10" s="8" t="s">
        <v>30</v>
      </c>
      <c r="J10" s="8" t="s">
        <v>872</v>
      </c>
      <c r="K10" s="8" t="s">
        <v>873</v>
      </c>
    </row>
    <row r="11" spans="1:11" x14ac:dyDescent="0.35">
      <c r="A11" s="8" t="s">
        <v>189</v>
      </c>
      <c r="B11" s="8" t="s">
        <v>857</v>
      </c>
      <c r="C11" s="8" t="s">
        <v>818</v>
      </c>
      <c r="D11" s="8" t="s">
        <v>18</v>
      </c>
      <c r="E11" s="9">
        <v>37177</v>
      </c>
      <c r="F11">
        <v>7081396733</v>
      </c>
      <c r="G11" s="8" t="s">
        <v>859</v>
      </c>
      <c r="H11" s="9">
        <v>44797</v>
      </c>
      <c r="I11" s="8" t="s">
        <v>5</v>
      </c>
      <c r="J11" s="8" t="s">
        <v>874</v>
      </c>
      <c r="K11" s="8" t="s">
        <v>875</v>
      </c>
    </row>
    <row r="12" spans="1:11" x14ac:dyDescent="0.35">
      <c r="A12" s="8" t="s">
        <v>383</v>
      </c>
      <c r="B12" s="8" t="s">
        <v>850</v>
      </c>
      <c r="C12" s="8" t="s">
        <v>825</v>
      </c>
      <c r="D12" s="8" t="s">
        <v>4</v>
      </c>
      <c r="E12" s="9">
        <v>24445</v>
      </c>
      <c r="F12">
        <v>8990604070</v>
      </c>
      <c r="G12" s="8" t="s">
        <v>847</v>
      </c>
      <c r="H12" s="9">
        <v>44831</v>
      </c>
      <c r="I12" s="8" t="s">
        <v>19</v>
      </c>
      <c r="J12" s="8" t="s">
        <v>876</v>
      </c>
      <c r="K12" s="8" t="s">
        <v>877</v>
      </c>
    </row>
    <row r="13" spans="1:11" x14ac:dyDescent="0.35">
      <c r="A13" s="8" t="s">
        <v>93</v>
      </c>
      <c r="B13" s="8" t="s">
        <v>854</v>
      </c>
      <c r="C13" s="8" t="s">
        <v>821</v>
      </c>
      <c r="D13" s="8" t="s">
        <v>4</v>
      </c>
      <c r="E13" s="9">
        <v>33580</v>
      </c>
      <c r="F13">
        <v>8135666049</v>
      </c>
      <c r="G13" s="8" t="s">
        <v>851</v>
      </c>
      <c r="H13" s="9">
        <v>45043</v>
      </c>
      <c r="I13" s="8" t="s">
        <v>19</v>
      </c>
      <c r="J13" s="8" t="s">
        <v>878</v>
      </c>
      <c r="K13" s="8" t="s">
        <v>873</v>
      </c>
    </row>
    <row r="14" spans="1:11" x14ac:dyDescent="0.35">
      <c r="A14" s="8" t="s">
        <v>315</v>
      </c>
      <c r="B14" s="8" t="s">
        <v>854</v>
      </c>
      <c r="C14" s="8" t="s">
        <v>858</v>
      </c>
      <c r="D14" s="8" t="s">
        <v>4</v>
      </c>
      <c r="E14" s="9">
        <v>32960</v>
      </c>
      <c r="F14">
        <v>9059178882</v>
      </c>
      <c r="G14" s="8" t="s">
        <v>851</v>
      </c>
      <c r="H14" s="9">
        <v>44553</v>
      </c>
      <c r="I14" s="8" t="s">
        <v>5</v>
      </c>
      <c r="J14" s="8" t="s">
        <v>879</v>
      </c>
      <c r="K14" s="8" t="s">
        <v>880</v>
      </c>
    </row>
    <row r="15" spans="1:11" x14ac:dyDescent="0.35">
      <c r="A15" s="8" t="s">
        <v>118</v>
      </c>
      <c r="B15" s="8" t="s">
        <v>829</v>
      </c>
      <c r="C15" s="8" t="s">
        <v>818</v>
      </c>
      <c r="D15" s="8" t="s">
        <v>18</v>
      </c>
      <c r="E15" s="9">
        <v>24895</v>
      </c>
      <c r="F15">
        <v>7292262512</v>
      </c>
      <c r="G15" s="8" t="s">
        <v>847</v>
      </c>
      <c r="H15" s="9">
        <v>45272</v>
      </c>
      <c r="I15" s="8" t="s">
        <v>19</v>
      </c>
      <c r="J15" s="8" t="s">
        <v>881</v>
      </c>
      <c r="K15" s="8" t="s">
        <v>882</v>
      </c>
    </row>
    <row r="16" spans="1:11" x14ac:dyDescent="0.35">
      <c r="A16" s="8" t="s">
        <v>883</v>
      </c>
      <c r="B16" s="8" t="s">
        <v>827</v>
      </c>
      <c r="C16" s="8" t="s">
        <v>858</v>
      </c>
      <c r="D16" s="8" t="s">
        <v>18</v>
      </c>
      <c r="E16" s="9">
        <v>23508</v>
      </c>
      <c r="F16">
        <v>6636028516</v>
      </c>
      <c r="G16" s="8" t="s">
        <v>851</v>
      </c>
      <c r="H16" s="9">
        <v>44464</v>
      </c>
      <c r="I16" s="8" t="s">
        <v>5</v>
      </c>
      <c r="J16" s="8" t="s">
        <v>884</v>
      </c>
      <c r="K16" s="8" t="s">
        <v>885</v>
      </c>
    </row>
    <row r="17" spans="1:11" x14ac:dyDescent="0.35">
      <c r="A17" s="8" t="s">
        <v>64</v>
      </c>
      <c r="B17" s="8" t="s">
        <v>857</v>
      </c>
      <c r="C17" s="8" t="s">
        <v>818</v>
      </c>
      <c r="D17" s="8" t="s">
        <v>18</v>
      </c>
      <c r="E17" s="9">
        <v>36729</v>
      </c>
      <c r="F17">
        <v>7223380592</v>
      </c>
      <c r="G17" s="8" t="s">
        <v>847</v>
      </c>
      <c r="H17" s="9">
        <v>44400</v>
      </c>
      <c r="I17" s="8" t="s">
        <v>30</v>
      </c>
      <c r="J17" s="8" t="s">
        <v>886</v>
      </c>
      <c r="K17" s="8" t="s">
        <v>875</v>
      </c>
    </row>
    <row r="18" spans="1:11" x14ac:dyDescent="0.35">
      <c r="A18" s="8" t="s">
        <v>340</v>
      </c>
      <c r="B18" s="8" t="s">
        <v>820</v>
      </c>
      <c r="C18" s="8" t="s">
        <v>825</v>
      </c>
      <c r="D18" s="8" t="s">
        <v>18</v>
      </c>
      <c r="E18" s="9">
        <v>33359</v>
      </c>
      <c r="F18">
        <v>6158428240</v>
      </c>
      <c r="G18" s="8" t="s">
        <v>869</v>
      </c>
      <c r="H18" s="9">
        <v>44830</v>
      </c>
      <c r="I18" s="8" t="s">
        <v>5</v>
      </c>
      <c r="J18" s="8" t="s">
        <v>887</v>
      </c>
      <c r="K18" s="8" t="s">
        <v>888</v>
      </c>
    </row>
    <row r="19" spans="1:11" x14ac:dyDescent="0.35">
      <c r="A19" s="8" t="s">
        <v>430</v>
      </c>
      <c r="B19" s="8" t="s">
        <v>854</v>
      </c>
      <c r="C19" s="8" t="s">
        <v>837</v>
      </c>
      <c r="D19" s="8" t="s">
        <v>18</v>
      </c>
      <c r="E19" s="9">
        <v>29122</v>
      </c>
      <c r="F19">
        <v>7145815738</v>
      </c>
      <c r="G19" s="8" t="s">
        <v>847</v>
      </c>
      <c r="H19" s="9">
        <v>44827</v>
      </c>
      <c r="I19" s="8" t="s">
        <v>30</v>
      </c>
      <c r="J19" s="8" t="s">
        <v>889</v>
      </c>
      <c r="K19" s="8" t="s">
        <v>890</v>
      </c>
    </row>
    <row r="20" spans="1:11" x14ac:dyDescent="0.35">
      <c r="A20" s="8" t="s">
        <v>209</v>
      </c>
      <c r="B20" s="8" t="s">
        <v>827</v>
      </c>
      <c r="C20" s="8" t="s">
        <v>891</v>
      </c>
      <c r="D20" s="8" t="s">
        <v>18</v>
      </c>
      <c r="E20" s="9">
        <v>27538</v>
      </c>
      <c r="F20">
        <v>8618058864</v>
      </c>
      <c r="G20" s="8" t="s">
        <v>847</v>
      </c>
      <c r="H20" s="9">
        <v>45101</v>
      </c>
      <c r="I20" s="8" t="s">
        <v>5</v>
      </c>
      <c r="J20" s="8" t="s">
        <v>892</v>
      </c>
      <c r="K20" s="8" t="s">
        <v>893</v>
      </c>
    </row>
    <row r="21" spans="1:11" x14ac:dyDescent="0.35">
      <c r="A21" s="8" t="s">
        <v>256</v>
      </c>
      <c r="B21" s="8" t="s">
        <v>820</v>
      </c>
      <c r="C21" s="8" t="s">
        <v>894</v>
      </c>
      <c r="D21" s="8" t="s">
        <v>4</v>
      </c>
      <c r="E21" s="9">
        <v>37778</v>
      </c>
      <c r="F21">
        <v>8158989953</v>
      </c>
      <c r="G21" s="8" t="s">
        <v>847</v>
      </c>
      <c r="H21" s="9">
        <v>44654</v>
      </c>
      <c r="I21" s="8" t="s">
        <v>19</v>
      </c>
      <c r="J21" s="8" t="s">
        <v>895</v>
      </c>
      <c r="K21" s="8" t="s">
        <v>896</v>
      </c>
    </row>
    <row r="22" spans="1:11" x14ac:dyDescent="0.35">
      <c r="A22" s="8" t="s">
        <v>164</v>
      </c>
      <c r="B22" s="8" t="s">
        <v>857</v>
      </c>
      <c r="C22" s="8" t="s">
        <v>837</v>
      </c>
      <c r="D22" s="8" t="s">
        <v>18</v>
      </c>
      <c r="E22" s="9">
        <v>37316</v>
      </c>
      <c r="F22">
        <v>7765390555</v>
      </c>
      <c r="G22" s="8" t="s">
        <v>851</v>
      </c>
      <c r="H22" s="9">
        <v>44580</v>
      </c>
      <c r="I22" s="8" t="s">
        <v>5</v>
      </c>
      <c r="J22" s="8" t="s">
        <v>897</v>
      </c>
      <c r="K22" s="8" t="s">
        <v>898</v>
      </c>
    </row>
    <row r="23" spans="1:11" x14ac:dyDescent="0.35">
      <c r="A23" s="8" t="s">
        <v>80</v>
      </c>
      <c r="B23" s="8" t="s">
        <v>899</v>
      </c>
      <c r="C23" s="8" t="s">
        <v>834</v>
      </c>
      <c r="D23" s="8" t="s">
        <v>18</v>
      </c>
      <c r="E23" s="9">
        <v>20219</v>
      </c>
      <c r="F23">
        <v>6221099573</v>
      </c>
      <c r="G23" s="8" t="s">
        <v>851</v>
      </c>
      <c r="H23" s="9">
        <v>44327</v>
      </c>
      <c r="I23" s="8" t="s">
        <v>19</v>
      </c>
      <c r="J23" s="8" t="s">
        <v>900</v>
      </c>
      <c r="K23" s="8" t="s">
        <v>901</v>
      </c>
    </row>
    <row r="24" spans="1:11" x14ac:dyDescent="0.35">
      <c r="A24" s="8" t="s">
        <v>185</v>
      </c>
      <c r="B24" s="8" t="s">
        <v>833</v>
      </c>
      <c r="C24" s="8" t="s">
        <v>858</v>
      </c>
      <c r="D24" s="8" t="s">
        <v>18</v>
      </c>
      <c r="E24" s="9">
        <v>34387</v>
      </c>
      <c r="F24">
        <v>6141951830</v>
      </c>
      <c r="G24" s="8" t="s">
        <v>847</v>
      </c>
      <c r="H24" s="9">
        <v>44557</v>
      </c>
      <c r="I24" s="8" t="s">
        <v>5</v>
      </c>
      <c r="J24" s="8" t="s">
        <v>902</v>
      </c>
      <c r="K24" s="8" t="s">
        <v>903</v>
      </c>
    </row>
    <row r="25" spans="1:11" x14ac:dyDescent="0.35">
      <c r="A25" s="8" t="s">
        <v>232</v>
      </c>
      <c r="B25" s="8" t="s">
        <v>827</v>
      </c>
      <c r="C25" s="8" t="s">
        <v>834</v>
      </c>
      <c r="D25" s="8" t="s">
        <v>4</v>
      </c>
      <c r="E25" s="9">
        <v>33546</v>
      </c>
      <c r="F25">
        <v>7196777444</v>
      </c>
      <c r="G25" s="8" t="s">
        <v>851</v>
      </c>
      <c r="H25" s="9">
        <v>44441</v>
      </c>
      <c r="I25" s="8" t="s">
        <v>5</v>
      </c>
      <c r="J25" s="8" t="s">
        <v>904</v>
      </c>
      <c r="K25" s="8" t="s">
        <v>905</v>
      </c>
    </row>
    <row r="26" spans="1:11" x14ac:dyDescent="0.35">
      <c r="A26" s="8" t="s">
        <v>35</v>
      </c>
      <c r="B26" s="8" t="s">
        <v>831</v>
      </c>
      <c r="C26" s="8" t="s">
        <v>837</v>
      </c>
      <c r="D26" s="8" t="s">
        <v>18</v>
      </c>
      <c r="E26" s="9">
        <v>24333</v>
      </c>
      <c r="F26">
        <v>7482069727</v>
      </c>
      <c r="G26" s="8" t="s">
        <v>859</v>
      </c>
      <c r="H26" s="9">
        <v>44448</v>
      </c>
      <c r="I26" s="8" t="s">
        <v>36</v>
      </c>
      <c r="J26" s="8" t="s">
        <v>906</v>
      </c>
      <c r="K26" s="8" t="s">
        <v>907</v>
      </c>
    </row>
    <row r="27" spans="1:11" x14ac:dyDescent="0.35">
      <c r="A27" s="8" t="s">
        <v>97</v>
      </c>
      <c r="B27" s="8" t="s">
        <v>899</v>
      </c>
      <c r="C27" s="8" t="s">
        <v>818</v>
      </c>
      <c r="D27" s="8" t="s">
        <v>18</v>
      </c>
      <c r="E27" s="9">
        <v>37953</v>
      </c>
      <c r="F27">
        <v>9900972256</v>
      </c>
      <c r="G27" s="8" t="s">
        <v>859</v>
      </c>
      <c r="H27" s="9">
        <v>44329</v>
      </c>
      <c r="I27" s="8" t="s">
        <v>19</v>
      </c>
      <c r="J27" s="8" t="s">
        <v>908</v>
      </c>
      <c r="K27" s="8" t="s">
        <v>909</v>
      </c>
    </row>
    <row r="28" spans="1:11" x14ac:dyDescent="0.35">
      <c r="A28" s="8" t="s">
        <v>252</v>
      </c>
      <c r="B28" s="8" t="s">
        <v>833</v>
      </c>
      <c r="C28" s="8" t="s">
        <v>894</v>
      </c>
      <c r="D28" s="8" t="s">
        <v>4</v>
      </c>
      <c r="E28" s="9">
        <v>35975</v>
      </c>
      <c r="F28">
        <v>8724518272</v>
      </c>
      <c r="G28" s="8" t="s">
        <v>851</v>
      </c>
      <c r="H28" s="9">
        <v>44423</v>
      </c>
      <c r="I28" s="8" t="s">
        <v>36</v>
      </c>
      <c r="J28" s="8" t="s">
        <v>910</v>
      </c>
      <c r="K28" s="8" t="s">
        <v>911</v>
      </c>
    </row>
    <row r="29" spans="1:11" x14ac:dyDescent="0.35">
      <c r="A29" s="8" t="s">
        <v>122</v>
      </c>
      <c r="B29" s="8" t="s">
        <v>829</v>
      </c>
      <c r="C29" s="8" t="s">
        <v>894</v>
      </c>
      <c r="D29" s="8" t="s">
        <v>18</v>
      </c>
      <c r="E29" s="9">
        <v>34072</v>
      </c>
      <c r="F29">
        <v>7028910482</v>
      </c>
      <c r="G29" s="8" t="s">
        <v>851</v>
      </c>
      <c r="H29" s="9">
        <v>45066</v>
      </c>
      <c r="I29" s="8" t="s">
        <v>19</v>
      </c>
      <c r="J29" s="8" t="s">
        <v>912</v>
      </c>
      <c r="K29" s="8" t="s">
        <v>913</v>
      </c>
    </row>
    <row r="30" spans="1:11" x14ac:dyDescent="0.35">
      <c r="A30" s="8" t="s">
        <v>84</v>
      </c>
      <c r="B30" s="8" t="s">
        <v>817</v>
      </c>
      <c r="C30" s="8" t="s">
        <v>823</v>
      </c>
      <c r="D30" s="8" t="s">
        <v>18</v>
      </c>
      <c r="E30" s="9">
        <v>38487</v>
      </c>
      <c r="F30">
        <v>8923607677</v>
      </c>
      <c r="G30" s="8" t="s">
        <v>847</v>
      </c>
      <c r="H30" s="9">
        <v>45035</v>
      </c>
      <c r="I30" s="8" t="s">
        <v>36</v>
      </c>
      <c r="J30" s="8" t="s">
        <v>914</v>
      </c>
      <c r="K30" s="8" t="s">
        <v>915</v>
      </c>
    </row>
    <row r="31" spans="1:11" x14ac:dyDescent="0.35">
      <c r="A31" s="8" t="s">
        <v>137</v>
      </c>
      <c r="B31" s="8" t="s">
        <v>850</v>
      </c>
      <c r="C31" s="8" t="s">
        <v>894</v>
      </c>
      <c r="D31" s="8" t="s">
        <v>18</v>
      </c>
      <c r="E31" s="9">
        <v>23734</v>
      </c>
      <c r="F31">
        <v>6622318721</v>
      </c>
      <c r="G31" s="8" t="s">
        <v>869</v>
      </c>
      <c r="H31" s="9">
        <v>44415</v>
      </c>
      <c r="I31" s="8" t="s">
        <v>30</v>
      </c>
      <c r="J31" s="8" t="s">
        <v>916</v>
      </c>
      <c r="K31" s="8" t="s">
        <v>917</v>
      </c>
    </row>
    <row r="32" spans="1:11" x14ac:dyDescent="0.35">
      <c r="A32" s="8" t="s">
        <v>202</v>
      </c>
      <c r="B32" s="8" t="s">
        <v>831</v>
      </c>
      <c r="C32" s="8" t="s">
        <v>891</v>
      </c>
      <c r="D32" s="8" t="s">
        <v>18</v>
      </c>
      <c r="E32" s="9">
        <v>31791</v>
      </c>
      <c r="F32">
        <v>8280346676</v>
      </c>
      <c r="G32" s="8" t="s">
        <v>851</v>
      </c>
      <c r="H32" s="9">
        <v>44740</v>
      </c>
      <c r="I32" s="8" t="s">
        <v>5</v>
      </c>
      <c r="J32" s="8" t="s">
        <v>918</v>
      </c>
      <c r="K32" s="8" t="s">
        <v>919</v>
      </c>
    </row>
    <row r="33" spans="1:11" x14ac:dyDescent="0.35">
      <c r="A33" s="8" t="s">
        <v>17</v>
      </c>
      <c r="B33" s="8" t="s">
        <v>829</v>
      </c>
      <c r="C33" s="8" t="s">
        <v>894</v>
      </c>
      <c r="D33" s="8" t="s">
        <v>18</v>
      </c>
      <c r="E33" s="9">
        <v>29594</v>
      </c>
      <c r="F33">
        <v>8102183595</v>
      </c>
      <c r="G33" s="8" t="s">
        <v>859</v>
      </c>
      <c r="H33" s="9">
        <v>44471</v>
      </c>
      <c r="I33" s="8" t="s">
        <v>19</v>
      </c>
      <c r="J33" s="8" t="s">
        <v>920</v>
      </c>
      <c r="K33" s="8" t="s">
        <v>913</v>
      </c>
    </row>
    <row r="34" spans="1:11" x14ac:dyDescent="0.35">
      <c r="A34" s="8" t="s">
        <v>175</v>
      </c>
      <c r="B34" s="8" t="s">
        <v>857</v>
      </c>
      <c r="C34" s="8" t="s">
        <v>837</v>
      </c>
      <c r="D34" s="8" t="s">
        <v>4</v>
      </c>
      <c r="E34" s="9">
        <v>25605</v>
      </c>
      <c r="F34">
        <v>7923214041</v>
      </c>
      <c r="G34" s="8" t="s">
        <v>847</v>
      </c>
      <c r="H34" s="9">
        <v>45175</v>
      </c>
      <c r="I34" s="8" t="s">
        <v>19</v>
      </c>
      <c r="J34" s="8" t="s">
        <v>921</v>
      </c>
      <c r="K34" s="8" t="s">
        <v>898</v>
      </c>
    </row>
    <row r="35" spans="1:11" x14ac:dyDescent="0.35">
      <c r="A35" s="8" t="s">
        <v>3</v>
      </c>
      <c r="B35" s="8" t="s">
        <v>829</v>
      </c>
      <c r="C35" s="8" t="s">
        <v>823</v>
      </c>
      <c r="D35" s="8" t="s">
        <v>4</v>
      </c>
      <c r="E35" s="9">
        <v>18289</v>
      </c>
      <c r="F35">
        <v>8374657733</v>
      </c>
      <c r="G35" s="8" t="s">
        <v>851</v>
      </c>
      <c r="H35" s="9">
        <v>45095</v>
      </c>
      <c r="I35" s="8" t="s">
        <v>5</v>
      </c>
      <c r="J35" s="8" t="s">
        <v>922</v>
      </c>
      <c r="K35" s="8" t="s">
        <v>923</v>
      </c>
    </row>
    <row r="36" spans="1:11" x14ac:dyDescent="0.35">
      <c r="A36" s="8" t="s">
        <v>270</v>
      </c>
      <c r="B36" s="8" t="s">
        <v>817</v>
      </c>
      <c r="C36" s="8" t="s">
        <v>837</v>
      </c>
      <c r="D36" s="8" t="s">
        <v>4</v>
      </c>
      <c r="E36" s="9">
        <v>34072</v>
      </c>
      <c r="F36">
        <v>7039619487</v>
      </c>
      <c r="G36" s="8" t="s">
        <v>859</v>
      </c>
      <c r="H36" s="9">
        <v>45116</v>
      </c>
      <c r="I36" s="8" t="s">
        <v>19</v>
      </c>
      <c r="J36" s="8" t="s">
        <v>924</v>
      </c>
      <c r="K36" s="8" t="s">
        <v>863</v>
      </c>
    </row>
    <row r="37" spans="1:11" x14ac:dyDescent="0.35">
      <c r="A37" s="8" t="s">
        <v>171</v>
      </c>
      <c r="B37" s="8" t="s">
        <v>857</v>
      </c>
      <c r="C37" s="8" t="s">
        <v>837</v>
      </c>
      <c r="D37" s="8" t="s">
        <v>18</v>
      </c>
      <c r="E37" s="9">
        <v>35790</v>
      </c>
      <c r="F37">
        <v>8545613046</v>
      </c>
      <c r="G37" s="8" t="s">
        <v>859</v>
      </c>
      <c r="H37" s="9">
        <v>44838</v>
      </c>
      <c r="I37" s="8" t="s">
        <v>19</v>
      </c>
      <c r="J37" s="8" t="s">
        <v>925</v>
      </c>
      <c r="K37" s="8" t="s">
        <v>898</v>
      </c>
    </row>
    <row r="38" spans="1:11" x14ac:dyDescent="0.35">
      <c r="A38" s="8" t="s">
        <v>106</v>
      </c>
      <c r="B38" s="8" t="s">
        <v>831</v>
      </c>
      <c r="C38" s="8" t="s">
        <v>846</v>
      </c>
      <c r="D38" s="8" t="s">
        <v>18</v>
      </c>
      <c r="E38" s="9">
        <v>36196</v>
      </c>
      <c r="F38">
        <v>8886800195</v>
      </c>
      <c r="G38" s="8" t="s">
        <v>869</v>
      </c>
      <c r="H38" s="9">
        <v>44469</v>
      </c>
      <c r="I38" s="8" t="s">
        <v>36</v>
      </c>
      <c r="J38" s="8" t="s">
        <v>926</v>
      </c>
      <c r="K38" s="8" t="s">
        <v>927</v>
      </c>
    </row>
    <row r="39" spans="1:11" x14ac:dyDescent="0.35">
      <c r="A39" s="8" t="s">
        <v>627</v>
      </c>
      <c r="B39" s="8" t="s">
        <v>817</v>
      </c>
      <c r="C39" s="8" t="s">
        <v>823</v>
      </c>
      <c r="D39" s="8" t="s">
        <v>18</v>
      </c>
      <c r="E39" s="9">
        <v>33414</v>
      </c>
      <c r="F39">
        <v>6347262390</v>
      </c>
      <c r="G39" s="8" t="s">
        <v>847</v>
      </c>
      <c r="H39" s="9">
        <v>44305</v>
      </c>
      <c r="I39" s="8" t="s">
        <v>19</v>
      </c>
      <c r="J39" s="8" t="s">
        <v>928</v>
      </c>
      <c r="K39" s="8" t="s">
        <v>915</v>
      </c>
    </row>
    <row r="40" spans="1:11" x14ac:dyDescent="0.35">
      <c r="A40" s="8" t="s">
        <v>71</v>
      </c>
      <c r="B40" s="8" t="s">
        <v>820</v>
      </c>
      <c r="C40" s="8" t="s">
        <v>837</v>
      </c>
      <c r="D40" s="8" t="s">
        <v>4</v>
      </c>
      <c r="E40" s="9">
        <v>18609</v>
      </c>
      <c r="F40">
        <v>9271131338</v>
      </c>
      <c r="G40" s="8" t="s">
        <v>847</v>
      </c>
      <c r="H40" s="9">
        <v>44264</v>
      </c>
      <c r="I40" s="8" t="s">
        <v>30</v>
      </c>
      <c r="J40" s="8" t="s">
        <v>929</v>
      </c>
      <c r="K40" s="8" t="s">
        <v>930</v>
      </c>
    </row>
    <row r="41" spans="1:11" x14ac:dyDescent="0.35">
      <c r="A41" s="8" t="s">
        <v>43</v>
      </c>
      <c r="B41" s="8" t="s">
        <v>850</v>
      </c>
      <c r="C41" s="8" t="s">
        <v>846</v>
      </c>
      <c r="D41" s="8" t="s">
        <v>18</v>
      </c>
      <c r="E41" s="9">
        <v>26449</v>
      </c>
      <c r="F41">
        <v>7587653815</v>
      </c>
      <c r="G41" s="8" t="s">
        <v>869</v>
      </c>
      <c r="H41" s="9">
        <v>44485</v>
      </c>
      <c r="I41" s="8" t="s">
        <v>30</v>
      </c>
      <c r="J41" s="8" t="s">
        <v>931</v>
      </c>
      <c r="K41" s="8" t="s">
        <v>932</v>
      </c>
    </row>
    <row r="42" spans="1:11" x14ac:dyDescent="0.35">
      <c r="A42" s="8" t="s">
        <v>366</v>
      </c>
      <c r="B42" s="8" t="s">
        <v>831</v>
      </c>
      <c r="C42" s="8" t="s">
        <v>846</v>
      </c>
      <c r="D42" s="8" t="s">
        <v>18</v>
      </c>
      <c r="E42" s="9">
        <v>18798</v>
      </c>
      <c r="F42">
        <v>7020645498</v>
      </c>
      <c r="G42" s="8" t="s">
        <v>869</v>
      </c>
      <c r="H42" s="9">
        <v>44758</v>
      </c>
      <c r="I42" s="8" t="s">
        <v>5</v>
      </c>
      <c r="J42" s="8" t="s">
        <v>933</v>
      </c>
      <c r="K42" s="8" t="s">
        <v>927</v>
      </c>
    </row>
    <row r="43" spans="1:11" x14ac:dyDescent="0.35">
      <c r="A43" s="8" t="s">
        <v>575</v>
      </c>
      <c r="B43" s="8" t="s">
        <v>820</v>
      </c>
      <c r="C43" s="8" t="s">
        <v>823</v>
      </c>
      <c r="D43" s="8" t="s">
        <v>4</v>
      </c>
      <c r="E43" s="9">
        <v>19958</v>
      </c>
      <c r="F43">
        <v>7040069008</v>
      </c>
      <c r="G43" s="8" t="s">
        <v>847</v>
      </c>
      <c r="H43" s="9">
        <v>44635</v>
      </c>
      <c r="I43" s="8" t="s">
        <v>19</v>
      </c>
      <c r="J43" s="8" t="s">
        <v>934</v>
      </c>
      <c r="K43" s="8" t="s">
        <v>935</v>
      </c>
    </row>
    <row r="44" spans="1:11" x14ac:dyDescent="0.35">
      <c r="A44" s="8" t="s">
        <v>280</v>
      </c>
      <c r="B44" s="8" t="s">
        <v>833</v>
      </c>
      <c r="C44" s="8" t="s">
        <v>834</v>
      </c>
      <c r="D44" s="8" t="s">
        <v>18</v>
      </c>
      <c r="E44" s="9">
        <v>29305</v>
      </c>
      <c r="F44">
        <v>9127665406</v>
      </c>
      <c r="G44" s="8" t="s">
        <v>847</v>
      </c>
      <c r="H44" s="9">
        <v>44760</v>
      </c>
      <c r="I44" s="8" t="s">
        <v>5</v>
      </c>
      <c r="J44" s="8" t="s">
        <v>936</v>
      </c>
      <c r="K44" s="8" t="s">
        <v>937</v>
      </c>
    </row>
    <row r="45" spans="1:11" x14ac:dyDescent="0.35">
      <c r="A45" s="8" t="s">
        <v>308</v>
      </c>
      <c r="B45" s="8" t="s">
        <v>831</v>
      </c>
      <c r="C45" s="8" t="s">
        <v>818</v>
      </c>
      <c r="D45" s="8" t="s">
        <v>4</v>
      </c>
      <c r="E45" s="9">
        <v>27830</v>
      </c>
      <c r="F45">
        <v>9449458981</v>
      </c>
      <c r="G45" s="8" t="s">
        <v>851</v>
      </c>
      <c r="H45" s="9">
        <v>44952</v>
      </c>
      <c r="I45" s="8" t="s">
        <v>30</v>
      </c>
      <c r="J45" s="8" t="s">
        <v>938</v>
      </c>
      <c r="K45" s="8" t="s">
        <v>939</v>
      </c>
    </row>
    <row r="46" spans="1:11" x14ac:dyDescent="0.35">
      <c r="A46" s="8" t="s">
        <v>52</v>
      </c>
      <c r="B46" s="8" t="s">
        <v>833</v>
      </c>
      <c r="C46" s="8" t="s">
        <v>891</v>
      </c>
      <c r="D46" s="8" t="s">
        <v>4</v>
      </c>
      <c r="E46" s="9">
        <v>24222</v>
      </c>
      <c r="F46">
        <v>7579616535</v>
      </c>
      <c r="G46" s="8" t="s">
        <v>851</v>
      </c>
      <c r="H46" s="9">
        <v>44219</v>
      </c>
      <c r="I46" s="8" t="s">
        <v>19</v>
      </c>
      <c r="J46" s="8" t="s">
        <v>940</v>
      </c>
      <c r="K46" s="8" t="s">
        <v>941</v>
      </c>
    </row>
    <row r="47" spans="1:11" x14ac:dyDescent="0.35">
      <c r="A47" s="8" t="s">
        <v>141</v>
      </c>
      <c r="B47" s="8" t="s">
        <v>857</v>
      </c>
      <c r="C47" s="8" t="s">
        <v>818</v>
      </c>
      <c r="D47" s="8" t="s">
        <v>4</v>
      </c>
      <c r="E47" s="9">
        <v>31656</v>
      </c>
      <c r="F47">
        <v>8019925828</v>
      </c>
      <c r="G47" s="8" t="s">
        <v>869</v>
      </c>
      <c r="H47" s="9">
        <v>44408</v>
      </c>
      <c r="I47" s="8" t="s">
        <v>19</v>
      </c>
      <c r="J47" s="8" t="s">
        <v>942</v>
      </c>
      <c r="K47" s="8" t="s">
        <v>875</v>
      </c>
    </row>
    <row r="48" spans="1:11" x14ac:dyDescent="0.35">
      <c r="A48" s="8" t="s">
        <v>129</v>
      </c>
      <c r="B48" s="8" t="s">
        <v>820</v>
      </c>
      <c r="C48" s="8" t="s">
        <v>894</v>
      </c>
      <c r="D48" s="8" t="s">
        <v>18</v>
      </c>
      <c r="E48" s="9">
        <v>35046</v>
      </c>
      <c r="F48">
        <v>8715732851</v>
      </c>
      <c r="G48" s="8" t="s">
        <v>851</v>
      </c>
      <c r="H48" s="9">
        <v>44701</v>
      </c>
      <c r="I48" s="8" t="s">
        <v>5</v>
      </c>
      <c r="J48" s="8" t="s">
        <v>943</v>
      </c>
      <c r="K48" s="8" t="s">
        <v>896</v>
      </c>
    </row>
    <row r="49" spans="1:11" x14ac:dyDescent="0.35">
      <c r="A49" s="8" t="s">
        <v>29</v>
      </c>
      <c r="B49" s="8" t="s">
        <v>850</v>
      </c>
      <c r="C49" s="8" t="s">
        <v>891</v>
      </c>
      <c r="D49" s="8" t="s">
        <v>18</v>
      </c>
      <c r="E49" s="9">
        <v>30399</v>
      </c>
      <c r="F49">
        <v>8720989381</v>
      </c>
      <c r="G49" s="8" t="s">
        <v>859</v>
      </c>
      <c r="H49" s="9">
        <v>45096</v>
      </c>
      <c r="I49" s="8" t="s">
        <v>30</v>
      </c>
      <c r="J49" s="8" t="s">
        <v>944</v>
      </c>
      <c r="K49" s="8" t="s">
        <v>945</v>
      </c>
    </row>
    <row r="50" spans="1:11" x14ac:dyDescent="0.35">
      <c r="A50" s="8" t="s">
        <v>133</v>
      </c>
      <c r="B50" s="8" t="s">
        <v>817</v>
      </c>
      <c r="C50" s="8" t="s">
        <v>894</v>
      </c>
      <c r="D50" s="8" t="s">
        <v>18</v>
      </c>
      <c r="E50" s="9">
        <v>26629</v>
      </c>
      <c r="F50">
        <v>7712937941</v>
      </c>
      <c r="G50" s="8" t="s">
        <v>851</v>
      </c>
      <c r="H50" s="9">
        <v>45091</v>
      </c>
      <c r="I50" s="8" t="s">
        <v>19</v>
      </c>
      <c r="J50" s="8" t="s">
        <v>946</v>
      </c>
      <c r="K50" s="8" t="s">
        <v>947</v>
      </c>
    </row>
    <row r="51" spans="1:11" x14ac:dyDescent="0.35">
      <c r="A51" s="8" t="s">
        <v>266</v>
      </c>
      <c r="B51" s="8" t="s">
        <v>854</v>
      </c>
      <c r="C51" s="8" t="s">
        <v>837</v>
      </c>
      <c r="D51" s="8" t="s">
        <v>18</v>
      </c>
      <c r="E51" s="9">
        <v>34330</v>
      </c>
      <c r="F51">
        <v>8301134730</v>
      </c>
      <c r="G51" s="8" t="s">
        <v>851</v>
      </c>
      <c r="H51" s="9">
        <v>45044</v>
      </c>
      <c r="I51" s="8" t="s">
        <v>5</v>
      </c>
      <c r="J51" s="8" t="s">
        <v>948</v>
      </c>
      <c r="K51" s="8" t="s">
        <v>890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A6699-2B1A-48CC-B5DF-BA624B69FEF8}">
  <dimension ref="A1:F201"/>
  <sheetViews>
    <sheetView workbookViewId="0">
      <selection sqref="A1:F201"/>
    </sheetView>
  </sheetViews>
  <sheetFormatPr defaultRowHeight="14.5" x14ac:dyDescent="0.35"/>
  <cols>
    <col min="1" max="1" width="13.81640625" bestFit="1" customWidth="1"/>
    <col min="2" max="2" width="16.453125" bestFit="1" customWidth="1"/>
    <col min="3" max="3" width="15.90625" bestFit="1" customWidth="1"/>
    <col min="4" max="4" width="16.81640625" bestFit="1" customWidth="1"/>
    <col min="5" max="5" width="7.81640625" bestFit="1" customWidth="1"/>
    <col min="6" max="6" width="16" bestFit="1" customWidth="1"/>
  </cols>
  <sheetData>
    <row r="1" spans="1:6" x14ac:dyDescent="0.35">
      <c r="A1" t="s">
        <v>805</v>
      </c>
      <c r="B1" t="s">
        <v>797</v>
      </c>
      <c r="C1" t="s">
        <v>949</v>
      </c>
      <c r="D1" t="s">
        <v>950</v>
      </c>
      <c r="E1" t="s">
        <v>951</v>
      </c>
      <c r="F1" t="s">
        <v>952</v>
      </c>
    </row>
    <row r="2" spans="1:6" x14ac:dyDescent="0.35">
      <c r="A2" s="8" t="s">
        <v>9</v>
      </c>
      <c r="B2" s="8" t="s">
        <v>0</v>
      </c>
      <c r="C2" s="8" t="s">
        <v>10</v>
      </c>
      <c r="D2" s="8" t="s">
        <v>11</v>
      </c>
      <c r="E2">
        <v>3941.97</v>
      </c>
      <c r="F2" s="9">
        <v>45147</v>
      </c>
    </row>
    <row r="3" spans="1:6" x14ac:dyDescent="0.35">
      <c r="A3" s="8" t="s">
        <v>21</v>
      </c>
      <c r="B3" s="8" t="s">
        <v>15</v>
      </c>
      <c r="C3" s="8" t="s">
        <v>22</v>
      </c>
      <c r="D3" s="8" t="s">
        <v>23</v>
      </c>
      <c r="E3">
        <v>4158.4399999999996</v>
      </c>
      <c r="F3" s="9">
        <v>45086</v>
      </c>
    </row>
    <row r="4" spans="1:6" x14ac:dyDescent="0.35">
      <c r="A4" s="8" t="s">
        <v>31</v>
      </c>
      <c r="B4" s="8" t="s">
        <v>26</v>
      </c>
      <c r="C4" s="8" t="s">
        <v>22</v>
      </c>
      <c r="D4" s="8" t="s">
        <v>32</v>
      </c>
      <c r="E4">
        <v>3731.55</v>
      </c>
      <c r="F4" s="9">
        <v>45105</v>
      </c>
    </row>
    <row r="5" spans="1:6" x14ac:dyDescent="0.35">
      <c r="A5" s="8" t="s">
        <v>38</v>
      </c>
      <c r="B5" s="8" t="s">
        <v>34</v>
      </c>
      <c r="C5" s="8" t="s">
        <v>22</v>
      </c>
      <c r="D5" s="8" t="s">
        <v>11</v>
      </c>
      <c r="E5">
        <v>4799.8599999999997</v>
      </c>
      <c r="F5" s="9">
        <v>45170</v>
      </c>
    </row>
    <row r="6" spans="1:6" x14ac:dyDescent="0.35">
      <c r="A6" s="8" t="s">
        <v>46</v>
      </c>
      <c r="B6" s="8" t="s">
        <v>41</v>
      </c>
      <c r="C6" s="8" t="s">
        <v>47</v>
      </c>
      <c r="D6" s="8" t="s">
        <v>32</v>
      </c>
      <c r="E6">
        <v>582.04999999999995</v>
      </c>
      <c r="F6" s="9">
        <v>45113</v>
      </c>
    </row>
    <row r="7" spans="1:6" x14ac:dyDescent="0.35">
      <c r="A7" s="8" t="s">
        <v>53</v>
      </c>
      <c r="B7" s="8" t="s">
        <v>50</v>
      </c>
      <c r="C7" s="8" t="s">
        <v>10</v>
      </c>
      <c r="D7" s="8" t="s">
        <v>32</v>
      </c>
      <c r="E7">
        <v>1381</v>
      </c>
      <c r="F7" s="9">
        <v>45096</v>
      </c>
    </row>
    <row r="8" spans="1:6" x14ac:dyDescent="0.35">
      <c r="A8" s="8" t="s">
        <v>60</v>
      </c>
      <c r="B8" s="8" t="s">
        <v>55</v>
      </c>
      <c r="C8" s="8" t="s">
        <v>10</v>
      </c>
      <c r="D8" s="8" t="s">
        <v>23</v>
      </c>
      <c r="E8">
        <v>534.03</v>
      </c>
      <c r="F8" s="9">
        <v>45025</v>
      </c>
    </row>
    <row r="9" spans="1:6" x14ac:dyDescent="0.35">
      <c r="A9" s="8" t="s">
        <v>66</v>
      </c>
      <c r="B9" s="8" t="s">
        <v>63</v>
      </c>
      <c r="C9" s="8" t="s">
        <v>67</v>
      </c>
      <c r="D9" s="8" t="s">
        <v>11</v>
      </c>
      <c r="E9">
        <v>3413.64</v>
      </c>
      <c r="F9" s="9">
        <v>45070</v>
      </c>
    </row>
    <row r="10" spans="1:6" x14ac:dyDescent="0.35">
      <c r="A10" s="8" t="s">
        <v>72</v>
      </c>
      <c r="B10" s="8" t="s">
        <v>69</v>
      </c>
      <c r="C10" s="8" t="s">
        <v>67</v>
      </c>
      <c r="D10" s="8" t="s">
        <v>32</v>
      </c>
      <c r="E10">
        <v>4541.1400000000003</v>
      </c>
      <c r="F10" s="9">
        <v>44990</v>
      </c>
    </row>
    <row r="11" spans="1:6" x14ac:dyDescent="0.35">
      <c r="A11" s="8" t="s">
        <v>77</v>
      </c>
      <c r="B11" s="8" t="s">
        <v>74</v>
      </c>
      <c r="C11" s="8" t="s">
        <v>67</v>
      </c>
      <c r="D11" s="8" t="s">
        <v>32</v>
      </c>
      <c r="E11">
        <v>1595.67</v>
      </c>
      <c r="F11" s="9">
        <v>44939</v>
      </c>
    </row>
    <row r="12" spans="1:6" x14ac:dyDescent="0.35">
      <c r="A12" s="8" t="s">
        <v>81</v>
      </c>
      <c r="B12" s="8" t="s">
        <v>79</v>
      </c>
      <c r="C12" s="8" t="s">
        <v>22</v>
      </c>
      <c r="D12" s="8" t="s">
        <v>11</v>
      </c>
      <c r="E12">
        <v>4671.66</v>
      </c>
      <c r="F12" s="9">
        <v>45242</v>
      </c>
    </row>
    <row r="13" spans="1:6" x14ac:dyDescent="0.35">
      <c r="A13" s="8" t="s">
        <v>85</v>
      </c>
      <c r="B13" s="8" t="s">
        <v>83</v>
      </c>
      <c r="C13" s="8" t="s">
        <v>10</v>
      </c>
      <c r="D13" s="8" t="s">
        <v>32</v>
      </c>
      <c r="E13">
        <v>771.2</v>
      </c>
      <c r="F13" s="9">
        <v>45053</v>
      </c>
    </row>
    <row r="14" spans="1:6" x14ac:dyDescent="0.35">
      <c r="A14" s="8" t="s">
        <v>90</v>
      </c>
      <c r="B14" s="8" t="s">
        <v>87</v>
      </c>
      <c r="C14" s="8" t="s">
        <v>22</v>
      </c>
      <c r="D14" s="8" t="s">
        <v>32</v>
      </c>
      <c r="E14">
        <v>4704.96</v>
      </c>
      <c r="F14" s="9">
        <v>45154</v>
      </c>
    </row>
    <row r="15" spans="1:6" x14ac:dyDescent="0.35">
      <c r="A15" s="8" t="s">
        <v>94</v>
      </c>
      <c r="B15" s="8" t="s">
        <v>92</v>
      </c>
      <c r="C15" s="8" t="s">
        <v>47</v>
      </c>
      <c r="D15" s="8" t="s">
        <v>11</v>
      </c>
      <c r="E15">
        <v>2082.3000000000002</v>
      </c>
      <c r="F15" s="9">
        <v>45071</v>
      </c>
    </row>
    <row r="16" spans="1:6" x14ac:dyDescent="0.35">
      <c r="A16" s="8" t="s">
        <v>98</v>
      </c>
      <c r="B16" s="8" t="s">
        <v>96</v>
      </c>
      <c r="C16" s="8" t="s">
        <v>67</v>
      </c>
      <c r="D16" s="8" t="s">
        <v>11</v>
      </c>
      <c r="E16">
        <v>956.39</v>
      </c>
      <c r="F16" s="9">
        <v>44941</v>
      </c>
    </row>
    <row r="17" spans="1:6" x14ac:dyDescent="0.35">
      <c r="A17" s="8" t="s">
        <v>103</v>
      </c>
      <c r="B17" s="8" t="s">
        <v>100</v>
      </c>
      <c r="C17" s="8" t="s">
        <v>22</v>
      </c>
      <c r="D17" s="8" t="s">
        <v>11</v>
      </c>
      <c r="E17">
        <v>2686.42</v>
      </c>
      <c r="F17" s="9">
        <v>45107</v>
      </c>
    </row>
    <row r="18" spans="1:6" x14ac:dyDescent="0.35">
      <c r="A18" s="8" t="s">
        <v>107</v>
      </c>
      <c r="B18" s="8" t="s">
        <v>105</v>
      </c>
      <c r="C18" s="8" t="s">
        <v>22</v>
      </c>
      <c r="D18" s="8" t="s">
        <v>11</v>
      </c>
      <c r="E18">
        <v>1655.49</v>
      </c>
      <c r="F18" s="9">
        <v>45118</v>
      </c>
    </row>
    <row r="19" spans="1:6" x14ac:dyDescent="0.35">
      <c r="A19" s="8" t="s">
        <v>110</v>
      </c>
      <c r="B19" s="8" t="s">
        <v>109</v>
      </c>
      <c r="C19" s="8" t="s">
        <v>47</v>
      </c>
      <c r="D19" s="8" t="s">
        <v>23</v>
      </c>
      <c r="E19">
        <v>1781.93</v>
      </c>
      <c r="F19" s="9">
        <v>45244</v>
      </c>
    </row>
    <row r="20" spans="1:6" x14ac:dyDescent="0.35">
      <c r="A20" s="8" t="s">
        <v>114</v>
      </c>
      <c r="B20" s="8" t="s">
        <v>112</v>
      </c>
      <c r="C20" s="8" t="s">
        <v>115</v>
      </c>
      <c r="D20" s="8" t="s">
        <v>11</v>
      </c>
      <c r="E20">
        <v>1882.8</v>
      </c>
      <c r="F20" s="9">
        <v>44963</v>
      </c>
    </row>
    <row r="21" spans="1:6" x14ac:dyDescent="0.35">
      <c r="A21" s="8" t="s">
        <v>119</v>
      </c>
      <c r="B21" s="8" t="s">
        <v>117</v>
      </c>
      <c r="C21" s="8" t="s">
        <v>10</v>
      </c>
      <c r="D21" s="8" t="s">
        <v>23</v>
      </c>
      <c r="E21">
        <v>4113.62</v>
      </c>
      <c r="F21" s="9">
        <v>45265</v>
      </c>
    </row>
    <row r="22" spans="1:6" x14ac:dyDescent="0.35">
      <c r="A22" s="8" t="s">
        <v>123</v>
      </c>
      <c r="B22" s="8" t="s">
        <v>121</v>
      </c>
      <c r="C22" s="8" t="s">
        <v>115</v>
      </c>
      <c r="D22" s="8" t="s">
        <v>23</v>
      </c>
      <c r="E22">
        <v>2926.23</v>
      </c>
      <c r="F22" s="9">
        <v>45040</v>
      </c>
    </row>
    <row r="23" spans="1:6" x14ac:dyDescent="0.35">
      <c r="A23" s="8" t="s">
        <v>126</v>
      </c>
      <c r="B23" s="8" t="s">
        <v>125</v>
      </c>
      <c r="C23" s="8" t="s">
        <v>67</v>
      </c>
      <c r="D23" s="8" t="s">
        <v>23</v>
      </c>
      <c r="E23">
        <v>1900.88</v>
      </c>
      <c r="F23" s="9">
        <v>45244</v>
      </c>
    </row>
    <row r="24" spans="1:6" x14ac:dyDescent="0.35">
      <c r="A24" s="8" t="s">
        <v>130</v>
      </c>
      <c r="B24" s="8" t="s">
        <v>128</v>
      </c>
      <c r="C24" s="8" t="s">
        <v>22</v>
      </c>
      <c r="D24" s="8" t="s">
        <v>32</v>
      </c>
      <c r="E24">
        <v>3246.5</v>
      </c>
      <c r="F24" s="9">
        <v>45055</v>
      </c>
    </row>
    <row r="25" spans="1:6" x14ac:dyDescent="0.35">
      <c r="A25" s="8" t="s">
        <v>134</v>
      </c>
      <c r="B25" s="8" t="s">
        <v>132</v>
      </c>
      <c r="C25" s="8" t="s">
        <v>47</v>
      </c>
      <c r="D25" s="8" t="s">
        <v>23</v>
      </c>
      <c r="E25">
        <v>3722.68</v>
      </c>
      <c r="F25" s="9">
        <v>45098</v>
      </c>
    </row>
    <row r="26" spans="1:6" x14ac:dyDescent="0.35">
      <c r="A26" s="8" t="s">
        <v>138</v>
      </c>
      <c r="B26" s="8" t="s">
        <v>136</v>
      </c>
      <c r="C26" s="8" t="s">
        <v>47</v>
      </c>
      <c r="D26" s="8" t="s">
        <v>23</v>
      </c>
      <c r="E26">
        <v>1726.81</v>
      </c>
      <c r="F26" s="9">
        <v>44982</v>
      </c>
    </row>
    <row r="27" spans="1:6" x14ac:dyDescent="0.35">
      <c r="A27" s="8" t="s">
        <v>142</v>
      </c>
      <c r="B27" s="8" t="s">
        <v>140</v>
      </c>
      <c r="C27" s="8" t="s">
        <v>10</v>
      </c>
      <c r="D27" s="8" t="s">
        <v>32</v>
      </c>
      <c r="E27">
        <v>2360.9699999999998</v>
      </c>
      <c r="F27" s="9">
        <v>45002</v>
      </c>
    </row>
    <row r="28" spans="1:6" x14ac:dyDescent="0.35">
      <c r="A28" s="8" t="s">
        <v>146</v>
      </c>
      <c r="B28" s="8" t="s">
        <v>144</v>
      </c>
      <c r="C28" s="8" t="s">
        <v>115</v>
      </c>
      <c r="D28" s="8" t="s">
        <v>32</v>
      </c>
      <c r="E28">
        <v>1048.49</v>
      </c>
      <c r="F28" s="9">
        <v>45244</v>
      </c>
    </row>
    <row r="29" spans="1:6" x14ac:dyDescent="0.35">
      <c r="A29" s="8" t="s">
        <v>149</v>
      </c>
      <c r="B29" s="8" t="s">
        <v>148</v>
      </c>
      <c r="C29" s="8" t="s">
        <v>10</v>
      </c>
      <c r="D29" s="8" t="s">
        <v>32</v>
      </c>
      <c r="E29">
        <v>1315.17</v>
      </c>
      <c r="F29" s="9">
        <v>45228</v>
      </c>
    </row>
    <row r="30" spans="1:6" x14ac:dyDescent="0.35">
      <c r="A30" s="8" t="s">
        <v>152</v>
      </c>
      <c r="B30" s="8" t="s">
        <v>151</v>
      </c>
      <c r="C30" s="8" t="s">
        <v>22</v>
      </c>
      <c r="D30" s="8" t="s">
        <v>11</v>
      </c>
      <c r="E30">
        <v>3565.03</v>
      </c>
      <c r="F30" s="9">
        <v>45102</v>
      </c>
    </row>
    <row r="31" spans="1:6" x14ac:dyDescent="0.35">
      <c r="A31" s="8" t="s">
        <v>155</v>
      </c>
      <c r="B31" s="8" t="s">
        <v>154</v>
      </c>
      <c r="C31" s="8" t="s">
        <v>10</v>
      </c>
      <c r="D31" s="8" t="s">
        <v>32</v>
      </c>
      <c r="E31">
        <v>1316.47</v>
      </c>
      <c r="F31" s="9">
        <v>45167</v>
      </c>
    </row>
    <row r="32" spans="1:6" x14ac:dyDescent="0.35">
      <c r="A32" s="8" t="s">
        <v>158</v>
      </c>
      <c r="B32" s="8" t="s">
        <v>157</v>
      </c>
      <c r="C32" s="8" t="s">
        <v>47</v>
      </c>
      <c r="D32" s="8" t="s">
        <v>32</v>
      </c>
      <c r="E32">
        <v>2863.24</v>
      </c>
      <c r="F32" s="9">
        <v>45020</v>
      </c>
    </row>
    <row r="33" spans="1:6" x14ac:dyDescent="0.35">
      <c r="A33" s="8" t="s">
        <v>161</v>
      </c>
      <c r="B33" s="8" t="s">
        <v>160</v>
      </c>
      <c r="C33" s="8" t="s">
        <v>47</v>
      </c>
      <c r="D33" s="8" t="s">
        <v>23</v>
      </c>
      <c r="E33">
        <v>3690.71</v>
      </c>
      <c r="F33" s="9">
        <v>45236</v>
      </c>
    </row>
    <row r="34" spans="1:6" x14ac:dyDescent="0.35">
      <c r="A34" s="8" t="s">
        <v>165</v>
      </c>
      <c r="B34" s="8" t="s">
        <v>163</v>
      </c>
      <c r="C34" s="8" t="s">
        <v>67</v>
      </c>
      <c r="D34" s="8" t="s">
        <v>32</v>
      </c>
      <c r="E34">
        <v>980.95</v>
      </c>
      <c r="F34" s="9">
        <v>45192</v>
      </c>
    </row>
    <row r="35" spans="1:6" x14ac:dyDescent="0.35">
      <c r="A35" s="8" t="s">
        <v>168</v>
      </c>
      <c r="B35" s="8" t="s">
        <v>167</v>
      </c>
      <c r="C35" s="8" t="s">
        <v>67</v>
      </c>
      <c r="D35" s="8" t="s">
        <v>11</v>
      </c>
      <c r="E35">
        <v>3052.9</v>
      </c>
      <c r="F35" s="9">
        <v>45090</v>
      </c>
    </row>
    <row r="36" spans="1:6" x14ac:dyDescent="0.35">
      <c r="A36" s="8" t="s">
        <v>172</v>
      </c>
      <c r="B36" s="8" t="s">
        <v>170</v>
      </c>
      <c r="C36" s="8" t="s">
        <v>22</v>
      </c>
      <c r="D36" s="8" t="s">
        <v>32</v>
      </c>
      <c r="E36">
        <v>1654.53</v>
      </c>
      <c r="F36" s="9">
        <v>45034</v>
      </c>
    </row>
    <row r="37" spans="1:6" x14ac:dyDescent="0.35">
      <c r="A37" s="8" t="s">
        <v>176</v>
      </c>
      <c r="B37" s="8" t="s">
        <v>174</v>
      </c>
      <c r="C37" s="8" t="s">
        <v>115</v>
      </c>
      <c r="D37" s="8" t="s">
        <v>11</v>
      </c>
      <c r="E37">
        <v>4833.17</v>
      </c>
      <c r="F37" s="9">
        <v>44934</v>
      </c>
    </row>
    <row r="38" spans="1:6" x14ac:dyDescent="0.35">
      <c r="A38" s="8" t="s">
        <v>179</v>
      </c>
      <c r="B38" s="8" t="s">
        <v>178</v>
      </c>
      <c r="C38" s="8" t="s">
        <v>10</v>
      </c>
      <c r="D38" s="8" t="s">
        <v>32</v>
      </c>
      <c r="E38">
        <v>2675.96</v>
      </c>
      <c r="F38" s="9">
        <v>45013</v>
      </c>
    </row>
    <row r="39" spans="1:6" x14ac:dyDescent="0.35">
      <c r="A39" s="8" t="s">
        <v>182</v>
      </c>
      <c r="B39" s="8" t="s">
        <v>181</v>
      </c>
      <c r="C39" s="8" t="s">
        <v>22</v>
      </c>
      <c r="D39" s="8" t="s">
        <v>32</v>
      </c>
      <c r="E39">
        <v>4126.97</v>
      </c>
      <c r="F39" s="9">
        <v>44980</v>
      </c>
    </row>
    <row r="40" spans="1:6" x14ac:dyDescent="0.35">
      <c r="A40" s="8" t="s">
        <v>186</v>
      </c>
      <c r="B40" s="8" t="s">
        <v>184</v>
      </c>
      <c r="C40" s="8" t="s">
        <v>67</v>
      </c>
      <c r="D40" s="8" t="s">
        <v>32</v>
      </c>
      <c r="E40">
        <v>2976.02</v>
      </c>
      <c r="F40" s="9">
        <v>45033</v>
      </c>
    </row>
    <row r="41" spans="1:6" x14ac:dyDescent="0.35">
      <c r="A41" s="8" t="s">
        <v>190</v>
      </c>
      <c r="B41" s="8" t="s">
        <v>188</v>
      </c>
      <c r="C41" s="8" t="s">
        <v>10</v>
      </c>
      <c r="D41" s="8" t="s">
        <v>32</v>
      </c>
      <c r="E41">
        <v>695.36</v>
      </c>
      <c r="F41" s="9">
        <v>45012</v>
      </c>
    </row>
    <row r="42" spans="1:6" x14ac:dyDescent="0.35">
      <c r="A42" s="8" t="s">
        <v>193</v>
      </c>
      <c r="B42" s="8" t="s">
        <v>192</v>
      </c>
      <c r="C42" s="8" t="s">
        <v>67</v>
      </c>
      <c r="D42" s="8" t="s">
        <v>11</v>
      </c>
      <c r="E42">
        <v>3349.18</v>
      </c>
      <c r="F42" s="9">
        <v>44927</v>
      </c>
    </row>
    <row r="43" spans="1:6" x14ac:dyDescent="0.35">
      <c r="A43" s="8" t="s">
        <v>196</v>
      </c>
      <c r="B43" s="8" t="s">
        <v>195</v>
      </c>
      <c r="C43" s="8" t="s">
        <v>10</v>
      </c>
      <c r="D43" s="8" t="s">
        <v>11</v>
      </c>
      <c r="E43">
        <v>4781.32</v>
      </c>
      <c r="F43" s="9">
        <v>45006</v>
      </c>
    </row>
    <row r="44" spans="1:6" x14ac:dyDescent="0.35">
      <c r="A44" s="8" t="s">
        <v>199</v>
      </c>
      <c r="B44" s="8" t="s">
        <v>198</v>
      </c>
      <c r="C44" s="8" t="s">
        <v>115</v>
      </c>
      <c r="D44" s="8" t="s">
        <v>23</v>
      </c>
      <c r="E44">
        <v>3207.25</v>
      </c>
      <c r="F44" s="9">
        <v>45014</v>
      </c>
    </row>
    <row r="45" spans="1:6" x14ac:dyDescent="0.35">
      <c r="A45" s="8" t="s">
        <v>203</v>
      </c>
      <c r="B45" s="8" t="s">
        <v>201</v>
      </c>
      <c r="C45" s="8" t="s">
        <v>22</v>
      </c>
      <c r="D45" s="8" t="s">
        <v>11</v>
      </c>
      <c r="E45">
        <v>4186.3500000000004</v>
      </c>
      <c r="F45" s="9">
        <v>45189</v>
      </c>
    </row>
    <row r="46" spans="1:6" x14ac:dyDescent="0.35">
      <c r="A46" s="8" t="s">
        <v>206</v>
      </c>
      <c r="B46" s="8" t="s">
        <v>205</v>
      </c>
      <c r="C46" s="8" t="s">
        <v>10</v>
      </c>
      <c r="D46" s="8" t="s">
        <v>32</v>
      </c>
      <c r="E46">
        <v>4478.93</v>
      </c>
      <c r="F46" s="9">
        <v>45197</v>
      </c>
    </row>
    <row r="47" spans="1:6" x14ac:dyDescent="0.35">
      <c r="A47" s="8" t="s">
        <v>210</v>
      </c>
      <c r="B47" s="8" t="s">
        <v>208</v>
      </c>
      <c r="C47" s="8" t="s">
        <v>47</v>
      </c>
      <c r="D47" s="8" t="s">
        <v>23</v>
      </c>
      <c r="E47">
        <v>1526.36</v>
      </c>
      <c r="F47" s="9">
        <v>45280</v>
      </c>
    </row>
    <row r="48" spans="1:6" x14ac:dyDescent="0.35">
      <c r="A48" s="8" t="s">
        <v>213</v>
      </c>
      <c r="B48" s="8" t="s">
        <v>212</v>
      </c>
      <c r="C48" s="8" t="s">
        <v>47</v>
      </c>
      <c r="D48" s="8" t="s">
        <v>23</v>
      </c>
      <c r="E48">
        <v>1454.2</v>
      </c>
      <c r="F48" s="9">
        <v>45048</v>
      </c>
    </row>
    <row r="49" spans="1:6" x14ac:dyDescent="0.35">
      <c r="A49" s="8" t="s">
        <v>216</v>
      </c>
      <c r="B49" s="8" t="s">
        <v>215</v>
      </c>
      <c r="C49" s="8" t="s">
        <v>10</v>
      </c>
      <c r="D49" s="8" t="s">
        <v>23</v>
      </c>
      <c r="E49">
        <v>3249.41</v>
      </c>
      <c r="F49" s="9">
        <v>44942</v>
      </c>
    </row>
    <row r="50" spans="1:6" x14ac:dyDescent="0.35">
      <c r="A50" s="8" t="s">
        <v>219</v>
      </c>
      <c r="B50" s="8" t="s">
        <v>218</v>
      </c>
      <c r="C50" s="8" t="s">
        <v>10</v>
      </c>
      <c r="D50" s="8" t="s">
        <v>32</v>
      </c>
      <c r="E50">
        <v>2349.63</v>
      </c>
      <c r="F50" s="9">
        <v>45046</v>
      </c>
    </row>
    <row r="51" spans="1:6" x14ac:dyDescent="0.35">
      <c r="A51" s="8" t="s">
        <v>222</v>
      </c>
      <c r="B51" s="8" t="s">
        <v>221</v>
      </c>
      <c r="C51" s="8" t="s">
        <v>10</v>
      </c>
      <c r="D51" s="8" t="s">
        <v>11</v>
      </c>
      <c r="E51">
        <v>4279.38</v>
      </c>
      <c r="F51" s="9">
        <v>45154</v>
      </c>
    </row>
    <row r="52" spans="1:6" x14ac:dyDescent="0.35">
      <c r="A52" s="8" t="s">
        <v>226</v>
      </c>
      <c r="B52" s="8" t="s">
        <v>224</v>
      </c>
      <c r="C52" s="8" t="s">
        <v>47</v>
      </c>
      <c r="D52" s="8" t="s">
        <v>32</v>
      </c>
      <c r="E52">
        <v>4550.1000000000004</v>
      </c>
      <c r="F52" s="9">
        <v>44961</v>
      </c>
    </row>
    <row r="53" spans="1:6" x14ac:dyDescent="0.35">
      <c r="A53" s="8" t="s">
        <v>229</v>
      </c>
      <c r="B53" s="8" t="s">
        <v>228</v>
      </c>
      <c r="C53" s="8" t="s">
        <v>47</v>
      </c>
      <c r="D53" s="8" t="s">
        <v>23</v>
      </c>
      <c r="E53">
        <v>2090.4</v>
      </c>
      <c r="F53" s="9">
        <v>45119</v>
      </c>
    </row>
    <row r="54" spans="1:6" x14ac:dyDescent="0.35">
      <c r="A54" s="8" t="s">
        <v>233</v>
      </c>
      <c r="B54" s="8" t="s">
        <v>231</v>
      </c>
      <c r="C54" s="8" t="s">
        <v>10</v>
      </c>
      <c r="D54" s="8" t="s">
        <v>32</v>
      </c>
      <c r="E54">
        <v>1565.92</v>
      </c>
      <c r="F54" s="9">
        <v>44969</v>
      </c>
    </row>
    <row r="55" spans="1:6" x14ac:dyDescent="0.35">
      <c r="A55" s="8" t="s">
        <v>236</v>
      </c>
      <c r="B55" s="8" t="s">
        <v>235</v>
      </c>
      <c r="C55" s="8" t="s">
        <v>67</v>
      </c>
      <c r="D55" s="8" t="s">
        <v>32</v>
      </c>
      <c r="E55">
        <v>4012.36</v>
      </c>
      <c r="F55" s="9">
        <v>45276</v>
      </c>
    </row>
    <row r="56" spans="1:6" x14ac:dyDescent="0.35">
      <c r="A56" s="8" t="s">
        <v>240</v>
      </c>
      <c r="B56" s="8" t="s">
        <v>238</v>
      </c>
      <c r="C56" s="8" t="s">
        <v>67</v>
      </c>
      <c r="D56" s="8" t="s">
        <v>11</v>
      </c>
      <c r="E56">
        <v>1736.63</v>
      </c>
      <c r="F56" s="9">
        <v>45205</v>
      </c>
    </row>
    <row r="57" spans="1:6" x14ac:dyDescent="0.35">
      <c r="A57" s="8" t="s">
        <v>243</v>
      </c>
      <c r="B57" s="8" t="s">
        <v>242</v>
      </c>
      <c r="C57" s="8" t="s">
        <v>115</v>
      </c>
      <c r="D57" s="8" t="s">
        <v>11</v>
      </c>
      <c r="E57">
        <v>4201.76</v>
      </c>
      <c r="F57" s="9">
        <v>44928</v>
      </c>
    </row>
    <row r="58" spans="1:6" x14ac:dyDescent="0.35">
      <c r="A58" s="8" t="s">
        <v>246</v>
      </c>
      <c r="B58" s="8" t="s">
        <v>245</v>
      </c>
      <c r="C58" s="8" t="s">
        <v>22</v>
      </c>
      <c r="D58" s="8" t="s">
        <v>23</v>
      </c>
      <c r="E58">
        <v>2406.8200000000002</v>
      </c>
      <c r="F58" s="9">
        <v>45031</v>
      </c>
    </row>
    <row r="59" spans="1:6" x14ac:dyDescent="0.35">
      <c r="A59" s="8" t="s">
        <v>249</v>
      </c>
      <c r="B59" s="8" t="s">
        <v>248</v>
      </c>
      <c r="C59" s="8" t="s">
        <v>67</v>
      </c>
      <c r="D59" s="8" t="s">
        <v>32</v>
      </c>
      <c r="E59">
        <v>3503.97</v>
      </c>
      <c r="F59" s="9">
        <v>45055</v>
      </c>
    </row>
    <row r="60" spans="1:6" x14ac:dyDescent="0.35">
      <c r="A60" s="8" t="s">
        <v>253</v>
      </c>
      <c r="B60" s="8" t="s">
        <v>251</v>
      </c>
      <c r="C60" s="8" t="s">
        <v>47</v>
      </c>
      <c r="D60" s="8" t="s">
        <v>32</v>
      </c>
      <c r="E60">
        <v>929.91</v>
      </c>
      <c r="F60" s="9">
        <v>44994</v>
      </c>
    </row>
    <row r="61" spans="1:6" x14ac:dyDescent="0.35">
      <c r="A61" s="8" t="s">
        <v>257</v>
      </c>
      <c r="B61" s="8" t="s">
        <v>255</v>
      </c>
      <c r="C61" s="8" t="s">
        <v>67</v>
      </c>
      <c r="D61" s="8" t="s">
        <v>11</v>
      </c>
      <c r="E61">
        <v>3307.37</v>
      </c>
      <c r="F61" s="9">
        <v>45252</v>
      </c>
    </row>
    <row r="62" spans="1:6" x14ac:dyDescent="0.35">
      <c r="A62" s="8" t="s">
        <v>260</v>
      </c>
      <c r="B62" s="8" t="s">
        <v>259</v>
      </c>
      <c r="C62" s="8" t="s">
        <v>115</v>
      </c>
      <c r="D62" s="8" t="s">
        <v>32</v>
      </c>
      <c r="E62">
        <v>2532.9499999999998</v>
      </c>
      <c r="F62" s="9">
        <v>44941</v>
      </c>
    </row>
    <row r="63" spans="1:6" x14ac:dyDescent="0.35">
      <c r="A63" s="8" t="s">
        <v>263</v>
      </c>
      <c r="B63" s="8" t="s">
        <v>262</v>
      </c>
      <c r="C63" s="8" t="s">
        <v>115</v>
      </c>
      <c r="D63" s="8" t="s">
        <v>32</v>
      </c>
      <c r="E63">
        <v>3139.74</v>
      </c>
      <c r="F63" s="9">
        <v>45091</v>
      </c>
    </row>
    <row r="64" spans="1:6" x14ac:dyDescent="0.35">
      <c r="A64" s="8" t="s">
        <v>267</v>
      </c>
      <c r="B64" s="8" t="s">
        <v>265</v>
      </c>
      <c r="C64" s="8" t="s">
        <v>22</v>
      </c>
      <c r="D64" s="8" t="s">
        <v>32</v>
      </c>
      <c r="E64">
        <v>1256.06</v>
      </c>
      <c r="F64" s="9">
        <v>45106</v>
      </c>
    </row>
    <row r="65" spans="1:6" x14ac:dyDescent="0.35">
      <c r="A65" s="8" t="s">
        <v>271</v>
      </c>
      <c r="B65" s="8" t="s">
        <v>269</v>
      </c>
      <c r="C65" s="8" t="s">
        <v>67</v>
      </c>
      <c r="D65" s="8" t="s">
        <v>11</v>
      </c>
      <c r="E65">
        <v>3815.93</v>
      </c>
      <c r="F65" s="9">
        <v>45077</v>
      </c>
    </row>
    <row r="66" spans="1:6" x14ac:dyDescent="0.35">
      <c r="A66" s="8" t="s">
        <v>274</v>
      </c>
      <c r="B66" s="8" t="s">
        <v>273</v>
      </c>
      <c r="C66" s="8" t="s">
        <v>47</v>
      </c>
      <c r="D66" s="8" t="s">
        <v>23</v>
      </c>
      <c r="E66">
        <v>4382.59</v>
      </c>
      <c r="F66" s="9">
        <v>45040</v>
      </c>
    </row>
    <row r="67" spans="1:6" x14ac:dyDescent="0.35">
      <c r="A67" s="8" t="s">
        <v>277</v>
      </c>
      <c r="B67" s="8" t="s">
        <v>276</v>
      </c>
      <c r="C67" s="8" t="s">
        <v>47</v>
      </c>
      <c r="D67" s="8" t="s">
        <v>23</v>
      </c>
      <c r="E67">
        <v>1475.33</v>
      </c>
      <c r="F67" s="9">
        <v>45056</v>
      </c>
    </row>
    <row r="68" spans="1:6" x14ac:dyDescent="0.35">
      <c r="A68" s="8" t="s">
        <v>281</v>
      </c>
      <c r="B68" s="8" t="s">
        <v>279</v>
      </c>
      <c r="C68" s="8" t="s">
        <v>10</v>
      </c>
      <c r="D68" s="8" t="s">
        <v>32</v>
      </c>
      <c r="E68">
        <v>930.72</v>
      </c>
      <c r="F68" s="9">
        <v>45148</v>
      </c>
    </row>
    <row r="69" spans="1:6" x14ac:dyDescent="0.35">
      <c r="A69" s="8" t="s">
        <v>284</v>
      </c>
      <c r="B69" s="8" t="s">
        <v>283</v>
      </c>
      <c r="C69" s="8" t="s">
        <v>47</v>
      </c>
      <c r="D69" s="8" t="s">
        <v>23</v>
      </c>
      <c r="E69">
        <v>606.37</v>
      </c>
      <c r="F69" s="9">
        <v>44999</v>
      </c>
    </row>
    <row r="70" spans="1:6" x14ac:dyDescent="0.35">
      <c r="A70" s="8" t="s">
        <v>287</v>
      </c>
      <c r="B70" s="8" t="s">
        <v>286</v>
      </c>
      <c r="C70" s="8" t="s">
        <v>22</v>
      </c>
      <c r="D70" s="8" t="s">
        <v>11</v>
      </c>
      <c r="E70">
        <v>3388.87</v>
      </c>
      <c r="F70" s="9">
        <v>45014</v>
      </c>
    </row>
    <row r="71" spans="1:6" x14ac:dyDescent="0.35">
      <c r="A71" s="8" t="s">
        <v>290</v>
      </c>
      <c r="B71" s="8" t="s">
        <v>289</v>
      </c>
      <c r="C71" s="8" t="s">
        <v>22</v>
      </c>
      <c r="D71" s="8" t="s">
        <v>11</v>
      </c>
      <c r="E71">
        <v>3231.92</v>
      </c>
      <c r="F71" s="9">
        <v>45164</v>
      </c>
    </row>
    <row r="72" spans="1:6" x14ac:dyDescent="0.35">
      <c r="A72" s="8" t="s">
        <v>293</v>
      </c>
      <c r="B72" s="8" t="s">
        <v>292</v>
      </c>
      <c r="C72" s="8" t="s">
        <v>47</v>
      </c>
      <c r="D72" s="8" t="s">
        <v>23</v>
      </c>
      <c r="E72">
        <v>2960.14</v>
      </c>
      <c r="F72" s="9">
        <v>44952</v>
      </c>
    </row>
    <row r="73" spans="1:6" x14ac:dyDescent="0.35">
      <c r="A73" s="8" t="s">
        <v>296</v>
      </c>
      <c r="B73" s="8" t="s">
        <v>295</v>
      </c>
      <c r="C73" s="8" t="s">
        <v>47</v>
      </c>
      <c r="D73" s="8" t="s">
        <v>23</v>
      </c>
      <c r="E73">
        <v>1543.76</v>
      </c>
      <c r="F73" s="9">
        <v>45089</v>
      </c>
    </row>
    <row r="74" spans="1:6" x14ac:dyDescent="0.35">
      <c r="A74" s="8" t="s">
        <v>299</v>
      </c>
      <c r="B74" s="8" t="s">
        <v>298</v>
      </c>
      <c r="C74" s="8" t="s">
        <v>10</v>
      </c>
      <c r="D74" s="8" t="s">
        <v>32</v>
      </c>
      <c r="E74">
        <v>2259.08</v>
      </c>
      <c r="F74" s="9">
        <v>45284</v>
      </c>
    </row>
    <row r="75" spans="1:6" x14ac:dyDescent="0.35">
      <c r="A75" s="8" t="s">
        <v>302</v>
      </c>
      <c r="B75" s="8" t="s">
        <v>301</v>
      </c>
      <c r="C75" s="8" t="s">
        <v>47</v>
      </c>
      <c r="D75" s="8" t="s">
        <v>23</v>
      </c>
      <c r="E75">
        <v>3175.14</v>
      </c>
      <c r="F75" s="9">
        <v>45130</v>
      </c>
    </row>
    <row r="76" spans="1:6" x14ac:dyDescent="0.35">
      <c r="A76" s="8" t="s">
        <v>305</v>
      </c>
      <c r="B76" s="8" t="s">
        <v>304</v>
      </c>
      <c r="C76" s="8" t="s">
        <v>10</v>
      </c>
      <c r="D76" s="8" t="s">
        <v>32</v>
      </c>
      <c r="E76">
        <v>2735.45</v>
      </c>
      <c r="F76" s="9">
        <v>45054</v>
      </c>
    </row>
    <row r="77" spans="1:6" x14ac:dyDescent="0.35">
      <c r="A77" s="8" t="s">
        <v>309</v>
      </c>
      <c r="B77" s="8" t="s">
        <v>307</v>
      </c>
      <c r="C77" s="8" t="s">
        <v>10</v>
      </c>
      <c r="D77" s="8" t="s">
        <v>32</v>
      </c>
      <c r="E77">
        <v>4945.03</v>
      </c>
      <c r="F77" s="9">
        <v>45257</v>
      </c>
    </row>
    <row r="78" spans="1:6" x14ac:dyDescent="0.35">
      <c r="A78" s="8" t="s">
        <v>312</v>
      </c>
      <c r="B78" s="8" t="s">
        <v>311</v>
      </c>
      <c r="C78" s="8" t="s">
        <v>47</v>
      </c>
      <c r="D78" s="8" t="s">
        <v>11</v>
      </c>
      <c r="E78">
        <v>1113.98</v>
      </c>
      <c r="F78" s="9">
        <v>45274</v>
      </c>
    </row>
    <row r="79" spans="1:6" x14ac:dyDescent="0.35">
      <c r="A79" s="8" t="s">
        <v>316</v>
      </c>
      <c r="B79" s="8" t="s">
        <v>314</v>
      </c>
      <c r="C79" s="8" t="s">
        <v>115</v>
      </c>
      <c r="D79" s="8" t="s">
        <v>11</v>
      </c>
      <c r="E79">
        <v>3628.15</v>
      </c>
      <c r="F79" s="9">
        <v>45186</v>
      </c>
    </row>
    <row r="80" spans="1:6" x14ac:dyDescent="0.35">
      <c r="A80" s="8" t="s">
        <v>319</v>
      </c>
      <c r="B80" s="8" t="s">
        <v>318</v>
      </c>
      <c r="C80" s="8" t="s">
        <v>115</v>
      </c>
      <c r="D80" s="8" t="s">
        <v>11</v>
      </c>
      <c r="E80">
        <v>2319.4299999999998</v>
      </c>
      <c r="F80" s="9">
        <v>45286</v>
      </c>
    </row>
    <row r="81" spans="1:6" x14ac:dyDescent="0.35">
      <c r="A81" s="8" t="s">
        <v>322</v>
      </c>
      <c r="B81" s="8" t="s">
        <v>321</v>
      </c>
      <c r="C81" s="8" t="s">
        <v>10</v>
      </c>
      <c r="D81" s="8" t="s">
        <v>11</v>
      </c>
      <c r="E81">
        <v>2426.9</v>
      </c>
      <c r="F81" s="9">
        <v>45103</v>
      </c>
    </row>
    <row r="82" spans="1:6" x14ac:dyDescent="0.35">
      <c r="A82" s="8" t="s">
        <v>325</v>
      </c>
      <c r="B82" s="8" t="s">
        <v>324</v>
      </c>
      <c r="C82" s="8" t="s">
        <v>47</v>
      </c>
      <c r="D82" s="8" t="s">
        <v>23</v>
      </c>
      <c r="E82">
        <v>3729.19</v>
      </c>
      <c r="F82" s="9">
        <v>44932</v>
      </c>
    </row>
    <row r="83" spans="1:6" x14ac:dyDescent="0.35">
      <c r="A83" s="8" t="s">
        <v>328</v>
      </c>
      <c r="B83" s="8" t="s">
        <v>327</v>
      </c>
      <c r="C83" s="8" t="s">
        <v>115</v>
      </c>
      <c r="D83" s="8" t="s">
        <v>11</v>
      </c>
      <c r="E83">
        <v>3615.96</v>
      </c>
      <c r="F83" s="9">
        <v>44946</v>
      </c>
    </row>
    <row r="84" spans="1:6" x14ac:dyDescent="0.35">
      <c r="A84" s="8" t="s">
        <v>331</v>
      </c>
      <c r="B84" s="8" t="s">
        <v>330</v>
      </c>
      <c r="C84" s="8" t="s">
        <v>47</v>
      </c>
      <c r="D84" s="8" t="s">
        <v>23</v>
      </c>
      <c r="E84">
        <v>4960.6499999999996</v>
      </c>
      <c r="F84" s="9">
        <v>45237</v>
      </c>
    </row>
    <row r="85" spans="1:6" x14ac:dyDescent="0.35">
      <c r="A85" s="8" t="s">
        <v>334</v>
      </c>
      <c r="B85" s="8" t="s">
        <v>333</v>
      </c>
      <c r="C85" s="8" t="s">
        <v>47</v>
      </c>
      <c r="D85" s="8" t="s">
        <v>11</v>
      </c>
      <c r="E85">
        <v>1077.77</v>
      </c>
      <c r="F85" s="9">
        <v>45077</v>
      </c>
    </row>
    <row r="86" spans="1:6" x14ac:dyDescent="0.35">
      <c r="A86" s="8" t="s">
        <v>337</v>
      </c>
      <c r="B86" s="8" t="s">
        <v>336</v>
      </c>
      <c r="C86" s="8" t="s">
        <v>47</v>
      </c>
      <c r="D86" s="8" t="s">
        <v>23</v>
      </c>
      <c r="E86">
        <v>968.49</v>
      </c>
      <c r="F86" s="9">
        <v>44975</v>
      </c>
    </row>
    <row r="87" spans="1:6" x14ac:dyDescent="0.35">
      <c r="A87" s="8" t="s">
        <v>341</v>
      </c>
      <c r="B87" s="8" t="s">
        <v>339</v>
      </c>
      <c r="C87" s="8" t="s">
        <v>67</v>
      </c>
      <c r="D87" s="8" t="s">
        <v>32</v>
      </c>
      <c r="E87">
        <v>3759.52</v>
      </c>
      <c r="F87" s="9">
        <v>45228</v>
      </c>
    </row>
    <row r="88" spans="1:6" x14ac:dyDescent="0.35">
      <c r="A88" s="8" t="s">
        <v>344</v>
      </c>
      <c r="B88" s="8" t="s">
        <v>343</v>
      </c>
      <c r="C88" s="8" t="s">
        <v>47</v>
      </c>
      <c r="D88" s="8" t="s">
        <v>23</v>
      </c>
      <c r="E88">
        <v>3102.74</v>
      </c>
      <c r="F88" s="9">
        <v>45218</v>
      </c>
    </row>
    <row r="89" spans="1:6" x14ac:dyDescent="0.35">
      <c r="A89" s="8" t="s">
        <v>348</v>
      </c>
      <c r="B89" s="8" t="s">
        <v>346</v>
      </c>
      <c r="C89" s="8" t="s">
        <v>67</v>
      </c>
      <c r="D89" s="8" t="s">
        <v>23</v>
      </c>
      <c r="E89">
        <v>1733.72</v>
      </c>
      <c r="F89" s="9">
        <v>45048</v>
      </c>
    </row>
    <row r="90" spans="1:6" x14ac:dyDescent="0.35">
      <c r="A90" s="8" t="s">
        <v>351</v>
      </c>
      <c r="B90" s="8" t="s">
        <v>350</v>
      </c>
      <c r="C90" s="8" t="s">
        <v>10</v>
      </c>
      <c r="D90" s="8" t="s">
        <v>11</v>
      </c>
      <c r="E90">
        <v>857.39</v>
      </c>
      <c r="F90" s="9">
        <v>44971</v>
      </c>
    </row>
    <row r="91" spans="1:6" x14ac:dyDescent="0.35">
      <c r="A91" s="8" t="s">
        <v>354</v>
      </c>
      <c r="B91" s="8" t="s">
        <v>353</v>
      </c>
      <c r="C91" s="8" t="s">
        <v>115</v>
      </c>
      <c r="D91" s="8" t="s">
        <v>23</v>
      </c>
      <c r="E91">
        <v>885.46</v>
      </c>
      <c r="F91" s="9">
        <v>45078</v>
      </c>
    </row>
    <row r="92" spans="1:6" x14ac:dyDescent="0.35">
      <c r="A92" s="8" t="s">
        <v>357</v>
      </c>
      <c r="B92" s="8" t="s">
        <v>356</v>
      </c>
      <c r="C92" s="8" t="s">
        <v>115</v>
      </c>
      <c r="D92" s="8" t="s">
        <v>32</v>
      </c>
      <c r="E92">
        <v>4523.8599999999997</v>
      </c>
      <c r="F92" s="9">
        <v>45088</v>
      </c>
    </row>
    <row r="93" spans="1:6" x14ac:dyDescent="0.35">
      <c r="A93" s="8" t="s">
        <v>360</v>
      </c>
      <c r="B93" s="8" t="s">
        <v>359</v>
      </c>
      <c r="C93" s="8" t="s">
        <v>115</v>
      </c>
      <c r="D93" s="8" t="s">
        <v>32</v>
      </c>
      <c r="E93">
        <v>1363.4</v>
      </c>
      <c r="F93" s="9">
        <v>44956</v>
      </c>
    </row>
    <row r="94" spans="1:6" x14ac:dyDescent="0.35">
      <c r="A94" s="8" t="s">
        <v>363</v>
      </c>
      <c r="B94" s="8" t="s">
        <v>362</v>
      </c>
      <c r="C94" s="8" t="s">
        <v>115</v>
      </c>
      <c r="D94" s="8" t="s">
        <v>11</v>
      </c>
      <c r="E94">
        <v>1955.17</v>
      </c>
      <c r="F94" s="9">
        <v>45025</v>
      </c>
    </row>
    <row r="95" spans="1:6" x14ac:dyDescent="0.35">
      <c r="A95" s="8" t="s">
        <v>367</v>
      </c>
      <c r="B95" s="8" t="s">
        <v>365</v>
      </c>
      <c r="C95" s="8" t="s">
        <v>115</v>
      </c>
      <c r="D95" s="8" t="s">
        <v>32</v>
      </c>
      <c r="E95">
        <v>1519.95</v>
      </c>
      <c r="F95" s="9">
        <v>45024</v>
      </c>
    </row>
    <row r="96" spans="1:6" x14ac:dyDescent="0.35">
      <c r="A96" s="8" t="s">
        <v>371</v>
      </c>
      <c r="B96" s="8" t="s">
        <v>369</v>
      </c>
      <c r="C96" s="8" t="s">
        <v>115</v>
      </c>
      <c r="D96" s="8" t="s">
        <v>23</v>
      </c>
      <c r="E96">
        <v>2097.48</v>
      </c>
      <c r="F96" s="9">
        <v>45055</v>
      </c>
    </row>
    <row r="97" spans="1:6" x14ac:dyDescent="0.35">
      <c r="A97" s="8" t="s">
        <v>374</v>
      </c>
      <c r="B97" s="8" t="s">
        <v>373</v>
      </c>
      <c r="C97" s="8" t="s">
        <v>115</v>
      </c>
      <c r="D97" s="8" t="s">
        <v>32</v>
      </c>
      <c r="E97">
        <v>812.41</v>
      </c>
      <c r="F97" s="9">
        <v>45114</v>
      </c>
    </row>
    <row r="98" spans="1:6" x14ac:dyDescent="0.35">
      <c r="A98" s="8" t="s">
        <v>377</v>
      </c>
      <c r="B98" s="8" t="s">
        <v>376</v>
      </c>
      <c r="C98" s="8" t="s">
        <v>10</v>
      </c>
      <c r="D98" s="8" t="s">
        <v>11</v>
      </c>
      <c r="E98">
        <v>2835.77</v>
      </c>
      <c r="F98" s="9">
        <v>45052</v>
      </c>
    </row>
    <row r="99" spans="1:6" x14ac:dyDescent="0.35">
      <c r="A99" s="8" t="s">
        <v>380</v>
      </c>
      <c r="B99" s="8" t="s">
        <v>379</v>
      </c>
      <c r="C99" s="8" t="s">
        <v>47</v>
      </c>
      <c r="D99" s="8" t="s">
        <v>23</v>
      </c>
      <c r="E99">
        <v>804.26</v>
      </c>
      <c r="F99" s="9">
        <v>45002</v>
      </c>
    </row>
    <row r="100" spans="1:6" x14ac:dyDescent="0.35">
      <c r="A100" s="8" t="s">
        <v>384</v>
      </c>
      <c r="B100" s="8" t="s">
        <v>382</v>
      </c>
      <c r="C100" s="8" t="s">
        <v>22</v>
      </c>
      <c r="D100" s="8" t="s">
        <v>11</v>
      </c>
      <c r="E100">
        <v>4101.6000000000004</v>
      </c>
      <c r="F100" s="9">
        <v>45111</v>
      </c>
    </row>
    <row r="101" spans="1:6" x14ac:dyDescent="0.35">
      <c r="A101" s="8" t="s">
        <v>387</v>
      </c>
      <c r="B101" s="8" t="s">
        <v>386</v>
      </c>
      <c r="C101" s="8" t="s">
        <v>67</v>
      </c>
      <c r="D101" s="8" t="s">
        <v>23</v>
      </c>
      <c r="E101">
        <v>1551.7</v>
      </c>
      <c r="F101" s="9">
        <v>44987</v>
      </c>
    </row>
    <row r="102" spans="1:6" x14ac:dyDescent="0.35">
      <c r="A102" s="8" t="s">
        <v>390</v>
      </c>
      <c r="B102" s="8" t="s">
        <v>389</v>
      </c>
      <c r="C102" s="8" t="s">
        <v>22</v>
      </c>
      <c r="D102" s="8" t="s">
        <v>32</v>
      </c>
      <c r="E102">
        <v>2930.05</v>
      </c>
      <c r="F102" s="9">
        <v>45190</v>
      </c>
    </row>
    <row r="103" spans="1:6" x14ac:dyDescent="0.35">
      <c r="A103" s="8" t="s">
        <v>393</v>
      </c>
      <c r="B103" s="8" t="s">
        <v>392</v>
      </c>
      <c r="C103" s="8" t="s">
        <v>22</v>
      </c>
      <c r="D103" s="8" t="s">
        <v>11</v>
      </c>
      <c r="E103">
        <v>4460.3599999999997</v>
      </c>
      <c r="F103" s="9">
        <v>45224</v>
      </c>
    </row>
    <row r="104" spans="1:6" x14ac:dyDescent="0.35">
      <c r="A104" s="8" t="s">
        <v>396</v>
      </c>
      <c r="B104" s="8" t="s">
        <v>395</v>
      </c>
      <c r="C104" s="8" t="s">
        <v>47</v>
      </c>
      <c r="D104" s="8" t="s">
        <v>11</v>
      </c>
      <c r="E104">
        <v>3428.95</v>
      </c>
      <c r="F104" s="9">
        <v>44950</v>
      </c>
    </row>
    <row r="105" spans="1:6" x14ac:dyDescent="0.35">
      <c r="A105" s="8" t="s">
        <v>399</v>
      </c>
      <c r="B105" s="8" t="s">
        <v>398</v>
      </c>
      <c r="C105" s="8" t="s">
        <v>47</v>
      </c>
      <c r="D105" s="8" t="s">
        <v>23</v>
      </c>
      <c r="E105">
        <v>2898.31</v>
      </c>
      <c r="F105" s="9">
        <v>45034</v>
      </c>
    </row>
    <row r="106" spans="1:6" x14ac:dyDescent="0.35">
      <c r="A106" s="8" t="s">
        <v>402</v>
      </c>
      <c r="B106" s="8" t="s">
        <v>401</v>
      </c>
      <c r="C106" s="8" t="s">
        <v>47</v>
      </c>
      <c r="D106" s="8" t="s">
        <v>11</v>
      </c>
      <c r="E106">
        <v>1959.5</v>
      </c>
      <c r="F106" s="9">
        <v>45152</v>
      </c>
    </row>
    <row r="107" spans="1:6" x14ac:dyDescent="0.35">
      <c r="A107" s="8" t="s">
        <v>405</v>
      </c>
      <c r="B107" s="8" t="s">
        <v>404</v>
      </c>
      <c r="C107" s="8" t="s">
        <v>115</v>
      </c>
      <c r="D107" s="8" t="s">
        <v>23</v>
      </c>
      <c r="E107">
        <v>1998.51</v>
      </c>
      <c r="F107" s="9">
        <v>45228</v>
      </c>
    </row>
    <row r="108" spans="1:6" x14ac:dyDescent="0.35">
      <c r="A108" s="8" t="s">
        <v>409</v>
      </c>
      <c r="B108" s="8" t="s">
        <v>407</v>
      </c>
      <c r="C108" s="8" t="s">
        <v>10</v>
      </c>
      <c r="D108" s="8" t="s">
        <v>23</v>
      </c>
      <c r="E108">
        <v>3512.69</v>
      </c>
      <c r="F108" s="9">
        <v>45033</v>
      </c>
    </row>
    <row r="109" spans="1:6" x14ac:dyDescent="0.35">
      <c r="A109" s="8" t="s">
        <v>412</v>
      </c>
      <c r="B109" s="8" t="s">
        <v>411</v>
      </c>
      <c r="C109" s="8" t="s">
        <v>115</v>
      </c>
      <c r="D109" s="8" t="s">
        <v>23</v>
      </c>
      <c r="E109">
        <v>4973.63</v>
      </c>
      <c r="F109" s="9">
        <v>45037</v>
      </c>
    </row>
    <row r="110" spans="1:6" x14ac:dyDescent="0.35">
      <c r="A110" s="8" t="s">
        <v>415</v>
      </c>
      <c r="B110" s="8" t="s">
        <v>414</v>
      </c>
      <c r="C110" s="8" t="s">
        <v>10</v>
      </c>
      <c r="D110" s="8" t="s">
        <v>23</v>
      </c>
      <c r="E110">
        <v>3478.28</v>
      </c>
      <c r="F110" s="9">
        <v>45136</v>
      </c>
    </row>
    <row r="111" spans="1:6" x14ac:dyDescent="0.35">
      <c r="A111" s="8" t="s">
        <v>418</v>
      </c>
      <c r="B111" s="8" t="s">
        <v>417</v>
      </c>
      <c r="C111" s="8" t="s">
        <v>10</v>
      </c>
      <c r="D111" s="8" t="s">
        <v>32</v>
      </c>
      <c r="E111">
        <v>3010.03</v>
      </c>
      <c r="F111" s="9">
        <v>45126</v>
      </c>
    </row>
    <row r="112" spans="1:6" x14ac:dyDescent="0.35">
      <c r="A112" s="8" t="s">
        <v>421</v>
      </c>
      <c r="B112" s="8" t="s">
        <v>420</v>
      </c>
      <c r="C112" s="8" t="s">
        <v>22</v>
      </c>
      <c r="D112" s="8" t="s">
        <v>23</v>
      </c>
      <c r="E112">
        <v>3787.93</v>
      </c>
      <c r="F112" s="9">
        <v>45068</v>
      </c>
    </row>
    <row r="113" spans="1:6" x14ac:dyDescent="0.35">
      <c r="A113" s="8" t="s">
        <v>424</v>
      </c>
      <c r="B113" s="8" t="s">
        <v>423</v>
      </c>
      <c r="C113" s="8" t="s">
        <v>22</v>
      </c>
      <c r="D113" s="8" t="s">
        <v>11</v>
      </c>
      <c r="E113">
        <v>2593.4299999999998</v>
      </c>
      <c r="F113" s="9">
        <v>44937</v>
      </c>
    </row>
    <row r="114" spans="1:6" x14ac:dyDescent="0.35">
      <c r="A114" s="8" t="s">
        <v>427</v>
      </c>
      <c r="B114" s="8" t="s">
        <v>426</v>
      </c>
      <c r="C114" s="8" t="s">
        <v>10</v>
      </c>
      <c r="D114" s="8" t="s">
        <v>32</v>
      </c>
      <c r="E114">
        <v>770.64</v>
      </c>
      <c r="F114" s="9">
        <v>45254</v>
      </c>
    </row>
    <row r="115" spans="1:6" x14ac:dyDescent="0.35">
      <c r="A115" s="8" t="s">
        <v>431</v>
      </c>
      <c r="B115" s="8" t="s">
        <v>429</v>
      </c>
      <c r="C115" s="8" t="s">
        <v>10</v>
      </c>
      <c r="D115" s="8" t="s">
        <v>11</v>
      </c>
      <c r="E115">
        <v>3030.34</v>
      </c>
      <c r="F115" s="9">
        <v>45146</v>
      </c>
    </row>
    <row r="116" spans="1:6" x14ac:dyDescent="0.35">
      <c r="A116" s="8" t="s">
        <v>434</v>
      </c>
      <c r="B116" s="8" t="s">
        <v>433</v>
      </c>
      <c r="C116" s="8" t="s">
        <v>115</v>
      </c>
      <c r="D116" s="8" t="s">
        <v>32</v>
      </c>
      <c r="E116">
        <v>4809.3100000000004</v>
      </c>
      <c r="F116" s="9">
        <v>45224</v>
      </c>
    </row>
    <row r="117" spans="1:6" x14ac:dyDescent="0.35">
      <c r="A117" s="8" t="s">
        <v>437</v>
      </c>
      <c r="B117" s="8" t="s">
        <v>436</v>
      </c>
      <c r="C117" s="8" t="s">
        <v>115</v>
      </c>
      <c r="D117" s="8" t="s">
        <v>23</v>
      </c>
      <c r="E117">
        <v>1288.8599999999999</v>
      </c>
      <c r="F117" s="9">
        <v>45114</v>
      </c>
    </row>
    <row r="118" spans="1:6" x14ac:dyDescent="0.35">
      <c r="A118" s="8" t="s">
        <v>440</v>
      </c>
      <c r="B118" s="8" t="s">
        <v>439</v>
      </c>
      <c r="C118" s="8" t="s">
        <v>22</v>
      </c>
      <c r="D118" s="8" t="s">
        <v>32</v>
      </c>
      <c r="E118">
        <v>3605.02</v>
      </c>
      <c r="F118" s="9">
        <v>45097</v>
      </c>
    </row>
    <row r="119" spans="1:6" x14ac:dyDescent="0.35">
      <c r="A119" s="8" t="s">
        <v>443</v>
      </c>
      <c r="B119" s="8" t="s">
        <v>442</v>
      </c>
      <c r="C119" s="8" t="s">
        <v>47</v>
      </c>
      <c r="D119" s="8" t="s">
        <v>32</v>
      </c>
      <c r="E119">
        <v>1404.2</v>
      </c>
      <c r="F119" s="9">
        <v>45147</v>
      </c>
    </row>
    <row r="120" spans="1:6" x14ac:dyDescent="0.35">
      <c r="A120" s="8" t="s">
        <v>446</v>
      </c>
      <c r="B120" s="8" t="s">
        <v>445</v>
      </c>
      <c r="C120" s="8" t="s">
        <v>10</v>
      </c>
      <c r="D120" s="8" t="s">
        <v>11</v>
      </c>
      <c r="E120">
        <v>2911.22</v>
      </c>
      <c r="F120" s="9">
        <v>45278</v>
      </c>
    </row>
    <row r="121" spans="1:6" x14ac:dyDescent="0.35">
      <c r="A121" s="8" t="s">
        <v>449</v>
      </c>
      <c r="B121" s="8" t="s">
        <v>448</v>
      </c>
      <c r="C121" s="8" t="s">
        <v>115</v>
      </c>
      <c r="D121" s="8" t="s">
        <v>11</v>
      </c>
      <c r="E121">
        <v>935.04</v>
      </c>
      <c r="F121" s="9">
        <v>45268</v>
      </c>
    </row>
    <row r="122" spans="1:6" x14ac:dyDescent="0.35">
      <c r="A122" s="8" t="s">
        <v>452</v>
      </c>
      <c r="B122" s="8" t="s">
        <v>451</v>
      </c>
      <c r="C122" s="8" t="s">
        <v>22</v>
      </c>
      <c r="D122" s="8" t="s">
        <v>23</v>
      </c>
      <c r="E122">
        <v>2526.67</v>
      </c>
      <c r="F122" s="9">
        <v>45023</v>
      </c>
    </row>
    <row r="123" spans="1:6" x14ac:dyDescent="0.35">
      <c r="A123" s="8" t="s">
        <v>455</v>
      </c>
      <c r="B123" s="8" t="s">
        <v>454</v>
      </c>
      <c r="C123" s="8" t="s">
        <v>115</v>
      </c>
      <c r="D123" s="8" t="s">
        <v>32</v>
      </c>
      <c r="E123">
        <v>3902.73</v>
      </c>
      <c r="F123" s="9">
        <v>45118</v>
      </c>
    </row>
    <row r="124" spans="1:6" x14ac:dyDescent="0.35">
      <c r="A124" s="8" t="s">
        <v>458</v>
      </c>
      <c r="B124" s="8" t="s">
        <v>457</v>
      </c>
      <c r="C124" s="8" t="s">
        <v>10</v>
      </c>
      <c r="D124" s="8" t="s">
        <v>32</v>
      </c>
      <c r="E124">
        <v>2064.0700000000002</v>
      </c>
      <c r="F124" s="9">
        <v>44985</v>
      </c>
    </row>
    <row r="125" spans="1:6" x14ac:dyDescent="0.35">
      <c r="A125" s="8" t="s">
        <v>461</v>
      </c>
      <c r="B125" s="8" t="s">
        <v>460</v>
      </c>
      <c r="C125" s="8" t="s">
        <v>10</v>
      </c>
      <c r="D125" s="8" t="s">
        <v>32</v>
      </c>
      <c r="E125">
        <v>3492.1</v>
      </c>
      <c r="F125" s="9">
        <v>45001</v>
      </c>
    </row>
    <row r="126" spans="1:6" x14ac:dyDescent="0.35">
      <c r="A126" s="8" t="s">
        <v>464</v>
      </c>
      <c r="B126" s="8" t="s">
        <v>463</v>
      </c>
      <c r="C126" s="8" t="s">
        <v>67</v>
      </c>
      <c r="D126" s="8" t="s">
        <v>23</v>
      </c>
      <c r="E126">
        <v>4079.52</v>
      </c>
      <c r="F126" s="9">
        <v>44975</v>
      </c>
    </row>
    <row r="127" spans="1:6" x14ac:dyDescent="0.35">
      <c r="A127" s="8" t="s">
        <v>467</v>
      </c>
      <c r="B127" s="8" t="s">
        <v>466</v>
      </c>
      <c r="C127" s="8" t="s">
        <v>47</v>
      </c>
      <c r="D127" s="8" t="s">
        <v>23</v>
      </c>
      <c r="E127">
        <v>4672.3</v>
      </c>
      <c r="F127" s="9">
        <v>45232</v>
      </c>
    </row>
    <row r="128" spans="1:6" x14ac:dyDescent="0.35">
      <c r="A128" s="8" t="s">
        <v>470</v>
      </c>
      <c r="B128" s="8" t="s">
        <v>469</v>
      </c>
      <c r="C128" s="8" t="s">
        <v>67</v>
      </c>
      <c r="D128" s="8" t="s">
        <v>23</v>
      </c>
      <c r="E128">
        <v>1555.89</v>
      </c>
      <c r="F128" s="9">
        <v>45243</v>
      </c>
    </row>
    <row r="129" spans="1:6" x14ac:dyDescent="0.35">
      <c r="A129" s="8" t="s">
        <v>473</v>
      </c>
      <c r="B129" s="8" t="s">
        <v>472</v>
      </c>
      <c r="C129" s="8" t="s">
        <v>22</v>
      </c>
      <c r="D129" s="8" t="s">
        <v>23</v>
      </c>
      <c r="E129">
        <v>2296.92</v>
      </c>
      <c r="F129" s="9">
        <v>45031</v>
      </c>
    </row>
    <row r="130" spans="1:6" x14ac:dyDescent="0.35">
      <c r="A130" s="8" t="s">
        <v>476</v>
      </c>
      <c r="B130" s="8" t="s">
        <v>475</v>
      </c>
      <c r="C130" s="8" t="s">
        <v>115</v>
      </c>
      <c r="D130" s="8" t="s">
        <v>23</v>
      </c>
      <c r="E130">
        <v>1185.8699999999999</v>
      </c>
      <c r="F130" s="9">
        <v>45163</v>
      </c>
    </row>
    <row r="131" spans="1:6" x14ac:dyDescent="0.35">
      <c r="A131" s="8" t="s">
        <v>479</v>
      </c>
      <c r="B131" s="8" t="s">
        <v>478</v>
      </c>
      <c r="C131" s="8" t="s">
        <v>22</v>
      </c>
      <c r="D131" s="8" t="s">
        <v>11</v>
      </c>
      <c r="E131">
        <v>4966.18</v>
      </c>
      <c r="F131" s="9">
        <v>44980</v>
      </c>
    </row>
    <row r="132" spans="1:6" x14ac:dyDescent="0.35">
      <c r="A132" s="8" t="s">
        <v>482</v>
      </c>
      <c r="B132" s="8" t="s">
        <v>481</v>
      </c>
      <c r="C132" s="8" t="s">
        <v>10</v>
      </c>
      <c r="D132" s="8" t="s">
        <v>32</v>
      </c>
      <c r="E132">
        <v>4671.5</v>
      </c>
      <c r="F132" s="9">
        <v>45057</v>
      </c>
    </row>
    <row r="133" spans="1:6" x14ac:dyDescent="0.35">
      <c r="A133" s="8" t="s">
        <v>485</v>
      </c>
      <c r="B133" s="8" t="s">
        <v>484</v>
      </c>
      <c r="C133" s="8" t="s">
        <v>67</v>
      </c>
      <c r="D133" s="8" t="s">
        <v>32</v>
      </c>
      <c r="E133">
        <v>2929.81</v>
      </c>
      <c r="F133" s="9">
        <v>45133</v>
      </c>
    </row>
    <row r="134" spans="1:6" x14ac:dyDescent="0.35">
      <c r="A134" s="8" t="s">
        <v>488</v>
      </c>
      <c r="B134" s="8" t="s">
        <v>487</v>
      </c>
      <c r="C134" s="8" t="s">
        <v>67</v>
      </c>
      <c r="D134" s="8" t="s">
        <v>32</v>
      </c>
      <c r="E134">
        <v>4289.1499999999996</v>
      </c>
      <c r="F134" s="9">
        <v>45008</v>
      </c>
    </row>
    <row r="135" spans="1:6" x14ac:dyDescent="0.35">
      <c r="A135" s="8" t="s">
        <v>491</v>
      </c>
      <c r="B135" s="8" t="s">
        <v>490</v>
      </c>
      <c r="C135" s="8" t="s">
        <v>67</v>
      </c>
      <c r="D135" s="8" t="s">
        <v>32</v>
      </c>
      <c r="E135">
        <v>2844.31</v>
      </c>
      <c r="F135" s="9">
        <v>45216</v>
      </c>
    </row>
    <row r="136" spans="1:6" x14ac:dyDescent="0.35">
      <c r="A136" s="8" t="s">
        <v>494</v>
      </c>
      <c r="B136" s="8" t="s">
        <v>493</v>
      </c>
      <c r="C136" s="8" t="s">
        <v>22</v>
      </c>
      <c r="D136" s="8" t="s">
        <v>32</v>
      </c>
      <c r="E136">
        <v>3306.14</v>
      </c>
      <c r="F136" s="9">
        <v>45178</v>
      </c>
    </row>
    <row r="137" spans="1:6" x14ac:dyDescent="0.35">
      <c r="A137" s="8" t="s">
        <v>497</v>
      </c>
      <c r="B137" s="8" t="s">
        <v>496</v>
      </c>
      <c r="C137" s="8" t="s">
        <v>10</v>
      </c>
      <c r="D137" s="8" t="s">
        <v>32</v>
      </c>
      <c r="E137">
        <v>901.06</v>
      </c>
      <c r="F137" s="9">
        <v>45059</v>
      </c>
    </row>
    <row r="138" spans="1:6" x14ac:dyDescent="0.35">
      <c r="A138" s="8" t="s">
        <v>500</v>
      </c>
      <c r="B138" s="8" t="s">
        <v>499</v>
      </c>
      <c r="C138" s="8" t="s">
        <v>115</v>
      </c>
      <c r="D138" s="8" t="s">
        <v>32</v>
      </c>
      <c r="E138">
        <v>3898.72</v>
      </c>
      <c r="F138" s="9">
        <v>45224</v>
      </c>
    </row>
    <row r="139" spans="1:6" x14ac:dyDescent="0.35">
      <c r="A139" s="8" t="s">
        <v>503</v>
      </c>
      <c r="B139" s="8" t="s">
        <v>502</v>
      </c>
      <c r="C139" s="8" t="s">
        <v>115</v>
      </c>
      <c r="D139" s="8" t="s">
        <v>32</v>
      </c>
      <c r="E139">
        <v>1074.71</v>
      </c>
      <c r="F139" s="9">
        <v>45286</v>
      </c>
    </row>
    <row r="140" spans="1:6" x14ac:dyDescent="0.35">
      <c r="A140" s="8" t="s">
        <v>506</v>
      </c>
      <c r="B140" s="8" t="s">
        <v>505</v>
      </c>
      <c r="C140" s="8" t="s">
        <v>22</v>
      </c>
      <c r="D140" s="8" t="s">
        <v>11</v>
      </c>
      <c r="E140">
        <v>4217.3</v>
      </c>
      <c r="F140" s="9">
        <v>45209</v>
      </c>
    </row>
    <row r="141" spans="1:6" x14ac:dyDescent="0.35">
      <c r="A141" s="8" t="s">
        <v>509</v>
      </c>
      <c r="B141" s="8" t="s">
        <v>508</v>
      </c>
      <c r="C141" s="8" t="s">
        <v>67</v>
      </c>
      <c r="D141" s="8" t="s">
        <v>32</v>
      </c>
      <c r="E141">
        <v>4019.13</v>
      </c>
      <c r="F141" s="9">
        <v>44962</v>
      </c>
    </row>
    <row r="142" spans="1:6" x14ac:dyDescent="0.35">
      <c r="A142" s="8" t="s">
        <v>512</v>
      </c>
      <c r="B142" s="8" t="s">
        <v>511</v>
      </c>
      <c r="C142" s="8" t="s">
        <v>47</v>
      </c>
      <c r="D142" s="8" t="s">
        <v>11</v>
      </c>
      <c r="E142">
        <v>3689.35</v>
      </c>
      <c r="F142" s="9">
        <v>45092</v>
      </c>
    </row>
    <row r="143" spans="1:6" x14ac:dyDescent="0.35">
      <c r="A143" s="8" t="s">
        <v>515</v>
      </c>
      <c r="B143" s="8" t="s">
        <v>514</v>
      </c>
      <c r="C143" s="8" t="s">
        <v>22</v>
      </c>
      <c r="D143" s="8" t="s">
        <v>23</v>
      </c>
      <c r="E143">
        <v>662.72</v>
      </c>
      <c r="F143" s="9">
        <v>45231</v>
      </c>
    </row>
    <row r="144" spans="1:6" x14ac:dyDescent="0.35">
      <c r="A144" s="8" t="s">
        <v>518</v>
      </c>
      <c r="B144" s="8" t="s">
        <v>517</v>
      </c>
      <c r="C144" s="8" t="s">
        <v>22</v>
      </c>
      <c r="D144" s="8" t="s">
        <v>32</v>
      </c>
      <c r="E144">
        <v>1864.08</v>
      </c>
      <c r="F144" s="9">
        <v>45190</v>
      </c>
    </row>
    <row r="145" spans="1:6" x14ac:dyDescent="0.35">
      <c r="A145" s="8" t="s">
        <v>521</v>
      </c>
      <c r="B145" s="8" t="s">
        <v>520</v>
      </c>
      <c r="C145" s="8" t="s">
        <v>10</v>
      </c>
      <c r="D145" s="8" t="s">
        <v>23</v>
      </c>
      <c r="E145">
        <v>1684.01</v>
      </c>
      <c r="F145" s="9">
        <v>45154</v>
      </c>
    </row>
    <row r="146" spans="1:6" x14ac:dyDescent="0.35">
      <c r="A146" s="8" t="s">
        <v>524</v>
      </c>
      <c r="B146" s="8" t="s">
        <v>523</v>
      </c>
      <c r="C146" s="8" t="s">
        <v>115</v>
      </c>
      <c r="D146" s="8" t="s">
        <v>23</v>
      </c>
      <c r="E146">
        <v>2120.61</v>
      </c>
      <c r="F146" s="9">
        <v>45241</v>
      </c>
    </row>
    <row r="147" spans="1:6" x14ac:dyDescent="0.35">
      <c r="A147" s="8" t="s">
        <v>527</v>
      </c>
      <c r="B147" s="8" t="s">
        <v>526</v>
      </c>
      <c r="C147" s="8" t="s">
        <v>22</v>
      </c>
      <c r="D147" s="8" t="s">
        <v>23</v>
      </c>
      <c r="E147">
        <v>894.39</v>
      </c>
      <c r="F147" s="9">
        <v>44931</v>
      </c>
    </row>
    <row r="148" spans="1:6" x14ac:dyDescent="0.35">
      <c r="A148" s="8" t="s">
        <v>530</v>
      </c>
      <c r="B148" s="8" t="s">
        <v>529</v>
      </c>
      <c r="C148" s="8" t="s">
        <v>22</v>
      </c>
      <c r="D148" s="8" t="s">
        <v>11</v>
      </c>
      <c r="E148">
        <v>4716.3100000000004</v>
      </c>
      <c r="F148" s="9">
        <v>45243</v>
      </c>
    </row>
    <row r="149" spans="1:6" x14ac:dyDescent="0.35">
      <c r="A149" s="8" t="s">
        <v>533</v>
      </c>
      <c r="B149" s="8" t="s">
        <v>532</v>
      </c>
      <c r="C149" s="8" t="s">
        <v>67</v>
      </c>
      <c r="D149" s="8" t="s">
        <v>23</v>
      </c>
      <c r="E149">
        <v>2992.11</v>
      </c>
      <c r="F149" s="9">
        <v>45266</v>
      </c>
    </row>
    <row r="150" spans="1:6" x14ac:dyDescent="0.35">
      <c r="A150" s="8" t="s">
        <v>536</v>
      </c>
      <c r="B150" s="8" t="s">
        <v>535</v>
      </c>
      <c r="C150" s="8" t="s">
        <v>67</v>
      </c>
      <c r="D150" s="8" t="s">
        <v>23</v>
      </c>
      <c r="E150">
        <v>1874.86</v>
      </c>
      <c r="F150" s="9">
        <v>45133</v>
      </c>
    </row>
    <row r="151" spans="1:6" x14ac:dyDescent="0.35">
      <c r="A151" s="8" t="s">
        <v>539</v>
      </c>
      <c r="B151" s="8" t="s">
        <v>538</v>
      </c>
      <c r="C151" s="8" t="s">
        <v>47</v>
      </c>
      <c r="D151" s="8" t="s">
        <v>23</v>
      </c>
      <c r="E151">
        <v>2286.42</v>
      </c>
      <c r="F151" s="9">
        <v>45154</v>
      </c>
    </row>
    <row r="152" spans="1:6" x14ac:dyDescent="0.35">
      <c r="A152" s="8" t="s">
        <v>542</v>
      </c>
      <c r="B152" s="8" t="s">
        <v>541</v>
      </c>
      <c r="C152" s="8" t="s">
        <v>10</v>
      </c>
      <c r="D152" s="8" t="s">
        <v>32</v>
      </c>
      <c r="E152">
        <v>2512.41</v>
      </c>
      <c r="F152" s="9">
        <v>44954</v>
      </c>
    </row>
    <row r="153" spans="1:6" x14ac:dyDescent="0.35">
      <c r="A153" s="8" t="s">
        <v>545</v>
      </c>
      <c r="B153" s="8" t="s">
        <v>544</v>
      </c>
      <c r="C153" s="8" t="s">
        <v>47</v>
      </c>
      <c r="D153" s="8" t="s">
        <v>32</v>
      </c>
      <c r="E153">
        <v>3202.67</v>
      </c>
      <c r="F153" s="9">
        <v>45030</v>
      </c>
    </row>
    <row r="154" spans="1:6" x14ac:dyDescent="0.35">
      <c r="A154" s="8" t="s">
        <v>548</v>
      </c>
      <c r="B154" s="8" t="s">
        <v>547</v>
      </c>
      <c r="C154" s="8" t="s">
        <v>67</v>
      </c>
      <c r="D154" s="8" t="s">
        <v>11</v>
      </c>
      <c r="E154">
        <v>2820.56</v>
      </c>
      <c r="F154" s="9">
        <v>45115</v>
      </c>
    </row>
    <row r="155" spans="1:6" x14ac:dyDescent="0.35">
      <c r="A155" s="8" t="s">
        <v>551</v>
      </c>
      <c r="B155" s="8" t="s">
        <v>550</v>
      </c>
      <c r="C155" s="8" t="s">
        <v>115</v>
      </c>
      <c r="D155" s="8" t="s">
        <v>11</v>
      </c>
      <c r="E155">
        <v>4637.26</v>
      </c>
      <c r="F155" s="9">
        <v>44991</v>
      </c>
    </row>
    <row r="156" spans="1:6" x14ac:dyDescent="0.35">
      <c r="A156" s="8" t="s">
        <v>554</v>
      </c>
      <c r="B156" s="8" t="s">
        <v>553</v>
      </c>
      <c r="C156" s="8" t="s">
        <v>67</v>
      </c>
      <c r="D156" s="8" t="s">
        <v>32</v>
      </c>
      <c r="E156">
        <v>2736.34</v>
      </c>
      <c r="F156" s="9">
        <v>44929</v>
      </c>
    </row>
    <row r="157" spans="1:6" x14ac:dyDescent="0.35">
      <c r="A157" s="8" t="s">
        <v>557</v>
      </c>
      <c r="B157" s="8" t="s">
        <v>556</v>
      </c>
      <c r="C157" s="8" t="s">
        <v>10</v>
      </c>
      <c r="D157" s="8" t="s">
        <v>11</v>
      </c>
      <c r="E157">
        <v>4964.71</v>
      </c>
      <c r="F157" s="9">
        <v>45252</v>
      </c>
    </row>
    <row r="158" spans="1:6" x14ac:dyDescent="0.35">
      <c r="A158" s="8" t="s">
        <v>560</v>
      </c>
      <c r="B158" s="8" t="s">
        <v>559</v>
      </c>
      <c r="C158" s="8" t="s">
        <v>67</v>
      </c>
      <c r="D158" s="8" t="s">
        <v>32</v>
      </c>
      <c r="E158">
        <v>4331.41</v>
      </c>
      <c r="F158" s="9">
        <v>45058</v>
      </c>
    </row>
    <row r="159" spans="1:6" x14ac:dyDescent="0.35">
      <c r="A159" s="8" t="s">
        <v>563</v>
      </c>
      <c r="B159" s="8" t="s">
        <v>562</v>
      </c>
      <c r="C159" s="8" t="s">
        <v>10</v>
      </c>
      <c r="D159" s="8" t="s">
        <v>23</v>
      </c>
      <c r="E159">
        <v>1438.3</v>
      </c>
      <c r="F159" s="9">
        <v>45119</v>
      </c>
    </row>
    <row r="160" spans="1:6" x14ac:dyDescent="0.35">
      <c r="A160" s="8" t="s">
        <v>566</v>
      </c>
      <c r="B160" s="8" t="s">
        <v>565</v>
      </c>
      <c r="C160" s="8" t="s">
        <v>10</v>
      </c>
      <c r="D160" s="8" t="s">
        <v>23</v>
      </c>
      <c r="E160">
        <v>4687.68</v>
      </c>
      <c r="F160" s="9">
        <v>45024</v>
      </c>
    </row>
    <row r="161" spans="1:6" x14ac:dyDescent="0.35">
      <c r="A161" s="8" t="s">
        <v>569</v>
      </c>
      <c r="B161" s="8" t="s">
        <v>568</v>
      </c>
      <c r="C161" s="8" t="s">
        <v>10</v>
      </c>
      <c r="D161" s="8" t="s">
        <v>11</v>
      </c>
      <c r="E161">
        <v>1023.65</v>
      </c>
      <c r="F161" s="9">
        <v>45277</v>
      </c>
    </row>
    <row r="162" spans="1:6" x14ac:dyDescent="0.35">
      <c r="A162" s="8" t="s">
        <v>572</v>
      </c>
      <c r="B162" s="8" t="s">
        <v>571</v>
      </c>
      <c r="C162" s="8" t="s">
        <v>10</v>
      </c>
      <c r="D162" s="8" t="s">
        <v>32</v>
      </c>
      <c r="E162">
        <v>4178.5200000000004</v>
      </c>
      <c r="F162" s="9">
        <v>45094</v>
      </c>
    </row>
    <row r="163" spans="1:6" x14ac:dyDescent="0.35">
      <c r="A163" s="8" t="s">
        <v>576</v>
      </c>
      <c r="B163" s="8" t="s">
        <v>574</v>
      </c>
      <c r="C163" s="8" t="s">
        <v>10</v>
      </c>
      <c r="D163" s="8" t="s">
        <v>32</v>
      </c>
      <c r="E163">
        <v>2212.8000000000002</v>
      </c>
      <c r="F163" s="9">
        <v>44927</v>
      </c>
    </row>
    <row r="164" spans="1:6" x14ac:dyDescent="0.35">
      <c r="A164" s="8" t="s">
        <v>579</v>
      </c>
      <c r="B164" s="8" t="s">
        <v>578</v>
      </c>
      <c r="C164" s="8" t="s">
        <v>115</v>
      </c>
      <c r="D164" s="8" t="s">
        <v>11</v>
      </c>
      <c r="E164">
        <v>4450.88</v>
      </c>
      <c r="F164" s="9">
        <v>45104</v>
      </c>
    </row>
    <row r="165" spans="1:6" x14ac:dyDescent="0.35">
      <c r="A165" s="8" t="s">
        <v>582</v>
      </c>
      <c r="B165" s="8" t="s">
        <v>581</v>
      </c>
      <c r="C165" s="8" t="s">
        <v>47</v>
      </c>
      <c r="D165" s="8" t="s">
        <v>32</v>
      </c>
      <c r="E165">
        <v>4406.26</v>
      </c>
      <c r="F165" s="9">
        <v>45135</v>
      </c>
    </row>
    <row r="166" spans="1:6" x14ac:dyDescent="0.35">
      <c r="A166" s="8" t="s">
        <v>585</v>
      </c>
      <c r="B166" s="8" t="s">
        <v>584</v>
      </c>
      <c r="C166" s="8" t="s">
        <v>22</v>
      </c>
      <c r="D166" s="8" t="s">
        <v>23</v>
      </c>
      <c r="E166">
        <v>4126.66</v>
      </c>
      <c r="F166" s="9">
        <v>45020</v>
      </c>
    </row>
    <row r="167" spans="1:6" x14ac:dyDescent="0.35">
      <c r="A167" s="8" t="s">
        <v>588</v>
      </c>
      <c r="B167" s="8" t="s">
        <v>587</v>
      </c>
      <c r="C167" s="8" t="s">
        <v>47</v>
      </c>
      <c r="D167" s="8" t="s">
        <v>11</v>
      </c>
      <c r="E167">
        <v>4055.14</v>
      </c>
      <c r="F167" s="9">
        <v>44938</v>
      </c>
    </row>
    <row r="168" spans="1:6" x14ac:dyDescent="0.35">
      <c r="A168" s="8" t="s">
        <v>591</v>
      </c>
      <c r="B168" s="8" t="s">
        <v>590</v>
      </c>
      <c r="C168" s="8" t="s">
        <v>10</v>
      </c>
      <c r="D168" s="8" t="s">
        <v>11</v>
      </c>
      <c r="E168">
        <v>1871.06</v>
      </c>
      <c r="F168" s="9">
        <v>45245</v>
      </c>
    </row>
    <row r="169" spans="1:6" x14ac:dyDescent="0.35">
      <c r="A169" s="8" t="s">
        <v>594</v>
      </c>
      <c r="B169" s="8" t="s">
        <v>593</v>
      </c>
      <c r="C169" s="8" t="s">
        <v>115</v>
      </c>
      <c r="D169" s="8" t="s">
        <v>32</v>
      </c>
      <c r="E169">
        <v>864.14</v>
      </c>
      <c r="F169" s="9">
        <v>45198</v>
      </c>
    </row>
    <row r="170" spans="1:6" x14ac:dyDescent="0.35">
      <c r="A170" s="8" t="s">
        <v>597</v>
      </c>
      <c r="B170" s="8" t="s">
        <v>596</v>
      </c>
      <c r="C170" s="8" t="s">
        <v>67</v>
      </c>
      <c r="D170" s="8" t="s">
        <v>11</v>
      </c>
      <c r="E170">
        <v>2313.41</v>
      </c>
      <c r="F170" s="9">
        <v>45131</v>
      </c>
    </row>
    <row r="171" spans="1:6" x14ac:dyDescent="0.35">
      <c r="A171" s="8" t="s">
        <v>600</v>
      </c>
      <c r="B171" s="8" t="s">
        <v>599</v>
      </c>
      <c r="C171" s="8" t="s">
        <v>115</v>
      </c>
      <c r="D171" s="8" t="s">
        <v>32</v>
      </c>
      <c r="E171">
        <v>1280.8599999999999</v>
      </c>
      <c r="F171" s="9">
        <v>44988</v>
      </c>
    </row>
    <row r="172" spans="1:6" x14ac:dyDescent="0.35">
      <c r="A172" s="8" t="s">
        <v>603</v>
      </c>
      <c r="B172" s="8" t="s">
        <v>602</v>
      </c>
      <c r="C172" s="8" t="s">
        <v>10</v>
      </c>
      <c r="D172" s="8" t="s">
        <v>32</v>
      </c>
      <c r="E172">
        <v>3627.28</v>
      </c>
      <c r="F172" s="9">
        <v>45034</v>
      </c>
    </row>
    <row r="173" spans="1:6" x14ac:dyDescent="0.35">
      <c r="A173" s="8" t="s">
        <v>606</v>
      </c>
      <c r="B173" s="8" t="s">
        <v>605</v>
      </c>
      <c r="C173" s="8" t="s">
        <v>115</v>
      </c>
      <c r="D173" s="8" t="s">
        <v>32</v>
      </c>
      <c r="E173">
        <v>2057.4499999999998</v>
      </c>
      <c r="F173" s="9">
        <v>44994</v>
      </c>
    </row>
    <row r="174" spans="1:6" x14ac:dyDescent="0.35">
      <c r="A174" s="8" t="s">
        <v>609</v>
      </c>
      <c r="B174" s="8" t="s">
        <v>608</v>
      </c>
      <c r="C174" s="8" t="s">
        <v>115</v>
      </c>
      <c r="D174" s="8" t="s">
        <v>32</v>
      </c>
      <c r="E174">
        <v>4890.25</v>
      </c>
      <c r="F174" s="9">
        <v>45081</v>
      </c>
    </row>
    <row r="175" spans="1:6" x14ac:dyDescent="0.35">
      <c r="A175" s="8" t="s">
        <v>612</v>
      </c>
      <c r="B175" s="8" t="s">
        <v>611</v>
      </c>
      <c r="C175" s="8" t="s">
        <v>10</v>
      </c>
      <c r="D175" s="8" t="s">
        <v>32</v>
      </c>
      <c r="E175">
        <v>3384.37</v>
      </c>
      <c r="F175" s="9">
        <v>45230</v>
      </c>
    </row>
    <row r="176" spans="1:6" x14ac:dyDescent="0.35">
      <c r="A176" s="8" t="s">
        <v>615</v>
      </c>
      <c r="B176" s="8" t="s">
        <v>614</v>
      </c>
      <c r="C176" s="8" t="s">
        <v>115</v>
      </c>
      <c r="D176" s="8" t="s">
        <v>11</v>
      </c>
      <c r="E176">
        <v>4201.16</v>
      </c>
      <c r="F176" s="9">
        <v>45221</v>
      </c>
    </row>
    <row r="177" spans="1:6" x14ac:dyDescent="0.35">
      <c r="A177" s="8" t="s">
        <v>618</v>
      </c>
      <c r="B177" s="8" t="s">
        <v>617</v>
      </c>
      <c r="C177" s="8" t="s">
        <v>22</v>
      </c>
      <c r="D177" s="8" t="s">
        <v>23</v>
      </c>
      <c r="E177">
        <v>1096.3599999999999</v>
      </c>
      <c r="F177" s="9">
        <v>45042</v>
      </c>
    </row>
    <row r="178" spans="1:6" x14ac:dyDescent="0.35">
      <c r="A178" s="8" t="s">
        <v>621</v>
      </c>
      <c r="B178" s="8" t="s">
        <v>620</v>
      </c>
      <c r="C178" s="8" t="s">
        <v>22</v>
      </c>
      <c r="D178" s="8" t="s">
        <v>23</v>
      </c>
      <c r="E178">
        <v>4379.07</v>
      </c>
      <c r="F178" s="9">
        <v>45154</v>
      </c>
    </row>
    <row r="179" spans="1:6" x14ac:dyDescent="0.35">
      <c r="A179" s="8" t="s">
        <v>624</v>
      </c>
      <c r="B179" s="8" t="s">
        <v>623</v>
      </c>
      <c r="C179" s="8" t="s">
        <v>115</v>
      </c>
      <c r="D179" s="8" t="s">
        <v>11</v>
      </c>
      <c r="E179">
        <v>4652.41</v>
      </c>
      <c r="F179" s="9">
        <v>44943</v>
      </c>
    </row>
    <row r="180" spans="1:6" x14ac:dyDescent="0.35">
      <c r="A180" s="8" t="s">
        <v>628</v>
      </c>
      <c r="B180" s="8" t="s">
        <v>626</v>
      </c>
      <c r="C180" s="8" t="s">
        <v>67</v>
      </c>
      <c r="D180" s="8" t="s">
        <v>11</v>
      </c>
      <c r="E180">
        <v>2691.78</v>
      </c>
      <c r="F180" s="9">
        <v>44993</v>
      </c>
    </row>
    <row r="181" spans="1:6" x14ac:dyDescent="0.35">
      <c r="A181" s="8" t="s">
        <v>631</v>
      </c>
      <c r="B181" s="8" t="s">
        <v>630</v>
      </c>
      <c r="C181" s="8" t="s">
        <v>10</v>
      </c>
      <c r="D181" s="8" t="s">
        <v>23</v>
      </c>
      <c r="E181">
        <v>3228.14</v>
      </c>
      <c r="F181" s="9">
        <v>44933</v>
      </c>
    </row>
    <row r="182" spans="1:6" x14ac:dyDescent="0.35">
      <c r="A182" s="8" t="s">
        <v>634</v>
      </c>
      <c r="B182" s="8" t="s">
        <v>633</v>
      </c>
      <c r="C182" s="8" t="s">
        <v>22</v>
      </c>
      <c r="D182" s="8" t="s">
        <v>23</v>
      </c>
      <c r="E182">
        <v>3941.64</v>
      </c>
      <c r="F182" s="9">
        <v>45172</v>
      </c>
    </row>
    <row r="183" spans="1:6" x14ac:dyDescent="0.35">
      <c r="A183" s="8" t="s">
        <v>637</v>
      </c>
      <c r="B183" s="8" t="s">
        <v>636</v>
      </c>
      <c r="C183" s="8" t="s">
        <v>67</v>
      </c>
      <c r="D183" s="8" t="s">
        <v>23</v>
      </c>
      <c r="E183">
        <v>1286.77</v>
      </c>
      <c r="F183" s="9">
        <v>45028</v>
      </c>
    </row>
    <row r="184" spans="1:6" x14ac:dyDescent="0.35">
      <c r="A184" s="8" t="s">
        <v>640</v>
      </c>
      <c r="B184" s="8" t="s">
        <v>639</v>
      </c>
      <c r="C184" s="8" t="s">
        <v>115</v>
      </c>
      <c r="D184" s="8" t="s">
        <v>23</v>
      </c>
      <c r="E184">
        <v>2761.55</v>
      </c>
      <c r="F184" s="9">
        <v>44960</v>
      </c>
    </row>
    <row r="185" spans="1:6" x14ac:dyDescent="0.35">
      <c r="A185" s="8" t="s">
        <v>643</v>
      </c>
      <c r="B185" s="8" t="s">
        <v>642</v>
      </c>
      <c r="C185" s="8" t="s">
        <v>67</v>
      </c>
      <c r="D185" s="8" t="s">
        <v>23</v>
      </c>
      <c r="E185">
        <v>2293.98</v>
      </c>
      <c r="F185" s="9">
        <v>44983</v>
      </c>
    </row>
    <row r="186" spans="1:6" x14ac:dyDescent="0.35">
      <c r="A186" s="8" t="s">
        <v>646</v>
      </c>
      <c r="B186" s="8" t="s">
        <v>645</v>
      </c>
      <c r="C186" s="8" t="s">
        <v>47</v>
      </c>
      <c r="D186" s="8" t="s">
        <v>32</v>
      </c>
      <c r="E186">
        <v>1158.68</v>
      </c>
      <c r="F186" s="9">
        <v>45006</v>
      </c>
    </row>
    <row r="187" spans="1:6" x14ac:dyDescent="0.35">
      <c r="A187" s="8" t="s">
        <v>649</v>
      </c>
      <c r="B187" s="8" t="s">
        <v>648</v>
      </c>
      <c r="C187" s="8" t="s">
        <v>22</v>
      </c>
      <c r="D187" s="8" t="s">
        <v>11</v>
      </c>
      <c r="E187">
        <v>2153.9</v>
      </c>
      <c r="F187" s="9">
        <v>45012</v>
      </c>
    </row>
    <row r="188" spans="1:6" x14ac:dyDescent="0.35">
      <c r="A188" s="8" t="s">
        <v>652</v>
      </c>
      <c r="B188" s="8" t="s">
        <v>651</v>
      </c>
      <c r="C188" s="8" t="s">
        <v>115</v>
      </c>
      <c r="D188" s="8" t="s">
        <v>32</v>
      </c>
      <c r="E188">
        <v>806.78</v>
      </c>
      <c r="F188" s="9">
        <v>44970</v>
      </c>
    </row>
    <row r="189" spans="1:6" x14ac:dyDescent="0.35">
      <c r="A189" s="8" t="s">
        <v>655</v>
      </c>
      <c r="B189" s="8" t="s">
        <v>654</v>
      </c>
      <c r="C189" s="8" t="s">
        <v>10</v>
      </c>
      <c r="D189" s="8" t="s">
        <v>23</v>
      </c>
      <c r="E189">
        <v>616.15</v>
      </c>
      <c r="F189" s="9">
        <v>45028</v>
      </c>
    </row>
    <row r="190" spans="1:6" x14ac:dyDescent="0.35">
      <c r="A190" s="8" t="s">
        <v>658</v>
      </c>
      <c r="B190" s="8" t="s">
        <v>657</v>
      </c>
      <c r="C190" s="8" t="s">
        <v>115</v>
      </c>
      <c r="D190" s="8" t="s">
        <v>23</v>
      </c>
      <c r="E190">
        <v>1108.25</v>
      </c>
      <c r="F190" s="9">
        <v>45204</v>
      </c>
    </row>
    <row r="191" spans="1:6" x14ac:dyDescent="0.35">
      <c r="A191" s="8" t="s">
        <v>661</v>
      </c>
      <c r="B191" s="8" t="s">
        <v>660</v>
      </c>
      <c r="C191" s="8" t="s">
        <v>10</v>
      </c>
      <c r="D191" s="8" t="s">
        <v>23</v>
      </c>
      <c r="E191">
        <v>4834.0200000000004</v>
      </c>
      <c r="F191" s="9">
        <v>45246</v>
      </c>
    </row>
    <row r="192" spans="1:6" x14ac:dyDescent="0.35">
      <c r="A192" s="8" t="s">
        <v>664</v>
      </c>
      <c r="B192" s="8" t="s">
        <v>663</v>
      </c>
      <c r="C192" s="8" t="s">
        <v>115</v>
      </c>
      <c r="D192" s="8" t="s">
        <v>32</v>
      </c>
      <c r="E192">
        <v>2972.88</v>
      </c>
      <c r="F192" s="9">
        <v>45028</v>
      </c>
    </row>
    <row r="193" spans="1:6" x14ac:dyDescent="0.35">
      <c r="A193" s="8" t="s">
        <v>667</v>
      </c>
      <c r="B193" s="8" t="s">
        <v>666</v>
      </c>
      <c r="C193" s="8" t="s">
        <v>67</v>
      </c>
      <c r="D193" s="8" t="s">
        <v>32</v>
      </c>
      <c r="E193">
        <v>4846.2</v>
      </c>
      <c r="F193" s="9">
        <v>45169</v>
      </c>
    </row>
    <row r="194" spans="1:6" x14ac:dyDescent="0.35">
      <c r="A194" s="8" t="s">
        <v>670</v>
      </c>
      <c r="B194" s="8" t="s">
        <v>669</v>
      </c>
      <c r="C194" s="8" t="s">
        <v>67</v>
      </c>
      <c r="D194" s="8" t="s">
        <v>23</v>
      </c>
      <c r="E194">
        <v>2446.2399999999998</v>
      </c>
      <c r="F194" s="9">
        <v>45184</v>
      </c>
    </row>
    <row r="195" spans="1:6" x14ac:dyDescent="0.35">
      <c r="A195" s="8" t="s">
        <v>673</v>
      </c>
      <c r="B195" s="8" t="s">
        <v>672</v>
      </c>
      <c r="C195" s="8" t="s">
        <v>67</v>
      </c>
      <c r="D195" s="8" t="s">
        <v>32</v>
      </c>
      <c r="E195">
        <v>1903.17</v>
      </c>
      <c r="F195" s="9">
        <v>45022</v>
      </c>
    </row>
    <row r="196" spans="1:6" x14ac:dyDescent="0.35">
      <c r="A196" s="8" t="s">
        <v>676</v>
      </c>
      <c r="B196" s="8" t="s">
        <v>675</v>
      </c>
      <c r="C196" s="8" t="s">
        <v>47</v>
      </c>
      <c r="D196" s="8" t="s">
        <v>32</v>
      </c>
      <c r="E196">
        <v>2777.64</v>
      </c>
      <c r="F196" s="9">
        <v>45157</v>
      </c>
    </row>
    <row r="197" spans="1:6" x14ac:dyDescent="0.35">
      <c r="A197" s="8" t="s">
        <v>679</v>
      </c>
      <c r="B197" s="8" t="s">
        <v>678</v>
      </c>
      <c r="C197" s="8" t="s">
        <v>10</v>
      </c>
      <c r="D197" s="8" t="s">
        <v>23</v>
      </c>
      <c r="E197">
        <v>2477.8000000000002</v>
      </c>
      <c r="F197" s="9">
        <v>45225</v>
      </c>
    </row>
    <row r="198" spans="1:6" x14ac:dyDescent="0.35">
      <c r="A198" s="8" t="s">
        <v>682</v>
      </c>
      <c r="B198" s="8" t="s">
        <v>681</v>
      </c>
      <c r="C198" s="8" t="s">
        <v>67</v>
      </c>
      <c r="D198" s="8" t="s">
        <v>32</v>
      </c>
      <c r="E198">
        <v>975.49</v>
      </c>
      <c r="F198" s="9">
        <v>45017</v>
      </c>
    </row>
    <row r="199" spans="1:6" x14ac:dyDescent="0.35">
      <c r="A199" s="8" t="s">
        <v>685</v>
      </c>
      <c r="B199" s="8" t="s">
        <v>684</v>
      </c>
      <c r="C199" s="8" t="s">
        <v>47</v>
      </c>
      <c r="D199" s="8" t="s">
        <v>11</v>
      </c>
      <c r="E199">
        <v>3383.72</v>
      </c>
      <c r="F199" s="9">
        <v>45061</v>
      </c>
    </row>
    <row r="200" spans="1:6" x14ac:dyDescent="0.35">
      <c r="A200" s="8" t="s">
        <v>688</v>
      </c>
      <c r="B200" s="8" t="s">
        <v>687</v>
      </c>
      <c r="C200" s="8" t="s">
        <v>10</v>
      </c>
      <c r="D200" s="8" t="s">
        <v>11</v>
      </c>
      <c r="E200">
        <v>1472.17</v>
      </c>
      <c r="F200" s="9">
        <v>45047</v>
      </c>
    </row>
    <row r="201" spans="1:6" x14ac:dyDescent="0.35">
      <c r="A201" s="8" t="s">
        <v>691</v>
      </c>
      <c r="B201" s="8" t="s">
        <v>690</v>
      </c>
      <c r="C201" s="8" t="s">
        <v>115</v>
      </c>
      <c r="D201" s="8" t="s">
        <v>11</v>
      </c>
      <c r="E201">
        <v>3288.15</v>
      </c>
      <c r="F201" s="9">
        <v>45290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A1850-D482-4FC6-8576-8F7A05A8387D}">
  <dimension ref="A1:AA201"/>
  <sheetViews>
    <sheetView tabSelected="1" topLeftCell="Q1" workbookViewId="0">
      <selection activeCell="S3" sqref="S3"/>
    </sheetView>
  </sheetViews>
  <sheetFormatPr defaultRowHeight="14.5" x14ac:dyDescent="0.35"/>
  <cols>
    <col min="1" max="1" width="16.81640625" customWidth="1"/>
    <col min="2" max="2" width="19.1796875" customWidth="1"/>
    <col min="3" max="3" width="19.26953125" customWidth="1"/>
    <col min="4" max="4" width="16.7265625" customWidth="1"/>
    <col min="5" max="5" width="20.54296875" customWidth="1"/>
    <col min="6" max="6" width="11.54296875" customWidth="1"/>
    <col min="7" max="7" width="18.1796875" bestFit="1" customWidth="1"/>
    <col min="8" max="8" width="9.81640625" customWidth="1"/>
    <col min="9" max="9" width="12.81640625" bestFit="1" customWidth="1"/>
    <col min="10" max="10" width="18.453125" customWidth="1"/>
    <col min="11" max="11" width="19.54296875" customWidth="1"/>
    <col min="12" max="12" width="11.26953125" customWidth="1"/>
    <col min="13" max="13" width="17.54296875" bestFit="1" customWidth="1"/>
    <col min="14" max="14" width="15.81640625" customWidth="1"/>
    <col min="15" max="15" width="18.26953125" customWidth="1"/>
    <col min="16" max="16" width="16.81640625" customWidth="1"/>
    <col min="17" max="17" width="14.453125" customWidth="1"/>
    <col min="18" max="18" width="16.7265625" customWidth="1"/>
    <col min="19" max="19" width="23" customWidth="1"/>
    <col min="20" max="21" width="16.7265625" customWidth="1"/>
    <col min="22" max="22" width="8" customWidth="1"/>
    <col min="23" max="23" width="10.453125" bestFit="1" customWidth="1"/>
    <col min="24" max="24" width="13" customWidth="1"/>
    <col min="25" max="25" width="17.81640625" customWidth="1"/>
    <col min="26" max="26" width="16.7265625" customWidth="1"/>
  </cols>
  <sheetData>
    <row r="1" spans="1:27" x14ac:dyDescent="0.35">
      <c r="A1" s="11" t="s">
        <v>712</v>
      </c>
      <c r="B1" s="11" t="s">
        <v>713</v>
      </c>
      <c r="C1" s="11" t="s">
        <v>714</v>
      </c>
      <c r="D1" s="11" t="s">
        <v>715</v>
      </c>
      <c r="E1" s="11" t="s">
        <v>716</v>
      </c>
      <c r="F1" s="11" t="s">
        <v>717</v>
      </c>
      <c r="G1" s="11" t="s">
        <v>718</v>
      </c>
      <c r="H1" s="11" t="s">
        <v>719</v>
      </c>
      <c r="I1" s="11" t="s">
        <v>720</v>
      </c>
      <c r="J1" s="11" t="s">
        <v>721</v>
      </c>
      <c r="K1" s="11" t="s">
        <v>722</v>
      </c>
      <c r="L1" s="11" t="s">
        <v>723</v>
      </c>
      <c r="M1" s="11" t="s">
        <v>737</v>
      </c>
      <c r="N1" s="11" t="s">
        <v>736</v>
      </c>
      <c r="O1" s="11" t="s">
        <v>735</v>
      </c>
      <c r="P1" s="11" t="s">
        <v>734</v>
      </c>
      <c r="Q1" s="11" t="s">
        <v>733</v>
      </c>
      <c r="R1" s="11" t="s">
        <v>732</v>
      </c>
      <c r="S1" s="11" t="s">
        <v>731</v>
      </c>
      <c r="T1" s="11" t="s">
        <v>730</v>
      </c>
      <c r="U1" s="11" t="s">
        <v>729</v>
      </c>
      <c r="V1" s="11" t="s">
        <v>728</v>
      </c>
      <c r="W1" s="11" t="s">
        <v>727</v>
      </c>
      <c r="X1" s="11" t="s">
        <v>726</v>
      </c>
      <c r="Y1" s="11" t="s">
        <v>725</v>
      </c>
      <c r="Z1" s="11" t="s">
        <v>724</v>
      </c>
      <c r="AA1" s="11" t="s">
        <v>794</v>
      </c>
    </row>
    <row r="2" spans="1:27" x14ac:dyDescent="0.35">
      <c r="A2" s="11" t="s">
        <v>0</v>
      </c>
      <c r="B2" s="12">
        <v>45147</v>
      </c>
      <c r="C2" s="13">
        <v>0.63541666666666663</v>
      </c>
      <c r="D2" s="11" t="s">
        <v>1</v>
      </c>
      <c r="E2" s="11" t="s">
        <v>2</v>
      </c>
      <c r="F2" s="11" t="s">
        <v>3</v>
      </c>
      <c r="G2" s="11" t="s">
        <v>748</v>
      </c>
      <c r="H2" s="11" t="s">
        <v>4</v>
      </c>
      <c r="I2" s="12">
        <v>18289</v>
      </c>
      <c r="J2" s="12">
        <v>45095</v>
      </c>
      <c r="K2" s="11" t="s">
        <v>5</v>
      </c>
      <c r="L2" s="11" t="s">
        <v>6</v>
      </c>
      <c r="M2" s="11" t="s">
        <v>738</v>
      </c>
      <c r="N2" s="11" t="s">
        <v>7</v>
      </c>
      <c r="O2" s="11">
        <v>26</v>
      </c>
      <c r="P2" s="11" t="s">
        <v>8</v>
      </c>
      <c r="Q2" s="11" t="s">
        <v>9</v>
      </c>
      <c r="R2" s="11" t="s">
        <v>10</v>
      </c>
      <c r="S2" s="11" t="s">
        <v>11</v>
      </c>
      <c r="T2" s="11">
        <v>3941.96997070313</v>
      </c>
      <c r="U2" s="12">
        <v>45147</v>
      </c>
      <c r="V2" s="11" t="s">
        <v>12</v>
      </c>
      <c r="W2" s="12">
        <v>45147</v>
      </c>
      <c r="X2" s="11">
        <v>3941.96997070313</v>
      </c>
      <c r="Y2" s="11" t="s">
        <v>13</v>
      </c>
      <c r="Z2" s="11" t="s">
        <v>14</v>
      </c>
      <c r="AA2" s="11">
        <f t="shared" ref="AA2:AA33" si="0">YEAR(B2)</f>
        <v>2023</v>
      </c>
    </row>
    <row r="3" spans="1:27" x14ac:dyDescent="0.35">
      <c r="A3" s="11" t="s">
        <v>15</v>
      </c>
      <c r="B3" s="12">
        <v>45086</v>
      </c>
      <c r="C3" s="13">
        <v>0.60416666666666663</v>
      </c>
      <c r="D3" s="11" t="s">
        <v>1</v>
      </c>
      <c r="E3" s="11" t="s">
        <v>16</v>
      </c>
      <c r="F3" s="11" t="s">
        <v>17</v>
      </c>
      <c r="G3" s="11" t="s">
        <v>749</v>
      </c>
      <c r="H3" s="11" t="s">
        <v>18</v>
      </c>
      <c r="I3" s="12">
        <v>29594</v>
      </c>
      <c r="J3" s="12">
        <v>44471</v>
      </c>
      <c r="K3" s="11" t="s">
        <v>19</v>
      </c>
      <c r="L3" s="11" t="s">
        <v>20</v>
      </c>
      <c r="M3" s="11" t="s">
        <v>739</v>
      </c>
      <c r="N3" s="11" t="s">
        <v>7</v>
      </c>
      <c r="O3" s="11">
        <v>28</v>
      </c>
      <c r="P3" s="11" t="s">
        <v>8</v>
      </c>
      <c r="Q3" s="11" t="s">
        <v>21</v>
      </c>
      <c r="R3" s="11" t="s">
        <v>22</v>
      </c>
      <c r="S3" s="11" t="s">
        <v>23</v>
      </c>
      <c r="T3" s="11">
        <v>4158.43994140625</v>
      </c>
      <c r="U3" s="12">
        <v>45086</v>
      </c>
      <c r="V3" s="11" t="s">
        <v>24</v>
      </c>
      <c r="W3" s="12">
        <v>45086</v>
      </c>
      <c r="X3" s="11">
        <v>4158.43994140625</v>
      </c>
      <c r="Y3" s="11" t="s">
        <v>13</v>
      </c>
      <c r="Z3" s="11" t="s">
        <v>25</v>
      </c>
      <c r="AA3" s="11">
        <f t="shared" si="0"/>
        <v>2023</v>
      </c>
    </row>
    <row r="4" spans="1:27" x14ac:dyDescent="0.35">
      <c r="A4" s="11" t="s">
        <v>26</v>
      </c>
      <c r="B4" s="12">
        <v>45105</v>
      </c>
      <c r="C4" s="13">
        <v>0.33333333333333331</v>
      </c>
      <c r="D4" s="11" t="s">
        <v>27</v>
      </c>
      <c r="E4" s="11" t="s">
        <v>28</v>
      </c>
      <c r="F4" s="11" t="s">
        <v>29</v>
      </c>
      <c r="G4" s="11" t="s">
        <v>750</v>
      </c>
      <c r="H4" s="11" t="s">
        <v>18</v>
      </c>
      <c r="I4" s="12">
        <v>30399</v>
      </c>
      <c r="J4" s="12">
        <v>45096</v>
      </c>
      <c r="K4" s="11" t="s">
        <v>30</v>
      </c>
      <c r="L4" s="11" t="s">
        <v>20</v>
      </c>
      <c r="M4" s="11" t="s">
        <v>739</v>
      </c>
      <c r="N4" s="11" t="s">
        <v>7</v>
      </c>
      <c r="O4" s="11">
        <v>28</v>
      </c>
      <c r="P4" s="11" t="s">
        <v>8</v>
      </c>
      <c r="Q4" s="11" t="s">
        <v>31</v>
      </c>
      <c r="R4" s="11" t="s">
        <v>22</v>
      </c>
      <c r="S4" s="11" t="s">
        <v>32</v>
      </c>
      <c r="T4" s="11">
        <v>3731.55004882813</v>
      </c>
      <c r="U4" s="12">
        <v>45105</v>
      </c>
      <c r="V4" s="11" t="s">
        <v>33</v>
      </c>
      <c r="W4" s="12">
        <v>45105</v>
      </c>
      <c r="X4" s="11">
        <v>3731.55004882813</v>
      </c>
      <c r="Y4" s="11" t="s">
        <v>13</v>
      </c>
      <c r="Z4" s="11" t="s">
        <v>25</v>
      </c>
      <c r="AA4" s="11">
        <f t="shared" si="0"/>
        <v>2023</v>
      </c>
    </row>
    <row r="5" spans="1:27" x14ac:dyDescent="0.35">
      <c r="A5" s="11" t="s">
        <v>34</v>
      </c>
      <c r="B5" s="12">
        <v>45170</v>
      </c>
      <c r="C5" s="13">
        <v>0.38541666666666669</v>
      </c>
      <c r="D5" s="11" t="s">
        <v>27</v>
      </c>
      <c r="E5" s="11" t="s">
        <v>28</v>
      </c>
      <c r="F5" s="11" t="s">
        <v>35</v>
      </c>
      <c r="G5" s="11" t="s">
        <v>751</v>
      </c>
      <c r="H5" s="11" t="s">
        <v>18</v>
      </c>
      <c r="I5" s="12">
        <v>24333</v>
      </c>
      <c r="J5" s="12">
        <v>44448</v>
      </c>
      <c r="K5" s="11" t="s">
        <v>36</v>
      </c>
      <c r="L5" s="11" t="s">
        <v>37</v>
      </c>
      <c r="M5" s="11" t="s">
        <v>740</v>
      </c>
      <c r="N5" s="11" t="s">
        <v>7</v>
      </c>
      <c r="O5" s="11">
        <v>23</v>
      </c>
      <c r="P5" s="11" t="s">
        <v>8</v>
      </c>
      <c r="Q5" s="11" t="s">
        <v>38</v>
      </c>
      <c r="R5" s="11" t="s">
        <v>22</v>
      </c>
      <c r="S5" s="11" t="s">
        <v>11</v>
      </c>
      <c r="T5" s="11">
        <v>4799.85986328125</v>
      </c>
      <c r="U5" s="12">
        <v>45170</v>
      </c>
      <c r="V5" s="11" t="s">
        <v>39</v>
      </c>
      <c r="W5" s="12">
        <v>45170</v>
      </c>
      <c r="X5" s="11">
        <v>4799.85986328125</v>
      </c>
      <c r="Y5" s="11" t="s">
        <v>13</v>
      </c>
      <c r="Z5" s="11" t="s">
        <v>40</v>
      </c>
      <c r="AA5" s="11">
        <f t="shared" si="0"/>
        <v>2023</v>
      </c>
    </row>
    <row r="6" spans="1:27" x14ac:dyDescent="0.35">
      <c r="A6" s="11" t="s">
        <v>41</v>
      </c>
      <c r="B6" s="12">
        <v>45113</v>
      </c>
      <c r="C6" s="13">
        <v>0.53125</v>
      </c>
      <c r="D6" s="11" t="s">
        <v>42</v>
      </c>
      <c r="E6" s="11" t="s">
        <v>16</v>
      </c>
      <c r="F6" s="11" t="s">
        <v>43</v>
      </c>
      <c r="G6" s="11" t="s">
        <v>752</v>
      </c>
      <c r="H6" s="11" t="s">
        <v>18</v>
      </c>
      <c r="I6" s="12">
        <v>26449</v>
      </c>
      <c r="J6" s="12">
        <v>44485</v>
      </c>
      <c r="K6" s="11" t="s">
        <v>30</v>
      </c>
      <c r="L6" s="11" t="s">
        <v>44</v>
      </c>
      <c r="M6" s="11" t="s">
        <v>741</v>
      </c>
      <c r="N6" s="11" t="s">
        <v>7</v>
      </c>
      <c r="O6" s="11">
        <v>19</v>
      </c>
      <c r="P6" s="11" t="s">
        <v>45</v>
      </c>
      <c r="Q6" s="11" t="s">
        <v>46</v>
      </c>
      <c r="R6" s="11" t="s">
        <v>47</v>
      </c>
      <c r="S6" s="11" t="s">
        <v>32</v>
      </c>
      <c r="T6" s="11">
        <v>582.04998779296898</v>
      </c>
      <c r="U6" s="12">
        <v>45113</v>
      </c>
      <c r="V6" s="11" t="s">
        <v>48</v>
      </c>
      <c r="W6" s="12">
        <v>45113</v>
      </c>
      <c r="X6" s="11">
        <v>582.04998779296898</v>
      </c>
      <c r="Y6" s="11" t="s">
        <v>49</v>
      </c>
      <c r="Z6" s="11" t="s">
        <v>14</v>
      </c>
      <c r="AA6" s="11">
        <f t="shared" si="0"/>
        <v>2023</v>
      </c>
    </row>
    <row r="7" spans="1:27" x14ac:dyDescent="0.35">
      <c r="A7" s="11" t="s">
        <v>50</v>
      </c>
      <c r="B7" s="12">
        <v>45096</v>
      </c>
      <c r="C7" s="13">
        <v>0.67708333333333337</v>
      </c>
      <c r="D7" s="11" t="s">
        <v>51</v>
      </c>
      <c r="E7" s="11" t="s">
        <v>2</v>
      </c>
      <c r="F7" s="11" t="s">
        <v>52</v>
      </c>
      <c r="G7" s="11" t="s">
        <v>753</v>
      </c>
      <c r="H7" s="11" t="s">
        <v>4</v>
      </c>
      <c r="I7" s="12">
        <v>24222</v>
      </c>
      <c r="J7" s="12">
        <v>44219</v>
      </c>
      <c r="K7" s="11" t="s">
        <v>19</v>
      </c>
      <c r="L7" s="11" t="s">
        <v>37</v>
      </c>
      <c r="M7" s="11" t="s">
        <v>740</v>
      </c>
      <c r="N7" s="11" t="s">
        <v>7</v>
      </c>
      <c r="O7" s="11">
        <v>23</v>
      </c>
      <c r="P7" s="11" t="s">
        <v>8</v>
      </c>
      <c r="Q7" s="11" t="s">
        <v>53</v>
      </c>
      <c r="R7" s="11" t="s">
        <v>10</v>
      </c>
      <c r="S7" s="11" t="s">
        <v>32</v>
      </c>
      <c r="T7" s="11">
        <v>1381</v>
      </c>
      <c r="U7" s="12">
        <v>45096</v>
      </c>
      <c r="V7" s="11" t="s">
        <v>54</v>
      </c>
      <c r="W7" s="12">
        <v>45096</v>
      </c>
      <c r="X7" s="11">
        <v>1381</v>
      </c>
      <c r="Y7" s="11" t="s">
        <v>13</v>
      </c>
      <c r="Z7" s="11" t="s">
        <v>14</v>
      </c>
      <c r="AA7" s="11">
        <f t="shared" si="0"/>
        <v>2023</v>
      </c>
    </row>
    <row r="8" spans="1:27" x14ac:dyDescent="0.35">
      <c r="A8" s="11" t="s">
        <v>55</v>
      </c>
      <c r="B8" s="12">
        <v>45025</v>
      </c>
      <c r="C8" s="13">
        <v>0.4375</v>
      </c>
      <c r="D8" s="11" t="s">
        <v>27</v>
      </c>
      <c r="E8" s="11" t="s">
        <v>2</v>
      </c>
      <c r="F8" s="11" t="s">
        <v>56</v>
      </c>
      <c r="G8" s="11" t="s">
        <v>754</v>
      </c>
      <c r="H8" s="11" t="s">
        <v>4</v>
      </c>
      <c r="I8" s="12">
        <v>20244</v>
      </c>
      <c r="J8" s="12">
        <v>44735</v>
      </c>
      <c r="K8" s="11" t="s">
        <v>5</v>
      </c>
      <c r="L8" s="11" t="s">
        <v>57</v>
      </c>
      <c r="M8" s="11" t="s">
        <v>742</v>
      </c>
      <c r="N8" s="11" t="s">
        <v>58</v>
      </c>
      <c r="O8" s="11">
        <v>26</v>
      </c>
      <c r="P8" s="11" t="s">
        <v>59</v>
      </c>
      <c r="Q8" s="11" t="s">
        <v>60</v>
      </c>
      <c r="R8" s="11" t="s">
        <v>10</v>
      </c>
      <c r="S8" s="11" t="s">
        <v>23</v>
      </c>
      <c r="T8" s="11">
        <v>534.030029296875</v>
      </c>
      <c r="U8" s="12">
        <v>45025</v>
      </c>
      <c r="V8" s="11" t="s">
        <v>61</v>
      </c>
      <c r="W8" s="12">
        <v>45025</v>
      </c>
      <c r="X8" s="11">
        <v>534.030029296875</v>
      </c>
      <c r="Y8" s="11" t="s">
        <v>62</v>
      </c>
      <c r="Z8" s="11" t="s">
        <v>40</v>
      </c>
      <c r="AA8" s="11">
        <f t="shared" si="0"/>
        <v>2023</v>
      </c>
    </row>
    <row r="9" spans="1:27" x14ac:dyDescent="0.35">
      <c r="A9" s="11" t="s">
        <v>63</v>
      </c>
      <c r="B9" s="12">
        <v>45070</v>
      </c>
      <c r="C9" s="13">
        <v>0.36458333333333331</v>
      </c>
      <c r="D9" s="11" t="s">
        <v>27</v>
      </c>
      <c r="E9" s="11" t="s">
        <v>28</v>
      </c>
      <c r="F9" s="11" t="s">
        <v>64</v>
      </c>
      <c r="G9" s="11" t="s">
        <v>755</v>
      </c>
      <c r="H9" s="11" t="s">
        <v>18</v>
      </c>
      <c r="I9" s="12">
        <v>36729</v>
      </c>
      <c r="J9" s="12">
        <v>44400</v>
      </c>
      <c r="K9" s="11" t="s">
        <v>30</v>
      </c>
      <c r="L9" s="11" t="s">
        <v>65</v>
      </c>
      <c r="M9" s="11" t="s">
        <v>743</v>
      </c>
      <c r="N9" s="11" t="s">
        <v>58</v>
      </c>
      <c r="O9" s="11">
        <v>21</v>
      </c>
      <c r="P9" s="11" t="s">
        <v>45</v>
      </c>
      <c r="Q9" s="11" t="s">
        <v>66</v>
      </c>
      <c r="R9" s="11" t="s">
        <v>67</v>
      </c>
      <c r="S9" s="11" t="s">
        <v>11</v>
      </c>
      <c r="T9" s="11">
        <v>3413.63989257813</v>
      </c>
      <c r="U9" s="12">
        <v>45070</v>
      </c>
      <c r="V9" s="11" t="s">
        <v>68</v>
      </c>
      <c r="W9" s="12">
        <v>45070</v>
      </c>
      <c r="X9" s="11">
        <v>3413.63989257813</v>
      </c>
      <c r="Y9" s="11" t="s">
        <v>62</v>
      </c>
      <c r="Z9" s="11" t="s">
        <v>40</v>
      </c>
      <c r="AA9" s="11">
        <f t="shared" si="0"/>
        <v>2023</v>
      </c>
    </row>
    <row r="10" spans="1:27" x14ac:dyDescent="0.35">
      <c r="A10" s="11" t="s">
        <v>69</v>
      </c>
      <c r="B10" s="12">
        <v>44990</v>
      </c>
      <c r="C10" s="13">
        <v>0.57291666666666663</v>
      </c>
      <c r="D10" s="11" t="s">
        <v>70</v>
      </c>
      <c r="E10" s="11" t="s">
        <v>2</v>
      </c>
      <c r="F10" s="11" t="s">
        <v>71</v>
      </c>
      <c r="G10" s="11" t="s">
        <v>756</v>
      </c>
      <c r="H10" s="11" t="s">
        <v>4</v>
      </c>
      <c r="I10" s="12">
        <v>18609</v>
      </c>
      <c r="J10" s="12">
        <v>44264</v>
      </c>
      <c r="K10" s="11" t="s">
        <v>30</v>
      </c>
      <c r="L10" s="11" t="s">
        <v>65</v>
      </c>
      <c r="M10" s="11" t="s">
        <v>743</v>
      </c>
      <c r="N10" s="11" t="s">
        <v>58</v>
      </c>
      <c r="O10" s="11">
        <v>21</v>
      </c>
      <c r="P10" s="11" t="s">
        <v>45</v>
      </c>
      <c r="Q10" s="11" t="s">
        <v>72</v>
      </c>
      <c r="R10" s="11" t="s">
        <v>67</v>
      </c>
      <c r="S10" s="11" t="s">
        <v>32</v>
      </c>
      <c r="T10" s="11">
        <v>4541.14013671875</v>
      </c>
      <c r="U10" s="12">
        <v>44990</v>
      </c>
      <c r="V10" s="11" t="s">
        <v>73</v>
      </c>
      <c r="W10" s="12">
        <v>44990</v>
      </c>
      <c r="X10" s="11">
        <v>4541.14013671875</v>
      </c>
      <c r="Y10" s="11" t="s">
        <v>49</v>
      </c>
      <c r="Z10" s="11" t="s">
        <v>25</v>
      </c>
      <c r="AA10" s="11">
        <f t="shared" si="0"/>
        <v>2023</v>
      </c>
    </row>
    <row r="11" spans="1:27" x14ac:dyDescent="0.35">
      <c r="A11" s="11" t="s">
        <v>74</v>
      </c>
      <c r="B11" s="12">
        <v>44939</v>
      </c>
      <c r="C11" s="13">
        <v>0.64583333333333337</v>
      </c>
      <c r="D11" s="11" t="s">
        <v>1</v>
      </c>
      <c r="E11" s="11" t="s">
        <v>75</v>
      </c>
      <c r="F11" s="11" t="s">
        <v>76</v>
      </c>
      <c r="G11" s="11" t="s">
        <v>757</v>
      </c>
      <c r="H11" s="11" t="s">
        <v>18</v>
      </c>
      <c r="I11" s="12">
        <v>22090</v>
      </c>
      <c r="J11" s="12">
        <v>44468</v>
      </c>
      <c r="K11" s="11" t="s">
        <v>19</v>
      </c>
      <c r="L11" s="11" t="s">
        <v>44</v>
      </c>
      <c r="M11" s="11" t="s">
        <v>741</v>
      </c>
      <c r="N11" s="11" t="s">
        <v>7</v>
      </c>
      <c r="O11" s="11">
        <v>19</v>
      </c>
      <c r="P11" s="11" t="s">
        <v>45</v>
      </c>
      <c r="Q11" s="11" t="s">
        <v>77</v>
      </c>
      <c r="R11" s="11" t="s">
        <v>67</v>
      </c>
      <c r="S11" s="11" t="s">
        <v>32</v>
      </c>
      <c r="T11" s="11">
        <v>1595.67004394531</v>
      </c>
      <c r="U11" s="12">
        <v>44939</v>
      </c>
      <c r="V11" s="11" t="s">
        <v>78</v>
      </c>
      <c r="W11" s="12">
        <v>44939</v>
      </c>
      <c r="X11" s="11">
        <v>1595.67004394531</v>
      </c>
      <c r="Y11" s="11" t="s">
        <v>62</v>
      </c>
      <c r="Z11" s="11" t="s">
        <v>25</v>
      </c>
      <c r="AA11" s="11">
        <f t="shared" si="0"/>
        <v>2023</v>
      </c>
    </row>
    <row r="12" spans="1:27" x14ac:dyDescent="0.35">
      <c r="A12" s="11" t="s">
        <v>79</v>
      </c>
      <c r="B12" s="12">
        <v>45242</v>
      </c>
      <c r="C12" s="13">
        <v>0.66666666666666663</v>
      </c>
      <c r="D12" s="11" t="s">
        <v>51</v>
      </c>
      <c r="E12" s="11" t="s">
        <v>16</v>
      </c>
      <c r="F12" s="11" t="s">
        <v>80</v>
      </c>
      <c r="G12" s="11" t="s">
        <v>758</v>
      </c>
      <c r="H12" s="11" t="s">
        <v>18</v>
      </c>
      <c r="I12" s="12">
        <v>20219</v>
      </c>
      <c r="J12" s="12">
        <v>44327</v>
      </c>
      <c r="K12" s="11" t="s">
        <v>19</v>
      </c>
      <c r="L12" s="11" t="s">
        <v>57</v>
      </c>
      <c r="M12" s="11" t="s">
        <v>742</v>
      </c>
      <c r="N12" s="11" t="s">
        <v>58</v>
      </c>
      <c r="O12" s="11">
        <v>26</v>
      </c>
      <c r="P12" s="11" t="s">
        <v>59</v>
      </c>
      <c r="Q12" s="11" t="s">
        <v>81</v>
      </c>
      <c r="R12" s="11" t="s">
        <v>22</v>
      </c>
      <c r="S12" s="11" t="s">
        <v>11</v>
      </c>
      <c r="T12" s="11">
        <v>4671.66015625</v>
      </c>
      <c r="U12" s="12">
        <v>45242</v>
      </c>
      <c r="V12" s="11" t="s">
        <v>82</v>
      </c>
      <c r="W12" s="12">
        <v>45242</v>
      </c>
      <c r="X12" s="11">
        <v>4671.66015625</v>
      </c>
      <c r="Y12" s="11" t="s">
        <v>62</v>
      </c>
      <c r="Z12" s="11" t="s">
        <v>40</v>
      </c>
      <c r="AA12" s="11">
        <f t="shared" si="0"/>
        <v>2023</v>
      </c>
    </row>
    <row r="13" spans="1:27" x14ac:dyDescent="0.35">
      <c r="A13" s="11" t="s">
        <v>83</v>
      </c>
      <c r="B13" s="12">
        <v>45053</v>
      </c>
      <c r="C13" s="13">
        <v>0.41666666666666669</v>
      </c>
      <c r="D13" s="11" t="s">
        <v>70</v>
      </c>
      <c r="E13" s="11" t="s">
        <v>75</v>
      </c>
      <c r="F13" s="11" t="s">
        <v>84</v>
      </c>
      <c r="G13" s="11" t="s">
        <v>759</v>
      </c>
      <c r="H13" s="11" t="s">
        <v>18</v>
      </c>
      <c r="I13" s="12">
        <v>38487</v>
      </c>
      <c r="J13" s="12">
        <v>45035</v>
      </c>
      <c r="K13" s="11" t="s">
        <v>36</v>
      </c>
      <c r="L13" s="11" t="s">
        <v>44</v>
      </c>
      <c r="M13" s="11" t="s">
        <v>741</v>
      </c>
      <c r="N13" s="11" t="s">
        <v>7</v>
      </c>
      <c r="O13" s="11">
        <v>19</v>
      </c>
      <c r="P13" s="11" t="s">
        <v>45</v>
      </c>
      <c r="Q13" s="11" t="s">
        <v>85</v>
      </c>
      <c r="R13" s="11" t="s">
        <v>10</v>
      </c>
      <c r="S13" s="11" t="s">
        <v>32</v>
      </c>
      <c r="T13" s="11">
        <v>771.20001220703102</v>
      </c>
      <c r="U13" s="12">
        <v>45053</v>
      </c>
      <c r="V13" s="11" t="s">
        <v>86</v>
      </c>
      <c r="W13" s="12">
        <v>45053</v>
      </c>
      <c r="X13" s="11">
        <v>771.20001220703102</v>
      </c>
      <c r="Y13" s="11" t="s">
        <v>13</v>
      </c>
      <c r="Z13" s="11" t="s">
        <v>14</v>
      </c>
      <c r="AA13" s="11">
        <f t="shared" si="0"/>
        <v>2023</v>
      </c>
    </row>
    <row r="14" spans="1:27" x14ac:dyDescent="0.35">
      <c r="A14" s="11" t="s">
        <v>87</v>
      </c>
      <c r="B14" s="12">
        <v>45154</v>
      </c>
      <c r="C14" s="13">
        <v>0.5</v>
      </c>
      <c r="D14" s="11" t="s">
        <v>42</v>
      </c>
      <c r="E14" s="11" t="s">
        <v>2</v>
      </c>
      <c r="F14" s="11" t="s">
        <v>88</v>
      </c>
      <c r="G14" s="11" t="s">
        <v>760</v>
      </c>
      <c r="H14" s="11" t="s">
        <v>18</v>
      </c>
      <c r="I14" s="12">
        <v>28358</v>
      </c>
      <c r="J14" s="12">
        <v>44599</v>
      </c>
      <c r="K14" s="11" t="s">
        <v>30</v>
      </c>
      <c r="L14" s="11" t="s">
        <v>89</v>
      </c>
      <c r="M14" s="11" t="s">
        <v>744</v>
      </c>
      <c r="N14" s="11" t="s">
        <v>7</v>
      </c>
      <c r="O14" s="11">
        <v>24</v>
      </c>
      <c r="P14" s="11" t="s">
        <v>45</v>
      </c>
      <c r="Q14" s="11" t="s">
        <v>90</v>
      </c>
      <c r="R14" s="11" t="s">
        <v>22</v>
      </c>
      <c r="S14" s="11" t="s">
        <v>32</v>
      </c>
      <c r="T14" s="11">
        <v>4704.9599609375</v>
      </c>
      <c r="U14" s="12">
        <v>45154</v>
      </c>
      <c r="V14" s="11" t="s">
        <v>91</v>
      </c>
      <c r="W14" s="12">
        <v>45154</v>
      </c>
      <c r="X14" s="11">
        <v>4704.9599609375</v>
      </c>
      <c r="Y14" s="11" t="s">
        <v>62</v>
      </c>
      <c r="Z14" s="11" t="s">
        <v>25</v>
      </c>
      <c r="AA14" s="11">
        <f t="shared" si="0"/>
        <v>2023</v>
      </c>
    </row>
    <row r="15" spans="1:27" x14ac:dyDescent="0.35">
      <c r="A15" s="11" t="s">
        <v>92</v>
      </c>
      <c r="B15" s="12">
        <v>45071</v>
      </c>
      <c r="C15" s="13">
        <v>0.4375</v>
      </c>
      <c r="D15" s="11" t="s">
        <v>42</v>
      </c>
      <c r="E15" s="11" t="s">
        <v>28</v>
      </c>
      <c r="F15" s="11" t="s">
        <v>93</v>
      </c>
      <c r="G15" s="11" t="s">
        <v>761</v>
      </c>
      <c r="H15" s="11" t="s">
        <v>4</v>
      </c>
      <c r="I15" s="12">
        <v>33580</v>
      </c>
      <c r="J15" s="12">
        <v>45043</v>
      </c>
      <c r="K15" s="11" t="s">
        <v>19</v>
      </c>
      <c r="L15" s="11" t="s">
        <v>65</v>
      </c>
      <c r="M15" s="11" t="s">
        <v>743</v>
      </c>
      <c r="N15" s="11" t="s">
        <v>58</v>
      </c>
      <c r="O15" s="11">
        <v>21</v>
      </c>
      <c r="P15" s="11" t="s">
        <v>45</v>
      </c>
      <c r="Q15" s="11" t="s">
        <v>94</v>
      </c>
      <c r="R15" s="11" t="s">
        <v>47</v>
      </c>
      <c r="S15" s="11" t="s">
        <v>11</v>
      </c>
      <c r="T15" s="11">
        <v>2082.30004882813</v>
      </c>
      <c r="U15" s="12">
        <v>45071</v>
      </c>
      <c r="V15" s="11" t="s">
        <v>95</v>
      </c>
      <c r="W15" s="12">
        <v>45071</v>
      </c>
      <c r="X15" s="11">
        <v>2082.30004882813</v>
      </c>
      <c r="Y15" s="11" t="s">
        <v>49</v>
      </c>
      <c r="Z15" s="11" t="s">
        <v>25</v>
      </c>
      <c r="AA15" s="11">
        <f t="shared" si="0"/>
        <v>2023</v>
      </c>
    </row>
    <row r="16" spans="1:27" x14ac:dyDescent="0.35">
      <c r="A16" s="11" t="s">
        <v>96</v>
      </c>
      <c r="B16" s="12">
        <v>44941</v>
      </c>
      <c r="C16" s="13">
        <v>0.71875</v>
      </c>
      <c r="D16" s="11" t="s">
        <v>27</v>
      </c>
      <c r="E16" s="11" t="s">
        <v>16</v>
      </c>
      <c r="F16" s="11" t="s">
        <v>97</v>
      </c>
      <c r="G16" s="11" t="s">
        <v>762</v>
      </c>
      <c r="H16" s="11" t="s">
        <v>18</v>
      </c>
      <c r="I16" s="12">
        <v>37953</v>
      </c>
      <c r="J16" s="12">
        <v>44329</v>
      </c>
      <c r="K16" s="11" t="s">
        <v>19</v>
      </c>
      <c r="L16" s="11" t="s">
        <v>20</v>
      </c>
      <c r="M16" s="11" t="s">
        <v>739</v>
      </c>
      <c r="N16" s="11" t="s">
        <v>7</v>
      </c>
      <c r="O16" s="11">
        <v>28</v>
      </c>
      <c r="P16" s="11" t="s">
        <v>8</v>
      </c>
      <c r="Q16" s="11" t="s">
        <v>98</v>
      </c>
      <c r="R16" s="11" t="s">
        <v>67</v>
      </c>
      <c r="S16" s="11" t="s">
        <v>11</v>
      </c>
      <c r="T16" s="11">
        <v>956.39001464843795</v>
      </c>
      <c r="U16" s="12">
        <v>44941</v>
      </c>
      <c r="V16" s="11" t="s">
        <v>99</v>
      </c>
      <c r="W16" s="12">
        <v>44941</v>
      </c>
      <c r="X16" s="11">
        <v>956.39001464843795</v>
      </c>
      <c r="Y16" s="11" t="s">
        <v>13</v>
      </c>
      <c r="Z16" s="11" t="s">
        <v>14</v>
      </c>
      <c r="AA16" s="11">
        <f t="shared" si="0"/>
        <v>2023</v>
      </c>
    </row>
    <row r="17" spans="1:27" x14ac:dyDescent="0.35">
      <c r="A17" s="11" t="s">
        <v>100</v>
      </c>
      <c r="B17" s="12">
        <v>45107</v>
      </c>
      <c r="C17" s="13">
        <v>0.45833333333333331</v>
      </c>
      <c r="D17" s="11" t="s">
        <v>27</v>
      </c>
      <c r="E17" s="11" t="s">
        <v>2</v>
      </c>
      <c r="F17" s="11" t="s">
        <v>64</v>
      </c>
      <c r="G17" s="11" t="s">
        <v>755</v>
      </c>
      <c r="H17" s="11" t="s">
        <v>18</v>
      </c>
      <c r="I17" s="12">
        <v>36729</v>
      </c>
      <c r="J17" s="12">
        <v>44400</v>
      </c>
      <c r="K17" s="11" t="s">
        <v>30</v>
      </c>
      <c r="L17" s="11" t="s">
        <v>101</v>
      </c>
      <c r="M17" s="11" t="s">
        <v>745</v>
      </c>
      <c r="N17" s="11" t="s">
        <v>102</v>
      </c>
      <c r="O17" s="11">
        <v>5</v>
      </c>
      <c r="P17" s="11" t="s">
        <v>59</v>
      </c>
      <c r="Q17" s="11" t="s">
        <v>103</v>
      </c>
      <c r="R17" s="11" t="s">
        <v>22</v>
      </c>
      <c r="S17" s="11" t="s">
        <v>11</v>
      </c>
      <c r="T17" s="11">
        <v>2686.419921875</v>
      </c>
      <c r="U17" s="12">
        <v>45107</v>
      </c>
      <c r="V17" s="11" t="s">
        <v>104</v>
      </c>
      <c r="W17" s="12">
        <v>45107</v>
      </c>
      <c r="X17" s="11">
        <v>2686.419921875</v>
      </c>
      <c r="Y17" s="11" t="s">
        <v>13</v>
      </c>
      <c r="Z17" s="11" t="s">
        <v>25</v>
      </c>
      <c r="AA17" s="11">
        <f t="shared" si="0"/>
        <v>2023</v>
      </c>
    </row>
    <row r="18" spans="1:27" x14ac:dyDescent="0.35">
      <c r="A18" s="11" t="s">
        <v>105</v>
      </c>
      <c r="B18" s="12">
        <v>45118</v>
      </c>
      <c r="C18" s="13">
        <v>0.70833333333333337</v>
      </c>
      <c r="D18" s="11" t="s">
        <v>42</v>
      </c>
      <c r="E18" s="11" t="s">
        <v>2</v>
      </c>
      <c r="F18" s="11" t="s">
        <v>106</v>
      </c>
      <c r="G18" s="11" t="s">
        <v>763</v>
      </c>
      <c r="H18" s="11" t="s">
        <v>18</v>
      </c>
      <c r="I18" s="12">
        <v>36196</v>
      </c>
      <c r="J18" s="12">
        <v>44469</v>
      </c>
      <c r="K18" s="11" t="s">
        <v>36</v>
      </c>
      <c r="L18" s="11" t="s">
        <v>6</v>
      </c>
      <c r="M18" s="11" t="s">
        <v>738</v>
      </c>
      <c r="N18" s="11" t="s">
        <v>7</v>
      </c>
      <c r="O18" s="11">
        <v>26</v>
      </c>
      <c r="P18" s="11" t="s">
        <v>8</v>
      </c>
      <c r="Q18" s="11" t="s">
        <v>107</v>
      </c>
      <c r="R18" s="11" t="s">
        <v>22</v>
      </c>
      <c r="S18" s="11" t="s">
        <v>11</v>
      </c>
      <c r="T18" s="11">
        <v>1655.48999023438</v>
      </c>
      <c r="U18" s="12">
        <v>45118</v>
      </c>
      <c r="V18" s="11" t="s">
        <v>108</v>
      </c>
      <c r="W18" s="12">
        <v>45118</v>
      </c>
      <c r="X18" s="11">
        <v>1655.48999023438</v>
      </c>
      <c r="Y18" s="11" t="s">
        <v>49</v>
      </c>
      <c r="Z18" s="11" t="s">
        <v>14</v>
      </c>
      <c r="AA18" s="11">
        <f t="shared" si="0"/>
        <v>2023</v>
      </c>
    </row>
    <row r="19" spans="1:27" x14ac:dyDescent="0.35">
      <c r="A19" s="11" t="s">
        <v>109</v>
      </c>
      <c r="B19" s="12">
        <v>45244</v>
      </c>
      <c r="C19" s="13">
        <v>0.40625</v>
      </c>
      <c r="D19" s="11" t="s">
        <v>27</v>
      </c>
      <c r="E19" s="11" t="s">
        <v>28</v>
      </c>
      <c r="F19" s="11" t="s">
        <v>80</v>
      </c>
      <c r="G19" s="11" t="s">
        <v>758</v>
      </c>
      <c r="H19" s="11" t="s">
        <v>18</v>
      </c>
      <c r="I19" s="12">
        <v>20219</v>
      </c>
      <c r="J19" s="12">
        <v>44327</v>
      </c>
      <c r="K19" s="11" t="s">
        <v>19</v>
      </c>
      <c r="L19" s="11" t="s">
        <v>57</v>
      </c>
      <c r="M19" s="11" t="s">
        <v>742</v>
      </c>
      <c r="N19" s="11" t="s">
        <v>58</v>
      </c>
      <c r="O19" s="11">
        <v>26</v>
      </c>
      <c r="P19" s="11" t="s">
        <v>59</v>
      </c>
      <c r="Q19" s="11" t="s">
        <v>110</v>
      </c>
      <c r="R19" s="11" t="s">
        <v>47</v>
      </c>
      <c r="S19" s="11" t="s">
        <v>23</v>
      </c>
      <c r="T19" s="11">
        <v>1781.93005371094</v>
      </c>
      <c r="U19" s="12">
        <v>45244</v>
      </c>
      <c r="V19" s="11" t="s">
        <v>111</v>
      </c>
      <c r="W19" s="12">
        <v>45244</v>
      </c>
      <c r="X19" s="11">
        <v>1781.93005371094</v>
      </c>
      <c r="Y19" s="11" t="s">
        <v>13</v>
      </c>
      <c r="Z19" s="11" t="s">
        <v>14</v>
      </c>
      <c r="AA19" s="11">
        <f t="shared" si="0"/>
        <v>2023</v>
      </c>
    </row>
    <row r="20" spans="1:27" x14ac:dyDescent="0.35">
      <c r="A20" s="11" t="s">
        <v>112</v>
      </c>
      <c r="B20" s="12">
        <v>44963</v>
      </c>
      <c r="C20" s="13">
        <v>0.64583333333333337</v>
      </c>
      <c r="D20" s="11" t="s">
        <v>51</v>
      </c>
      <c r="E20" s="11" t="s">
        <v>28</v>
      </c>
      <c r="F20" s="11" t="s">
        <v>84</v>
      </c>
      <c r="G20" s="11" t="s">
        <v>759</v>
      </c>
      <c r="H20" s="11" t="s">
        <v>18</v>
      </c>
      <c r="I20" s="12">
        <v>38487</v>
      </c>
      <c r="J20" s="12">
        <v>45035</v>
      </c>
      <c r="K20" s="11" t="s">
        <v>36</v>
      </c>
      <c r="L20" s="11" t="s">
        <v>113</v>
      </c>
      <c r="M20" s="11" t="s">
        <v>746</v>
      </c>
      <c r="N20" s="11" t="s">
        <v>102</v>
      </c>
      <c r="O20" s="11">
        <v>17</v>
      </c>
      <c r="P20" s="11" t="s">
        <v>59</v>
      </c>
      <c r="Q20" s="11" t="s">
        <v>114</v>
      </c>
      <c r="R20" s="11" t="s">
        <v>115</v>
      </c>
      <c r="S20" s="11" t="s">
        <v>11</v>
      </c>
      <c r="T20" s="11">
        <v>1882.80004882813</v>
      </c>
      <c r="U20" s="12">
        <v>44963</v>
      </c>
      <c r="V20" s="11" t="s">
        <v>116</v>
      </c>
      <c r="W20" s="12">
        <v>44963</v>
      </c>
      <c r="X20" s="11">
        <v>1882.80004882813</v>
      </c>
      <c r="Y20" s="11" t="s">
        <v>13</v>
      </c>
      <c r="Z20" s="11" t="s">
        <v>14</v>
      </c>
      <c r="AA20" s="11">
        <f t="shared" si="0"/>
        <v>2023</v>
      </c>
    </row>
    <row r="21" spans="1:27" x14ac:dyDescent="0.35">
      <c r="A21" s="11" t="s">
        <v>117</v>
      </c>
      <c r="B21" s="12">
        <v>45265</v>
      </c>
      <c r="C21" s="13">
        <v>0.63541666666666663</v>
      </c>
      <c r="D21" s="11" t="s">
        <v>27</v>
      </c>
      <c r="E21" s="11" t="s">
        <v>75</v>
      </c>
      <c r="F21" s="11" t="s">
        <v>118</v>
      </c>
      <c r="G21" s="11" t="s">
        <v>764</v>
      </c>
      <c r="H21" s="11" t="s">
        <v>18</v>
      </c>
      <c r="I21" s="12">
        <v>24895</v>
      </c>
      <c r="J21" s="12">
        <v>45272</v>
      </c>
      <c r="K21" s="11" t="s">
        <v>19</v>
      </c>
      <c r="L21" s="11" t="s">
        <v>44</v>
      </c>
      <c r="M21" s="11" t="s">
        <v>741</v>
      </c>
      <c r="N21" s="11" t="s">
        <v>7</v>
      </c>
      <c r="O21" s="11">
        <v>19</v>
      </c>
      <c r="P21" s="11" t="s">
        <v>45</v>
      </c>
      <c r="Q21" s="11" t="s">
        <v>119</v>
      </c>
      <c r="R21" s="11" t="s">
        <v>10</v>
      </c>
      <c r="S21" s="11" t="s">
        <v>23</v>
      </c>
      <c r="T21" s="11">
        <v>4113.6201171875</v>
      </c>
      <c r="U21" s="12">
        <v>45265</v>
      </c>
      <c r="V21" s="11" t="s">
        <v>120</v>
      </c>
      <c r="W21" s="12">
        <v>45265</v>
      </c>
      <c r="X21" s="11">
        <v>4113.6201171875</v>
      </c>
      <c r="Y21" s="11" t="s">
        <v>49</v>
      </c>
      <c r="Z21" s="11" t="s">
        <v>40</v>
      </c>
      <c r="AA21" s="11">
        <f t="shared" si="0"/>
        <v>2023</v>
      </c>
    </row>
    <row r="22" spans="1:27" x14ac:dyDescent="0.35">
      <c r="A22" s="11" t="s">
        <v>121</v>
      </c>
      <c r="B22" s="12">
        <v>45040</v>
      </c>
      <c r="C22" s="13">
        <v>0.41666666666666669</v>
      </c>
      <c r="D22" s="11" t="s">
        <v>1</v>
      </c>
      <c r="E22" s="11" t="s">
        <v>16</v>
      </c>
      <c r="F22" s="11" t="s">
        <v>122</v>
      </c>
      <c r="G22" s="11" t="s">
        <v>749</v>
      </c>
      <c r="H22" s="11" t="s">
        <v>18</v>
      </c>
      <c r="I22" s="12">
        <v>34072</v>
      </c>
      <c r="J22" s="12">
        <v>45066</v>
      </c>
      <c r="K22" s="11" t="s">
        <v>19</v>
      </c>
      <c r="L22" s="11" t="s">
        <v>6</v>
      </c>
      <c r="M22" s="11" t="s">
        <v>738</v>
      </c>
      <c r="N22" s="11" t="s">
        <v>7</v>
      </c>
      <c r="O22" s="11">
        <v>26</v>
      </c>
      <c r="P22" s="11" t="s">
        <v>8</v>
      </c>
      <c r="Q22" s="11" t="s">
        <v>123</v>
      </c>
      <c r="R22" s="11" t="s">
        <v>115</v>
      </c>
      <c r="S22" s="11" t="s">
        <v>23</v>
      </c>
      <c r="T22" s="11">
        <v>2926.22998046875</v>
      </c>
      <c r="U22" s="12">
        <v>45040</v>
      </c>
      <c r="V22" s="11" t="s">
        <v>124</v>
      </c>
      <c r="W22" s="12">
        <v>45040</v>
      </c>
      <c r="X22" s="11">
        <v>2926.22998046875</v>
      </c>
      <c r="Y22" s="11" t="s">
        <v>13</v>
      </c>
      <c r="Z22" s="11" t="s">
        <v>40</v>
      </c>
      <c r="AA22" s="11">
        <f t="shared" si="0"/>
        <v>2023</v>
      </c>
    </row>
    <row r="23" spans="1:27" x14ac:dyDescent="0.35">
      <c r="A23" s="11" t="s">
        <v>125</v>
      </c>
      <c r="B23" s="12">
        <v>45244</v>
      </c>
      <c r="C23" s="13">
        <v>0.54166666666666663</v>
      </c>
      <c r="D23" s="11" t="s">
        <v>27</v>
      </c>
      <c r="E23" s="11" t="s">
        <v>16</v>
      </c>
      <c r="F23" s="11" t="s">
        <v>76</v>
      </c>
      <c r="G23" s="11" t="s">
        <v>757</v>
      </c>
      <c r="H23" s="11" t="s">
        <v>18</v>
      </c>
      <c r="I23" s="12">
        <v>22090</v>
      </c>
      <c r="J23" s="12">
        <v>44468</v>
      </c>
      <c r="K23" s="11" t="s">
        <v>19</v>
      </c>
      <c r="L23" s="11" t="s">
        <v>113</v>
      </c>
      <c r="M23" s="11" t="s">
        <v>746</v>
      </c>
      <c r="N23" s="11" t="s">
        <v>102</v>
      </c>
      <c r="O23" s="11">
        <v>17</v>
      </c>
      <c r="P23" s="11" t="s">
        <v>59</v>
      </c>
      <c r="Q23" s="11" t="s">
        <v>126</v>
      </c>
      <c r="R23" s="11" t="s">
        <v>67</v>
      </c>
      <c r="S23" s="11" t="s">
        <v>23</v>
      </c>
      <c r="T23" s="11">
        <v>1900.88000488281</v>
      </c>
      <c r="U23" s="12">
        <v>45244</v>
      </c>
      <c r="V23" s="11" t="s">
        <v>127</v>
      </c>
      <c r="W23" s="12">
        <v>45244</v>
      </c>
      <c r="X23" s="11">
        <v>1900.88000488281</v>
      </c>
      <c r="Y23" s="11" t="s">
        <v>49</v>
      </c>
      <c r="Z23" s="11" t="s">
        <v>40</v>
      </c>
      <c r="AA23" s="11">
        <f t="shared" si="0"/>
        <v>2023</v>
      </c>
    </row>
    <row r="24" spans="1:27" x14ac:dyDescent="0.35">
      <c r="A24" s="11" t="s">
        <v>128</v>
      </c>
      <c r="B24" s="12">
        <v>45055</v>
      </c>
      <c r="C24" s="13">
        <v>0.60416666666666663</v>
      </c>
      <c r="D24" s="11" t="s">
        <v>70</v>
      </c>
      <c r="E24" s="11" t="s">
        <v>28</v>
      </c>
      <c r="F24" s="11" t="s">
        <v>129</v>
      </c>
      <c r="G24" s="11" t="s">
        <v>765</v>
      </c>
      <c r="H24" s="11" t="s">
        <v>18</v>
      </c>
      <c r="I24" s="12">
        <v>35046</v>
      </c>
      <c r="J24" s="12">
        <v>44701</v>
      </c>
      <c r="K24" s="11" t="s">
        <v>5</v>
      </c>
      <c r="L24" s="11" t="s">
        <v>6</v>
      </c>
      <c r="M24" s="11" t="s">
        <v>738</v>
      </c>
      <c r="N24" s="11" t="s">
        <v>7</v>
      </c>
      <c r="O24" s="11">
        <v>26</v>
      </c>
      <c r="P24" s="11" t="s">
        <v>8</v>
      </c>
      <c r="Q24" s="11" t="s">
        <v>130</v>
      </c>
      <c r="R24" s="11" t="s">
        <v>22</v>
      </c>
      <c r="S24" s="11" t="s">
        <v>32</v>
      </c>
      <c r="T24" s="11">
        <v>3246.5</v>
      </c>
      <c r="U24" s="12">
        <v>45055</v>
      </c>
      <c r="V24" s="11" t="s">
        <v>131</v>
      </c>
      <c r="W24" s="12">
        <v>45055</v>
      </c>
      <c r="X24" s="11">
        <v>3246.5</v>
      </c>
      <c r="Y24" s="11" t="s">
        <v>49</v>
      </c>
      <c r="Z24" s="11" t="s">
        <v>14</v>
      </c>
      <c r="AA24" s="11">
        <f t="shared" si="0"/>
        <v>2023</v>
      </c>
    </row>
    <row r="25" spans="1:27" x14ac:dyDescent="0.35">
      <c r="A25" s="11" t="s">
        <v>132</v>
      </c>
      <c r="B25" s="12">
        <v>45098</v>
      </c>
      <c r="C25" s="13">
        <v>0.33333333333333331</v>
      </c>
      <c r="D25" s="11" t="s">
        <v>51</v>
      </c>
      <c r="E25" s="11" t="s">
        <v>75</v>
      </c>
      <c r="F25" s="11" t="s">
        <v>133</v>
      </c>
      <c r="G25" s="11" t="s">
        <v>766</v>
      </c>
      <c r="H25" s="11" t="s">
        <v>18</v>
      </c>
      <c r="I25" s="12">
        <v>26629</v>
      </c>
      <c r="J25" s="12">
        <v>45091</v>
      </c>
      <c r="K25" s="11" t="s">
        <v>19</v>
      </c>
      <c r="L25" s="11" t="s">
        <v>101</v>
      </c>
      <c r="M25" s="11" t="s">
        <v>745</v>
      </c>
      <c r="N25" s="11" t="s">
        <v>102</v>
      </c>
      <c r="O25" s="11">
        <v>5</v>
      </c>
      <c r="P25" s="11" t="s">
        <v>59</v>
      </c>
      <c r="Q25" s="11" t="s">
        <v>134</v>
      </c>
      <c r="R25" s="11" t="s">
        <v>47</v>
      </c>
      <c r="S25" s="11" t="s">
        <v>23</v>
      </c>
      <c r="T25" s="11">
        <v>3722.67993164063</v>
      </c>
      <c r="U25" s="12">
        <v>45098</v>
      </c>
      <c r="V25" s="11" t="s">
        <v>135</v>
      </c>
      <c r="W25" s="12">
        <v>45098</v>
      </c>
      <c r="X25" s="11">
        <v>3722.67993164063</v>
      </c>
      <c r="Y25" s="11" t="s">
        <v>62</v>
      </c>
      <c r="Z25" s="11" t="s">
        <v>14</v>
      </c>
      <c r="AA25" s="11">
        <f t="shared" si="0"/>
        <v>2023</v>
      </c>
    </row>
    <row r="26" spans="1:27" x14ac:dyDescent="0.35">
      <c r="A26" s="11" t="s">
        <v>136</v>
      </c>
      <c r="B26" s="12">
        <v>44982</v>
      </c>
      <c r="C26" s="13">
        <v>0.33333333333333331</v>
      </c>
      <c r="D26" s="11" t="s">
        <v>70</v>
      </c>
      <c r="E26" s="11" t="s">
        <v>16</v>
      </c>
      <c r="F26" s="11" t="s">
        <v>137</v>
      </c>
      <c r="G26" s="11" t="s">
        <v>767</v>
      </c>
      <c r="H26" s="11" t="s">
        <v>18</v>
      </c>
      <c r="I26" s="12">
        <v>23734</v>
      </c>
      <c r="J26" s="12">
        <v>44415</v>
      </c>
      <c r="K26" s="11" t="s">
        <v>30</v>
      </c>
      <c r="L26" s="11" t="s">
        <v>113</v>
      </c>
      <c r="M26" s="11" t="s">
        <v>746</v>
      </c>
      <c r="N26" s="11" t="s">
        <v>102</v>
      </c>
      <c r="O26" s="11">
        <v>17</v>
      </c>
      <c r="P26" s="11" t="s">
        <v>59</v>
      </c>
      <c r="Q26" s="11" t="s">
        <v>138</v>
      </c>
      <c r="R26" s="11" t="s">
        <v>47</v>
      </c>
      <c r="S26" s="11" t="s">
        <v>23</v>
      </c>
      <c r="T26" s="11">
        <v>1726.81005859375</v>
      </c>
      <c r="U26" s="12">
        <v>44982</v>
      </c>
      <c r="V26" s="11" t="s">
        <v>139</v>
      </c>
      <c r="W26" s="12">
        <v>44982</v>
      </c>
      <c r="X26" s="11">
        <v>1726.81005859375</v>
      </c>
      <c r="Y26" s="11" t="s">
        <v>62</v>
      </c>
      <c r="Z26" s="11" t="s">
        <v>40</v>
      </c>
      <c r="AA26" s="11">
        <f t="shared" si="0"/>
        <v>2023</v>
      </c>
    </row>
    <row r="27" spans="1:27" x14ac:dyDescent="0.35">
      <c r="A27" s="11" t="s">
        <v>140</v>
      </c>
      <c r="B27" s="12">
        <v>45002</v>
      </c>
      <c r="C27" s="13">
        <v>0.59375</v>
      </c>
      <c r="D27" s="11" t="s">
        <v>70</v>
      </c>
      <c r="E27" s="11" t="s">
        <v>28</v>
      </c>
      <c r="F27" s="11" t="s">
        <v>141</v>
      </c>
      <c r="G27" s="11" t="s">
        <v>755</v>
      </c>
      <c r="H27" s="11" t="s">
        <v>4</v>
      </c>
      <c r="I27" s="12">
        <v>31656</v>
      </c>
      <c r="J27" s="12">
        <v>44408</v>
      </c>
      <c r="K27" s="11" t="s">
        <v>19</v>
      </c>
      <c r="L27" s="11" t="s">
        <v>37</v>
      </c>
      <c r="M27" s="11" t="s">
        <v>740</v>
      </c>
      <c r="N27" s="11" t="s">
        <v>7</v>
      </c>
      <c r="O27" s="11">
        <v>23</v>
      </c>
      <c r="P27" s="11" t="s">
        <v>8</v>
      </c>
      <c r="Q27" s="11" t="s">
        <v>142</v>
      </c>
      <c r="R27" s="11" t="s">
        <v>10</v>
      </c>
      <c r="S27" s="11" t="s">
        <v>32</v>
      </c>
      <c r="T27" s="11">
        <v>2360.96997070313</v>
      </c>
      <c r="U27" s="12">
        <v>45002</v>
      </c>
      <c r="V27" s="11" t="s">
        <v>143</v>
      </c>
      <c r="W27" s="12">
        <v>45002</v>
      </c>
      <c r="X27" s="11">
        <v>2360.96997070313</v>
      </c>
      <c r="Y27" s="11" t="s">
        <v>13</v>
      </c>
      <c r="Z27" s="11" t="s">
        <v>25</v>
      </c>
      <c r="AA27" s="11">
        <f t="shared" si="0"/>
        <v>2023</v>
      </c>
    </row>
    <row r="28" spans="1:27" x14ac:dyDescent="0.35">
      <c r="A28" s="11" t="s">
        <v>144</v>
      </c>
      <c r="B28" s="12">
        <v>45244</v>
      </c>
      <c r="C28" s="13">
        <v>0.53125</v>
      </c>
      <c r="D28" s="11" t="s">
        <v>1</v>
      </c>
      <c r="E28" s="11" t="s">
        <v>2</v>
      </c>
      <c r="F28" s="11" t="s">
        <v>76</v>
      </c>
      <c r="G28" s="11" t="s">
        <v>757</v>
      </c>
      <c r="H28" s="11" t="s">
        <v>18</v>
      </c>
      <c r="I28" s="12">
        <v>22090</v>
      </c>
      <c r="J28" s="12">
        <v>44468</v>
      </c>
      <c r="K28" s="11" t="s">
        <v>19</v>
      </c>
      <c r="L28" s="11" t="s">
        <v>145</v>
      </c>
      <c r="M28" s="11" t="s">
        <v>747</v>
      </c>
      <c r="N28" s="11" t="s">
        <v>102</v>
      </c>
      <c r="O28" s="11">
        <v>26</v>
      </c>
      <c r="P28" s="11" t="s">
        <v>8</v>
      </c>
      <c r="Q28" s="11" t="s">
        <v>146</v>
      </c>
      <c r="R28" s="11" t="s">
        <v>115</v>
      </c>
      <c r="S28" s="11" t="s">
        <v>32</v>
      </c>
      <c r="T28" s="11">
        <v>1048.48999023438</v>
      </c>
      <c r="U28" s="12">
        <v>45244</v>
      </c>
      <c r="V28" s="11" t="s">
        <v>147</v>
      </c>
      <c r="W28" s="12">
        <v>45244</v>
      </c>
      <c r="X28" s="11">
        <v>1048.48999023438</v>
      </c>
      <c r="Y28" s="11" t="s">
        <v>13</v>
      </c>
      <c r="Z28" s="11" t="s">
        <v>14</v>
      </c>
      <c r="AA28" s="11">
        <f t="shared" si="0"/>
        <v>2023</v>
      </c>
    </row>
    <row r="29" spans="1:27" x14ac:dyDescent="0.35">
      <c r="A29" s="11" t="s">
        <v>148</v>
      </c>
      <c r="B29" s="12">
        <v>45228</v>
      </c>
      <c r="C29" s="13">
        <v>0.64583333333333337</v>
      </c>
      <c r="D29" s="11" t="s">
        <v>51</v>
      </c>
      <c r="E29" s="11" t="s">
        <v>16</v>
      </c>
      <c r="F29" s="11" t="s">
        <v>93</v>
      </c>
      <c r="G29" s="11" t="s">
        <v>761</v>
      </c>
      <c r="H29" s="11" t="s">
        <v>4</v>
      </c>
      <c r="I29" s="12">
        <v>33580</v>
      </c>
      <c r="J29" s="12">
        <v>45043</v>
      </c>
      <c r="K29" s="11" t="s">
        <v>19</v>
      </c>
      <c r="L29" s="11" t="s">
        <v>37</v>
      </c>
      <c r="M29" s="11" t="s">
        <v>740</v>
      </c>
      <c r="N29" s="11" t="s">
        <v>7</v>
      </c>
      <c r="O29" s="11">
        <v>23</v>
      </c>
      <c r="P29" s="11" t="s">
        <v>8</v>
      </c>
      <c r="Q29" s="11" t="s">
        <v>149</v>
      </c>
      <c r="R29" s="11" t="s">
        <v>10</v>
      </c>
      <c r="S29" s="11" t="s">
        <v>32</v>
      </c>
      <c r="T29" s="11">
        <v>1315.17004394531</v>
      </c>
      <c r="U29" s="12">
        <v>45228</v>
      </c>
      <c r="V29" s="11" t="s">
        <v>150</v>
      </c>
      <c r="W29" s="12">
        <v>45228</v>
      </c>
      <c r="X29" s="11">
        <v>1315.17004394531</v>
      </c>
      <c r="Y29" s="11" t="s">
        <v>49</v>
      </c>
      <c r="Z29" s="11" t="s">
        <v>25</v>
      </c>
      <c r="AA29" s="11">
        <f t="shared" si="0"/>
        <v>2023</v>
      </c>
    </row>
    <row r="30" spans="1:27" x14ac:dyDescent="0.35">
      <c r="A30" s="11" t="s">
        <v>151</v>
      </c>
      <c r="B30" s="12">
        <v>45102</v>
      </c>
      <c r="C30" s="13">
        <v>0.60416666666666663</v>
      </c>
      <c r="D30" s="11" t="s">
        <v>51</v>
      </c>
      <c r="E30" s="11" t="s">
        <v>75</v>
      </c>
      <c r="F30" s="11" t="s">
        <v>64</v>
      </c>
      <c r="G30" s="11" t="s">
        <v>755</v>
      </c>
      <c r="H30" s="11" t="s">
        <v>18</v>
      </c>
      <c r="I30" s="12">
        <v>36729</v>
      </c>
      <c r="J30" s="12">
        <v>44400</v>
      </c>
      <c r="K30" s="11" t="s">
        <v>30</v>
      </c>
      <c r="L30" s="11" t="s">
        <v>65</v>
      </c>
      <c r="M30" s="11" t="s">
        <v>743</v>
      </c>
      <c r="N30" s="11" t="s">
        <v>58</v>
      </c>
      <c r="O30" s="11">
        <v>21</v>
      </c>
      <c r="P30" s="11" t="s">
        <v>45</v>
      </c>
      <c r="Q30" s="11" t="s">
        <v>152</v>
      </c>
      <c r="R30" s="11" t="s">
        <v>22</v>
      </c>
      <c r="S30" s="11" t="s">
        <v>11</v>
      </c>
      <c r="T30" s="11">
        <v>3565.03002929688</v>
      </c>
      <c r="U30" s="12">
        <v>45102</v>
      </c>
      <c r="V30" s="11" t="s">
        <v>153</v>
      </c>
      <c r="W30" s="12">
        <v>45102</v>
      </c>
      <c r="X30" s="11">
        <v>3565.03002929688</v>
      </c>
      <c r="Y30" s="11" t="s">
        <v>13</v>
      </c>
      <c r="Z30" s="11" t="s">
        <v>25</v>
      </c>
      <c r="AA30" s="11">
        <f t="shared" si="0"/>
        <v>2023</v>
      </c>
    </row>
    <row r="31" spans="1:27" x14ac:dyDescent="0.35">
      <c r="A31" s="11" t="s">
        <v>154</v>
      </c>
      <c r="B31" s="12">
        <v>45167</v>
      </c>
      <c r="C31" s="13">
        <v>0.55208333333333337</v>
      </c>
      <c r="D31" s="11" t="s">
        <v>51</v>
      </c>
      <c r="E31" s="11" t="s">
        <v>75</v>
      </c>
      <c r="F31" s="11" t="s">
        <v>97</v>
      </c>
      <c r="G31" s="11" t="s">
        <v>762</v>
      </c>
      <c r="H31" s="11" t="s">
        <v>18</v>
      </c>
      <c r="I31" s="12">
        <v>37953</v>
      </c>
      <c r="J31" s="12">
        <v>44329</v>
      </c>
      <c r="K31" s="11" t="s">
        <v>19</v>
      </c>
      <c r="L31" s="11" t="s">
        <v>145</v>
      </c>
      <c r="M31" s="11" t="s">
        <v>747</v>
      </c>
      <c r="N31" s="11" t="s">
        <v>102</v>
      </c>
      <c r="O31" s="11">
        <v>26</v>
      </c>
      <c r="P31" s="11" t="s">
        <v>8</v>
      </c>
      <c r="Q31" s="11" t="s">
        <v>155</v>
      </c>
      <c r="R31" s="11" t="s">
        <v>10</v>
      </c>
      <c r="S31" s="11" t="s">
        <v>32</v>
      </c>
      <c r="T31" s="11">
        <v>1316.46997070313</v>
      </c>
      <c r="U31" s="12">
        <v>45167</v>
      </c>
      <c r="V31" s="11" t="s">
        <v>156</v>
      </c>
      <c r="W31" s="12">
        <v>45167</v>
      </c>
      <c r="X31" s="11">
        <v>1316.46997070313</v>
      </c>
      <c r="Y31" s="11" t="s">
        <v>49</v>
      </c>
      <c r="Z31" s="11" t="s">
        <v>14</v>
      </c>
      <c r="AA31" s="11">
        <f t="shared" si="0"/>
        <v>2023</v>
      </c>
    </row>
    <row r="32" spans="1:27" x14ac:dyDescent="0.35">
      <c r="A32" s="11" t="s">
        <v>157</v>
      </c>
      <c r="B32" s="12">
        <v>45020</v>
      </c>
      <c r="C32" s="13">
        <v>0.4375</v>
      </c>
      <c r="D32" s="11" t="s">
        <v>51</v>
      </c>
      <c r="E32" s="11" t="s">
        <v>75</v>
      </c>
      <c r="F32" s="11" t="s">
        <v>97</v>
      </c>
      <c r="G32" s="11" t="s">
        <v>762</v>
      </c>
      <c r="H32" s="11" t="s">
        <v>18</v>
      </c>
      <c r="I32" s="12">
        <v>37953</v>
      </c>
      <c r="J32" s="12">
        <v>44329</v>
      </c>
      <c r="K32" s="11" t="s">
        <v>19</v>
      </c>
      <c r="L32" s="11" t="s">
        <v>37</v>
      </c>
      <c r="M32" s="11" t="s">
        <v>740</v>
      </c>
      <c r="N32" s="11" t="s">
        <v>7</v>
      </c>
      <c r="O32" s="11">
        <v>23</v>
      </c>
      <c r="P32" s="11" t="s">
        <v>8</v>
      </c>
      <c r="Q32" s="11" t="s">
        <v>158</v>
      </c>
      <c r="R32" s="11" t="s">
        <v>47</v>
      </c>
      <c r="S32" s="11" t="s">
        <v>32</v>
      </c>
      <c r="T32" s="11">
        <v>2863.23999023438</v>
      </c>
      <c r="U32" s="12">
        <v>45020</v>
      </c>
      <c r="V32" s="11" t="s">
        <v>159</v>
      </c>
      <c r="W32" s="12">
        <v>45020</v>
      </c>
      <c r="X32" s="11">
        <v>2863.23999023438</v>
      </c>
      <c r="Y32" s="11" t="s">
        <v>49</v>
      </c>
      <c r="Z32" s="11" t="s">
        <v>14</v>
      </c>
      <c r="AA32" s="11">
        <f t="shared" si="0"/>
        <v>2023</v>
      </c>
    </row>
    <row r="33" spans="1:27" x14ac:dyDescent="0.35">
      <c r="A33" s="11" t="s">
        <v>160</v>
      </c>
      <c r="B33" s="12">
        <v>45236</v>
      </c>
      <c r="C33" s="13">
        <v>0.44791666666666669</v>
      </c>
      <c r="D33" s="11" t="s">
        <v>51</v>
      </c>
      <c r="E33" s="11" t="s">
        <v>2</v>
      </c>
      <c r="F33" s="11" t="s">
        <v>29</v>
      </c>
      <c r="G33" s="11" t="s">
        <v>750</v>
      </c>
      <c r="H33" s="11" t="s">
        <v>18</v>
      </c>
      <c r="I33" s="12">
        <v>30399</v>
      </c>
      <c r="J33" s="12">
        <v>45096</v>
      </c>
      <c r="K33" s="11" t="s">
        <v>30</v>
      </c>
      <c r="L33" s="11" t="s">
        <v>145</v>
      </c>
      <c r="M33" s="11" t="s">
        <v>747</v>
      </c>
      <c r="N33" s="11" t="s">
        <v>102</v>
      </c>
      <c r="O33" s="11">
        <v>26</v>
      </c>
      <c r="P33" s="11" t="s">
        <v>8</v>
      </c>
      <c r="Q33" s="11" t="s">
        <v>161</v>
      </c>
      <c r="R33" s="11" t="s">
        <v>47</v>
      </c>
      <c r="S33" s="11" t="s">
        <v>23</v>
      </c>
      <c r="T33" s="11">
        <v>3690.7099609375</v>
      </c>
      <c r="U33" s="12">
        <v>45236</v>
      </c>
      <c r="V33" s="11" t="s">
        <v>162</v>
      </c>
      <c r="W33" s="12">
        <v>45236</v>
      </c>
      <c r="X33" s="11">
        <v>3690.7099609375</v>
      </c>
      <c r="Y33" s="11" t="s">
        <v>13</v>
      </c>
      <c r="Z33" s="11" t="s">
        <v>25</v>
      </c>
      <c r="AA33" s="11">
        <f t="shared" si="0"/>
        <v>2023</v>
      </c>
    </row>
    <row r="34" spans="1:27" x14ac:dyDescent="0.35">
      <c r="A34" s="11" t="s">
        <v>163</v>
      </c>
      <c r="B34" s="12">
        <v>45192</v>
      </c>
      <c r="C34" s="13">
        <v>0.73958333333333337</v>
      </c>
      <c r="D34" s="11" t="s">
        <v>1</v>
      </c>
      <c r="E34" s="11" t="s">
        <v>16</v>
      </c>
      <c r="F34" s="11" t="s">
        <v>164</v>
      </c>
      <c r="G34" s="11" t="s">
        <v>768</v>
      </c>
      <c r="H34" s="11" t="s">
        <v>18</v>
      </c>
      <c r="I34" s="12">
        <v>37316</v>
      </c>
      <c r="J34" s="12">
        <v>44580</v>
      </c>
      <c r="K34" s="11" t="s">
        <v>5</v>
      </c>
      <c r="L34" s="11" t="s">
        <v>145</v>
      </c>
      <c r="M34" s="11" t="s">
        <v>747</v>
      </c>
      <c r="N34" s="11" t="s">
        <v>102</v>
      </c>
      <c r="O34" s="11">
        <v>26</v>
      </c>
      <c r="P34" s="11" t="s">
        <v>8</v>
      </c>
      <c r="Q34" s="11" t="s">
        <v>165</v>
      </c>
      <c r="R34" s="11" t="s">
        <v>67</v>
      </c>
      <c r="S34" s="11" t="s">
        <v>32</v>
      </c>
      <c r="T34" s="11">
        <v>980.95001220703102</v>
      </c>
      <c r="U34" s="12">
        <v>45192</v>
      </c>
      <c r="V34" s="11" t="s">
        <v>166</v>
      </c>
      <c r="W34" s="12">
        <v>45192</v>
      </c>
      <c r="X34" s="11">
        <v>980.95001220703102</v>
      </c>
      <c r="Y34" s="11" t="s">
        <v>49</v>
      </c>
      <c r="Z34" s="11" t="s">
        <v>25</v>
      </c>
      <c r="AA34" s="11">
        <f t="shared" ref="AA34:AA65" si="1">YEAR(B34)</f>
        <v>2023</v>
      </c>
    </row>
    <row r="35" spans="1:27" x14ac:dyDescent="0.35">
      <c r="A35" s="11" t="s">
        <v>167</v>
      </c>
      <c r="B35" s="12">
        <v>45090</v>
      </c>
      <c r="C35" s="13">
        <v>0.47916666666666669</v>
      </c>
      <c r="D35" s="11" t="s">
        <v>27</v>
      </c>
      <c r="E35" s="11" t="s">
        <v>16</v>
      </c>
      <c r="F35" s="11" t="s">
        <v>71</v>
      </c>
      <c r="G35" s="11" t="s">
        <v>756</v>
      </c>
      <c r="H35" s="11" t="s">
        <v>4</v>
      </c>
      <c r="I35" s="12">
        <v>18609</v>
      </c>
      <c r="J35" s="12">
        <v>44264</v>
      </c>
      <c r="K35" s="11" t="s">
        <v>30</v>
      </c>
      <c r="L35" s="11" t="s">
        <v>20</v>
      </c>
      <c r="M35" s="11" t="s">
        <v>739</v>
      </c>
      <c r="N35" s="11" t="s">
        <v>7</v>
      </c>
      <c r="O35" s="11">
        <v>28</v>
      </c>
      <c r="P35" s="11" t="s">
        <v>8</v>
      </c>
      <c r="Q35" s="11" t="s">
        <v>168</v>
      </c>
      <c r="R35" s="11" t="s">
        <v>67</v>
      </c>
      <c r="S35" s="11" t="s">
        <v>11</v>
      </c>
      <c r="T35" s="11">
        <v>3052.89990234375</v>
      </c>
      <c r="U35" s="12">
        <v>45090</v>
      </c>
      <c r="V35" s="11" t="s">
        <v>169</v>
      </c>
      <c r="W35" s="12">
        <v>45090</v>
      </c>
      <c r="X35" s="11">
        <v>3052.89990234375</v>
      </c>
      <c r="Y35" s="11" t="s">
        <v>62</v>
      </c>
      <c r="Z35" s="11" t="s">
        <v>40</v>
      </c>
      <c r="AA35" s="11">
        <f t="shared" si="1"/>
        <v>2023</v>
      </c>
    </row>
    <row r="36" spans="1:27" x14ac:dyDescent="0.35">
      <c r="A36" s="11" t="s">
        <v>170</v>
      </c>
      <c r="B36" s="12">
        <v>45034</v>
      </c>
      <c r="C36" s="13">
        <v>0.36458333333333331</v>
      </c>
      <c r="D36" s="11" t="s">
        <v>70</v>
      </c>
      <c r="E36" s="11" t="s">
        <v>2</v>
      </c>
      <c r="F36" s="11" t="s">
        <v>171</v>
      </c>
      <c r="G36" s="11" t="s">
        <v>768</v>
      </c>
      <c r="H36" s="11" t="s">
        <v>18</v>
      </c>
      <c r="I36" s="12">
        <v>35790</v>
      </c>
      <c r="J36" s="12">
        <v>44838</v>
      </c>
      <c r="K36" s="11" t="s">
        <v>19</v>
      </c>
      <c r="L36" s="11" t="s">
        <v>44</v>
      </c>
      <c r="M36" s="11" t="s">
        <v>741</v>
      </c>
      <c r="N36" s="11" t="s">
        <v>7</v>
      </c>
      <c r="O36" s="11">
        <v>19</v>
      </c>
      <c r="P36" s="11" t="s">
        <v>45</v>
      </c>
      <c r="Q36" s="11" t="s">
        <v>172</v>
      </c>
      <c r="R36" s="11" t="s">
        <v>22</v>
      </c>
      <c r="S36" s="11" t="s">
        <v>32</v>
      </c>
      <c r="T36" s="11">
        <v>1654.53002929688</v>
      </c>
      <c r="U36" s="12">
        <v>45034</v>
      </c>
      <c r="V36" s="11" t="s">
        <v>173</v>
      </c>
      <c r="W36" s="12">
        <v>45034</v>
      </c>
      <c r="X36" s="11">
        <v>1654.53002929688</v>
      </c>
      <c r="Y36" s="11" t="s">
        <v>13</v>
      </c>
      <c r="Z36" s="11" t="s">
        <v>40</v>
      </c>
      <c r="AA36" s="11">
        <f t="shared" si="1"/>
        <v>2023</v>
      </c>
    </row>
    <row r="37" spans="1:27" x14ac:dyDescent="0.35">
      <c r="A37" s="11" t="s">
        <v>174</v>
      </c>
      <c r="B37" s="12">
        <v>44934</v>
      </c>
      <c r="C37" s="13">
        <v>0.60416666666666663</v>
      </c>
      <c r="D37" s="11" t="s">
        <v>51</v>
      </c>
      <c r="E37" s="11" t="s">
        <v>16</v>
      </c>
      <c r="F37" s="11" t="s">
        <v>175</v>
      </c>
      <c r="G37" s="11" t="s">
        <v>768</v>
      </c>
      <c r="H37" s="11" t="s">
        <v>4</v>
      </c>
      <c r="I37" s="12">
        <v>25605</v>
      </c>
      <c r="J37" s="12">
        <v>45175</v>
      </c>
      <c r="K37" s="11" t="s">
        <v>19</v>
      </c>
      <c r="L37" s="11" t="s">
        <v>44</v>
      </c>
      <c r="M37" s="11" t="s">
        <v>741</v>
      </c>
      <c r="N37" s="11" t="s">
        <v>7</v>
      </c>
      <c r="O37" s="11">
        <v>19</v>
      </c>
      <c r="P37" s="11" t="s">
        <v>45</v>
      </c>
      <c r="Q37" s="11" t="s">
        <v>176</v>
      </c>
      <c r="R37" s="11" t="s">
        <v>115</v>
      </c>
      <c r="S37" s="11" t="s">
        <v>11</v>
      </c>
      <c r="T37" s="11">
        <v>4833.169921875</v>
      </c>
      <c r="U37" s="12">
        <v>44934</v>
      </c>
      <c r="V37" s="11" t="s">
        <v>177</v>
      </c>
      <c r="W37" s="12">
        <v>44934</v>
      </c>
      <c r="X37" s="11">
        <v>4833.169921875</v>
      </c>
      <c r="Y37" s="11" t="s">
        <v>62</v>
      </c>
      <c r="Z37" s="11" t="s">
        <v>14</v>
      </c>
      <c r="AA37" s="11">
        <f t="shared" si="1"/>
        <v>2023</v>
      </c>
    </row>
    <row r="38" spans="1:27" x14ac:dyDescent="0.35">
      <c r="A38" s="11" t="s">
        <v>178</v>
      </c>
      <c r="B38" s="12">
        <v>45013</v>
      </c>
      <c r="C38" s="13">
        <v>0.45833333333333331</v>
      </c>
      <c r="D38" s="11" t="s">
        <v>27</v>
      </c>
      <c r="E38" s="11" t="s">
        <v>2</v>
      </c>
      <c r="F38" s="11" t="s">
        <v>137</v>
      </c>
      <c r="G38" s="11" t="s">
        <v>767</v>
      </c>
      <c r="H38" s="11" t="s">
        <v>18</v>
      </c>
      <c r="I38" s="12">
        <v>23734</v>
      </c>
      <c r="J38" s="12">
        <v>44415</v>
      </c>
      <c r="K38" s="11" t="s">
        <v>30</v>
      </c>
      <c r="L38" s="11" t="s">
        <v>20</v>
      </c>
      <c r="M38" s="11" t="s">
        <v>739</v>
      </c>
      <c r="N38" s="11" t="s">
        <v>7</v>
      </c>
      <c r="O38" s="11">
        <v>28</v>
      </c>
      <c r="P38" s="11" t="s">
        <v>8</v>
      </c>
      <c r="Q38" s="11" t="s">
        <v>179</v>
      </c>
      <c r="R38" s="11" t="s">
        <v>10</v>
      </c>
      <c r="S38" s="11" t="s">
        <v>32</v>
      </c>
      <c r="T38" s="11">
        <v>2675.9599609375</v>
      </c>
      <c r="U38" s="12">
        <v>45013</v>
      </c>
      <c r="V38" s="11" t="s">
        <v>180</v>
      </c>
      <c r="W38" s="12">
        <v>45013</v>
      </c>
      <c r="X38" s="11">
        <v>2675.9599609375</v>
      </c>
      <c r="Y38" s="11" t="s">
        <v>13</v>
      </c>
      <c r="Z38" s="11" t="s">
        <v>40</v>
      </c>
      <c r="AA38" s="11">
        <f t="shared" si="1"/>
        <v>2023</v>
      </c>
    </row>
    <row r="39" spans="1:27" x14ac:dyDescent="0.35">
      <c r="A39" s="11" t="s">
        <v>181</v>
      </c>
      <c r="B39" s="12">
        <v>44980</v>
      </c>
      <c r="C39" s="13">
        <v>0.54166666666666663</v>
      </c>
      <c r="D39" s="11" t="s">
        <v>27</v>
      </c>
      <c r="E39" s="11" t="s">
        <v>2</v>
      </c>
      <c r="F39" s="11" t="s">
        <v>106</v>
      </c>
      <c r="G39" s="11" t="s">
        <v>763</v>
      </c>
      <c r="H39" s="11" t="s">
        <v>18</v>
      </c>
      <c r="I39" s="12">
        <v>36196</v>
      </c>
      <c r="J39" s="12">
        <v>44469</v>
      </c>
      <c r="K39" s="11" t="s">
        <v>36</v>
      </c>
      <c r="L39" s="11" t="s">
        <v>6</v>
      </c>
      <c r="M39" s="11" t="s">
        <v>738</v>
      </c>
      <c r="N39" s="11" t="s">
        <v>7</v>
      </c>
      <c r="O39" s="11">
        <v>26</v>
      </c>
      <c r="P39" s="11" t="s">
        <v>8</v>
      </c>
      <c r="Q39" s="11" t="s">
        <v>182</v>
      </c>
      <c r="R39" s="11" t="s">
        <v>22</v>
      </c>
      <c r="S39" s="11" t="s">
        <v>32</v>
      </c>
      <c r="T39" s="11">
        <v>4126.97021484375</v>
      </c>
      <c r="U39" s="12">
        <v>44980</v>
      </c>
      <c r="V39" s="11" t="s">
        <v>183</v>
      </c>
      <c r="W39" s="12">
        <v>44980</v>
      </c>
      <c r="X39" s="11">
        <v>4126.97021484375</v>
      </c>
      <c r="Y39" s="11" t="s">
        <v>49</v>
      </c>
      <c r="Z39" s="11" t="s">
        <v>40</v>
      </c>
      <c r="AA39" s="11">
        <f t="shared" si="1"/>
        <v>2023</v>
      </c>
    </row>
    <row r="40" spans="1:27" x14ac:dyDescent="0.35">
      <c r="A40" s="11" t="s">
        <v>184</v>
      </c>
      <c r="B40" s="12">
        <v>45033</v>
      </c>
      <c r="C40" s="13">
        <v>0.33333333333333331</v>
      </c>
      <c r="D40" s="11" t="s">
        <v>70</v>
      </c>
      <c r="E40" s="11" t="s">
        <v>2</v>
      </c>
      <c r="F40" s="11" t="s">
        <v>185</v>
      </c>
      <c r="G40" s="11" t="s">
        <v>769</v>
      </c>
      <c r="H40" s="11" t="s">
        <v>18</v>
      </c>
      <c r="I40" s="12">
        <v>34387</v>
      </c>
      <c r="J40" s="12">
        <v>44557</v>
      </c>
      <c r="K40" s="11" t="s">
        <v>5</v>
      </c>
      <c r="L40" s="11" t="s">
        <v>89</v>
      </c>
      <c r="M40" s="11" t="s">
        <v>744</v>
      </c>
      <c r="N40" s="11" t="s">
        <v>7</v>
      </c>
      <c r="O40" s="11">
        <v>24</v>
      </c>
      <c r="P40" s="11" t="s">
        <v>45</v>
      </c>
      <c r="Q40" s="11" t="s">
        <v>186</v>
      </c>
      <c r="R40" s="11" t="s">
        <v>67</v>
      </c>
      <c r="S40" s="11" t="s">
        <v>32</v>
      </c>
      <c r="T40" s="11">
        <v>2976.02001953125</v>
      </c>
      <c r="U40" s="12">
        <v>45033</v>
      </c>
      <c r="V40" s="11" t="s">
        <v>187</v>
      </c>
      <c r="W40" s="12">
        <v>45033</v>
      </c>
      <c r="X40" s="11">
        <v>2976.02001953125</v>
      </c>
      <c r="Y40" s="11" t="s">
        <v>13</v>
      </c>
      <c r="Z40" s="11" t="s">
        <v>40</v>
      </c>
      <c r="AA40" s="11">
        <f t="shared" si="1"/>
        <v>2023</v>
      </c>
    </row>
    <row r="41" spans="1:27" x14ac:dyDescent="0.35">
      <c r="A41" s="11" t="s">
        <v>188</v>
      </c>
      <c r="B41" s="12">
        <v>45012</v>
      </c>
      <c r="C41" s="13">
        <v>0.52083333333333337</v>
      </c>
      <c r="D41" s="11" t="s">
        <v>1</v>
      </c>
      <c r="E41" s="11" t="s">
        <v>75</v>
      </c>
      <c r="F41" s="11" t="s">
        <v>189</v>
      </c>
      <c r="G41" s="11" t="s">
        <v>755</v>
      </c>
      <c r="H41" s="11" t="s">
        <v>18</v>
      </c>
      <c r="I41" s="12">
        <v>37177</v>
      </c>
      <c r="J41" s="12">
        <v>44797</v>
      </c>
      <c r="K41" s="11" t="s">
        <v>5</v>
      </c>
      <c r="L41" s="11" t="s">
        <v>6</v>
      </c>
      <c r="M41" s="11" t="s">
        <v>738</v>
      </c>
      <c r="N41" s="11" t="s">
        <v>7</v>
      </c>
      <c r="O41" s="11">
        <v>26</v>
      </c>
      <c r="P41" s="11" t="s">
        <v>8</v>
      </c>
      <c r="Q41" s="11" t="s">
        <v>190</v>
      </c>
      <c r="R41" s="11" t="s">
        <v>10</v>
      </c>
      <c r="S41" s="11" t="s">
        <v>32</v>
      </c>
      <c r="T41" s="11">
        <v>695.35998535156295</v>
      </c>
      <c r="U41" s="12">
        <v>45012</v>
      </c>
      <c r="V41" s="11" t="s">
        <v>191</v>
      </c>
      <c r="W41" s="12">
        <v>45012</v>
      </c>
      <c r="X41" s="11">
        <v>695.35998535156295</v>
      </c>
      <c r="Y41" s="11" t="s">
        <v>62</v>
      </c>
      <c r="Z41" s="11" t="s">
        <v>40</v>
      </c>
      <c r="AA41" s="11">
        <f t="shared" si="1"/>
        <v>2023</v>
      </c>
    </row>
    <row r="42" spans="1:27" x14ac:dyDescent="0.35">
      <c r="A42" s="11" t="s">
        <v>192</v>
      </c>
      <c r="B42" s="12">
        <v>44927</v>
      </c>
      <c r="C42" s="13">
        <v>0.58333333333333337</v>
      </c>
      <c r="D42" s="11" t="s">
        <v>42</v>
      </c>
      <c r="E42" s="11" t="s">
        <v>16</v>
      </c>
      <c r="F42" s="11" t="s">
        <v>76</v>
      </c>
      <c r="G42" s="11" t="s">
        <v>757</v>
      </c>
      <c r="H42" s="11" t="s">
        <v>18</v>
      </c>
      <c r="I42" s="12">
        <v>22090</v>
      </c>
      <c r="J42" s="12">
        <v>44468</v>
      </c>
      <c r="K42" s="11" t="s">
        <v>19</v>
      </c>
      <c r="L42" s="11" t="s">
        <v>113</v>
      </c>
      <c r="M42" s="11" t="s">
        <v>746</v>
      </c>
      <c r="N42" s="11" t="s">
        <v>102</v>
      </c>
      <c r="O42" s="11">
        <v>17</v>
      </c>
      <c r="P42" s="11" t="s">
        <v>59</v>
      </c>
      <c r="Q42" s="11" t="s">
        <v>193</v>
      </c>
      <c r="R42" s="11" t="s">
        <v>67</v>
      </c>
      <c r="S42" s="11" t="s">
        <v>11</v>
      </c>
      <c r="T42" s="11">
        <v>3349.17993164063</v>
      </c>
      <c r="U42" s="12">
        <v>44927</v>
      </c>
      <c r="V42" s="11" t="s">
        <v>194</v>
      </c>
      <c r="W42" s="12">
        <v>44927</v>
      </c>
      <c r="X42" s="11">
        <v>3349.17993164063</v>
      </c>
      <c r="Y42" s="11" t="s">
        <v>49</v>
      </c>
      <c r="Z42" s="11" t="s">
        <v>25</v>
      </c>
      <c r="AA42" s="11">
        <f t="shared" si="1"/>
        <v>2023</v>
      </c>
    </row>
    <row r="43" spans="1:27" x14ac:dyDescent="0.35">
      <c r="A43" s="11" t="s">
        <v>195</v>
      </c>
      <c r="B43" s="12">
        <v>45006</v>
      </c>
      <c r="C43" s="13">
        <v>0.46875</v>
      </c>
      <c r="D43" s="11" t="s">
        <v>42</v>
      </c>
      <c r="E43" s="11" t="s">
        <v>2</v>
      </c>
      <c r="F43" s="11" t="s">
        <v>171</v>
      </c>
      <c r="G43" s="11" t="s">
        <v>768</v>
      </c>
      <c r="H43" s="11" t="s">
        <v>18</v>
      </c>
      <c r="I43" s="12">
        <v>35790</v>
      </c>
      <c r="J43" s="12">
        <v>44838</v>
      </c>
      <c r="K43" s="11" t="s">
        <v>19</v>
      </c>
      <c r="L43" s="11" t="s">
        <v>113</v>
      </c>
      <c r="M43" s="11" t="s">
        <v>746</v>
      </c>
      <c r="N43" s="11" t="s">
        <v>102</v>
      </c>
      <c r="O43" s="11">
        <v>17</v>
      </c>
      <c r="P43" s="11" t="s">
        <v>59</v>
      </c>
      <c r="Q43" s="11" t="s">
        <v>196</v>
      </c>
      <c r="R43" s="11" t="s">
        <v>10</v>
      </c>
      <c r="S43" s="11" t="s">
        <v>11</v>
      </c>
      <c r="T43" s="11">
        <v>4781.31982421875</v>
      </c>
      <c r="U43" s="12">
        <v>45006</v>
      </c>
      <c r="V43" s="11" t="s">
        <v>197</v>
      </c>
      <c r="W43" s="12">
        <v>45006</v>
      </c>
      <c r="X43" s="11">
        <v>4781.31982421875</v>
      </c>
      <c r="Y43" s="11" t="s">
        <v>13</v>
      </c>
      <c r="Z43" s="11" t="s">
        <v>14</v>
      </c>
      <c r="AA43" s="11">
        <f t="shared" si="1"/>
        <v>2023</v>
      </c>
    </row>
    <row r="44" spans="1:27" x14ac:dyDescent="0.35">
      <c r="A44" s="11" t="s">
        <v>198</v>
      </c>
      <c r="B44" s="12">
        <v>45014</v>
      </c>
      <c r="C44" s="13">
        <v>0.38541666666666669</v>
      </c>
      <c r="D44" s="11" t="s">
        <v>27</v>
      </c>
      <c r="E44" s="11" t="s">
        <v>16</v>
      </c>
      <c r="F44" s="11" t="s">
        <v>3</v>
      </c>
      <c r="G44" s="11" t="s">
        <v>748</v>
      </c>
      <c r="H44" s="11" t="s">
        <v>4</v>
      </c>
      <c r="I44" s="12">
        <v>18289</v>
      </c>
      <c r="J44" s="12">
        <v>45095</v>
      </c>
      <c r="K44" s="11" t="s">
        <v>5</v>
      </c>
      <c r="L44" s="11" t="s">
        <v>145</v>
      </c>
      <c r="M44" s="11" t="s">
        <v>747</v>
      </c>
      <c r="N44" s="11" t="s">
        <v>102</v>
      </c>
      <c r="O44" s="11">
        <v>26</v>
      </c>
      <c r="P44" s="11" t="s">
        <v>8</v>
      </c>
      <c r="Q44" s="11" t="s">
        <v>199</v>
      </c>
      <c r="R44" s="11" t="s">
        <v>115</v>
      </c>
      <c r="S44" s="11" t="s">
        <v>23</v>
      </c>
      <c r="T44" s="11">
        <v>3207.25</v>
      </c>
      <c r="U44" s="12">
        <v>45014</v>
      </c>
      <c r="V44" s="11" t="s">
        <v>200</v>
      </c>
      <c r="W44" s="12">
        <v>45014</v>
      </c>
      <c r="X44" s="11">
        <v>3207.25</v>
      </c>
      <c r="Y44" s="11" t="s">
        <v>13</v>
      </c>
      <c r="Z44" s="11" t="s">
        <v>40</v>
      </c>
      <c r="AA44" s="11">
        <f t="shared" si="1"/>
        <v>2023</v>
      </c>
    </row>
    <row r="45" spans="1:27" x14ac:dyDescent="0.35">
      <c r="A45" s="11" t="s">
        <v>201</v>
      </c>
      <c r="B45" s="12">
        <v>45189</v>
      </c>
      <c r="C45" s="13">
        <v>0.52083333333333337</v>
      </c>
      <c r="D45" s="11" t="s">
        <v>70</v>
      </c>
      <c r="E45" s="11" t="s">
        <v>75</v>
      </c>
      <c r="F45" s="11" t="s">
        <v>202</v>
      </c>
      <c r="G45" s="11" t="s">
        <v>770</v>
      </c>
      <c r="H45" s="11" t="s">
        <v>18</v>
      </c>
      <c r="I45" s="12">
        <v>31791</v>
      </c>
      <c r="J45" s="12">
        <v>44740</v>
      </c>
      <c r="K45" s="11" t="s">
        <v>5</v>
      </c>
      <c r="L45" s="11" t="s">
        <v>37</v>
      </c>
      <c r="M45" s="11" t="s">
        <v>740</v>
      </c>
      <c r="N45" s="11" t="s">
        <v>7</v>
      </c>
      <c r="O45" s="11">
        <v>23</v>
      </c>
      <c r="P45" s="11" t="s">
        <v>8</v>
      </c>
      <c r="Q45" s="11" t="s">
        <v>203</v>
      </c>
      <c r="R45" s="11" t="s">
        <v>22</v>
      </c>
      <c r="S45" s="11" t="s">
        <v>11</v>
      </c>
      <c r="T45" s="11">
        <v>4186.35009765625</v>
      </c>
      <c r="U45" s="12">
        <v>45189</v>
      </c>
      <c r="V45" s="11" t="s">
        <v>204</v>
      </c>
      <c r="W45" s="12">
        <v>45189</v>
      </c>
      <c r="X45" s="11">
        <v>4186.35009765625</v>
      </c>
      <c r="Y45" s="11" t="s">
        <v>13</v>
      </c>
      <c r="Z45" s="11" t="s">
        <v>25</v>
      </c>
      <c r="AA45" s="11">
        <f t="shared" si="1"/>
        <v>2023</v>
      </c>
    </row>
    <row r="46" spans="1:27" x14ac:dyDescent="0.35">
      <c r="A46" s="11" t="s">
        <v>205</v>
      </c>
      <c r="B46" s="12">
        <v>45197</v>
      </c>
      <c r="C46" s="13">
        <v>0.70833333333333337</v>
      </c>
      <c r="D46" s="11" t="s">
        <v>42</v>
      </c>
      <c r="E46" s="11" t="s">
        <v>2</v>
      </c>
      <c r="F46" s="11" t="s">
        <v>189</v>
      </c>
      <c r="G46" s="11" t="s">
        <v>755</v>
      </c>
      <c r="H46" s="11" t="s">
        <v>18</v>
      </c>
      <c r="I46" s="12">
        <v>37177</v>
      </c>
      <c r="J46" s="12">
        <v>44797</v>
      </c>
      <c r="K46" s="11" t="s">
        <v>5</v>
      </c>
      <c r="L46" s="11" t="s">
        <v>37</v>
      </c>
      <c r="M46" s="11" t="s">
        <v>740</v>
      </c>
      <c r="N46" s="11" t="s">
        <v>7</v>
      </c>
      <c r="O46" s="11">
        <v>23</v>
      </c>
      <c r="P46" s="11" t="s">
        <v>8</v>
      </c>
      <c r="Q46" s="11" t="s">
        <v>206</v>
      </c>
      <c r="R46" s="11" t="s">
        <v>10</v>
      </c>
      <c r="S46" s="11" t="s">
        <v>32</v>
      </c>
      <c r="T46" s="11">
        <v>4478.93017578125</v>
      </c>
      <c r="U46" s="12">
        <v>45197</v>
      </c>
      <c r="V46" s="11" t="s">
        <v>207</v>
      </c>
      <c r="W46" s="12">
        <v>45197</v>
      </c>
      <c r="X46" s="11">
        <v>4478.93017578125</v>
      </c>
      <c r="Y46" s="11" t="s">
        <v>62</v>
      </c>
      <c r="Z46" s="11" t="s">
        <v>25</v>
      </c>
      <c r="AA46" s="11">
        <f t="shared" si="1"/>
        <v>2023</v>
      </c>
    </row>
    <row r="47" spans="1:27" x14ac:dyDescent="0.35">
      <c r="A47" s="11" t="s">
        <v>208</v>
      </c>
      <c r="B47" s="12">
        <v>45280</v>
      </c>
      <c r="C47" s="13">
        <v>0.55208333333333337</v>
      </c>
      <c r="D47" s="11" t="s">
        <v>27</v>
      </c>
      <c r="E47" s="11" t="s">
        <v>28</v>
      </c>
      <c r="F47" s="11" t="s">
        <v>209</v>
      </c>
      <c r="G47" s="11" t="s">
        <v>771</v>
      </c>
      <c r="H47" s="11" t="s">
        <v>18</v>
      </c>
      <c r="I47" s="12">
        <v>27538</v>
      </c>
      <c r="J47" s="12">
        <v>45101</v>
      </c>
      <c r="K47" s="11" t="s">
        <v>5</v>
      </c>
      <c r="L47" s="11" t="s">
        <v>44</v>
      </c>
      <c r="M47" s="11" t="s">
        <v>741</v>
      </c>
      <c r="N47" s="11" t="s">
        <v>7</v>
      </c>
      <c r="O47" s="11">
        <v>19</v>
      </c>
      <c r="P47" s="11" t="s">
        <v>45</v>
      </c>
      <c r="Q47" s="11" t="s">
        <v>210</v>
      </c>
      <c r="R47" s="11" t="s">
        <v>47</v>
      </c>
      <c r="S47" s="11" t="s">
        <v>23</v>
      </c>
      <c r="T47" s="11">
        <v>1526.35998535156</v>
      </c>
      <c r="U47" s="12">
        <v>45280</v>
      </c>
      <c r="V47" s="11" t="s">
        <v>211</v>
      </c>
      <c r="W47" s="12">
        <v>45280</v>
      </c>
      <c r="X47" s="11">
        <v>1526.35998535156</v>
      </c>
      <c r="Y47" s="11" t="s">
        <v>62</v>
      </c>
      <c r="Z47" s="11" t="s">
        <v>25</v>
      </c>
      <c r="AA47" s="11">
        <f t="shared" si="1"/>
        <v>2023</v>
      </c>
    </row>
    <row r="48" spans="1:27" x14ac:dyDescent="0.35">
      <c r="A48" s="11" t="s">
        <v>212</v>
      </c>
      <c r="B48" s="12">
        <v>45048</v>
      </c>
      <c r="C48" s="13">
        <v>0.45833333333333331</v>
      </c>
      <c r="D48" s="11" t="s">
        <v>1</v>
      </c>
      <c r="E48" s="11" t="s">
        <v>75</v>
      </c>
      <c r="F48" s="11" t="s">
        <v>17</v>
      </c>
      <c r="G48" s="11" t="s">
        <v>749</v>
      </c>
      <c r="H48" s="11" t="s">
        <v>18</v>
      </c>
      <c r="I48" s="12">
        <v>29594</v>
      </c>
      <c r="J48" s="12">
        <v>44471</v>
      </c>
      <c r="K48" s="11" t="s">
        <v>19</v>
      </c>
      <c r="L48" s="11" t="s">
        <v>57</v>
      </c>
      <c r="M48" s="11" t="s">
        <v>742</v>
      </c>
      <c r="N48" s="11" t="s">
        <v>58</v>
      </c>
      <c r="O48" s="11">
        <v>26</v>
      </c>
      <c r="P48" s="11" t="s">
        <v>59</v>
      </c>
      <c r="Q48" s="11" t="s">
        <v>213</v>
      </c>
      <c r="R48" s="11" t="s">
        <v>47</v>
      </c>
      <c r="S48" s="11" t="s">
        <v>23</v>
      </c>
      <c r="T48" s="11">
        <v>1454.19995117188</v>
      </c>
      <c r="U48" s="12">
        <v>45048</v>
      </c>
      <c r="V48" s="11" t="s">
        <v>214</v>
      </c>
      <c r="W48" s="12">
        <v>45048</v>
      </c>
      <c r="X48" s="11">
        <v>1454.19995117188</v>
      </c>
      <c r="Y48" s="11" t="s">
        <v>13</v>
      </c>
      <c r="Z48" s="11" t="s">
        <v>40</v>
      </c>
      <c r="AA48" s="11">
        <f t="shared" si="1"/>
        <v>2023</v>
      </c>
    </row>
    <row r="49" spans="1:27" x14ac:dyDescent="0.35">
      <c r="A49" s="11" t="s">
        <v>215</v>
      </c>
      <c r="B49" s="12">
        <v>44942</v>
      </c>
      <c r="C49" s="13">
        <v>0.65625</v>
      </c>
      <c r="D49" s="11" t="s">
        <v>42</v>
      </c>
      <c r="E49" s="11" t="s">
        <v>28</v>
      </c>
      <c r="F49" s="11" t="s">
        <v>56</v>
      </c>
      <c r="G49" s="11" t="s">
        <v>754</v>
      </c>
      <c r="H49" s="11" t="s">
        <v>4</v>
      </c>
      <c r="I49" s="12">
        <v>20244</v>
      </c>
      <c r="J49" s="12">
        <v>44735</v>
      </c>
      <c r="K49" s="11" t="s">
        <v>5</v>
      </c>
      <c r="L49" s="11" t="s">
        <v>6</v>
      </c>
      <c r="M49" s="11" t="s">
        <v>738</v>
      </c>
      <c r="N49" s="11" t="s">
        <v>7</v>
      </c>
      <c r="O49" s="11">
        <v>26</v>
      </c>
      <c r="P49" s="11" t="s">
        <v>8</v>
      </c>
      <c r="Q49" s="11" t="s">
        <v>216</v>
      </c>
      <c r="R49" s="11" t="s">
        <v>10</v>
      </c>
      <c r="S49" s="11" t="s">
        <v>23</v>
      </c>
      <c r="T49" s="11">
        <v>3249.40991210938</v>
      </c>
      <c r="U49" s="12">
        <v>44942</v>
      </c>
      <c r="V49" s="11" t="s">
        <v>217</v>
      </c>
      <c r="W49" s="12">
        <v>44942</v>
      </c>
      <c r="X49" s="11">
        <v>3249.40991210938</v>
      </c>
      <c r="Y49" s="11" t="s">
        <v>49</v>
      </c>
      <c r="Z49" s="11" t="s">
        <v>40</v>
      </c>
      <c r="AA49" s="11">
        <f t="shared" si="1"/>
        <v>2023</v>
      </c>
    </row>
    <row r="50" spans="1:27" x14ac:dyDescent="0.35">
      <c r="A50" s="11" t="s">
        <v>218</v>
      </c>
      <c r="B50" s="12">
        <v>45046</v>
      </c>
      <c r="C50" s="13">
        <v>0.64583333333333337</v>
      </c>
      <c r="D50" s="11" t="s">
        <v>27</v>
      </c>
      <c r="E50" s="11" t="s">
        <v>16</v>
      </c>
      <c r="F50" s="11" t="s">
        <v>76</v>
      </c>
      <c r="G50" s="11" t="s">
        <v>757</v>
      </c>
      <c r="H50" s="11" t="s">
        <v>18</v>
      </c>
      <c r="I50" s="12">
        <v>22090</v>
      </c>
      <c r="J50" s="12">
        <v>44468</v>
      </c>
      <c r="K50" s="11" t="s">
        <v>19</v>
      </c>
      <c r="L50" s="11" t="s">
        <v>65</v>
      </c>
      <c r="M50" s="11" t="s">
        <v>743</v>
      </c>
      <c r="N50" s="11" t="s">
        <v>58</v>
      </c>
      <c r="O50" s="11">
        <v>21</v>
      </c>
      <c r="P50" s="11" t="s">
        <v>45</v>
      </c>
      <c r="Q50" s="11" t="s">
        <v>219</v>
      </c>
      <c r="R50" s="11" t="s">
        <v>10</v>
      </c>
      <c r="S50" s="11" t="s">
        <v>32</v>
      </c>
      <c r="T50" s="11">
        <v>2349.6298828125</v>
      </c>
      <c r="U50" s="12">
        <v>45046</v>
      </c>
      <c r="V50" s="11" t="s">
        <v>220</v>
      </c>
      <c r="W50" s="12">
        <v>45046</v>
      </c>
      <c r="X50" s="11">
        <v>2349.6298828125</v>
      </c>
      <c r="Y50" s="11" t="s">
        <v>49</v>
      </c>
      <c r="Z50" s="11" t="s">
        <v>14</v>
      </c>
      <c r="AA50" s="11">
        <f t="shared" si="1"/>
        <v>2023</v>
      </c>
    </row>
    <row r="51" spans="1:27" x14ac:dyDescent="0.35">
      <c r="A51" s="11" t="s">
        <v>221</v>
      </c>
      <c r="B51" s="12">
        <v>45154</v>
      </c>
      <c r="C51" s="13">
        <v>0.625</v>
      </c>
      <c r="D51" s="11" t="s">
        <v>27</v>
      </c>
      <c r="E51" s="11" t="s">
        <v>16</v>
      </c>
      <c r="F51" s="11" t="s">
        <v>52</v>
      </c>
      <c r="G51" s="11" t="s">
        <v>753</v>
      </c>
      <c r="H51" s="11" t="s">
        <v>4</v>
      </c>
      <c r="I51" s="12">
        <v>24222</v>
      </c>
      <c r="J51" s="12">
        <v>44219</v>
      </c>
      <c r="K51" s="11" t="s">
        <v>19</v>
      </c>
      <c r="L51" s="11" t="s">
        <v>101</v>
      </c>
      <c r="M51" s="11" t="s">
        <v>745</v>
      </c>
      <c r="N51" s="11" t="s">
        <v>102</v>
      </c>
      <c r="O51" s="11">
        <v>5</v>
      </c>
      <c r="P51" s="11" t="s">
        <v>59</v>
      </c>
      <c r="Q51" s="11" t="s">
        <v>222</v>
      </c>
      <c r="R51" s="11" t="s">
        <v>10</v>
      </c>
      <c r="S51" s="11" t="s">
        <v>11</v>
      </c>
      <c r="T51" s="11">
        <v>4279.3798828125</v>
      </c>
      <c r="U51" s="12">
        <v>45154</v>
      </c>
      <c r="V51" s="11" t="s">
        <v>223</v>
      </c>
      <c r="W51" s="12">
        <v>45154</v>
      </c>
      <c r="X51" s="11">
        <v>4279.3798828125</v>
      </c>
      <c r="Y51" s="11" t="s">
        <v>62</v>
      </c>
      <c r="Z51" s="11" t="s">
        <v>40</v>
      </c>
      <c r="AA51" s="11">
        <f t="shared" si="1"/>
        <v>2023</v>
      </c>
    </row>
    <row r="52" spans="1:27" x14ac:dyDescent="0.35">
      <c r="A52" s="11" t="s">
        <v>224</v>
      </c>
      <c r="B52" s="12">
        <v>44961</v>
      </c>
      <c r="C52" s="13">
        <v>0.48958333333333331</v>
      </c>
      <c r="D52" s="11" t="s">
        <v>51</v>
      </c>
      <c r="E52" s="11" t="s">
        <v>75</v>
      </c>
      <c r="F52" s="11" t="s">
        <v>225</v>
      </c>
      <c r="G52" s="11" t="s">
        <v>772</v>
      </c>
      <c r="H52" s="11" t="s">
        <v>4</v>
      </c>
      <c r="I52" s="12">
        <v>29637</v>
      </c>
      <c r="J52" s="12">
        <v>44257</v>
      </c>
      <c r="K52" s="11" t="s">
        <v>36</v>
      </c>
      <c r="L52" s="11" t="s">
        <v>37</v>
      </c>
      <c r="M52" s="11" t="s">
        <v>740</v>
      </c>
      <c r="N52" s="11" t="s">
        <v>7</v>
      </c>
      <c r="O52" s="11">
        <v>23</v>
      </c>
      <c r="P52" s="11" t="s">
        <v>8</v>
      </c>
      <c r="Q52" s="11" t="s">
        <v>226</v>
      </c>
      <c r="R52" s="11" t="s">
        <v>47</v>
      </c>
      <c r="S52" s="11" t="s">
        <v>32</v>
      </c>
      <c r="T52" s="11">
        <v>4550.10009765625</v>
      </c>
      <c r="U52" s="12">
        <v>44961</v>
      </c>
      <c r="V52" s="11" t="s">
        <v>227</v>
      </c>
      <c r="W52" s="12">
        <v>44961</v>
      </c>
      <c r="X52" s="11">
        <v>4550.10009765625</v>
      </c>
      <c r="Y52" s="11" t="s">
        <v>49</v>
      </c>
      <c r="Z52" s="11" t="s">
        <v>40</v>
      </c>
      <c r="AA52" s="11">
        <f t="shared" si="1"/>
        <v>2023</v>
      </c>
    </row>
    <row r="53" spans="1:27" x14ac:dyDescent="0.35">
      <c r="A53" s="11" t="s">
        <v>228</v>
      </c>
      <c r="B53" s="12">
        <v>45119</v>
      </c>
      <c r="C53" s="13">
        <v>0.39583333333333331</v>
      </c>
      <c r="D53" s="11" t="s">
        <v>1</v>
      </c>
      <c r="E53" s="11" t="s">
        <v>16</v>
      </c>
      <c r="F53" s="11" t="s">
        <v>64</v>
      </c>
      <c r="G53" s="11" t="s">
        <v>755</v>
      </c>
      <c r="H53" s="11" t="s">
        <v>18</v>
      </c>
      <c r="I53" s="12">
        <v>36729</v>
      </c>
      <c r="J53" s="12">
        <v>44400</v>
      </c>
      <c r="K53" s="11" t="s">
        <v>30</v>
      </c>
      <c r="L53" s="11" t="s">
        <v>101</v>
      </c>
      <c r="M53" s="11" t="s">
        <v>745</v>
      </c>
      <c r="N53" s="11" t="s">
        <v>102</v>
      </c>
      <c r="O53" s="11">
        <v>5</v>
      </c>
      <c r="P53" s="11" t="s">
        <v>59</v>
      </c>
      <c r="Q53" s="11" t="s">
        <v>229</v>
      </c>
      <c r="R53" s="11" t="s">
        <v>47</v>
      </c>
      <c r="S53" s="11" t="s">
        <v>23</v>
      </c>
      <c r="T53" s="11">
        <v>2090.39990234375</v>
      </c>
      <c r="U53" s="12">
        <v>45119</v>
      </c>
      <c r="V53" s="11" t="s">
        <v>230</v>
      </c>
      <c r="W53" s="12">
        <v>45119</v>
      </c>
      <c r="X53" s="11">
        <v>2090.39990234375</v>
      </c>
      <c r="Y53" s="11" t="s">
        <v>62</v>
      </c>
      <c r="Z53" s="11" t="s">
        <v>25</v>
      </c>
      <c r="AA53" s="11">
        <f t="shared" si="1"/>
        <v>2023</v>
      </c>
    </row>
    <row r="54" spans="1:27" x14ac:dyDescent="0.35">
      <c r="A54" s="11" t="s">
        <v>231</v>
      </c>
      <c r="B54" s="12">
        <v>44969</v>
      </c>
      <c r="C54" s="13">
        <v>0.4375</v>
      </c>
      <c r="D54" s="11" t="s">
        <v>51</v>
      </c>
      <c r="E54" s="11" t="s">
        <v>28</v>
      </c>
      <c r="F54" s="11" t="s">
        <v>232</v>
      </c>
      <c r="G54" s="11" t="s">
        <v>773</v>
      </c>
      <c r="H54" s="11" t="s">
        <v>4</v>
      </c>
      <c r="I54" s="12">
        <v>33546</v>
      </c>
      <c r="J54" s="12">
        <v>44441</v>
      </c>
      <c r="K54" s="11" t="s">
        <v>5</v>
      </c>
      <c r="L54" s="11" t="s">
        <v>145</v>
      </c>
      <c r="M54" s="11" t="s">
        <v>747</v>
      </c>
      <c r="N54" s="11" t="s">
        <v>102</v>
      </c>
      <c r="O54" s="11">
        <v>26</v>
      </c>
      <c r="P54" s="11" t="s">
        <v>8</v>
      </c>
      <c r="Q54" s="11" t="s">
        <v>233</v>
      </c>
      <c r="R54" s="11" t="s">
        <v>10</v>
      </c>
      <c r="S54" s="11" t="s">
        <v>32</v>
      </c>
      <c r="T54" s="11">
        <v>1565.92004394531</v>
      </c>
      <c r="U54" s="12">
        <v>44969</v>
      </c>
      <c r="V54" s="11" t="s">
        <v>234</v>
      </c>
      <c r="W54" s="12">
        <v>44969</v>
      </c>
      <c r="X54" s="11">
        <v>1565.92004394531</v>
      </c>
      <c r="Y54" s="11" t="s">
        <v>13</v>
      </c>
      <c r="Z54" s="11" t="s">
        <v>14</v>
      </c>
      <c r="AA54" s="11">
        <f t="shared" si="1"/>
        <v>2023</v>
      </c>
    </row>
    <row r="55" spans="1:27" x14ac:dyDescent="0.35">
      <c r="A55" s="11" t="s">
        <v>235</v>
      </c>
      <c r="B55" s="12">
        <v>45276</v>
      </c>
      <c r="C55" s="13">
        <v>0.48958333333333331</v>
      </c>
      <c r="D55" s="11" t="s">
        <v>70</v>
      </c>
      <c r="E55" s="11" t="s">
        <v>2</v>
      </c>
      <c r="F55" s="11" t="s">
        <v>64</v>
      </c>
      <c r="G55" s="11" t="s">
        <v>755</v>
      </c>
      <c r="H55" s="11" t="s">
        <v>18</v>
      </c>
      <c r="I55" s="12">
        <v>36729</v>
      </c>
      <c r="J55" s="12">
        <v>44400</v>
      </c>
      <c r="K55" s="11" t="s">
        <v>30</v>
      </c>
      <c r="L55" s="11" t="s">
        <v>101</v>
      </c>
      <c r="M55" s="11" t="s">
        <v>745</v>
      </c>
      <c r="N55" s="11" t="s">
        <v>102</v>
      </c>
      <c r="O55" s="11">
        <v>5</v>
      </c>
      <c r="P55" s="11" t="s">
        <v>59</v>
      </c>
      <c r="Q55" s="11" t="s">
        <v>236</v>
      </c>
      <c r="R55" s="11" t="s">
        <v>67</v>
      </c>
      <c r="S55" s="11" t="s">
        <v>32</v>
      </c>
      <c r="T55" s="11">
        <v>4012.36010742188</v>
      </c>
      <c r="U55" s="12">
        <v>45276</v>
      </c>
      <c r="V55" s="11" t="s">
        <v>237</v>
      </c>
      <c r="W55" s="12">
        <v>45276</v>
      </c>
      <c r="X55" s="11">
        <v>4012.36010742188</v>
      </c>
      <c r="Y55" s="11" t="s">
        <v>62</v>
      </c>
      <c r="Z55" s="11" t="s">
        <v>40</v>
      </c>
      <c r="AA55" s="11">
        <f t="shared" si="1"/>
        <v>2023</v>
      </c>
    </row>
    <row r="56" spans="1:27" x14ac:dyDescent="0.35">
      <c r="A56" s="11" t="s">
        <v>238</v>
      </c>
      <c r="B56" s="12">
        <v>45205</v>
      </c>
      <c r="C56" s="13">
        <v>0.72916666666666663</v>
      </c>
      <c r="D56" s="11" t="s">
        <v>51</v>
      </c>
      <c r="E56" s="11" t="s">
        <v>2</v>
      </c>
      <c r="F56" s="11" t="s">
        <v>239</v>
      </c>
      <c r="G56" s="11" t="s">
        <v>774</v>
      </c>
      <c r="H56" s="11" t="s">
        <v>4</v>
      </c>
      <c r="I56" s="12">
        <v>30967</v>
      </c>
      <c r="J56" s="12">
        <v>44576</v>
      </c>
      <c r="K56" s="11" t="s">
        <v>30</v>
      </c>
      <c r="L56" s="11" t="s">
        <v>65</v>
      </c>
      <c r="M56" s="11" t="s">
        <v>743</v>
      </c>
      <c r="N56" s="11" t="s">
        <v>58</v>
      </c>
      <c r="O56" s="11">
        <v>21</v>
      </c>
      <c r="P56" s="11" t="s">
        <v>45</v>
      </c>
      <c r="Q56" s="11" t="s">
        <v>240</v>
      </c>
      <c r="R56" s="11" t="s">
        <v>67</v>
      </c>
      <c r="S56" s="11" t="s">
        <v>11</v>
      </c>
      <c r="T56" s="11">
        <v>1736.63000488281</v>
      </c>
      <c r="U56" s="12">
        <v>45205</v>
      </c>
      <c r="V56" s="11" t="s">
        <v>241</v>
      </c>
      <c r="W56" s="12">
        <v>45205</v>
      </c>
      <c r="X56" s="11">
        <v>1736.63000488281</v>
      </c>
      <c r="Y56" s="11" t="s">
        <v>62</v>
      </c>
      <c r="Z56" s="11" t="s">
        <v>40</v>
      </c>
      <c r="AA56" s="11">
        <f t="shared" si="1"/>
        <v>2023</v>
      </c>
    </row>
    <row r="57" spans="1:27" x14ac:dyDescent="0.35">
      <c r="A57" s="11" t="s">
        <v>242</v>
      </c>
      <c r="B57" s="12">
        <v>44928</v>
      </c>
      <c r="C57" s="13">
        <v>0.53125</v>
      </c>
      <c r="D57" s="11" t="s">
        <v>51</v>
      </c>
      <c r="E57" s="11" t="s">
        <v>2</v>
      </c>
      <c r="F57" s="11" t="s">
        <v>133</v>
      </c>
      <c r="G57" s="11" t="s">
        <v>766</v>
      </c>
      <c r="H57" s="11" t="s">
        <v>18</v>
      </c>
      <c r="I57" s="12">
        <v>26629</v>
      </c>
      <c r="J57" s="12">
        <v>45091</v>
      </c>
      <c r="K57" s="11" t="s">
        <v>19</v>
      </c>
      <c r="L57" s="11" t="s">
        <v>20</v>
      </c>
      <c r="M57" s="11" t="s">
        <v>739</v>
      </c>
      <c r="N57" s="11" t="s">
        <v>7</v>
      </c>
      <c r="O57" s="11">
        <v>28</v>
      </c>
      <c r="P57" s="11" t="s">
        <v>8</v>
      </c>
      <c r="Q57" s="11" t="s">
        <v>243</v>
      </c>
      <c r="R57" s="11" t="s">
        <v>115</v>
      </c>
      <c r="S57" s="11" t="s">
        <v>11</v>
      </c>
      <c r="T57" s="11">
        <v>4201.759765625</v>
      </c>
      <c r="U57" s="12">
        <v>44928</v>
      </c>
      <c r="V57" s="11" t="s">
        <v>244</v>
      </c>
      <c r="W57" s="12">
        <v>44928</v>
      </c>
      <c r="X57" s="11">
        <v>4201.759765625</v>
      </c>
      <c r="Y57" s="11" t="s">
        <v>13</v>
      </c>
      <c r="Z57" s="11" t="s">
        <v>25</v>
      </c>
      <c r="AA57" s="11">
        <f t="shared" si="1"/>
        <v>2023</v>
      </c>
    </row>
    <row r="58" spans="1:27" x14ac:dyDescent="0.35">
      <c r="A58" s="11" t="s">
        <v>245</v>
      </c>
      <c r="B58" s="12">
        <v>45031</v>
      </c>
      <c r="C58" s="13">
        <v>0.73958333333333337</v>
      </c>
      <c r="D58" s="11" t="s">
        <v>42</v>
      </c>
      <c r="E58" s="11" t="s">
        <v>75</v>
      </c>
      <c r="F58" s="11" t="s">
        <v>122</v>
      </c>
      <c r="G58" s="11" t="s">
        <v>749</v>
      </c>
      <c r="H58" s="11" t="s">
        <v>18</v>
      </c>
      <c r="I58" s="12">
        <v>34072</v>
      </c>
      <c r="J58" s="12">
        <v>45066</v>
      </c>
      <c r="K58" s="11" t="s">
        <v>19</v>
      </c>
      <c r="L58" s="11" t="s">
        <v>65</v>
      </c>
      <c r="M58" s="11" t="s">
        <v>743</v>
      </c>
      <c r="N58" s="11" t="s">
        <v>58</v>
      </c>
      <c r="O58" s="11">
        <v>21</v>
      </c>
      <c r="P58" s="11" t="s">
        <v>45</v>
      </c>
      <c r="Q58" s="11" t="s">
        <v>246</v>
      </c>
      <c r="R58" s="11" t="s">
        <v>22</v>
      </c>
      <c r="S58" s="11" t="s">
        <v>23</v>
      </c>
      <c r="T58" s="11">
        <v>2406.82006835938</v>
      </c>
      <c r="U58" s="12">
        <v>45031</v>
      </c>
      <c r="V58" s="11" t="s">
        <v>247</v>
      </c>
      <c r="W58" s="12">
        <v>45031</v>
      </c>
      <c r="X58" s="11">
        <v>2406.82006835938</v>
      </c>
      <c r="Y58" s="11" t="s">
        <v>49</v>
      </c>
      <c r="Z58" s="11" t="s">
        <v>25</v>
      </c>
      <c r="AA58" s="11">
        <f t="shared" si="1"/>
        <v>2023</v>
      </c>
    </row>
    <row r="59" spans="1:27" x14ac:dyDescent="0.35">
      <c r="A59" s="11" t="s">
        <v>248</v>
      </c>
      <c r="B59" s="12">
        <v>45055</v>
      </c>
      <c r="C59" s="13">
        <v>0.55208333333333337</v>
      </c>
      <c r="D59" s="11" t="s">
        <v>27</v>
      </c>
      <c r="E59" s="11" t="s">
        <v>16</v>
      </c>
      <c r="F59" s="11" t="s">
        <v>17</v>
      </c>
      <c r="G59" s="11" t="s">
        <v>749</v>
      </c>
      <c r="H59" s="11" t="s">
        <v>18</v>
      </c>
      <c r="I59" s="12">
        <v>29594</v>
      </c>
      <c r="J59" s="12">
        <v>44471</v>
      </c>
      <c r="K59" s="11" t="s">
        <v>19</v>
      </c>
      <c r="L59" s="11" t="s">
        <v>101</v>
      </c>
      <c r="M59" s="11" t="s">
        <v>745</v>
      </c>
      <c r="N59" s="11" t="s">
        <v>102</v>
      </c>
      <c r="O59" s="11">
        <v>5</v>
      </c>
      <c r="P59" s="11" t="s">
        <v>59</v>
      </c>
      <c r="Q59" s="11" t="s">
        <v>249</v>
      </c>
      <c r="R59" s="11" t="s">
        <v>67</v>
      </c>
      <c r="S59" s="11" t="s">
        <v>32</v>
      </c>
      <c r="T59" s="11">
        <v>3503.96997070313</v>
      </c>
      <c r="U59" s="12">
        <v>45055</v>
      </c>
      <c r="V59" s="11" t="s">
        <v>250</v>
      </c>
      <c r="W59" s="12">
        <v>45055</v>
      </c>
      <c r="X59" s="11">
        <v>3503.96997070313</v>
      </c>
      <c r="Y59" s="11" t="s">
        <v>62</v>
      </c>
      <c r="Z59" s="11" t="s">
        <v>40</v>
      </c>
      <c r="AA59" s="11">
        <f t="shared" si="1"/>
        <v>2023</v>
      </c>
    </row>
    <row r="60" spans="1:27" x14ac:dyDescent="0.35">
      <c r="A60" s="11" t="s">
        <v>251</v>
      </c>
      <c r="B60" s="12">
        <v>44994</v>
      </c>
      <c r="C60" s="13">
        <v>0.64583333333333337</v>
      </c>
      <c r="D60" s="11" t="s">
        <v>1</v>
      </c>
      <c r="E60" s="11" t="s">
        <v>28</v>
      </c>
      <c r="F60" s="11" t="s">
        <v>252</v>
      </c>
      <c r="G60" s="11" t="s">
        <v>775</v>
      </c>
      <c r="H60" s="11" t="s">
        <v>4</v>
      </c>
      <c r="I60" s="12">
        <v>35975</v>
      </c>
      <c r="J60" s="12">
        <v>44423</v>
      </c>
      <c r="K60" s="11" t="s">
        <v>36</v>
      </c>
      <c r="L60" s="11" t="s">
        <v>65</v>
      </c>
      <c r="M60" s="11" t="s">
        <v>743</v>
      </c>
      <c r="N60" s="11" t="s">
        <v>58</v>
      </c>
      <c r="O60" s="11">
        <v>21</v>
      </c>
      <c r="P60" s="11" t="s">
        <v>45</v>
      </c>
      <c r="Q60" s="11" t="s">
        <v>253</v>
      </c>
      <c r="R60" s="11" t="s">
        <v>47</v>
      </c>
      <c r="S60" s="11" t="s">
        <v>32</v>
      </c>
      <c r="T60" s="11">
        <v>929.90997314453102</v>
      </c>
      <c r="U60" s="12">
        <v>44994</v>
      </c>
      <c r="V60" s="11" t="s">
        <v>254</v>
      </c>
      <c r="W60" s="12">
        <v>44994</v>
      </c>
      <c r="X60" s="11">
        <v>929.90997314453102</v>
      </c>
      <c r="Y60" s="11" t="s">
        <v>62</v>
      </c>
      <c r="Z60" s="11" t="s">
        <v>14</v>
      </c>
      <c r="AA60" s="11">
        <f t="shared" si="1"/>
        <v>2023</v>
      </c>
    </row>
    <row r="61" spans="1:27" x14ac:dyDescent="0.35">
      <c r="A61" s="11" t="s">
        <v>255</v>
      </c>
      <c r="B61" s="12">
        <v>45252</v>
      </c>
      <c r="C61" s="13">
        <v>0.71875</v>
      </c>
      <c r="D61" s="11" t="s">
        <v>51</v>
      </c>
      <c r="E61" s="11" t="s">
        <v>16</v>
      </c>
      <c r="F61" s="11" t="s">
        <v>256</v>
      </c>
      <c r="G61" s="11" t="s">
        <v>765</v>
      </c>
      <c r="H61" s="11" t="s">
        <v>4</v>
      </c>
      <c r="I61" s="12">
        <v>37778</v>
      </c>
      <c r="J61" s="12">
        <v>44654</v>
      </c>
      <c r="K61" s="11" t="s">
        <v>19</v>
      </c>
      <c r="L61" s="11" t="s">
        <v>89</v>
      </c>
      <c r="M61" s="11" t="s">
        <v>744</v>
      </c>
      <c r="N61" s="11" t="s">
        <v>7</v>
      </c>
      <c r="O61" s="11">
        <v>24</v>
      </c>
      <c r="P61" s="11" t="s">
        <v>45</v>
      </c>
      <c r="Q61" s="11" t="s">
        <v>257</v>
      </c>
      <c r="R61" s="11" t="s">
        <v>67</v>
      </c>
      <c r="S61" s="11" t="s">
        <v>11</v>
      </c>
      <c r="T61" s="11">
        <v>3307.3701171875</v>
      </c>
      <c r="U61" s="12">
        <v>45252</v>
      </c>
      <c r="V61" s="11" t="s">
        <v>258</v>
      </c>
      <c r="W61" s="12">
        <v>45252</v>
      </c>
      <c r="X61" s="11">
        <v>3307.3701171875</v>
      </c>
      <c r="Y61" s="11" t="s">
        <v>13</v>
      </c>
      <c r="Z61" s="11" t="s">
        <v>14</v>
      </c>
      <c r="AA61" s="11">
        <f t="shared" si="1"/>
        <v>2023</v>
      </c>
    </row>
    <row r="62" spans="1:27" x14ac:dyDescent="0.35">
      <c r="A62" s="11" t="s">
        <v>259</v>
      </c>
      <c r="B62" s="12">
        <v>44941</v>
      </c>
      <c r="C62" s="13">
        <v>0.70833333333333337</v>
      </c>
      <c r="D62" s="11" t="s">
        <v>1</v>
      </c>
      <c r="E62" s="11" t="s">
        <v>16</v>
      </c>
      <c r="F62" s="11" t="s">
        <v>232</v>
      </c>
      <c r="G62" s="11" t="s">
        <v>773</v>
      </c>
      <c r="H62" s="11" t="s">
        <v>4</v>
      </c>
      <c r="I62" s="12">
        <v>33546</v>
      </c>
      <c r="J62" s="12">
        <v>44441</v>
      </c>
      <c r="K62" s="11" t="s">
        <v>5</v>
      </c>
      <c r="L62" s="11" t="s">
        <v>145</v>
      </c>
      <c r="M62" s="11" t="s">
        <v>747</v>
      </c>
      <c r="N62" s="11" t="s">
        <v>102</v>
      </c>
      <c r="O62" s="11">
        <v>26</v>
      </c>
      <c r="P62" s="11" t="s">
        <v>8</v>
      </c>
      <c r="Q62" s="11" t="s">
        <v>260</v>
      </c>
      <c r="R62" s="11" t="s">
        <v>115</v>
      </c>
      <c r="S62" s="11" t="s">
        <v>32</v>
      </c>
      <c r="T62" s="11">
        <v>2532.94995117188</v>
      </c>
      <c r="U62" s="12">
        <v>44941</v>
      </c>
      <c r="V62" s="11" t="s">
        <v>261</v>
      </c>
      <c r="W62" s="12">
        <v>44941</v>
      </c>
      <c r="X62" s="11">
        <v>2532.94995117188</v>
      </c>
      <c r="Y62" s="11" t="s">
        <v>49</v>
      </c>
      <c r="Z62" s="11" t="s">
        <v>25</v>
      </c>
      <c r="AA62" s="11">
        <f t="shared" si="1"/>
        <v>2023</v>
      </c>
    </row>
    <row r="63" spans="1:27" x14ac:dyDescent="0.35">
      <c r="A63" s="11" t="s">
        <v>262</v>
      </c>
      <c r="B63" s="12">
        <v>45091</v>
      </c>
      <c r="C63" s="13">
        <v>0.63541666666666663</v>
      </c>
      <c r="D63" s="11" t="s">
        <v>51</v>
      </c>
      <c r="E63" s="11" t="s">
        <v>16</v>
      </c>
      <c r="F63" s="11" t="s">
        <v>93</v>
      </c>
      <c r="G63" s="11" t="s">
        <v>761</v>
      </c>
      <c r="H63" s="11" t="s">
        <v>4</v>
      </c>
      <c r="I63" s="12">
        <v>33580</v>
      </c>
      <c r="J63" s="12">
        <v>45043</v>
      </c>
      <c r="K63" s="11" t="s">
        <v>19</v>
      </c>
      <c r="L63" s="11" t="s">
        <v>6</v>
      </c>
      <c r="M63" s="11" t="s">
        <v>738</v>
      </c>
      <c r="N63" s="11" t="s">
        <v>7</v>
      </c>
      <c r="O63" s="11">
        <v>26</v>
      </c>
      <c r="P63" s="11" t="s">
        <v>8</v>
      </c>
      <c r="Q63" s="11" t="s">
        <v>263</v>
      </c>
      <c r="R63" s="11" t="s">
        <v>115</v>
      </c>
      <c r="S63" s="11" t="s">
        <v>32</v>
      </c>
      <c r="T63" s="11">
        <v>3139.73999023438</v>
      </c>
      <c r="U63" s="12">
        <v>45091</v>
      </c>
      <c r="V63" s="11" t="s">
        <v>264</v>
      </c>
      <c r="W63" s="12">
        <v>45091</v>
      </c>
      <c r="X63" s="11">
        <v>3139.73999023438</v>
      </c>
      <c r="Y63" s="11" t="s">
        <v>62</v>
      </c>
      <c r="Z63" s="11" t="s">
        <v>25</v>
      </c>
      <c r="AA63" s="11">
        <f t="shared" si="1"/>
        <v>2023</v>
      </c>
    </row>
    <row r="64" spans="1:27" x14ac:dyDescent="0.35">
      <c r="A64" s="11" t="s">
        <v>265</v>
      </c>
      <c r="B64" s="12">
        <v>45106</v>
      </c>
      <c r="C64" s="13">
        <v>0.375</v>
      </c>
      <c r="D64" s="11" t="s">
        <v>70</v>
      </c>
      <c r="E64" s="11" t="s">
        <v>2</v>
      </c>
      <c r="F64" s="11" t="s">
        <v>266</v>
      </c>
      <c r="G64" s="11" t="s">
        <v>776</v>
      </c>
      <c r="H64" s="11" t="s">
        <v>18</v>
      </c>
      <c r="I64" s="12">
        <v>34330</v>
      </c>
      <c r="J64" s="12">
        <v>45044</v>
      </c>
      <c r="K64" s="11" t="s">
        <v>5</v>
      </c>
      <c r="L64" s="11" t="s">
        <v>20</v>
      </c>
      <c r="M64" s="11" t="s">
        <v>739</v>
      </c>
      <c r="N64" s="11" t="s">
        <v>7</v>
      </c>
      <c r="O64" s="11">
        <v>28</v>
      </c>
      <c r="P64" s="11" t="s">
        <v>8</v>
      </c>
      <c r="Q64" s="11" t="s">
        <v>267</v>
      </c>
      <c r="R64" s="11" t="s">
        <v>22</v>
      </c>
      <c r="S64" s="11" t="s">
        <v>32</v>
      </c>
      <c r="T64" s="11">
        <v>1256.06005859375</v>
      </c>
      <c r="U64" s="12">
        <v>45106</v>
      </c>
      <c r="V64" s="11" t="s">
        <v>268</v>
      </c>
      <c r="W64" s="12">
        <v>45106</v>
      </c>
      <c r="X64" s="11">
        <v>1256.06005859375</v>
      </c>
      <c r="Y64" s="11" t="s">
        <v>13</v>
      </c>
      <c r="Z64" s="11" t="s">
        <v>40</v>
      </c>
      <c r="AA64" s="11">
        <f t="shared" si="1"/>
        <v>2023</v>
      </c>
    </row>
    <row r="65" spans="1:27" x14ac:dyDescent="0.35">
      <c r="A65" s="11" t="s">
        <v>269</v>
      </c>
      <c r="B65" s="12">
        <v>45077</v>
      </c>
      <c r="C65" s="13">
        <v>0.35416666666666669</v>
      </c>
      <c r="D65" s="11" t="s">
        <v>51</v>
      </c>
      <c r="E65" s="11" t="s">
        <v>28</v>
      </c>
      <c r="F65" s="11" t="s">
        <v>270</v>
      </c>
      <c r="G65" s="11" t="s">
        <v>757</v>
      </c>
      <c r="H65" s="11" t="s">
        <v>4</v>
      </c>
      <c r="I65" s="12">
        <v>34072</v>
      </c>
      <c r="J65" s="12">
        <v>45116</v>
      </c>
      <c r="K65" s="11" t="s">
        <v>19</v>
      </c>
      <c r="L65" s="11" t="s">
        <v>37</v>
      </c>
      <c r="M65" s="11" t="s">
        <v>740</v>
      </c>
      <c r="N65" s="11" t="s">
        <v>7</v>
      </c>
      <c r="O65" s="11">
        <v>23</v>
      </c>
      <c r="P65" s="11" t="s">
        <v>8</v>
      </c>
      <c r="Q65" s="11" t="s">
        <v>271</v>
      </c>
      <c r="R65" s="11" t="s">
        <v>67</v>
      </c>
      <c r="S65" s="11" t="s">
        <v>11</v>
      </c>
      <c r="T65" s="11">
        <v>3815.92993164063</v>
      </c>
      <c r="U65" s="12">
        <v>45077</v>
      </c>
      <c r="V65" s="11" t="s">
        <v>272</v>
      </c>
      <c r="W65" s="12">
        <v>45077</v>
      </c>
      <c r="X65" s="11">
        <v>3815.92993164063</v>
      </c>
      <c r="Y65" s="11" t="s">
        <v>62</v>
      </c>
      <c r="Z65" s="11" t="s">
        <v>25</v>
      </c>
      <c r="AA65" s="11">
        <f t="shared" si="1"/>
        <v>2023</v>
      </c>
    </row>
    <row r="66" spans="1:27" x14ac:dyDescent="0.35">
      <c r="A66" s="11" t="s">
        <v>273</v>
      </c>
      <c r="B66" s="12">
        <v>45040</v>
      </c>
      <c r="C66" s="13">
        <v>0.65625</v>
      </c>
      <c r="D66" s="11" t="s">
        <v>42</v>
      </c>
      <c r="E66" s="11" t="s">
        <v>28</v>
      </c>
      <c r="F66" s="11" t="s">
        <v>175</v>
      </c>
      <c r="G66" s="11" t="s">
        <v>768</v>
      </c>
      <c r="H66" s="11" t="s">
        <v>4</v>
      </c>
      <c r="I66" s="12">
        <v>25605</v>
      </c>
      <c r="J66" s="12">
        <v>45175</v>
      </c>
      <c r="K66" s="11" t="s">
        <v>19</v>
      </c>
      <c r="L66" s="11" t="s">
        <v>113</v>
      </c>
      <c r="M66" s="11" t="s">
        <v>746</v>
      </c>
      <c r="N66" s="11" t="s">
        <v>102</v>
      </c>
      <c r="O66" s="11">
        <v>17</v>
      </c>
      <c r="P66" s="11" t="s">
        <v>59</v>
      </c>
      <c r="Q66" s="11" t="s">
        <v>274</v>
      </c>
      <c r="R66" s="11" t="s">
        <v>47</v>
      </c>
      <c r="S66" s="11" t="s">
        <v>23</v>
      </c>
      <c r="T66" s="11">
        <v>4382.58984375</v>
      </c>
      <c r="U66" s="12">
        <v>45040</v>
      </c>
      <c r="V66" s="11" t="s">
        <v>275</v>
      </c>
      <c r="W66" s="12">
        <v>45040</v>
      </c>
      <c r="X66" s="11">
        <v>4382.58984375</v>
      </c>
      <c r="Y66" s="11" t="s">
        <v>13</v>
      </c>
      <c r="Z66" s="11" t="s">
        <v>40</v>
      </c>
      <c r="AA66" s="11">
        <f t="shared" ref="AA66:AA97" si="2">YEAR(B66)</f>
        <v>2023</v>
      </c>
    </row>
    <row r="67" spans="1:27" x14ac:dyDescent="0.35">
      <c r="A67" s="11" t="s">
        <v>276</v>
      </c>
      <c r="B67" s="12">
        <v>45056</v>
      </c>
      <c r="C67" s="13">
        <v>0.48958333333333331</v>
      </c>
      <c r="D67" s="11" t="s">
        <v>27</v>
      </c>
      <c r="E67" s="11" t="s">
        <v>16</v>
      </c>
      <c r="F67" s="11" t="s">
        <v>175</v>
      </c>
      <c r="G67" s="11" t="s">
        <v>768</v>
      </c>
      <c r="H67" s="11" t="s">
        <v>4</v>
      </c>
      <c r="I67" s="12">
        <v>25605</v>
      </c>
      <c r="J67" s="12">
        <v>45175</v>
      </c>
      <c r="K67" s="11" t="s">
        <v>19</v>
      </c>
      <c r="L67" s="11" t="s">
        <v>6</v>
      </c>
      <c r="M67" s="11" t="s">
        <v>738</v>
      </c>
      <c r="N67" s="11" t="s">
        <v>7</v>
      </c>
      <c r="O67" s="11">
        <v>26</v>
      </c>
      <c r="P67" s="11" t="s">
        <v>8</v>
      </c>
      <c r="Q67" s="11" t="s">
        <v>277</v>
      </c>
      <c r="R67" s="11" t="s">
        <v>47</v>
      </c>
      <c r="S67" s="11" t="s">
        <v>23</v>
      </c>
      <c r="T67" s="11">
        <v>1475.32995605469</v>
      </c>
      <c r="U67" s="12">
        <v>45056</v>
      </c>
      <c r="V67" s="11" t="s">
        <v>278</v>
      </c>
      <c r="W67" s="12">
        <v>45056</v>
      </c>
      <c r="X67" s="11">
        <v>1475.32995605469</v>
      </c>
      <c r="Y67" s="11" t="s">
        <v>49</v>
      </c>
      <c r="Z67" s="11" t="s">
        <v>14</v>
      </c>
      <c r="AA67" s="11">
        <f t="shared" si="2"/>
        <v>2023</v>
      </c>
    </row>
    <row r="68" spans="1:27" x14ac:dyDescent="0.35">
      <c r="A68" s="11" t="s">
        <v>279</v>
      </c>
      <c r="B68" s="12">
        <v>45148</v>
      </c>
      <c r="C68" s="13">
        <v>0.45833333333333331</v>
      </c>
      <c r="D68" s="11" t="s">
        <v>70</v>
      </c>
      <c r="E68" s="11" t="s">
        <v>2</v>
      </c>
      <c r="F68" s="11" t="s">
        <v>280</v>
      </c>
      <c r="G68" s="11" t="s">
        <v>745</v>
      </c>
      <c r="H68" s="11" t="s">
        <v>18</v>
      </c>
      <c r="I68" s="12">
        <v>29305</v>
      </c>
      <c r="J68" s="12">
        <v>44760</v>
      </c>
      <c r="K68" s="11" t="s">
        <v>5</v>
      </c>
      <c r="L68" s="11" t="s">
        <v>113</v>
      </c>
      <c r="M68" s="11" t="s">
        <v>746</v>
      </c>
      <c r="N68" s="11" t="s">
        <v>102</v>
      </c>
      <c r="O68" s="11">
        <v>17</v>
      </c>
      <c r="P68" s="11" t="s">
        <v>59</v>
      </c>
      <c r="Q68" s="11" t="s">
        <v>281</v>
      </c>
      <c r="R68" s="11" t="s">
        <v>10</v>
      </c>
      <c r="S68" s="11" t="s">
        <v>32</v>
      </c>
      <c r="T68" s="11">
        <v>930.719970703125</v>
      </c>
      <c r="U68" s="12">
        <v>45148</v>
      </c>
      <c r="V68" s="11" t="s">
        <v>282</v>
      </c>
      <c r="W68" s="12">
        <v>45148</v>
      </c>
      <c r="X68" s="11">
        <v>930.719970703125</v>
      </c>
      <c r="Y68" s="11" t="s">
        <v>49</v>
      </c>
      <c r="Z68" s="11" t="s">
        <v>14</v>
      </c>
      <c r="AA68" s="11">
        <f t="shared" si="2"/>
        <v>2023</v>
      </c>
    </row>
    <row r="69" spans="1:27" x14ac:dyDescent="0.35">
      <c r="A69" s="11" t="s">
        <v>283</v>
      </c>
      <c r="B69" s="12">
        <v>44999</v>
      </c>
      <c r="C69" s="13">
        <v>0.625</v>
      </c>
      <c r="D69" s="11" t="s">
        <v>51</v>
      </c>
      <c r="E69" s="11" t="s">
        <v>2</v>
      </c>
      <c r="F69" s="11" t="s">
        <v>106</v>
      </c>
      <c r="G69" s="11" t="s">
        <v>763</v>
      </c>
      <c r="H69" s="11" t="s">
        <v>18</v>
      </c>
      <c r="I69" s="12">
        <v>36196</v>
      </c>
      <c r="J69" s="12">
        <v>44469</v>
      </c>
      <c r="K69" s="11" t="s">
        <v>36</v>
      </c>
      <c r="L69" s="11" t="s">
        <v>145</v>
      </c>
      <c r="M69" s="11" t="s">
        <v>747</v>
      </c>
      <c r="N69" s="11" t="s">
        <v>102</v>
      </c>
      <c r="O69" s="11">
        <v>26</v>
      </c>
      <c r="P69" s="11" t="s">
        <v>8</v>
      </c>
      <c r="Q69" s="11" t="s">
        <v>284</v>
      </c>
      <c r="R69" s="11" t="s">
        <v>47</v>
      </c>
      <c r="S69" s="11" t="s">
        <v>23</v>
      </c>
      <c r="T69" s="11">
        <v>606.36999511718795</v>
      </c>
      <c r="U69" s="12">
        <v>44999</v>
      </c>
      <c r="V69" s="11" t="s">
        <v>285</v>
      </c>
      <c r="W69" s="12">
        <v>44999</v>
      </c>
      <c r="X69" s="11">
        <v>606.36999511718795</v>
      </c>
      <c r="Y69" s="11" t="s">
        <v>49</v>
      </c>
      <c r="Z69" s="11" t="s">
        <v>40</v>
      </c>
      <c r="AA69" s="11">
        <f t="shared" si="2"/>
        <v>2023</v>
      </c>
    </row>
    <row r="70" spans="1:27" x14ac:dyDescent="0.35">
      <c r="A70" s="11" t="s">
        <v>286</v>
      </c>
      <c r="B70" s="12">
        <v>45014</v>
      </c>
      <c r="C70" s="13">
        <v>0.64583333333333337</v>
      </c>
      <c r="D70" s="11" t="s">
        <v>1</v>
      </c>
      <c r="E70" s="11" t="s">
        <v>28</v>
      </c>
      <c r="F70" s="11" t="s">
        <v>93</v>
      </c>
      <c r="G70" s="11" t="s">
        <v>761</v>
      </c>
      <c r="H70" s="11" t="s">
        <v>4</v>
      </c>
      <c r="I70" s="12">
        <v>33580</v>
      </c>
      <c r="J70" s="12">
        <v>45043</v>
      </c>
      <c r="K70" s="11" t="s">
        <v>19</v>
      </c>
      <c r="L70" s="11" t="s">
        <v>20</v>
      </c>
      <c r="M70" s="11" t="s">
        <v>739</v>
      </c>
      <c r="N70" s="11" t="s">
        <v>7</v>
      </c>
      <c r="O70" s="11">
        <v>28</v>
      </c>
      <c r="P70" s="11" t="s">
        <v>8</v>
      </c>
      <c r="Q70" s="11" t="s">
        <v>287</v>
      </c>
      <c r="R70" s="11" t="s">
        <v>22</v>
      </c>
      <c r="S70" s="11" t="s">
        <v>11</v>
      </c>
      <c r="T70" s="11">
        <v>3388.8701171875</v>
      </c>
      <c r="U70" s="12">
        <v>45014</v>
      </c>
      <c r="V70" s="11" t="s">
        <v>288</v>
      </c>
      <c r="W70" s="12">
        <v>45014</v>
      </c>
      <c r="X70" s="11">
        <v>3388.8701171875</v>
      </c>
      <c r="Y70" s="11" t="s">
        <v>49</v>
      </c>
      <c r="Z70" s="11" t="s">
        <v>25</v>
      </c>
      <c r="AA70" s="11">
        <f t="shared" si="2"/>
        <v>2023</v>
      </c>
    </row>
    <row r="71" spans="1:27" x14ac:dyDescent="0.35">
      <c r="A71" s="11" t="s">
        <v>289</v>
      </c>
      <c r="B71" s="12">
        <v>45164</v>
      </c>
      <c r="C71" s="13">
        <v>0.70833333333333337</v>
      </c>
      <c r="D71" s="11" t="s">
        <v>70</v>
      </c>
      <c r="E71" s="11" t="s">
        <v>2</v>
      </c>
      <c r="F71" s="11" t="s">
        <v>88</v>
      </c>
      <c r="G71" s="11" t="s">
        <v>760</v>
      </c>
      <c r="H71" s="11" t="s">
        <v>18</v>
      </c>
      <c r="I71" s="12">
        <v>28358</v>
      </c>
      <c r="J71" s="12">
        <v>44599</v>
      </c>
      <c r="K71" s="11" t="s">
        <v>30</v>
      </c>
      <c r="L71" s="11" t="s">
        <v>44</v>
      </c>
      <c r="M71" s="11" t="s">
        <v>741</v>
      </c>
      <c r="N71" s="11" t="s">
        <v>7</v>
      </c>
      <c r="O71" s="11">
        <v>19</v>
      </c>
      <c r="P71" s="11" t="s">
        <v>45</v>
      </c>
      <c r="Q71" s="11" t="s">
        <v>290</v>
      </c>
      <c r="R71" s="11" t="s">
        <v>22</v>
      </c>
      <c r="S71" s="11" t="s">
        <v>11</v>
      </c>
      <c r="T71" s="11">
        <v>3231.919921875</v>
      </c>
      <c r="U71" s="12">
        <v>45164</v>
      </c>
      <c r="V71" s="11" t="s">
        <v>291</v>
      </c>
      <c r="W71" s="12">
        <v>45164</v>
      </c>
      <c r="X71" s="11">
        <v>3231.919921875</v>
      </c>
      <c r="Y71" s="11" t="s">
        <v>62</v>
      </c>
      <c r="Z71" s="11" t="s">
        <v>14</v>
      </c>
      <c r="AA71" s="11">
        <f t="shared" si="2"/>
        <v>2023</v>
      </c>
    </row>
    <row r="72" spans="1:27" x14ac:dyDescent="0.35">
      <c r="A72" s="11" t="s">
        <v>292</v>
      </c>
      <c r="B72" s="12">
        <v>44952</v>
      </c>
      <c r="C72" s="13">
        <v>0.70833333333333337</v>
      </c>
      <c r="D72" s="11" t="s">
        <v>70</v>
      </c>
      <c r="E72" s="11" t="s">
        <v>2</v>
      </c>
      <c r="F72" s="11" t="s">
        <v>56</v>
      </c>
      <c r="G72" s="11" t="s">
        <v>754</v>
      </c>
      <c r="H72" s="11" t="s">
        <v>4</v>
      </c>
      <c r="I72" s="12">
        <v>20244</v>
      </c>
      <c r="J72" s="12">
        <v>44735</v>
      </c>
      <c r="K72" s="11" t="s">
        <v>5</v>
      </c>
      <c r="L72" s="11" t="s">
        <v>37</v>
      </c>
      <c r="M72" s="11" t="s">
        <v>740</v>
      </c>
      <c r="N72" s="11" t="s">
        <v>7</v>
      </c>
      <c r="O72" s="11">
        <v>23</v>
      </c>
      <c r="P72" s="11" t="s">
        <v>8</v>
      </c>
      <c r="Q72" s="11" t="s">
        <v>293</v>
      </c>
      <c r="R72" s="11" t="s">
        <v>47</v>
      </c>
      <c r="S72" s="11" t="s">
        <v>23</v>
      </c>
      <c r="T72" s="11">
        <v>2960.13989257813</v>
      </c>
      <c r="U72" s="12">
        <v>44952</v>
      </c>
      <c r="V72" s="11" t="s">
        <v>294</v>
      </c>
      <c r="W72" s="12">
        <v>44952</v>
      </c>
      <c r="X72" s="11">
        <v>2960.13989257813</v>
      </c>
      <c r="Y72" s="11" t="s">
        <v>62</v>
      </c>
      <c r="Z72" s="11" t="s">
        <v>25</v>
      </c>
      <c r="AA72" s="11">
        <f t="shared" si="2"/>
        <v>2023</v>
      </c>
    </row>
    <row r="73" spans="1:27" x14ac:dyDescent="0.35">
      <c r="A73" s="11" t="s">
        <v>295</v>
      </c>
      <c r="B73" s="12">
        <v>45089</v>
      </c>
      <c r="C73" s="13">
        <v>0.5625</v>
      </c>
      <c r="D73" s="11" t="s">
        <v>51</v>
      </c>
      <c r="E73" s="11" t="s">
        <v>2</v>
      </c>
      <c r="F73" s="11" t="s">
        <v>175</v>
      </c>
      <c r="G73" s="11" t="s">
        <v>768</v>
      </c>
      <c r="H73" s="11" t="s">
        <v>4</v>
      </c>
      <c r="I73" s="12">
        <v>25605</v>
      </c>
      <c r="J73" s="12">
        <v>45175</v>
      </c>
      <c r="K73" s="11" t="s">
        <v>19</v>
      </c>
      <c r="L73" s="11" t="s">
        <v>89</v>
      </c>
      <c r="M73" s="11" t="s">
        <v>744</v>
      </c>
      <c r="N73" s="11" t="s">
        <v>7</v>
      </c>
      <c r="O73" s="11">
        <v>24</v>
      </c>
      <c r="P73" s="11" t="s">
        <v>45</v>
      </c>
      <c r="Q73" s="11" t="s">
        <v>296</v>
      </c>
      <c r="R73" s="11" t="s">
        <v>47</v>
      </c>
      <c r="S73" s="11" t="s">
        <v>23</v>
      </c>
      <c r="T73" s="11">
        <v>1543.76000976563</v>
      </c>
      <c r="U73" s="12">
        <v>45089</v>
      </c>
      <c r="V73" s="11" t="s">
        <v>297</v>
      </c>
      <c r="W73" s="12">
        <v>45089</v>
      </c>
      <c r="X73" s="11">
        <v>1543.76000976563</v>
      </c>
      <c r="Y73" s="11" t="s">
        <v>49</v>
      </c>
      <c r="Z73" s="11" t="s">
        <v>14</v>
      </c>
      <c r="AA73" s="11">
        <f t="shared" si="2"/>
        <v>2023</v>
      </c>
    </row>
    <row r="74" spans="1:27" x14ac:dyDescent="0.35">
      <c r="A74" s="11" t="s">
        <v>298</v>
      </c>
      <c r="B74" s="12">
        <v>45284</v>
      </c>
      <c r="C74" s="13">
        <v>0.625</v>
      </c>
      <c r="D74" s="11" t="s">
        <v>70</v>
      </c>
      <c r="E74" s="11" t="s">
        <v>75</v>
      </c>
      <c r="F74" s="11" t="s">
        <v>43</v>
      </c>
      <c r="G74" s="11" t="s">
        <v>752</v>
      </c>
      <c r="H74" s="11" t="s">
        <v>18</v>
      </c>
      <c r="I74" s="12">
        <v>26449</v>
      </c>
      <c r="J74" s="12">
        <v>44485</v>
      </c>
      <c r="K74" s="11" t="s">
        <v>30</v>
      </c>
      <c r="L74" s="11" t="s">
        <v>44</v>
      </c>
      <c r="M74" s="11" t="s">
        <v>741</v>
      </c>
      <c r="N74" s="11" t="s">
        <v>7</v>
      </c>
      <c r="O74" s="11">
        <v>19</v>
      </c>
      <c r="P74" s="11" t="s">
        <v>45</v>
      </c>
      <c r="Q74" s="11" t="s">
        <v>299</v>
      </c>
      <c r="R74" s="11" t="s">
        <v>10</v>
      </c>
      <c r="S74" s="11" t="s">
        <v>32</v>
      </c>
      <c r="T74" s="11">
        <v>2259.080078125</v>
      </c>
      <c r="U74" s="12">
        <v>45284</v>
      </c>
      <c r="V74" s="11" t="s">
        <v>300</v>
      </c>
      <c r="W74" s="12">
        <v>45284</v>
      </c>
      <c r="X74" s="11">
        <v>2259.080078125</v>
      </c>
      <c r="Y74" s="11" t="s">
        <v>49</v>
      </c>
      <c r="Z74" s="11" t="s">
        <v>40</v>
      </c>
      <c r="AA74" s="11">
        <f t="shared" si="2"/>
        <v>2023</v>
      </c>
    </row>
    <row r="75" spans="1:27" x14ac:dyDescent="0.35">
      <c r="A75" s="11" t="s">
        <v>301</v>
      </c>
      <c r="B75" s="12">
        <v>45130</v>
      </c>
      <c r="C75" s="13">
        <v>0.5625</v>
      </c>
      <c r="D75" s="11" t="s">
        <v>1</v>
      </c>
      <c r="E75" s="11" t="s">
        <v>16</v>
      </c>
      <c r="F75" s="11" t="s">
        <v>189</v>
      </c>
      <c r="G75" s="11" t="s">
        <v>755</v>
      </c>
      <c r="H75" s="11" t="s">
        <v>18</v>
      </c>
      <c r="I75" s="12">
        <v>37177</v>
      </c>
      <c r="J75" s="12">
        <v>44797</v>
      </c>
      <c r="K75" s="11" t="s">
        <v>5</v>
      </c>
      <c r="L75" s="11" t="s">
        <v>145</v>
      </c>
      <c r="M75" s="11" t="s">
        <v>747</v>
      </c>
      <c r="N75" s="11" t="s">
        <v>102</v>
      </c>
      <c r="O75" s="11">
        <v>26</v>
      </c>
      <c r="P75" s="11" t="s">
        <v>8</v>
      </c>
      <c r="Q75" s="11" t="s">
        <v>302</v>
      </c>
      <c r="R75" s="11" t="s">
        <v>47</v>
      </c>
      <c r="S75" s="11" t="s">
        <v>23</v>
      </c>
      <c r="T75" s="11">
        <v>3175.13989257813</v>
      </c>
      <c r="U75" s="12">
        <v>45130</v>
      </c>
      <c r="V75" s="11" t="s">
        <v>303</v>
      </c>
      <c r="W75" s="12">
        <v>45130</v>
      </c>
      <c r="X75" s="11">
        <v>3175.13989257813</v>
      </c>
      <c r="Y75" s="11" t="s">
        <v>49</v>
      </c>
      <c r="Z75" s="11" t="s">
        <v>40</v>
      </c>
      <c r="AA75" s="11">
        <f t="shared" si="2"/>
        <v>2023</v>
      </c>
    </row>
    <row r="76" spans="1:27" x14ac:dyDescent="0.35">
      <c r="A76" s="11" t="s">
        <v>304</v>
      </c>
      <c r="B76" s="12">
        <v>45054</v>
      </c>
      <c r="C76" s="13">
        <v>0.58333333333333337</v>
      </c>
      <c r="D76" s="11" t="s">
        <v>70</v>
      </c>
      <c r="E76" s="11" t="s">
        <v>28</v>
      </c>
      <c r="F76" s="11" t="s">
        <v>280</v>
      </c>
      <c r="G76" s="11" t="s">
        <v>745</v>
      </c>
      <c r="H76" s="11" t="s">
        <v>18</v>
      </c>
      <c r="I76" s="12">
        <v>29305</v>
      </c>
      <c r="J76" s="12">
        <v>44760</v>
      </c>
      <c r="K76" s="11" t="s">
        <v>5</v>
      </c>
      <c r="L76" s="11" t="s">
        <v>6</v>
      </c>
      <c r="M76" s="11" t="s">
        <v>738</v>
      </c>
      <c r="N76" s="11" t="s">
        <v>7</v>
      </c>
      <c r="O76" s="11">
        <v>26</v>
      </c>
      <c r="P76" s="11" t="s">
        <v>8</v>
      </c>
      <c r="Q76" s="11" t="s">
        <v>305</v>
      </c>
      <c r="R76" s="11" t="s">
        <v>10</v>
      </c>
      <c r="S76" s="11" t="s">
        <v>32</v>
      </c>
      <c r="T76" s="11">
        <v>2735.44995117188</v>
      </c>
      <c r="U76" s="12">
        <v>45054</v>
      </c>
      <c r="V76" s="11" t="s">
        <v>306</v>
      </c>
      <c r="W76" s="12">
        <v>45054</v>
      </c>
      <c r="X76" s="11">
        <v>2735.44995117188</v>
      </c>
      <c r="Y76" s="11" t="s">
        <v>62</v>
      </c>
      <c r="Z76" s="11" t="s">
        <v>40</v>
      </c>
      <c r="AA76" s="11">
        <f t="shared" si="2"/>
        <v>2023</v>
      </c>
    </row>
    <row r="77" spans="1:27" x14ac:dyDescent="0.35">
      <c r="A77" s="11" t="s">
        <v>307</v>
      </c>
      <c r="B77" s="12">
        <v>45257</v>
      </c>
      <c r="C77" s="13">
        <v>0.5</v>
      </c>
      <c r="D77" s="11" t="s">
        <v>1</v>
      </c>
      <c r="E77" s="11" t="s">
        <v>28</v>
      </c>
      <c r="F77" s="11" t="s">
        <v>308</v>
      </c>
      <c r="G77" s="11" t="s">
        <v>777</v>
      </c>
      <c r="H77" s="11" t="s">
        <v>4</v>
      </c>
      <c r="I77" s="12">
        <v>27830</v>
      </c>
      <c r="J77" s="12">
        <v>44952</v>
      </c>
      <c r="K77" s="11" t="s">
        <v>30</v>
      </c>
      <c r="L77" s="11" t="s">
        <v>89</v>
      </c>
      <c r="M77" s="11" t="s">
        <v>744</v>
      </c>
      <c r="N77" s="11" t="s">
        <v>7</v>
      </c>
      <c r="O77" s="11">
        <v>24</v>
      </c>
      <c r="P77" s="11" t="s">
        <v>45</v>
      </c>
      <c r="Q77" s="11" t="s">
        <v>309</v>
      </c>
      <c r="R77" s="11" t="s">
        <v>10</v>
      </c>
      <c r="S77" s="11" t="s">
        <v>32</v>
      </c>
      <c r="T77" s="11">
        <v>4945.02978515625</v>
      </c>
      <c r="U77" s="12">
        <v>45257</v>
      </c>
      <c r="V77" s="11" t="s">
        <v>310</v>
      </c>
      <c r="W77" s="12">
        <v>45257</v>
      </c>
      <c r="X77" s="11">
        <v>4945.02978515625</v>
      </c>
      <c r="Y77" s="11" t="s">
        <v>49</v>
      </c>
      <c r="Z77" s="11" t="s">
        <v>14</v>
      </c>
      <c r="AA77" s="11">
        <f t="shared" si="2"/>
        <v>2023</v>
      </c>
    </row>
    <row r="78" spans="1:27" x14ac:dyDescent="0.35">
      <c r="A78" s="11" t="s">
        <v>311</v>
      </c>
      <c r="B78" s="12">
        <v>45274</v>
      </c>
      <c r="C78" s="13">
        <v>0.71875</v>
      </c>
      <c r="D78" s="11" t="s">
        <v>51</v>
      </c>
      <c r="E78" s="11" t="s">
        <v>75</v>
      </c>
      <c r="F78" s="11" t="s">
        <v>84</v>
      </c>
      <c r="G78" s="11" t="s">
        <v>759</v>
      </c>
      <c r="H78" s="11" t="s">
        <v>18</v>
      </c>
      <c r="I78" s="12">
        <v>38487</v>
      </c>
      <c r="J78" s="12">
        <v>45035</v>
      </c>
      <c r="K78" s="11" t="s">
        <v>36</v>
      </c>
      <c r="L78" s="11" t="s">
        <v>65</v>
      </c>
      <c r="M78" s="11" t="s">
        <v>743</v>
      </c>
      <c r="N78" s="11" t="s">
        <v>58</v>
      </c>
      <c r="O78" s="11">
        <v>21</v>
      </c>
      <c r="P78" s="11" t="s">
        <v>45</v>
      </c>
      <c r="Q78" s="11" t="s">
        <v>312</v>
      </c>
      <c r="R78" s="11" t="s">
        <v>47</v>
      </c>
      <c r="S78" s="11" t="s">
        <v>11</v>
      </c>
      <c r="T78" s="11">
        <v>1113.97998046875</v>
      </c>
      <c r="U78" s="12">
        <v>45274</v>
      </c>
      <c r="V78" s="11" t="s">
        <v>313</v>
      </c>
      <c r="W78" s="12">
        <v>45274</v>
      </c>
      <c r="X78" s="11">
        <v>1113.97998046875</v>
      </c>
      <c r="Y78" s="11" t="s">
        <v>49</v>
      </c>
      <c r="Z78" s="11" t="s">
        <v>25</v>
      </c>
      <c r="AA78" s="11">
        <f t="shared" si="2"/>
        <v>2023</v>
      </c>
    </row>
    <row r="79" spans="1:27" x14ac:dyDescent="0.35">
      <c r="A79" s="11" t="s">
        <v>314</v>
      </c>
      <c r="B79" s="12">
        <v>45186</v>
      </c>
      <c r="C79" s="13">
        <v>0.46875</v>
      </c>
      <c r="D79" s="11" t="s">
        <v>27</v>
      </c>
      <c r="E79" s="11" t="s">
        <v>16</v>
      </c>
      <c r="F79" s="11" t="s">
        <v>315</v>
      </c>
      <c r="G79" s="11" t="s">
        <v>778</v>
      </c>
      <c r="H79" s="11" t="s">
        <v>4</v>
      </c>
      <c r="I79" s="12">
        <v>32960</v>
      </c>
      <c r="J79" s="12">
        <v>44553</v>
      </c>
      <c r="K79" s="11" t="s">
        <v>5</v>
      </c>
      <c r="L79" s="11" t="s">
        <v>101</v>
      </c>
      <c r="M79" s="11" t="s">
        <v>745</v>
      </c>
      <c r="N79" s="11" t="s">
        <v>102</v>
      </c>
      <c r="O79" s="11">
        <v>5</v>
      </c>
      <c r="P79" s="11" t="s">
        <v>59</v>
      </c>
      <c r="Q79" s="11" t="s">
        <v>316</v>
      </c>
      <c r="R79" s="11" t="s">
        <v>115</v>
      </c>
      <c r="S79" s="11" t="s">
        <v>11</v>
      </c>
      <c r="T79" s="11">
        <v>3628.14990234375</v>
      </c>
      <c r="U79" s="12">
        <v>45186</v>
      </c>
      <c r="V79" s="11" t="s">
        <v>317</v>
      </c>
      <c r="W79" s="12">
        <v>45186</v>
      </c>
      <c r="X79" s="11">
        <v>3628.14990234375</v>
      </c>
      <c r="Y79" s="11" t="s">
        <v>49</v>
      </c>
      <c r="Z79" s="11" t="s">
        <v>25</v>
      </c>
      <c r="AA79" s="11">
        <f t="shared" si="2"/>
        <v>2023</v>
      </c>
    </row>
    <row r="80" spans="1:27" x14ac:dyDescent="0.35">
      <c r="A80" s="11" t="s">
        <v>318</v>
      </c>
      <c r="B80" s="12">
        <v>45286</v>
      </c>
      <c r="C80" s="13">
        <v>0.58333333333333337</v>
      </c>
      <c r="D80" s="11" t="s">
        <v>70</v>
      </c>
      <c r="E80" s="11" t="s">
        <v>28</v>
      </c>
      <c r="F80" s="11" t="s">
        <v>93</v>
      </c>
      <c r="G80" s="11" t="s">
        <v>761</v>
      </c>
      <c r="H80" s="11" t="s">
        <v>4</v>
      </c>
      <c r="I80" s="12">
        <v>33580</v>
      </c>
      <c r="J80" s="12">
        <v>45043</v>
      </c>
      <c r="K80" s="11" t="s">
        <v>19</v>
      </c>
      <c r="L80" s="11" t="s">
        <v>89</v>
      </c>
      <c r="M80" s="11" t="s">
        <v>744</v>
      </c>
      <c r="N80" s="11" t="s">
        <v>7</v>
      </c>
      <c r="O80" s="11">
        <v>24</v>
      </c>
      <c r="P80" s="11" t="s">
        <v>45</v>
      </c>
      <c r="Q80" s="11" t="s">
        <v>319</v>
      </c>
      <c r="R80" s="11" t="s">
        <v>115</v>
      </c>
      <c r="S80" s="11" t="s">
        <v>11</v>
      </c>
      <c r="T80" s="11">
        <v>2319.42993164063</v>
      </c>
      <c r="U80" s="12">
        <v>45286</v>
      </c>
      <c r="V80" s="11" t="s">
        <v>320</v>
      </c>
      <c r="W80" s="12">
        <v>45286</v>
      </c>
      <c r="X80" s="11">
        <v>2319.42993164063</v>
      </c>
      <c r="Y80" s="11" t="s">
        <v>13</v>
      </c>
      <c r="Z80" s="11" t="s">
        <v>25</v>
      </c>
      <c r="AA80" s="11">
        <f t="shared" si="2"/>
        <v>2023</v>
      </c>
    </row>
    <row r="81" spans="1:27" x14ac:dyDescent="0.35">
      <c r="A81" s="11" t="s">
        <v>321</v>
      </c>
      <c r="B81" s="12">
        <v>45103</v>
      </c>
      <c r="C81" s="13">
        <v>0.35416666666666669</v>
      </c>
      <c r="D81" s="11" t="s">
        <v>27</v>
      </c>
      <c r="E81" s="11" t="s">
        <v>2</v>
      </c>
      <c r="F81" s="11" t="s">
        <v>202</v>
      </c>
      <c r="G81" s="11" t="s">
        <v>770</v>
      </c>
      <c r="H81" s="11" t="s">
        <v>18</v>
      </c>
      <c r="I81" s="12">
        <v>31791</v>
      </c>
      <c r="J81" s="12">
        <v>44740</v>
      </c>
      <c r="K81" s="11" t="s">
        <v>5</v>
      </c>
      <c r="L81" s="11" t="s">
        <v>145</v>
      </c>
      <c r="M81" s="11" t="s">
        <v>747</v>
      </c>
      <c r="N81" s="11" t="s">
        <v>102</v>
      </c>
      <c r="O81" s="11">
        <v>26</v>
      </c>
      <c r="P81" s="11" t="s">
        <v>8</v>
      </c>
      <c r="Q81" s="11" t="s">
        <v>322</v>
      </c>
      <c r="R81" s="11" t="s">
        <v>10</v>
      </c>
      <c r="S81" s="11" t="s">
        <v>11</v>
      </c>
      <c r="T81" s="11">
        <v>2426.89990234375</v>
      </c>
      <c r="U81" s="12">
        <v>45103</v>
      </c>
      <c r="V81" s="11" t="s">
        <v>323</v>
      </c>
      <c r="W81" s="12">
        <v>45103</v>
      </c>
      <c r="X81" s="11">
        <v>2426.89990234375</v>
      </c>
      <c r="Y81" s="11" t="s">
        <v>49</v>
      </c>
      <c r="Z81" s="11" t="s">
        <v>14</v>
      </c>
      <c r="AA81" s="11">
        <f t="shared" si="2"/>
        <v>2023</v>
      </c>
    </row>
    <row r="82" spans="1:27" x14ac:dyDescent="0.35">
      <c r="A82" s="11" t="s">
        <v>324</v>
      </c>
      <c r="B82" s="12">
        <v>44932</v>
      </c>
      <c r="C82" s="13">
        <v>0.5625</v>
      </c>
      <c r="D82" s="11" t="s">
        <v>1</v>
      </c>
      <c r="E82" s="11" t="s">
        <v>28</v>
      </c>
      <c r="F82" s="11" t="s">
        <v>141</v>
      </c>
      <c r="G82" s="11" t="s">
        <v>755</v>
      </c>
      <c r="H82" s="11" t="s">
        <v>4</v>
      </c>
      <c r="I82" s="12">
        <v>31656</v>
      </c>
      <c r="J82" s="12">
        <v>44408</v>
      </c>
      <c r="K82" s="11" t="s">
        <v>19</v>
      </c>
      <c r="L82" s="11" t="s">
        <v>57</v>
      </c>
      <c r="M82" s="11" t="s">
        <v>742</v>
      </c>
      <c r="N82" s="11" t="s">
        <v>58</v>
      </c>
      <c r="O82" s="11">
        <v>26</v>
      </c>
      <c r="P82" s="11" t="s">
        <v>59</v>
      </c>
      <c r="Q82" s="11" t="s">
        <v>325</v>
      </c>
      <c r="R82" s="11" t="s">
        <v>47</v>
      </c>
      <c r="S82" s="11" t="s">
        <v>23</v>
      </c>
      <c r="T82" s="11">
        <v>3729.18994140625</v>
      </c>
      <c r="U82" s="12">
        <v>44932</v>
      </c>
      <c r="V82" s="11" t="s">
        <v>326</v>
      </c>
      <c r="W82" s="12">
        <v>44932</v>
      </c>
      <c r="X82" s="11">
        <v>3729.18994140625</v>
      </c>
      <c r="Y82" s="11" t="s">
        <v>13</v>
      </c>
      <c r="Z82" s="11" t="s">
        <v>14</v>
      </c>
      <c r="AA82" s="11">
        <f t="shared" si="2"/>
        <v>2023</v>
      </c>
    </row>
    <row r="83" spans="1:27" x14ac:dyDescent="0.35">
      <c r="A83" s="11" t="s">
        <v>327</v>
      </c>
      <c r="B83" s="12">
        <v>44946</v>
      </c>
      <c r="C83" s="13">
        <v>0.44791666666666669</v>
      </c>
      <c r="D83" s="11" t="s">
        <v>70</v>
      </c>
      <c r="E83" s="11" t="s">
        <v>2</v>
      </c>
      <c r="F83" s="11" t="s">
        <v>239</v>
      </c>
      <c r="G83" s="11" t="s">
        <v>774</v>
      </c>
      <c r="H83" s="11" t="s">
        <v>4</v>
      </c>
      <c r="I83" s="12">
        <v>30967</v>
      </c>
      <c r="J83" s="12">
        <v>44576</v>
      </c>
      <c r="K83" s="11" t="s">
        <v>30</v>
      </c>
      <c r="L83" s="11" t="s">
        <v>101</v>
      </c>
      <c r="M83" s="11" t="s">
        <v>745</v>
      </c>
      <c r="N83" s="11" t="s">
        <v>102</v>
      </c>
      <c r="O83" s="11">
        <v>5</v>
      </c>
      <c r="P83" s="11" t="s">
        <v>59</v>
      </c>
      <c r="Q83" s="11" t="s">
        <v>328</v>
      </c>
      <c r="R83" s="11" t="s">
        <v>115</v>
      </c>
      <c r="S83" s="11" t="s">
        <v>11</v>
      </c>
      <c r="T83" s="11">
        <v>3615.9599609375</v>
      </c>
      <c r="U83" s="12">
        <v>44946</v>
      </c>
      <c r="V83" s="11" t="s">
        <v>329</v>
      </c>
      <c r="W83" s="12">
        <v>44946</v>
      </c>
      <c r="X83" s="11">
        <v>3615.9599609375</v>
      </c>
      <c r="Y83" s="11" t="s">
        <v>13</v>
      </c>
      <c r="Z83" s="11" t="s">
        <v>14</v>
      </c>
      <c r="AA83" s="11">
        <f t="shared" si="2"/>
        <v>2023</v>
      </c>
    </row>
    <row r="84" spans="1:27" x14ac:dyDescent="0.35">
      <c r="A84" s="11" t="s">
        <v>330</v>
      </c>
      <c r="B84" s="12">
        <v>45237</v>
      </c>
      <c r="C84" s="13">
        <v>0.52083333333333337</v>
      </c>
      <c r="D84" s="11" t="s">
        <v>42</v>
      </c>
      <c r="E84" s="11" t="s">
        <v>75</v>
      </c>
      <c r="F84" s="11" t="s">
        <v>266</v>
      </c>
      <c r="G84" s="11" t="s">
        <v>776</v>
      </c>
      <c r="H84" s="11" t="s">
        <v>18</v>
      </c>
      <c r="I84" s="12">
        <v>34330</v>
      </c>
      <c r="J84" s="12">
        <v>45044</v>
      </c>
      <c r="K84" s="11" t="s">
        <v>5</v>
      </c>
      <c r="L84" s="11" t="s">
        <v>113</v>
      </c>
      <c r="M84" s="11" t="s">
        <v>746</v>
      </c>
      <c r="N84" s="11" t="s">
        <v>102</v>
      </c>
      <c r="O84" s="11">
        <v>17</v>
      </c>
      <c r="P84" s="11" t="s">
        <v>59</v>
      </c>
      <c r="Q84" s="11" t="s">
        <v>331</v>
      </c>
      <c r="R84" s="11" t="s">
        <v>47</v>
      </c>
      <c r="S84" s="11" t="s">
        <v>23</v>
      </c>
      <c r="T84" s="11">
        <v>4960.64990234375</v>
      </c>
      <c r="U84" s="12">
        <v>45237</v>
      </c>
      <c r="V84" s="11" t="s">
        <v>332</v>
      </c>
      <c r="W84" s="12">
        <v>45237</v>
      </c>
      <c r="X84" s="11">
        <v>4960.64990234375</v>
      </c>
      <c r="Y84" s="11" t="s">
        <v>49</v>
      </c>
      <c r="Z84" s="11" t="s">
        <v>14</v>
      </c>
      <c r="AA84" s="11">
        <f t="shared" si="2"/>
        <v>2023</v>
      </c>
    </row>
    <row r="85" spans="1:27" x14ac:dyDescent="0.35">
      <c r="A85" s="11" t="s">
        <v>333</v>
      </c>
      <c r="B85" s="12">
        <v>45077</v>
      </c>
      <c r="C85" s="13">
        <v>0.66666666666666663</v>
      </c>
      <c r="D85" s="11" t="s">
        <v>27</v>
      </c>
      <c r="E85" s="11" t="s">
        <v>2</v>
      </c>
      <c r="F85" s="11" t="s">
        <v>270</v>
      </c>
      <c r="G85" s="11" t="s">
        <v>757</v>
      </c>
      <c r="H85" s="11" t="s">
        <v>4</v>
      </c>
      <c r="I85" s="12">
        <v>34072</v>
      </c>
      <c r="J85" s="12">
        <v>45116</v>
      </c>
      <c r="K85" s="11" t="s">
        <v>19</v>
      </c>
      <c r="L85" s="11" t="s">
        <v>37</v>
      </c>
      <c r="M85" s="11" t="s">
        <v>740</v>
      </c>
      <c r="N85" s="11" t="s">
        <v>7</v>
      </c>
      <c r="O85" s="11">
        <v>23</v>
      </c>
      <c r="P85" s="11" t="s">
        <v>8</v>
      </c>
      <c r="Q85" s="11" t="s">
        <v>334</v>
      </c>
      <c r="R85" s="11" t="s">
        <v>47</v>
      </c>
      <c r="S85" s="11" t="s">
        <v>11</v>
      </c>
      <c r="T85" s="11">
        <v>1077.77001953125</v>
      </c>
      <c r="U85" s="12">
        <v>45077</v>
      </c>
      <c r="V85" s="11" t="s">
        <v>335</v>
      </c>
      <c r="W85" s="12">
        <v>45077</v>
      </c>
      <c r="X85" s="11">
        <v>1077.77001953125</v>
      </c>
      <c r="Y85" s="11" t="s">
        <v>13</v>
      </c>
      <c r="Z85" s="11" t="s">
        <v>14</v>
      </c>
      <c r="AA85" s="11">
        <f t="shared" si="2"/>
        <v>2023</v>
      </c>
    </row>
    <row r="86" spans="1:27" x14ac:dyDescent="0.35">
      <c r="A86" s="11" t="s">
        <v>336</v>
      </c>
      <c r="B86" s="12">
        <v>44975</v>
      </c>
      <c r="C86" s="13">
        <v>0.67708333333333337</v>
      </c>
      <c r="D86" s="11" t="s">
        <v>70</v>
      </c>
      <c r="E86" s="11" t="s">
        <v>28</v>
      </c>
      <c r="F86" s="11" t="s">
        <v>185</v>
      </c>
      <c r="G86" s="11" t="s">
        <v>769</v>
      </c>
      <c r="H86" s="11" t="s">
        <v>18</v>
      </c>
      <c r="I86" s="12">
        <v>34387</v>
      </c>
      <c r="J86" s="12">
        <v>44557</v>
      </c>
      <c r="K86" s="11" t="s">
        <v>5</v>
      </c>
      <c r="L86" s="11" t="s">
        <v>113</v>
      </c>
      <c r="M86" s="11" t="s">
        <v>746</v>
      </c>
      <c r="N86" s="11" t="s">
        <v>102</v>
      </c>
      <c r="O86" s="11">
        <v>17</v>
      </c>
      <c r="P86" s="11" t="s">
        <v>59</v>
      </c>
      <c r="Q86" s="11" t="s">
        <v>337</v>
      </c>
      <c r="R86" s="11" t="s">
        <v>47</v>
      </c>
      <c r="S86" s="11" t="s">
        <v>23</v>
      </c>
      <c r="T86" s="11">
        <v>968.489990234375</v>
      </c>
      <c r="U86" s="12">
        <v>44975</v>
      </c>
      <c r="V86" s="11" t="s">
        <v>338</v>
      </c>
      <c r="W86" s="12">
        <v>44975</v>
      </c>
      <c r="X86" s="11">
        <v>968.489990234375</v>
      </c>
      <c r="Y86" s="11" t="s">
        <v>49</v>
      </c>
      <c r="Z86" s="11" t="s">
        <v>25</v>
      </c>
      <c r="AA86" s="11">
        <f t="shared" si="2"/>
        <v>2023</v>
      </c>
    </row>
    <row r="87" spans="1:27" x14ac:dyDescent="0.35">
      <c r="A87" s="11" t="s">
        <v>339</v>
      </c>
      <c r="B87" s="12">
        <v>45228</v>
      </c>
      <c r="C87" s="13">
        <v>0.45833333333333331</v>
      </c>
      <c r="D87" s="11" t="s">
        <v>27</v>
      </c>
      <c r="E87" s="11" t="s">
        <v>28</v>
      </c>
      <c r="F87" s="11" t="s">
        <v>340</v>
      </c>
      <c r="G87" s="11" t="s">
        <v>779</v>
      </c>
      <c r="H87" s="11" t="s">
        <v>18</v>
      </c>
      <c r="I87" s="12">
        <v>33359</v>
      </c>
      <c r="J87" s="12">
        <v>44830</v>
      </c>
      <c r="K87" s="11" t="s">
        <v>5</v>
      </c>
      <c r="L87" s="11" t="s">
        <v>89</v>
      </c>
      <c r="M87" s="11" t="s">
        <v>744</v>
      </c>
      <c r="N87" s="11" t="s">
        <v>7</v>
      </c>
      <c r="O87" s="11">
        <v>24</v>
      </c>
      <c r="P87" s="11" t="s">
        <v>45</v>
      </c>
      <c r="Q87" s="11" t="s">
        <v>341</v>
      </c>
      <c r="R87" s="11" t="s">
        <v>67</v>
      </c>
      <c r="S87" s="11" t="s">
        <v>32</v>
      </c>
      <c r="T87" s="11">
        <v>3759.52001953125</v>
      </c>
      <c r="U87" s="12">
        <v>45228</v>
      </c>
      <c r="V87" s="11" t="s">
        <v>342</v>
      </c>
      <c r="W87" s="12">
        <v>45228</v>
      </c>
      <c r="X87" s="11">
        <v>3759.52001953125</v>
      </c>
      <c r="Y87" s="11" t="s">
        <v>62</v>
      </c>
      <c r="Z87" s="11" t="s">
        <v>14</v>
      </c>
      <c r="AA87" s="11">
        <f t="shared" si="2"/>
        <v>2023</v>
      </c>
    </row>
    <row r="88" spans="1:27" x14ac:dyDescent="0.35">
      <c r="A88" s="11" t="s">
        <v>343</v>
      </c>
      <c r="B88" s="12">
        <v>45218</v>
      </c>
      <c r="C88" s="13">
        <v>0.51041666666666663</v>
      </c>
      <c r="D88" s="11" t="s">
        <v>70</v>
      </c>
      <c r="E88" s="11" t="s">
        <v>28</v>
      </c>
      <c r="F88" s="11" t="s">
        <v>97</v>
      </c>
      <c r="G88" s="11" t="s">
        <v>762</v>
      </c>
      <c r="H88" s="11" t="s">
        <v>18</v>
      </c>
      <c r="I88" s="12">
        <v>37953</v>
      </c>
      <c r="J88" s="12">
        <v>44329</v>
      </c>
      <c r="K88" s="11" t="s">
        <v>19</v>
      </c>
      <c r="L88" s="11" t="s">
        <v>113</v>
      </c>
      <c r="M88" s="11" t="s">
        <v>746</v>
      </c>
      <c r="N88" s="11" t="s">
        <v>102</v>
      </c>
      <c r="O88" s="11">
        <v>17</v>
      </c>
      <c r="P88" s="11" t="s">
        <v>59</v>
      </c>
      <c r="Q88" s="11" t="s">
        <v>344</v>
      </c>
      <c r="R88" s="11" t="s">
        <v>47</v>
      </c>
      <c r="S88" s="11" t="s">
        <v>23</v>
      </c>
      <c r="T88" s="11">
        <v>3102.73999023438</v>
      </c>
      <c r="U88" s="12">
        <v>45218</v>
      </c>
      <c r="V88" s="11" t="s">
        <v>345</v>
      </c>
      <c r="W88" s="12">
        <v>45218</v>
      </c>
      <c r="X88" s="11">
        <v>3102.73999023438</v>
      </c>
      <c r="Y88" s="11" t="s">
        <v>62</v>
      </c>
      <c r="Z88" s="11" t="s">
        <v>14</v>
      </c>
      <c r="AA88" s="11">
        <f t="shared" si="2"/>
        <v>2023</v>
      </c>
    </row>
    <row r="89" spans="1:27" x14ac:dyDescent="0.35">
      <c r="A89" s="11" t="s">
        <v>346</v>
      </c>
      <c r="B89" s="12">
        <v>45048</v>
      </c>
      <c r="C89" s="13">
        <v>0.6875</v>
      </c>
      <c r="D89" s="11" t="s">
        <v>51</v>
      </c>
      <c r="E89" s="11" t="s">
        <v>75</v>
      </c>
      <c r="F89" s="11" t="s">
        <v>347</v>
      </c>
      <c r="G89" s="11" t="s">
        <v>780</v>
      </c>
      <c r="H89" s="11" t="s">
        <v>4</v>
      </c>
      <c r="I89" s="12">
        <v>27946</v>
      </c>
      <c r="J89" s="12">
        <v>44341</v>
      </c>
      <c r="K89" s="11" t="s">
        <v>5</v>
      </c>
      <c r="L89" s="11" t="s">
        <v>145</v>
      </c>
      <c r="M89" s="11" t="s">
        <v>747</v>
      </c>
      <c r="N89" s="11" t="s">
        <v>102</v>
      </c>
      <c r="O89" s="11">
        <v>26</v>
      </c>
      <c r="P89" s="11" t="s">
        <v>8</v>
      </c>
      <c r="Q89" s="11" t="s">
        <v>348</v>
      </c>
      <c r="R89" s="11" t="s">
        <v>67</v>
      </c>
      <c r="S89" s="11" t="s">
        <v>23</v>
      </c>
      <c r="T89" s="11">
        <v>1733.71997070313</v>
      </c>
      <c r="U89" s="12">
        <v>45048</v>
      </c>
      <c r="V89" s="11" t="s">
        <v>349</v>
      </c>
      <c r="W89" s="12">
        <v>45048</v>
      </c>
      <c r="X89" s="11">
        <v>1733.71997070313</v>
      </c>
      <c r="Y89" s="11" t="s">
        <v>62</v>
      </c>
      <c r="Z89" s="11" t="s">
        <v>25</v>
      </c>
      <c r="AA89" s="11">
        <f t="shared" si="2"/>
        <v>2023</v>
      </c>
    </row>
    <row r="90" spans="1:27" x14ac:dyDescent="0.35">
      <c r="A90" s="11" t="s">
        <v>350</v>
      </c>
      <c r="B90" s="12">
        <v>44971</v>
      </c>
      <c r="C90" s="13">
        <v>0.45833333333333331</v>
      </c>
      <c r="D90" s="11" t="s">
        <v>27</v>
      </c>
      <c r="E90" s="11" t="s">
        <v>75</v>
      </c>
      <c r="F90" s="11" t="s">
        <v>84</v>
      </c>
      <c r="G90" s="11" t="s">
        <v>759</v>
      </c>
      <c r="H90" s="11" t="s">
        <v>18</v>
      </c>
      <c r="I90" s="12">
        <v>38487</v>
      </c>
      <c r="J90" s="12">
        <v>45035</v>
      </c>
      <c r="K90" s="11" t="s">
        <v>36</v>
      </c>
      <c r="L90" s="11" t="s">
        <v>65</v>
      </c>
      <c r="M90" s="11" t="s">
        <v>743</v>
      </c>
      <c r="N90" s="11" t="s">
        <v>58</v>
      </c>
      <c r="O90" s="11">
        <v>21</v>
      </c>
      <c r="P90" s="11" t="s">
        <v>45</v>
      </c>
      <c r="Q90" s="11" t="s">
        <v>351</v>
      </c>
      <c r="R90" s="11" t="s">
        <v>10</v>
      </c>
      <c r="S90" s="11" t="s">
        <v>11</v>
      </c>
      <c r="T90" s="11">
        <v>857.39001464843795</v>
      </c>
      <c r="U90" s="12">
        <v>44971</v>
      </c>
      <c r="V90" s="11" t="s">
        <v>352</v>
      </c>
      <c r="W90" s="12">
        <v>44971</v>
      </c>
      <c r="X90" s="11">
        <v>857.39001464843795</v>
      </c>
      <c r="Y90" s="11" t="s">
        <v>62</v>
      </c>
      <c r="Z90" s="11" t="s">
        <v>14</v>
      </c>
      <c r="AA90" s="11">
        <f t="shared" si="2"/>
        <v>2023</v>
      </c>
    </row>
    <row r="91" spans="1:27" x14ac:dyDescent="0.35">
      <c r="A91" s="11" t="s">
        <v>353</v>
      </c>
      <c r="B91" s="12">
        <v>45078</v>
      </c>
      <c r="C91" s="13">
        <v>0.72916666666666663</v>
      </c>
      <c r="D91" s="11" t="s">
        <v>42</v>
      </c>
      <c r="E91" s="11" t="s">
        <v>16</v>
      </c>
      <c r="F91" s="11" t="s">
        <v>97</v>
      </c>
      <c r="G91" s="11" t="s">
        <v>762</v>
      </c>
      <c r="H91" s="11" t="s">
        <v>18</v>
      </c>
      <c r="I91" s="12">
        <v>37953</v>
      </c>
      <c r="J91" s="12">
        <v>44329</v>
      </c>
      <c r="K91" s="11" t="s">
        <v>19</v>
      </c>
      <c r="L91" s="11" t="s">
        <v>6</v>
      </c>
      <c r="M91" s="11" t="s">
        <v>738</v>
      </c>
      <c r="N91" s="11" t="s">
        <v>7</v>
      </c>
      <c r="O91" s="11">
        <v>26</v>
      </c>
      <c r="P91" s="11" t="s">
        <v>8</v>
      </c>
      <c r="Q91" s="11" t="s">
        <v>354</v>
      </c>
      <c r="R91" s="11" t="s">
        <v>115</v>
      </c>
      <c r="S91" s="11" t="s">
        <v>23</v>
      </c>
      <c r="T91" s="11">
        <v>885.46002197265602</v>
      </c>
      <c r="U91" s="12">
        <v>45078</v>
      </c>
      <c r="V91" s="11" t="s">
        <v>355</v>
      </c>
      <c r="W91" s="12">
        <v>45078</v>
      </c>
      <c r="X91" s="11">
        <v>885.46002197265602</v>
      </c>
      <c r="Y91" s="11" t="s">
        <v>13</v>
      </c>
      <c r="Z91" s="11" t="s">
        <v>25</v>
      </c>
      <c r="AA91" s="11">
        <f t="shared" si="2"/>
        <v>2023</v>
      </c>
    </row>
    <row r="92" spans="1:27" x14ac:dyDescent="0.35">
      <c r="A92" s="11" t="s">
        <v>356</v>
      </c>
      <c r="B92" s="12">
        <v>45088</v>
      </c>
      <c r="C92" s="13">
        <v>0.55208333333333337</v>
      </c>
      <c r="D92" s="11" t="s">
        <v>42</v>
      </c>
      <c r="E92" s="11" t="s">
        <v>28</v>
      </c>
      <c r="F92" s="11" t="s">
        <v>189</v>
      </c>
      <c r="G92" s="11" t="s">
        <v>755</v>
      </c>
      <c r="H92" s="11" t="s">
        <v>18</v>
      </c>
      <c r="I92" s="12">
        <v>37177</v>
      </c>
      <c r="J92" s="12">
        <v>44797</v>
      </c>
      <c r="K92" s="11" t="s">
        <v>5</v>
      </c>
      <c r="L92" s="11" t="s">
        <v>37</v>
      </c>
      <c r="M92" s="11" t="s">
        <v>740</v>
      </c>
      <c r="N92" s="11" t="s">
        <v>7</v>
      </c>
      <c r="O92" s="11">
        <v>23</v>
      </c>
      <c r="P92" s="11" t="s">
        <v>8</v>
      </c>
      <c r="Q92" s="11" t="s">
        <v>357</v>
      </c>
      <c r="R92" s="11" t="s">
        <v>115</v>
      </c>
      <c r="S92" s="11" t="s">
        <v>32</v>
      </c>
      <c r="T92" s="11">
        <v>4523.85986328125</v>
      </c>
      <c r="U92" s="12">
        <v>45088</v>
      </c>
      <c r="V92" s="11" t="s">
        <v>358</v>
      </c>
      <c r="W92" s="12">
        <v>45088</v>
      </c>
      <c r="X92" s="11">
        <v>4523.85986328125</v>
      </c>
      <c r="Y92" s="11" t="s">
        <v>49</v>
      </c>
      <c r="Z92" s="11" t="s">
        <v>25</v>
      </c>
      <c r="AA92" s="11">
        <f t="shared" si="2"/>
        <v>2023</v>
      </c>
    </row>
    <row r="93" spans="1:27" x14ac:dyDescent="0.35">
      <c r="A93" s="11" t="s">
        <v>359</v>
      </c>
      <c r="B93" s="12">
        <v>44956</v>
      </c>
      <c r="C93" s="13">
        <v>0.59375</v>
      </c>
      <c r="D93" s="11" t="s">
        <v>1</v>
      </c>
      <c r="E93" s="11" t="s">
        <v>2</v>
      </c>
      <c r="F93" s="11" t="s">
        <v>97</v>
      </c>
      <c r="G93" s="11" t="s">
        <v>762</v>
      </c>
      <c r="H93" s="11" t="s">
        <v>18</v>
      </c>
      <c r="I93" s="12">
        <v>37953</v>
      </c>
      <c r="J93" s="12">
        <v>44329</v>
      </c>
      <c r="K93" s="11" t="s">
        <v>19</v>
      </c>
      <c r="L93" s="11" t="s">
        <v>113</v>
      </c>
      <c r="M93" s="11" t="s">
        <v>746</v>
      </c>
      <c r="N93" s="11" t="s">
        <v>102</v>
      </c>
      <c r="O93" s="11">
        <v>17</v>
      </c>
      <c r="P93" s="11" t="s">
        <v>59</v>
      </c>
      <c r="Q93" s="11" t="s">
        <v>360</v>
      </c>
      <c r="R93" s="11" t="s">
        <v>115</v>
      </c>
      <c r="S93" s="11" t="s">
        <v>32</v>
      </c>
      <c r="T93" s="11">
        <v>1363.40002441406</v>
      </c>
      <c r="U93" s="12">
        <v>44956</v>
      </c>
      <c r="V93" s="11" t="s">
        <v>361</v>
      </c>
      <c r="W93" s="12">
        <v>44956</v>
      </c>
      <c r="X93" s="11">
        <v>1363.40002441406</v>
      </c>
      <c r="Y93" s="11" t="s">
        <v>49</v>
      </c>
      <c r="Z93" s="11" t="s">
        <v>40</v>
      </c>
      <c r="AA93" s="11">
        <f t="shared" si="2"/>
        <v>2023</v>
      </c>
    </row>
    <row r="94" spans="1:27" x14ac:dyDescent="0.35">
      <c r="A94" s="11" t="s">
        <v>362</v>
      </c>
      <c r="B94" s="12">
        <v>45025</v>
      </c>
      <c r="C94" s="13">
        <v>0.39583333333333331</v>
      </c>
      <c r="D94" s="11" t="s">
        <v>70</v>
      </c>
      <c r="E94" s="11" t="s">
        <v>75</v>
      </c>
      <c r="F94" s="11" t="s">
        <v>3</v>
      </c>
      <c r="G94" s="11" t="s">
        <v>748</v>
      </c>
      <c r="H94" s="11" t="s">
        <v>4</v>
      </c>
      <c r="I94" s="12">
        <v>18289</v>
      </c>
      <c r="J94" s="12">
        <v>45095</v>
      </c>
      <c r="K94" s="11" t="s">
        <v>5</v>
      </c>
      <c r="L94" s="11" t="s">
        <v>113</v>
      </c>
      <c r="M94" s="11" t="s">
        <v>746</v>
      </c>
      <c r="N94" s="11" t="s">
        <v>102</v>
      </c>
      <c r="O94" s="11">
        <v>17</v>
      </c>
      <c r="P94" s="11" t="s">
        <v>59</v>
      </c>
      <c r="Q94" s="11" t="s">
        <v>363</v>
      </c>
      <c r="R94" s="11" t="s">
        <v>115</v>
      </c>
      <c r="S94" s="11" t="s">
        <v>11</v>
      </c>
      <c r="T94" s="11">
        <v>1955.17004394531</v>
      </c>
      <c r="U94" s="12">
        <v>45025</v>
      </c>
      <c r="V94" s="11" t="s">
        <v>364</v>
      </c>
      <c r="W94" s="12">
        <v>45025</v>
      </c>
      <c r="X94" s="11">
        <v>1955.17004394531</v>
      </c>
      <c r="Y94" s="11" t="s">
        <v>49</v>
      </c>
      <c r="Z94" s="11" t="s">
        <v>40</v>
      </c>
      <c r="AA94" s="11">
        <f t="shared" si="2"/>
        <v>2023</v>
      </c>
    </row>
    <row r="95" spans="1:27" x14ac:dyDescent="0.35">
      <c r="A95" s="11" t="s">
        <v>365</v>
      </c>
      <c r="B95" s="12">
        <v>45024</v>
      </c>
      <c r="C95" s="13">
        <v>0.36458333333333331</v>
      </c>
      <c r="D95" s="11" t="s">
        <v>27</v>
      </c>
      <c r="E95" s="11" t="s">
        <v>28</v>
      </c>
      <c r="F95" s="11" t="s">
        <v>366</v>
      </c>
      <c r="G95" s="11" t="s">
        <v>763</v>
      </c>
      <c r="H95" s="11" t="s">
        <v>18</v>
      </c>
      <c r="I95" s="12">
        <v>18798</v>
      </c>
      <c r="J95" s="12">
        <v>44758</v>
      </c>
      <c r="K95" s="11" t="s">
        <v>5</v>
      </c>
      <c r="L95" s="11" t="s">
        <v>89</v>
      </c>
      <c r="M95" s="11" t="s">
        <v>744</v>
      </c>
      <c r="N95" s="11" t="s">
        <v>7</v>
      </c>
      <c r="O95" s="11">
        <v>24</v>
      </c>
      <c r="P95" s="11" t="s">
        <v>45</v>
      </c>
      <c r="Q95" s="11" t="s">
        <v>367</v>
      </c>
      <c r="R95" s="11" t="s">
        <v>115</v>
      </c>
      <c r="S95" s="11" t="s">
        <v>32</v>
      </c>
      <c r="T95" s="11">
        <v>1519.94995117188</v>
      </c>
      <c r="U95" s="12">
        <v>45024</v>
      </c>
      <c r="V95" s="11" t="s">
        <v>368</v>
      </c>
      <c r="W95" s="12">
        <v>45024</v>
      </c>
      <c r="X95" s="11">
        <v>1519.94995117188</v>
      </c>
      <c r="Y95" s="11" t="s">
        <v>62</v>
      </c>
      <c r="Z95" s="11" t="s">
        <v>40</v>
      </c>
      <c r="AA95" s="11">
        <f t="shared" si="2"/>
        <v>2023</v>
      </c>
    </row>
    <row r="96" spans="1:27" x14ac:dyDescent="0.35">
      <c r="A96" s="11" t="s">
        <v>369</v>
      </c>
      <c r="B96" s="12">
        <v>45055</v>
      </c>
      <c r="C96" s="13">
        <v>0.42708333333333331</v>
      </c>
      <c r="D96" s="11" t="s">
        <v>1</v>
      </c>
      <c r="E96" s="11" t="s">
        <v>28</v>
      </c>
      <c r="F96" s="11" t="s">
        <v>370</v>
      </c>
      <c r="G96" s="11" t="s">
        <v>781</v>
      </c>
      <c r="H96" s="11" t="s">
        <v>4</v>
      </c>
      <c r="I96" s="12">
        <v>32667</v>
      </c>
      <c r="J96" s="12">
        <v>44555</v>
      </c>
      <c r="K96" s="11" t="s">
        <v>19</v>
      </c>
      <c r="L96" s="11" t="s">
        <v>6</v>
      </c>
      <c r="M96" s="11" t="s">
        <v>738</v>
      </c>
      <c r="N96" s="11" t="s">
        <v>7</v>
      </c>
      <c r="O96" s="11">
        <v>26</v>
      </c>
      <c r="P96" s="11" t="s">
        <v>8</v>
      </c>
      <c r="Q96" s="11" t="s">
        <v>371</v>
      </c>
      <c r="R96" s="11" t="s">
        <v>115</v>
      </c>
      <c r="S96" s="11" t="s">
        <v>23</v>
      </c>
      <c r="T96" s="11">
        <v>2097.47998046875</v>
      </c>
      <c r="U96" s="12">
        <v>45055</v>
      </c>
      <c r="V96" s="11" t="s">
        <v>372</v>
      </c>
      <c r="W96" s="12">
        <v>45055</v>
      </c>
      <c r="X96" s="11">
        <v>2097.47998046875</v>
      </c>
      <c r="Y96" s="11" t="s">
        <v>62</v>
      </c>
      <c r="Z96" s="11" t="s">
        <v>40</v>
      </c>
      <c r="AA96" s="11">
        <f t="shared" si="2"/>
        <v>2023</v>
      </c>
    </row>
    <row r="97" spans="1:27" x14ac:dyDescent="0.35">
      <c r="A97" s="11" t="s">
        <v>373</v>
      </c>
      <c r="B97" s="12">
        <v>45114</v>
      </c>
      <c r="C97" s="13">
        <v>0.625</v>
      </c>
      <c r="D97" s="11" t="s">
        <v>27</v>
      </c>
      <c r="E97" s="11" t="s">
        <v>75</v>
      </c>
      <c r="F97" s="11" t="s">
        <v>225</v>
      </c>
      <c r="G97" s="11" t="s">
        <v>772</v>
      </c>
      <c r="H97" s="11" t="s">
        <v>4</v>
      </c>
      <c r="I97" s="12">
        <v>29637</v>
      </c>
      <c r="J97" s="12">
        <v>44257</v>
      </c>
      <c r="K97" s="11" t="s">
        <v>36</v>
      </c>
      <c r="L97" s="11" t="s">
        <v>44</v>
      </c>
      <c r="M97" s="11" t="s">
        <v>741</v>
      </c>
      <c r="N97" s="11" t="s">
        <v>7</v>
      </c>
      <c r="O97" s="11">
        <v>19</v>
      </c>
      <c r="P97" s="11" t="s">
        <v>45</v>
      </c>
      <c r="Q97" s="11" t="s">
        <v>374</v>
      </c>
      <c r="R97" s="11" t="s">
        <v>115</v>
      </c>
      <c r="S97" s="11" t="s">
        <v>32</v>
      </c>
      <c r="T97" s="11">
        <v>812.40997314453102</v>
      </c>
      <c r="U97" s="12">
        <v>45114</v>
      </c>
      <c r="V97" s="11" t="s">
        <v>375</v>
      </c>
      <c r="W97" s="12">
        <v>45114</v>
      </c>
      <c r="X97" s="11">
        <v>812.40997314453102</v>
      </c>
      <c r="Y97" s="11" t="s">
        <v>49</v>
      </c>
      <c r="Z97" s="11" t="s">
        <v>14</v>
      </c>
      <c r="AA97" s="11">
        <f t="shared" si="2"/>
        <v>2023</v>
      </c>
    </row>
    <row r="98" spans="1:27" x14ac:dyDescent="0.35">
      <c r="A98" s="11" t="s">
        <v>376</v>
      </c>
      <c r="B98" s="12">
        <v>45052</v>
      </c>
      <c r="C98" s="13">
        <v>0.61458333333333337</v>
      </c>
      <c r="D98" s="11" t="s">
        <v>70</v>
      </c>
      <c r="E98" s="11" t="s">
        <v>16</v>
      </c>
      <c r="F98" s="11" t="s">
        <v>266</v>
      </c>
      <c r="G98" s="11" t="s">
        <v>776</v>
      </c>
      <c r="H98" s="11" t="s">
        <v>18</v>
      </c>
      <c r="I98" s="12">
        <v>34330</v>
      </c>
      <c r="J98" s="12">
        <v>45044</v>
      </c>
      <c r="K98" s="11" t="s">
        <v>5</v>
      </c>
      <c r="L98" s="11" t="s">
        <v>113</v>
      </c>
      <c r="M98" s="11" t="s">
        <v>746</v>
      </c>
      <c r="N98" s="11" t="s">
        <v>102</v>
      </c>
      <c r="O98" s="11">
        <v>17</v>
      </c>
      <c r="P98" s="11" t="s">
        <v>59</v>
      </c>
      <c r="Q98" s="11" t="s">
        <v>377</v>
      </c>
      <c r="R98" s="11" t="s">
        <v>10</v>
      </c>
      <c r="S98" s="11" t="s">
        <v>11</v>
      </c>
      <c r="T98" s="11">
        <v>2835.77001953125</v>
      </c>
      <c r="U98" s="12">
        <v>45052</v>
      </c>
      <c r="V98" s="11" t="s">
        <v>378</v>
      </c>
      <c r="W98" s="12">
        <v>45052</v>
      </c>
      <c r="X98" s="11">
        <v>2835.77001953125</v>
      </c>
      <c r="Y98" s="11" t="s">
        <v>62</v>
      </c>
      <c r="Z98" s="11" t="s">
        <v>40</v>
      </c>
      <c r="AA98" s="11">
        <f t="shared" ref="AA98:AA129" si="3">YEAR(B98)</f>
        <v>2023</v>
      </c>
    </row>
    <row r="99" spans="1:27" x14ac:dyDescent="0.35">
      <c r="A99" s="11" t="s">
        <v>379</v>
      </c>
      <c r="B99" s="12">
        <v>45002</v>
      </c>
      <c r="C99" s="13">
        <v>0.54166666666666663</v>
      </c>
      <c r="D99" s="11" t="s">
        <v>42</v>
      </c>
      <c r="E99" s="11" t="s">
        <v>75</v>
      </c>
      <c r="F99" s="11" t="s">
        <v>52</v>
      </c>
      <c r="G99" s="11" t="s">
        <v>753</v>
      </c>
      <c r="H99" s="11" t="s">
        <v>4</v>
      </c>
      <c r="I99" s="12">
        <v>24222</v>
      </c>
      <c r="J99" s="12">
        <v>44219</v>
      </c>
      <c r="K99" s="11" t="s">
        <v>19</v>
      </c>
      <c r="L99" s="11" t="s">
        <v>145</v>
      </c>
      <c r="M99" s="11" t="s">
        <v>747</v>
      </c>
      <c r="N99" s="11" t="s">
        <v>102</v>
      </c>
      <c r="O99" s="11">
        <v>26</v>
      </c>
      <c r="P99" s="11" t="s">
        <v>8</v>
      </c>
      <c r="Q99" s="11" t="s">
        <v>380</v>
      </c>
      <c r="R99" s="11" t="s">
        <v>47</v>
      </c>
      <c r="S99" s="11" t="s">
        <v>23</v>
      </c>
      <c r="T99" s="11">
        <v>804.260009765625</v>
      </c>
      <c r="U99" s="12">
        <v>45002</v>
      </c>
      <c r="V99" s="11" t="s">
        <v>381</v>
      </c>
      <c r="W99" s="12">
        <v>45002</v>
      </c>
      <c r="X99" s="11">
        <v>804.260009765625</v>
      </c>
      <c r="Y99" s="11" t="s">
        <v>49</v>
      </c>
      <c r="Z99" s="11" t="s">
        <v>25</v>
      </c>
      <c r="AA99" s="11">
        <f t="shared" si="3"/>
        <v>2023</v>
      </c>
    </row>
    <row r="100" spans="1:27" x14ac:dyDescent="0.35">
      <c r="A100" s="11" t="s">
        <v>382</v>
      </c>
      <c r="B100" s="12">
        <v>45111</v>
      </c>
      <c r="C100" s="13">
        <v>0.625</v>
      </c>
      <c r="D100" s="11" t="s">
        <v>51</v>
      </c>
      <c r="E100" s="11" t="s">
        <v>75</v>
      </c>
      <c r="F100" s="11" t="s">
        <v>383</v>
      </c>
      <c r="G100" s="11" t="s">
        <v>782</v>
      </c>
      <c r="H100" s="11" t="s">
        <v>4</v>
      </c>
      <c r="I100" s="12">
        <v>24445</v>
      </c>
      <c r="J100" s="12">
        <v>44831</v>
      </c>
      <c r="K100" s="11" t="s">
        <v>19</v>
      </c>
      <c r="L100" s="11" t="s">
        <v>57</v>
      </c>
      <c r="M100" s="11" t="s">
        <v>742</v>
      </c>
      <c r="N100" s="11" t="s">
        <v>58</v>
      </c>
      <c r="O100" s="11">
        <v>26</v>
      </c>
      <c r="P100" s="11" t="s">
        <v>59</v>
      </c>
      <c r="Q100" s="11" t="s">
        <v>384</v>
      </c>
      <c r="R100" s="11" t="s">
        <v>22</v>
      </c>
      <c r="S100" s="11" t="s">
        <v>11</v>
      </c>
      <c r="T100" s="11">
        <v>4101.60009765625</v>
      </c>
      <c r="U100" s="12">
        <v>45111</v>
      </c>
      <c r="V100" s="11" t="s">
        <v>385</v>
      </c>
      <c r="W100" s="12">
        <v>45111</v>
      </c>
      <c r="X100" s="11">
        <v>4101.60009765625</v>
      </c>
      <c r="Y100" s="11" t="s">
        <v>49</v>
      </c>
      <c r="Z100" s="11" t="s">
        <v>14</v>
      </c>
      <c r="AA100" s="11">
        <f t="shared" si="3"/>
        <v>2023</v>
      </c>
    </row>
    <row r="101" spans="1:27" x14ac:dyDescent="0.35">
      <c r="A101" s="11" t="s">
        <v>386</v>
      </c>
      <c r="B101" s="12">
        <v>44987</v>
      </c>
      <c r="C101" s="13">
        <v>0.33333333333333331</v>
      </c>
      <c r="D101" s="11" t="s">
        <v>42</v>
      </c>
      <c r="E101" s="11" t="s">
        <v>2</v>
      </c>
      <c r="F101" s="11" t="s">
        <v>84</v>
      </c>
      <c r="G101" s="11" t="s">
        <v>759</v>
      </c>
      <c r="H101" s="11" t="s">
        <v>18</v>
      </c>
      <c r="I101" s="12">
        <v>38487</v>
      </c>
      <c r="J101" s="12">
        <v>45035</v>
      </c>
      <c r="K101" s="11" t="s">
        <v>36</v>
      </c>
      <c r="L101" s="11" t="s">
        <v>37</v>
      </c>
      <c r="M101" s="11" t="s">
        <v>740</v>
      </c>
      <c r="N101" s="11" t="s">
        <v>7</v>
      </c>
      <c r="O101" s="11">
        <v>23</v>
      </c>
      <c r="P101" s="11" t="s">
        <v>8</v>
      </c>
      <c r="Q101" s="11" t="s">
        <v>387</v>
      </c>
      <c r="R101" s="11" t="s">
        <v>67</v>
      </c>
      <c r="S101" s="11" t="s">
        <v>23</v>
      </c>
      <c r="T101" s="11">
        <v>1551.69995117188</v>
      </c>
      <c r="U101" s="12">
        <v>44987</v>
      </c>
      <c r="V101" s="11" t="s">
        <v>388</v>
      </c>
      <c r="W101" s="12">
        <v>44987</v>
      </c>
      <c r="X101" s="11">
        <v>1551.69995117188</v>
      </c>
      <c r="Y101" s="11" t="s">
        <v>49</v>
      </c>
      <c r="Z101" s="11" t="s">
        <v>40</v>
      </c>
      <c r="AA101" s="11">
        <f t="shared" si="3"/>
        <v>2023</v>
      </c>
    </row>
    <row r="102" spans="1:27" x14ac:dyDescent="0.35">
      <c r="A102" s="11" t="s">
        <v>389</v>
      </c>
      <c r="B102" s="12">
        <v>45190</v>
      </c>
      <c r="C102" s="13">
        <v>0.55208333333333337</v>
      </c>
      <c r="D102" s="11" t="s">
        <v>1</v>
      </c>
      <c r="E102" s="11" t="s">
        <v>2</v>
      </c>
      <c r="F102" s="11" t="s">
        <v>171</v>
      </c>
      <c r="G102" s="11" t="s">
        <v>768</v>
      </c>
      <c r="H102" s="11" t="s">
        <v>18</v>
      </c>
      <c r="I102" s="12">
        <v>35790</v>
      </c>
      <c r="J102" s="12">
        <v>44838</v>
      </c>
      <c r="K102" s="11" t="s">
        <v>19</v>
      </c>
      <c r="L102" s="11" t="s">
        <v>113</v>
      </c>
      <c r="M102" s="11" t="s">
        <v>746</v>
      </c>
      <c r="N102" s="11" t="s">
        <v>102</v>
      </c>
      <c r="O102" s="11">
        <v>17</v>
      </c>
      <c r="P102" s="11" t="s">
        <v>59</v>
      </c>
      <c r="Q102" s="11" t="s">
        <v>390</v>
      </c>
      <c r="R102" s="11" t="s">
        <v>22</v>
      </c>
      <c r="S102" s="11" t="s">
        <v>32</v>
      </c>
      <c r="T102" s="11">
        <v>2930.05004882813</v>
      </c>
      <c r="U102" s="12">
        <v>45190</v>
      </c>
      <c r="V102" s="11" t="s">
        <v>391</v>
      </c>
      <c r="W102" s="12">
        <v>45190</v>
      </c>
      <c r="X102" s="11">
        <v>2930.05004882813</v>
      </c>
      <c r="Y102" s="11" t="s">
        <v>49</v>
      </c>
      <c r="Z102" s="11" t="s">
        <v>25</v>
      </c>
      <c r="AA102" s="11">
        <f t="shared" si="3"/>
        <v>2023</v>
      </c>
    </row>
    <row r="103" spans="1:27" x14ac:dyDescent="0.35">
      <c r="A103" s="11" t="s">
        <v>392</v>
      </c>
      <c r="B103" s="12">
        <v>45224</v>
      </c>
      <c r="C103" s="13">
        <v>0.375</v>
      </c>
      <c r="D103" s="11" t="s">
        <v>51</v>
      </c>
      <c r="E103" s="11" t="s">
        <v>16</v>
      </c>
      <c r="F103" s="11" t="s">
        <v>35</v>
      </c>
      <c r="G103" s="11" t="s">
        <v>751</v>
      </c>
      <c r="H103" s="11" t="s">
        <v>18</v>
      </c>
      <c r="I103" s="12">
        <v>24333</v>
      </c>
      <c r="J103" s="12">
        <v>44448</v>
      </c>
      <c r="K103" s="11" t="s">
        <v>36</v>
      </c>
      <c r="L103" s="11" t="s">
        <v>145</v>
      </c>
      <c r="M103" s="11" t="s">
        <v>747</v>
      </c>
      <c r="N103" s="11" t="s">
        <v>102</v>
      </c>
      <c r="O103" s="11">
        <v>26</v>
      </c>
      <c r="P103" s="11" t="s">
        <v>8</v>
      </c>
      <c r="Q103" s="11" t="s">
        <v>393</v>
      </c>
      <c r="R103" s="11" t="s">
        <v>22</v>
      </c>
      <c r="S103" s="11" t="s">
        <v>11</v>
      </c>
      <c r="T103" s="11">
        <v>4460.35986328125</v>
      </c>
      <c r="U103" s="12">
        <v>45224</v>
      </c>
      <c r="V103" s="11" t="s">
        <v>394</v>
      </c>
      <c r="W103" s="12">
        <v>45224</v>
      </c>
      <c r="X103" s="11">
        <v>4460.35986328125</v>
      </c>
      <c r="Y103" s="11" t="s">
        <v>49</v>
      </c>
      <c r="Z103" s="11" t="s">
        <v>14</v>
      </c>
      <c r="AA103" s="11">
        <f t="shared" si="3"/>
        <v>2023</v>
      </c>
    </row>
    <row r="104" spans="1:27" x14ac:dyDescent="0.35">
      <c r="A104" s="11" t="s">
        <v>395</v>
      </c>
      <c r="B104" s="12">
        <v>44950</v>
      </c>
      <c r="C104" s="13">
        <v>0.35416666666666669</v>
      </c>
      <c r="D104" s="11" t="s">
        <v>1</v>
      </c>
      <c r="E104" s="11" t="s">
        <v>28</v>
      </c>
      <c r="F104" s="11" t="s">
        <v>164</v>
      </c>
      <c r="G104" s="11" t="s">
        <v>768</v>
      </c>
      <c r="H104" s="11" t="s">
        <v>18</v>
      </c>
      <c r="I104" s="12">
        <v>37316</v>
      </c>
      <c r="J104" s="12">
        <v>44580</v>
      </c>
      <c r="K104" s="11" t="s">
        <v>5</v>
      </c>
      <c r="L104" s="11" t="s">
        <v>145</v>
      </c>
      <c r="M104" s="11" t="s">
        <v>747</v>
      </c>
      <c r="N104" s="11" t="s">
        <v>102</v>
      </c>
      <c r="O104" s="11">
        <v>26</v>
      </c>
      <c r="P104" s="11" t="s">
        <v>8</v>
      </c>
      <c r="Q104" s="11" t="s">
        <v>396</v>
      </c>
      <c r="R104" s="11" t="s">
        <v>47</v>
      </c>
      <c r="S104" s="11" t="s">
        <v>11</v>
      </c>
      <c r="T104" s="11">
        <v>3428.94995117188</v>
      </c>
      <c r="U104" s="12">
        <v>44950</v>
      </c>
      <c r="V104" s="11" t="s">
        <v>397</v>
      </c>
      <c r="W104" s="12">
        <v>44950</v>
      </c>
      <c r="X104" s="11">
        <v>3428.94995117188</v>
      </c>
      <c r="Y104" s="11" t="s">
        <v>49</v>
      </c>
      <c r="Z104" s="11" t="s">
        <v>14</v>
      </c>
      <c r="AA104" s="11">
        <f t="shared" si="3"/>
        <v>2023</v>
      </c>
    </row>
    <row r="105" spans="1:27" x14ac:dyDescent="0.35">
      <c r="A105" s="11" t="s">
        <v>398</v>
      </c>
      <c r="B105" s="12">
        <v>45034</v>
      </c>
      <c r="C105" s="13">
        <v>0.36458333333333331</v>
      </c>
      <c r="D105" s="11" t="s">
        <v>70</v>
      </c>
      <c r="E105" s="11" t="s">
        <v>75</v>
      </c>
      <c r="F105" s="11" t="s">
        <v>171</v>
      </c>
      <c r="G105" s="11" t="s">
        <v>768</v>
      </c>
      <c r="H105" s="11" t="s">
        <v>18</v>
      </c>
      <c r="I105" s="12">
        <v>35790</v>
      </c>
      <c r="J105" s="12">
        <v>44838</v>
      </c>
      <c r="K105" s="11" t="s">
        <v>19</v>
      </c>
      <c r="L105" s="11" t="s">
        <v>37</v>
      </c>
      <c r="M105" s="11" t="s">
        <v>740</v>
      </c>
      <c r="N105" s="11" t="s">
        <v>7</v>
      </c>
      <c r="O105" s="11">
        <v>23</v>
      </c>
      <c r="P105" s="11" t="s">
        <v>8</v>
      </c>
      <c r="Q105" s="11" t="s">
        <v>399</v>
      </c>
      <c r="R105" s="11" t="s">
        <v>47</v>
      </c>
      <c r="S105" s="11" t="s">
        <v>23</v>
      </c>
      <c r="T105" s="11">
        <v>2898.31005859375</v>
      </c>
      <c r="U105" s="12">
        <v>45034</v>
      </c>
      <c r="V105" s="11" t="s">
        <v>400</v>
      </c>
      <c r="W105" s="12">
        <v>45034</v>
      </c>
      <c r="X105" s="11">
        <v>2898.31005859375</v>
      </c>
      <c r="Y105" s="11" t="s">
        <v>49</v>
      </c>
      <c r="Z105" s="11" t="s">
        <v>40</v>
      </c>
      <c r="AA105" s="11">
        <f t="shared" si="3"/>
        <v>2023</v>
      </c>
    </row>
    <row r="106" spans="1:27" x14ac:dyDescent="0.35">
      <c r="A106" s="11" t="s">
        <v>401</v>
      </c>
      <c r="B106" s="12">
        <v>45152</v>
      </c>
      <c r="C106" s="13">
        <v>0.66666666666666663</v>
      </c>
      <c r="D106" s="11" t="s">
        <v>51</v>
      </c>
      <c r="E106" s="11" t="s">
        <v>16</v>
      </c>
      <c r="F106" s="11" t="s">
        <v>189</v>
      </c>
      <c r="G106" s="11" t="s">
        <v>755</v>
      </c>
      <c r="H106" s="11" t="s">
        <v>18</v>
      </c>
      <c r="I106" s="12">
        <v>37177</v>
      </c>
      <c r="J106" s="12">
        <v>44797</v>
      </c>
      <c r="K106" s="11" t="s">
        <v>5</v>
      </c>
      <c r="L106" s="11" t="s">
        <v>44</v>
      </c>
      <c r="M106" s="11" t="s">
        <v>741</v>
      </c>
      <c r="N106" s="11" t="s">
        <v>7</v>
      </c>
      <c r="O106" s="11">
        <v>19</v>
      </c>
      <c r="P106" s="11" t="s">
        <v>45</v>
      </c>
      <c r="Q106" s="11" t="s">
        <v>402</v>
      </c>
      <c r="R106" s="11" t="s">
        <v>47</v>
      </c>
      <c r="S106" s="11" t="s">
        <v>11</v>
      </c>
      <c r="T106" s="11">
        <v>1959.5</v>
      </c>
      <c r="U106" s="12">
        <v>45152</v>
      </c>
      <c r="V106" s="11" t="s">
        <v>403</v>
      </c>
      <c r="W106" s="12">
        <v>45152</v>
      </c>
      <c r="X106" s="11">
        <v>1959.5</v>
      </c>
      <c r="Y106" s="11" t="s">
        <v>62</v>
      </c>
      <c r="Z106" s="11" t="s">
        <v>14</v>
      </c>
      <c r="AA106" s="11">
        <f t="shared" si="3"/>
        <v>2023</v>
      </c>
    </row>
    <row r="107" spans="1:27" x14ac:dyDescent="0.35">
      <c r="A107" s="11" t="s">
        <v>404</v>
      </c>
      <c r="B107" s="12">
        <v>45228</v>
      </c>
      <c r="C107" s="13">
        <v>0.46875</v>
      </c>
      <c r="D107" s="11" t="s">
        <v>1</v>
      </c>
      <c r="E107" s="11" t="s">
        <v>2</v>
      </c>
      <c r="F107" s="11" t="s">
        <v>106</v>
      </c>
      <c r="G107" s="11" t="s">
        <v>763</v>
      </c>
      <c r="H107" s="11" t="s">
        <v>18</v>
      </c>
      <c r="I107" s="12">
        <v>36196</v>
      </c>
      <c r="J107" s="12">
        <v>44469</v>
      </c>
      <c r="K107" s="11" t="s">
        <v>36</v>
      </c>
      <c r="L107" s="11" t="s">
        <v>145</v>
      </c>
      <c r="M107" s="11" t="s">
        <v>747</v>
      </c>
      <c r="N107" s="11" t="s">
        <v>102</v>
      </c>
      <c r="O107" s="11">
        <v>26</v>
      </c>
      <c r="P107" s="11" t="s">
        <v>8</v>
      </c>
      <c r="Q107" s="11" t="s">
        <v>405</v>
      </c>
      <c r="R107" s="11" t="s">
        <v>115</v>
      </c>
      <c r="S107" s="11" t="s">
        <v>23</v>
      </c>
      <c r="T107" s="11">
        <v>1998.51000976563</v>
      </c>
      <c r="U107" s="12">
        <v>45228</v>
      </c>
      <c r="V107" s="11" t="s">
        <v>406</v>
      </c>
      <c r="W107" s="12">
        <v>45228</v>
      </c>
      <c r="X107" s="11">
        <v>1998.51000976563</v>
      </c>
      <c r="Y107" s="11" t="s">
        <v>49</v>
      </c>
      <c r="Z107" s="11" t="s">
        <v>25</v>
      </c>
      <c r="AA107" s="11">
        <f t="shared" si="3"/>
        <v>2023</v>
      </c>
    </row>
    <row r="108" spans="1:27" x14ac:dyDescent="0.35">
      <c r="A108" s="11" t="s">
        <v>407</v>
      </c>
      <c r="B108" s="12">
        <v>45033</v>
      </c>
      <c r="C108" s="13">
        <v>0.57291666666666663</v>
      </c>
      <c r="D108" s="11" t="s">
        <v>70</v>
      </c>
      <c r="E108" s="11" t="s">
        <v>75</v>
      </c>
      <c r="F108" s="11" t="s">
        <v>408</v>
      </c>
      <c r="G108" s="11" t="s">
        <v>761</v>
      </c>
      <c r="H108" s="11" t="s">
        <v>18</v>
      </c>
      <c r="I108" s="12">
        <v>26278</v>
      </c>
      <c r="J108" s="12">
        <v>44822</v>
      </c>
      <c r="K108" s="11" t="s">
        <v>30</v>
      </c>
      <c r="L108" s="11" t="s">
        <v>57</v>
      </c>
      <c r="M108" s="11" t="s">
        <v>742</v>
      </c>
      <c r="N108" s="11" t="s">
        <v>58</v>
      </c>
      <c r="O108" s="11">
        <v>26</v>
      </c>
      <c r="P108" s="11" t="s">
        <v>59</v>
      </c>
      <c r="Q108" s="11" t="s">
        <v>409</v>
      </c>
      <c r="R108" s="11" t="s">
        <v>10</v>
      </c>
      <c r="S108" s="11" t="s">
        <v>23</v>
      </c>
      <c r="T108" s="11">
        <v>3512.68994140625</v>
      </c>
      <c r="U108" s="12">
        <v>45033</v>
      </c>
      <c r="V108" s="11" t="s">
        <v>410</v>
      </c>
      <c r="W108" s="12">
        <v>45033</v>
      </c>
      <c r="X108" s="11">
        <v>3512.68994140625</v>
      </c>
      <c r="Y108" s="11" t="s">
        <v>49</v>
      </c>
      <c r="Z108" s="11" t="s">
        <v>14</v>
      </c>
      <c r="AA108" s="11">
        <f t="shared" si="3"/>
        <v>2023</v>
      </c>
    </row>
    <row r="109" spans="1:27" x14ac:dyDescent="0.35">
      <c r="A109" s="11" t="s">
        <v>411</v>
      </c>
      <c r="B109" s="12">
        <v>45037</v>
      </c>
      <c r="C109" s="13">
        <v>0.625</v>
      </c>
      <c r="D109" s="11" t="s">
        <v>42</v>
      </c>
      <c r="E109" s="11" t="s">
        <v>28</v>
      </c>
      <c r="F109" s="11" t="s">
        <v>232</v>
      </c>
      <c r="G109" s="11" t="s">
        <v>773</v>
      </c>
      <c r="H109" s="11" t="s">
        <v>4</v>
      </c>
      <c r="I109" s="12">
        <v>33546</v>
      </c>
      <c r="J109" s="12">
        <v>44441</v>
      </c>
      <c r="K109" s="11" t="s">
        <v>5</v>
      </c>
      <c r="L109" s="11" t="s">
        <v>145</v>
      </c>
      <c r="M109" s="11" t="s">
        <v>747</v>
      </c>
      <c r="N109" s="11" t="s">
        <v>102</v>
      </c>
      <c r="O109" s="11">
        <v>26</v>
      </c>
      <c r="P109" s="11" t="s">
        <v>8</v>
      </c>
      <c r="Q109" s="11" t="s">
        <v>412</v>
      </c>
      <c r="R109" s="11" t="s">
        <v>115</v>
      </c>
      <c r="S109" s="11" t="s">
        <v>23</v>
      </c>
      <c r="T109" s="11">
        <v>4973.6298828125</v>
      </c>
      <c r="U109" s="12">
        <v>45037</v>
      </c>
      <c r="V109" s="11" t="s">
        <v>413</v>
      </c>
      <c r="W109" s="12">
        <v>45037</v>
      </c>
      <c r="X109" s="11">
        <v>4973.6298828125</v>
      </c>
      <c r="Y109" s="11" t="s">
        <v>62</v>
      </c>
      <c r="Z109" s="11" t="s">
        <v>25</v>
      </c>
      <c r="AA109" s="11">
        <f t="shared" si="3"/>
        <v>2023</v>
      </c>
    </row>
    <row r="110" spans="1:27" x14ac:dyDescent="0.35">
      <c r="A110" s="11" t="s">
        <v>414</v>
      </c>
      <c r="B110" s="12">
        <v>45136</v>
      </c>
      <c r="C110" s="13">
        <v>0.58333333333333337</v>
      </c>
      <c r="D110" s="11" t="s">
        <v>70</v>
      </c>
      <c r="E110" s="11" t="s">
        <v>2</v>
      </c>
      <c r="F110" s="11" t="s">
        <v>270</v>
      </c>
      <c r="G110" s="11" t="s">
        <v>757</v>
      </c>
      <c r="H110" s="11" t="s">
        <v>4</v>
      </c>
      <c r="I110" s="12">
        <v>34072</v>
      </c>
      <c r="J110" s="12">
        <v>45116</v>
      </c>
      <c r="K110" s="11" t="s">
        <v>19</v>
      </c>
      <c r="L110" s="11" t="s">
        <v>145</v>
      </c>
      <c r="M110" s="11" t="s">
        <v>747</v>
      </c>
      <c r="N110" s="11" t="s">
        <v>102</v>
      </c>
      <c r="O110" s="11">
        <v>26</v>
      </c>
      <c r="P110" s="11" t="s">
        <v>8</v>
      </c>
      <c r="Q110" s="11" t="s">
        <v>415</v>
      </c>
      <c r="R110" s="11" t="s">
        <v>10</v>
      </c>
      <c r="S110" s="11" t="s">
        <v>23</v>
      </c>
      <c r="T110" s="11">
        <v>3478.28002929688</v>
      </c>
      <c r="U110" s="12">
        <v>45136</v>
      </c>
      <c r="V110" s="11" t="s">
        <v>416</v>
      </c>
      <c r="W110" s="12">
        <v>45136</v>
      </c>
      <c r="X110" s="11">
        <v>3478.28002929688</v>
      </c>
      <c r="Y110" s="11" t="s">
        <v>62</v>
      </c>
      <c r="Z110" s="11" t="s">
        <v>14</v>
      </c>
      <c r="AA110" s="11">
        <f t="shared" si="3"/>
        <v>2023</v>
      </c>
    </row>
    <row r="111" spans="1:27" x14ac:dyDescent="0.35">
      <c r="A111" s="11" t="s">
        <v>417</v>
      </c>
      <c r="B111" s="12">
        <v>45126</v>
      </c>
      <c r="C111" s="13">
        <v>0.60416666666666663</v>
      </c>
      <c r="D111" s="11" t="s">
        <v>27</v>
      </c>
      <c r="E111" s="11" t="s">
        <v>2</v>
      </c>
      <c r="F111" s="11" t="s">
        <v>133</v>
      </c>
      <c r="G111" s="11" t="s">
        <v>766</v>
      </c>
      <c r="H111" s="11" t="s">
        <v>18</v>
      </c>
      <c r="I111" s="12">
        <v>26629</v>
      </c>
      <c r="J111" s="12">
        <v>45091</v>
      </c>
      <c r="K111" s="11" t="s">
        <v>19</v>
      </c>
      <c r="L111" s="11" t="s">
        <v>145</v>
      </c>
      <c r="M111" s="11" t="s">
        <v>747</v>
      </c>
      <c r="N111" s="11" t="s">
        <v>102</v>
      </c>
      <c r="O111" s="11">
        <v>26</v>
      </c>
      <c r="P111" s="11" t="s">
        <v>8</v>
      </c>
      <c r="Q111" s="11" t="s">
        <v>418</v>
      </c>
      <c r="R111" s="11" t="s">
        <v>10</v>
      </c>
      <c r="S111" s="11" t="s">
        <v>32</v>
      </c>
      <c r="T111" s="11">
        <v>3010.03002929688</v>
      </c>
      <c r="U111" s="12">
        <v>45126</v>
      </c>
      <c r="V111" s="11" t="s">
        <v>419</v>
      </c>
      <c r="W111" s="12">
        <v>45126</v>
      </c>
      <c r="X111" s="11">
        <v>3010.03002929688</v>
      </c>
      <c r="Y111" s="11" t="s">
        <v>62</v>
      </c>
      <c r="Z111" s="11" t="s">
        <v>40</v>
      </c>
      <c r="AA111" s="11">
        <f t="shared" si="3"/>
        <v>2023</v>
      </c>
    </row>
    <row r="112" spans="1:27" x14ac:dyDescent="0.35">
      <c r="A112" s="11" t="s">
        <v>420</v>
      </c>
      <c r="B112" s="12">
        <v>45068</v>
      </c>
      <c r="C112" s="13">
        <v>0.64583333333333337</v>
      </c>
      <c r="D112" s="11" t="s">
        <v>70</v>
      </c>
      <c r="E112" s="11" t="s">
        <v>2</v>
      </c>
      <c r="F112" s="11" t="s">
        <v>270</v>
      </c>
      <c r="G112" s="11" t="s">
        <v>757</v>
      </c>
      <c r="H112" s="11" t="s">
        <v>4</v>
      </c>
      <c r="I112" s="12">
        <v>34072</v>
      </c>
      <c r="J112" s="12">
        <v>45116</v>
      </c>
      <c r="K112" s="11" t="s">
        <v>19</v>
      </c>
      <c r="L112" s="11" t="s">
        <v>65</v>
      </c>
      <c r="M112" s="11" t="s">
        <v>743</v>
      </c>
      <c r="N112" s="11" t="s">
        <v>58</v>
      </c>
      <c r="O112" s="11">
        <v>21</v>
      </c>
      <c r="P112" s="11" t="s">
        <v>45</v>
      </c>
      <c r="Q112" s="11" t="s">
        <v>421</v>
      </c>
      <c r="R112" s="11" t="s">
        <v>22</v>
      </c>
      <c r="S112" s="11" t="s">
        <v>23</v>
      </c>
      <c r="T112" s="11">
        <v>3787.92993164063</v>
      </c>
      <c r="U112" s="12">
        <v>45068</v>
      </c>
      <c r="V112" s="11" t="s">
        <v>422</v>
      </c>
      <c r="W112" s="12">
        <v>45068</v>
      </c>
      <c r="X112" s="11">
        <v>3787.92993164063</v>
      </c>
      <c r="Y112" s="11" t="s">
        <v>49</v>
      </c>
      <c r="Z112" s="11" t="s">
        <v>25</v>
      </c>
      <c r="AA112" s="11">
        <f t="shared" si="3"/>
        <v>2023</v>
      </c>
    </row>
    <row r="113" spans="1:27" x14ac:dyDescent="0.35">
      <c r="A113" s="11" t="s">
        <v>423</v>
      </c>
      <c r="B113" s="12">
        <v>44937</v>
      </c>
      <c r="C113" s="13">
        <v>0.33333333333333331</v>
      </c>
      <c r="D113" s="11" t="s">
        <v>70</v>
      </c>
      <c r="E113" s="11" t="s">
        <v>16</v>
      </c>
      <c r="F113" s="11" t="s">
        <v>29</v>
      </c>
      <c r="G113" s="11" t="s">
        <v>750</v>
      </c>
      <c r="H113" s="11" t="s">
        <v>18</v>
      </c>
      <c r="I113" s="12">
        <v>30399</v>
      </c>
      <c r="J113" s="12">
        <v>45096</v>
      </c>
      <c r="K113" s="11" t="s">
        <v>30</v>
      </c>
      <c r="L113" s="11" t="s">
        <v>65</v>
      </c>
      <c r="M113" s="11" t="s">
        <v>743</v>
      </c>
      <c r="N113" s="11" t="s">
        <v>58</v>
      </c>
      <c r="O113" s="11">
        <v>21</v>
      </c>
      <c r="P113" s="11" t="s">
        <v>45</v>
      </c>
      <c r="Q113" s="11" t="s">
        <v>424</v>
      </c>
      <c r="R113" s="11" t="s">
        <v>22</v>
      </c>
      <c r="S113" s="11" t="s">
        <v>11</v>
      </c>
      <c r="T113" s="11">
        <v>2593.42993164063</v>
      </c>
      <c r="U113" s="12">
        <v>44937</v>
      </c>
      <c r="V113" s="11" t="s">
        <v>425</v>
      </c>
      <c r="W113" s="12">
        <v>44937</v>
      </c>
      <c r="X113" s="11">
        <v>2593.42993164063</v>
      </c>
      <c r="Y113" s="11" t="s">
        <v>13</v>
      </c>
      <c r="Z113" s="11" t="s">
        <v>14</v>
      </c>
      <c r="AA113" s="11">
        <f t="shared" si="3"/>
        <v>2023</v>
      </c>
    </row>
    <row r="114" spans="1:27" x14ac:dyDescent="0.35">
      <c r="A114" s="11" t="s">
        <v>426</v>
      </c>
      <c r="B114" s="12">
        <v>45254</v>
      </c>
      <c r="C114" s="13">
        <v>0.64583333333333337</v>
      </c>
      <c r="D114" s="11" t="s">
        <v>27</v>
      </c>
      <c r="E114" s="11" t="s">
        <v>28</v>
      </c>
      <c r="F114" s="11" t="s">
        <v>171</v>
      </c>
      <c r="G114" s="11" t="s">
        <v>768</v>
      </c>
      <c r="H114" s="11" t="s">
        <v>18</v>
      </c>
      <c r="I114" s="12">
        <v>35790</v>
      </c>
      <c r="J114" s="12">
        <v>44838</v>
      </c>
      <c r="K114" s="11" t="s">
        <v>19</v>
      </c>
      <c r="L114" s="11" t="s">
        <v>44</v>
      </c>
      <c r="M114" s="11" t="s">
        <v>741</v>
      </c>
      <c r="N114" s="11" t="s">
        <v>7</v>
      </c>
      <c r="O114" s="11">
        <v>19</v>
      </c>
      <c r="P114" s="11" t="s">
        <v>45</v>
      </c>
      <c r="Q114" s="11" t="s">
        <v>427</v>
      </c>
      <c r="R114" s="11" t="s">
        <v>10</v>
      </c>
      <c r="S114" s="11" t="s">
        <v>32</v>
      </c>
      <c r="T114" s="11">
        <v>770.64001464843795</v>
      </c>
      <c r="U114" s="12">
        <v>45254</v>
      </c>
      <c r="V114" s="11" t="s">
        <v>428</v>
      </c>
      <c r="W114" s="12">
        <v>45254</v>
      </c>
      <c r="X114" s="11">
        <v>770.64001464843795</v>
      </c>
      <c r="Y114" s="11" t="s">
        <v>13</v>
      </c>
      <c r="Z114" s="11" t="s">
        <v>14</v>
      </c>
      <c r="AA114" s="11">
        <f t="shared" si="3"/>
        <v>2023</v>
      </c>
    </row>
    <row r="115" spans="1:27" x14ac:dyDescent="0.35">
      <c r="A115" s="11" t="s">
        <v>429</v>
      </c>
      <c r="B115" s="12">
        <v>45146</v>
      </c>
      <c r="C115" s="13">
        <v>0.375</v>
      </c>
      <c r="D115" s="11" t="s">
        <v>1</v>
      </c>
      <c r="E115" s="11" t="s">
        <v>75</v>
      </c>
      <c r="F115" s="11" t="s">
        <v>430</v>
      </c>
      <c r="G115" s="11" t="s">
        <v>776</v>
      </c>
      <c r="H115" s="11" t="s">
        <v>18</v>
      </c>
      <c r="I115" s="12">
        <v>29122</v>
      </c>
      <c r="J115" s="12">
        <v>44827</v>
      </c>
      <c r="K115" s="11" t="s">
        <v>30</v>
      </c>
      <c r="L115" s="11" t="s">
        <v>113</v>
      </c>
      <c r="M115" s="11" t="s">
        <v>746</v>
      </c>
      <c r="N115" s="11" t="s">
        <v>102</v>
      </c>
      <c r="O115" s="11">
        <v>17</v>
      </c>
      <c r="P115" s="11" t="s">
        <v>59</v>
      </c>
      <c r="Q115" s="11" t="s">
        <v>431</v>
      </c>
      <c r="R115" s="11" t="s">
        <v>10</v>
      </c>
      <c r="S115" s="11" t="s">
        <v>11</v>
      </c>
      <c r="T115" s="11">
        <v>3030.34008789063</v>
      </c>
      <c r="U115" s="12">
        <v>45146</v>
      </c>
      <c r="V115" s="11" t="s">
        <v>432</v>
      </c>
      <c r="W115" s="12">
        <v>45146</v>
      </c>
      <c r="X115" s="11">
        <v>3030.34008789063</v>
      </c>
      <c r="Y115" s="11" t="s">
        <v>62</v>
      </c>
      <c r="Z115" s="11" t="s">
        <v>14</v>
      </c>
      <c r="AA115" s="11">
        <f t="shared" si="3"/>
        <v>2023</v>
      </c>
    </row>
    <row r="116" spans="1:27" x14ac:dyDescent="0.35">
      <c r="A116" s="11" t="s">
        <v>433</v>
      </c>
      <c r="B116" s="12">
        <v>45224</v>
      </c>
      <c r="C116" s="13">
        <v>0.4375</v>
      </c>
      <c r="D116" s="11" t="s">
        <v>1</v>
      </c>
      <c r="E116" s="11" t="s">
        <v>16</v>
      </c>
      <c r="F116" s="11" t="s">
        <v>133</v>
      </c>
      <c r="G116" s="11" t="s">
        <v>766</v>
      </c>
      <c r="H116" s="11" t="s">
        <v>18</v>
      </c>
      <c r="I116" s="12">
        <v>26629</v>
      </c>
      <c r="J116" s="12">
        <v>45091</v>
      </c>
      <c r="K116" s="11" t="s">
        <v>19</v>
      </c>
      <c r="L116" s="11" t="s">
        <v>145</v>
      </c>
      <c r="M116" s="11" t="s">
        <v>747</v>
      </c>
      <c r="N116" s="11" t="s">
        <v>102</v>
      </c>
      <c r="O116" s="11">
        <v>26</v>
      </c>
      <c r="P116" s="11" t="s">
        <v>8</v>
      </c>
      <c r="Q116" s="11" t="s">
        <v>434</v>
      </c>
      <c r="R116" s="11" t="s">
        <v>115</v>
      </c>
      <c r="S116" s="11" t="s">
        <v>32</v>
      </c>
      <c r="T116" s="11">
        <v>4809.31005859375</v>
      </c>
      <c r="U116" s="12">
        <v>45224</v>
      </c>
      <c r="V116" s="11" t="s">
        <v>435</v>
      </c>
      <c r="W116" s="12">
        <v>45224</v>
      </c>
      <c r="X116" s="11">
        <v>4809.31005859375</v>
      </c>
      <c r="Y116" s="11" t="s">
        <v>13</v>
      </c>
      <c r="Z116" s="11" t="s">
        <v>25</v>
      </c>
      <c r="AA116" s="11">
        <f t="shared" si="3"/>
        <v>2023</v>
      </c>
    </row>
    <row r="117" spans="1:27" x14ac:dyDescent="0.35">
      <c r="A117" s="11" t="s">
        <v>436</v>
      </c>
      <c r="B117" s="12">
        <v>45114</v>
      </c>
      <c r="C117" s="13">
        <v>0.38541666666666669</v>
      </c>
      <c r="D117" s="11" t="s">
        <v>70</v>
      </c>
      <c r="E117" s="11" t="s">
        <v>16</v>
      </c>
      <c r="F117" s="11" t="s">
        <v>71</v>
      </c>
      <c r="G117" s="11" t="s">
        <v>756</v>
      </c>
      <c r="H117" s="11" t="s">
        <v>4</v>
      </c>
      <c r="I117" s="12">
        <v>18609</v>
      </c>
      <c r="J117" s="12">
        <v>44264</v>
      </c>
      <c r="K117" s="11" t="s">
        <v>30</v>
      </c>
      <c r="L117" s="11" t="s">
        <v>6</v>
      </c>
      <c r="M117" s="11" t="s">
        <v>738</v>
      </c>
      <c r="N117" s="11" t="s">
        <v>7</v>
      </c>
      <c r="O117" s="11">
        <v>26</v>
      </c>
      <c r="P117" s="11" t="s">
        <v>8</v>
      </c>
      <c r="Q117" s="11" t="s">
        <v>437</v>
      </c>
      <c r="R117" s="11" t="s">
        <v>115</v>
      </c>
      <c r="S117" s="11" t="s">
        <v>23</v>
      </c>
      <c r="T117" s="11">
        <v>1288.85998535156</v>
      </c>
      <c r="U117" s="12">
        <v>45114</v>
      </c>
      <c r="V117" s="11" t="s">
        <v>438</v>
      </c>
      <c r="W117" s="12">
        <v>45114</v>
      </c>
      <c r="X117" s="11">
        <v>1288.85998535156</v>
      </c>
      <c r="Y117" s="11" t="s">
        <v>62</v>
      </c>
      <c r="Z117" s="11" t="s">
        <v>25</v>
      </c>
      <c r="AA117" s="11">
        <f t="shared" si="3"/>
        <v>2023</v>
      </c>
    </row>
    <row r="118" spans="1:27" x14ac:dyDescent="0.35">
      <c r="A118" s="11" t="s">
        <v>439</v>
      </c>
      <c r="B118" s="12">
        <v>45097</v>
      </c>
      <c r="C118" s="13">
        <v>0.57291666666666663</v>
      </c>
      <c r="D118" s="11" t="s">
        <v>27</v>
      </c>
      <c r="E118" s="11" t="s">
        <v>16</v>
      </c>
      <c r="F118" s="11" t="s">
        <v>17</v>
      </c>
      <c r="G118" s="11" t="s">
        <v>749</v>
      </c>
      <c r="H118" s="11" t="s">
        <v>18</v>
      </c>
      <c r="I118" s="12">
        <v>29594</v>
      </c>
      <c r="J118" s="12">
        <v>44471</v>
      </c>
      <c r="K118" s="11" t="s">
        <v>19</v>
      </c>
      <c r="L118" s="11" t="s">
        <v>113</v>
      </c>
      <c r="M118" s="11" t="s">
        <v>746</v>
      </c>
      <c r="N118" s="11" t="s">
        <v>102</v>
      </c>
      <c r="O118" s="11">
        <v>17</v>
      </c>
      <c r="P118" s="11" t="s">
        <v>59</v>
      </c>
      <c r="Q118" s="11" t="s">
        <v>440</v>
      </c>
      <c r="R118" s="11" t="s">
        <v>22</v>
      </c>
      <c r="S118" s="11" t="s">
        <v>32</v>
      </c>
      <c r="T118" s="11">
        <v>3605.02001953125</v>
      </c>
      <c r="U118" s="12">
        <v>45097</v>
      </c>
      <c r="V118" s="11" t="s">
        <v>441</v>
      </c>
      <c r="W118" s="12">
        <v>45097</v>
      </c>
      <c r="X118" s="11">
        <v>3605.02001953125</v>
      </c>
      <c r="Y118" s="11" t="s">
        <v>49</v>
      </c>
      <c r="Z118" s="11" t="s">
        <v>25</v>
      </c>
      <c r="AA118" s="11">
        <f t="shared" si="3"/>
        <v>2023</v>
      </c>
    </row>
    <row r="119" spans="1:27" x14ac:dyDescent="0.35">
      <c r="A119" s="11" t="s">
        <v>442</v>
      </c>
      <c r="B119" s="12">
        <v>45147</v>
      </c>
      <c r="C119" s="13">
        <v>0.34375</v>
      </c>
      <c r="D119" s="11" t="s">
        <v>27</v>
      </c>
      <c r="E119" s="11" t="s">
        <v>2</v>
      </c>
      <c r="F119" s="11" t="s">
        <v>232</v>
      </c>
      <c r="G119" s="11" t="s">
        <v>773</v>
      </c>
      <c r="H119" s="11" t="s">
        <v>4</v>
      </c>
      <c r="I119" s="12">
        <v>33546</v>
      </c>
      <c r="J119" s="12">
        <v>44441</v>
      </c>
      <c r="K119" s="11" t="s">
        <v>5</v>
      </c>
      <c r="L119" s="11" t="s">
        <v>44</v>
      </c>
      <c r="M119" s="11" t="s">
        <v>741</v>
      </c>
      <c r="N119" s="11" t="s">
        <v>7</v>
      </c>
      <c r="O119" s="11">
        <v>19</v>
      </c>
      <c r="P119" s="11" t="s">
        <v>45</v>
      </c>
      <c r="Q119" s="11" t="s">
        <v>443</v>
      </c>
      <c r="R119" s="11" t="s">
        <v>47</v>
      </c>
      <c r="S119" s="11" t="s">
        <v>32</v>
      </c>
      <c r="T119" s="11">
        <v>1404.19995117188</v>
      </c>
      <c r="U119" s="12">
        <v>45147</v>
      </c>
      <c r="V119" s="11" t="s">
        <v>444</v>
      </c>
      <c r="W119" s="12">
        <v>45147</v>
      </c>
      <c r="X119" s="11">
        <v>1404.19995117188</v>
      </c>
      <c r="Y119" s="11" t="s">
        <v>13</v>
      </c>
      <c r="Z119" s="11" t="s">
        <v>40</v>
      </c>
      <c r="AA119" s="11">
        <f t="shared" si="3"/>
        <v>2023</v>
      </c>
    </row>
    <row r="120" spans="1:27" x14ac:dyDescent="0.35">
      <c r="A120" s="11" t="s">
        <v>445</v>
      </c>
      <c r="B120" s="12">
        <v>45278</v>
      </c>
      <c r="C120" s="13">
        <v>0.5625</v>
      </c>
      <c r="D120" s="11" t="s">
        <v>42</v>
      </c>
      <c r="E120" s="11" t="s">
        <v>28</v>
      </c>
      <c r="F120" s="11" t="s">
        <v>185</v>
      </c>
      <c r="G120" s="11" t="s">
        <v>769</v>
      </c>
      <c r="H120" s="11" t="s">
        <v>18</v>
      </c>
      <c r="I120" s="12">
        <v>34387</v>
      </c>
      <c r="J120" s="12">
        <v>44557</v>
      </c>
      <c r="K120" s="11" t="s">
        <v>5</v>
      </c>
      <c r="L120" s="11" t="s">
        <v>20</v>
      </c>
      <c r="M120" s="11" t="s">
        <v>739</v>
      </c>
      <c r="N120" s="11" t="s">
        <v>7</v>
      </c>
      <c r="O120" s="11">
        <v>28</v>
      </c>
      <c r="P120" s="11" t="s">
        <v>8</v>
      </c>
      <c r="Q120" s="11" t="s">
        <v>446</v>
      </c>
      <c r="R120" s="11" t="s">
        <v>10</v>
      </c>
      <c r="S120" s="11" t="s">
        <v>11</v>
      </c>
      <c r="T120" s="11">
        <v>2911.21997070313</v>
      </c>
      <c r="U120" s="12">
        <v>45278</v>
      </c>
      <c r="V120" s="11" t="s">
        <v>447</v>
      </c>
      <c r="W120" s="12">
        <v>45278</v>
      </c>
      <c r="X120" s="11">
        <v>2911.21997070313</v>
      </c>
      <c r="Y120" s="11" t="s">
        <v>49</v>
      </c>
      <c r="Z120" s="11" t="s">
        <v>40</v>
      </c>
      <c r="AA120" s="11">
        <f t="shared" si="3"/>
        <v>2023</v>
      </c>
    </row>
    <row r="121" spans="1:27" x14ac:dyDescent="0.35">
      <c r="A121" s="11" t="s">
        <v>448</v>
      </c>
      <c r="B121" s="12">
        <v>45268</v>
      </c>
      <c r="C121" s="13">
        <v>0.45833333333333331</v>
      </c>
      <c r="D121" s="11" t="s">
        <v>1</v>
      </c>
      <c r="E121" s="11" t="s">
        <v>16</v>
      </c>
      <c r="F121" s="11" t="s">
        <v>17</v>
      </c>
      <c r="G121" s="11" t="s">
        <v>749</v>
      </c>
      <c r="H121" s="11" t="s">
        <v>18</v>
      </c>
      <c r="I121" s="12">
        <v>29594</v>
      </c>
      <c r="J121" s="12">
        <v>44471</v>
      </c>
      <c r="K121" s="11" t="s">
        <v>19</v>
      </c>
      <c r="L121" s="11" t="s">
        <v>113</v>
      </c>
      <c r="M121" s="11" t="s">
        <v>746</v>
      </c>
      <c r="N121" s="11" t="s">
        <v>102</v>
      </c>
      <c r="O121" s="11">
        <v>17</v>
      </c>
      <c r="P121" s="11" t="s">
        <v>59</v>
      </c>
      <c r="Q121" s="11" t="s">
        <v>449</v>
      </c>
      <c r="R121" s="11" t="s">
        <v>115</v>
      </c>
      <c r="S121" s="11" t="s">
        <v>11</v>
      </c>
      <c r="T121" s="11">
        <v>935.03997802734398</v>
      </c>
      <c r="U121" s="12">
        <v>45268</v>
      </c>
      <c r="V121" s="11" t="s">
        <v>450</v>
      </c>
      <c r="W121" s="12">
        <v>45268</v>
      </c>
      <c r="X121" s="11">
        <v>935.03997802734398</v>
      </c>
      <c r="Y121" s="11" t="s">
        <v>13</v>
      </c>
      <c r="Z121" s="11" t="s">
        <v>25</v>
      </c>
      <c r="AA121" s="11">
        <f t="shared" si="3"/>
        <v>2023</v>
      </c>
    </row>
    <row r="122" spans="1:27" x14ac:dyDescent="0.35">
      <c r="A122" s="11" t="s">
        <v>451</v>
      </c>
      <c r="B122" s="12">
        <v>45023</v>
      </c>
      <c r="C122" s="13">
        <v>0.625</v>
      </c>
      <c r="D122" s="11" t="s">
        <v>51</v>
      </c>
      <c r="E122" s="11" t="s">
        <v>75</v>
      </c>
      <c r="F122" s="11" t="s">
        <v>106</v>
      </c>
      <c r="G122" s="11" t="s">
        <v>763</v>
      </c>
      <c r="H122" s="11" t="s">
        <v>18</v>
      </c>
      <c r="I122" s="12">
        <v>36196</v>
      </c>
      <c r="J122" s="12">
        <v>44469</v>
      </c>
      <c r="K122" s="11" t="s">
        <v>36</v>
      </c>
      <c r="L122" s="11" t="s">
        <v>113</v>
      </c>
      <c r="M122" s="11" t="s">
        <v>746</v>
      </c>
      <c r="N122" s="11" t="s">
        <v>102</v>
      </c>
      <c r="O122" s="11">
        <v>17</v>
      </c>
      <c r="P122" s="11" t="s">
        <v>59</v>
      </c>
      <c r="Q122" s="11" t="s">
        <v>452</v>
      </c>
      <c r="R122" s="11" t="s">
        <v>22</v>
      </c>
      <c r="S122" s="11" t="s">
        <v>23</v>
      </c>
      <c r="T122" s="11">
        <v>2526.669921875</v>
      </c>
      <c r="U122" s="12">
        <v>45023</v>
      </c>
      <c r="V122" s="11" t="s">
        <v>453</v>
      </c>
      <c r="W122" s="12">
        <v>45023</v>
      </c>
      <c r="X122" s="11">
        <v>2526.669921875</v>
      </c>
      <c r="Y122" s="11" t="s">
        <v>49</v>
      </c>
      <c r="Z122" s="11" t="s">
        <v>14</v>
      </c>
      <c r="AA122" s="11">
        <f t="shared" si="3"/>
        <v>2023</v>
      </c>
    </row>
    <row r="123" spans="1:27" x14ac:dyDescent="0.35">
      <c r="A123" s="11" t="s">
        <v>454</v>
      </c>
      <c r="B123" s="12">
        <v>45118</v>
      </c>
      <c r="C123" s="13">
        <v>0.60416666666666663</v>
      </c>
      <c r="D123" s="11" t="s">
        <v>1</v>
      </c>
      <c r="E123" s="11" t="s">
        <v>28</v>
      </c>
      <c r="F123" s="11" t="s">
        <v>93</v>
      </c>
      <c r="G123" s="11" t="s">
        <v>761</v>
      </c>
      <c r="H123" s="11" t="s">
        <v>4</v>
      </c>
      <c r="I123" s="12">
        <v>33580</v>
      </c>
      <c r="J123" s="12">
        <v>45043</v>
      </c>
      <c r="K123" s="11" t="s">
        <v>19</v>
      </c>
      <c r="L123" s="11" t="s">
        <v>101</v>
      </c>
      <c r="M123" s="11" t="s">
        <v>745</v>
      </c>
      <c r="N123" s="11" t="s">
        <v>102</v>
      </c>
      <c r="O123" s="11">
        <v>5</v>
      </c>
      <c r="P123" s="11" t="s">
        <v>59</v>
      </c>
      <c r="Q123" s="11" t="s">
        <v>455</v>
      </c>
      <c r="R123" s="11" t="s">
        <v>115</v>
      </c>
      <c r="S123" s="11" t="s">
        <v>32</v>
      </c>
      <c r="T123" s="11">
        <v>3902.72998046875</v>
      </c>
      <c r="U123" s="12">
        <v>45118</v>
      </c>
      <c r="V123" s="11" t="s">
        <v>456</v>
      </c>
      <c r="W123" s="12">
        <v>45118</v>
      </c>
      <c r="X123" s="11">
        <v>3902.72998046875</v>
      </c>
      <c r="Y123" s="11" t="s">
        <v>13</v>
      </c>
      <c r="Z123" s="11" t="s">
        <v>40</v>
      </c>
      <c r="AA123" s="11">
        <f t="shared" si="3"/>
        <v>2023</v>
      </c>
    </row>
    <row r="124" spans="1:27" x14ac:dyDescent="0.35">
      <c r="A124" s="11" t="s">
        <v>457</v>
      </c>
      <c r="B124" s="12">
        <v>44985</v>
      </c>
      <c r="C124" s="13">
        <v>0.44791666666666669</v>
      </c>
      <c r="D124" s="11" t="s">
        <v>1</v>
      </c>
      <c r="E124" s="11" t="s">
        <v>75</v>
      </c>
      <c r="F124" s="11" t="s">
        <v>133</v>
      </c>
      <c r="G124" s="11" t="s">
        <v>766</v>
      </c>
      <c r="H124" s="11" t="s">
        <v>18</v>
      </c>
      <c r="I124" s="12">
        <v>26629</v>
      </c>
      <c r="J124" s="12">
        <v>45091</v>
      </c>
      <c r="K124" s="11" t="s">
        <v>19</v>
      </c>
      <c r="L124" s="11" t="s">
        <v>89</v>
      </c>
      <c r="M124" s="11" t="s">
        <v>744</v>
      </c>
      <c r="N124" s="11" t="s">
        <v>7</v>
      </c>
      <c r="O124" s="11">
        <v>24</v>
      </c>
      <c r="P124" s="11" t="s">
        <v>45</v>
      </c>
      <c r="Q124" s="11" t="s">
        <v>458</v>
      </c>
      <c r="R124" s="11" t="s">
        <v>10</v>
      </c>
      <c r="S124" s="11" t="s">
        <v>32</v>
      </c>
      <c r="T124" s="11">
        <v>2064.07006835938</v>
      </c>
      <c r="U124" s="12">
        <v>44985</v>
      </c>
      <c r="V124" s="11" t="s">
        <v>459</v>
      </c>
      <c r="W124" s="12">
        <v>44985</v>
      </c>
      <c r="X124" s="11">
        <v>2064.07006835938</v>
      </c>
      <c r="Y124" s="11" t="s">
        <v>49</v>
      </c>
      <c r="Z124" s="11" t="s">
        <v>25</v>
      </c>
      <c r="AA124" s="11">
        <f t="shared" si="3"/>
        <v>2023</v>
      </c>
    </row>
    <row r="125" spans="1:27" x14ac:dyDescent="0.35">
      <c r="A125" s="11" t="s">
        <v>460</v>
      </c>
      <c r="B125" s="12">
        <v>45001</v>
      </c>
      <c r="C125" s="13">
        <v>0.71875</v>
      </c>
      <c r="D125" s="11" t="s">
        <v>42</v>
      </c>
      <c r="E125" s="11" t="s">
        <v>28</v>
      </c>
      <c r="F125" s="11" t="s">
        <v>315</v>
      </c>
      <c r="G125" s="11" t="s">
        <v>778</v>
      </c>
      <c r="H125" s="11" t="s">
        <v>4</v>
      </c>
      <c r="I125" s="12">
        <v>32960</v>
      </c>
      <c r="J125" s="12">
        <v>44553</v>
      </c>
      <c r="K125" s="11" t="s">
        <v>5</v>
      </c>
      <c r="L125" s="11" t="s">
        <v>101</v>
      </c>
      <c r="M125" s="11" t="s">
        <v>745</v>
      </c>
      <c r="N125" s="11" t="s">
        <v>102</v>
      </c>
      <c r="O125" s="11">
        <v>5</v>
      </c>
      <c r="P125" s="11" t="s">
        <v>59</v>
      </c>
      <c r="Q125" s="11" t="s">
        <v>461</v>
      </c>
      <c r="R125" s="11" t="s">
        <v>10</v>
      </c>
      <c r="S125" s="11" t="s">
        <v>32</v>
      </c>
      <c r="T125" s="11">
        <v>3492.10009765625</v>
      </c>
      <c r="U125" s="12">
        <v>45001</v>
      </c>
      <c r="V125" s="11" t="s">
        <v>462</v>
      </c>
      <c r="W125" s="12">
        <v>45001</v>
      </c>
      <c r="X125" s="11">
        <v>3492.10009765625</v>
      </c>
      <c r="Y125" s="11" t="s">
        <v>49</v>
      </c>
      <c r="Z125" s="11" t="s">
        <v>14</v>
      </c>
      <c r="AA125" s="11">
        <f t="shared" si="3"/>
        <v>2023</v>
      </c>
    </row>
    <row r="126" spans="1:27" x14ac:dyDescent="0.35">
      <c r="A126" s="11" t="s">
        <v>463</v>
      </c>
      <c r="B126" s="12">
        <v>44975</v>
      </c>
      <c r="C126" s="13">
        <v>0.42708333333333331</v>
      </c>
      <c r="D126" s="11" t="s">
        <v>51</v>
      </c>
      <c r="E126" s="11" t="s">
        <v>75</v>
      </c>
      <c r="F126" s="11" t="s">
        <v>185</v>
      </c>
      <c r="G126" s="11" t="s">
        <v>769</v>
      </c>
      <c r="H126" s="11" t="s">
        <v>18</v>
      </c>
      <c r="I126" s="12">
        <v>34387</v>
      </c>
      <c r="J126" s="12">
        <v>44557</v>
      </c>
      <c r="K126" s="11" t="s">
        <v>5</v>
      </c>
      <c r="L126" s="11" t="s">
        <v>57</v>
      </c>
      <c r="M126" s="11" t="s">
        <v>742</v>
      </c>
      <c r="N126" s="11" t="s">
        <v>58</v>
      </c>
      <c r="O126" s="11">
        <v>26</v>
      </c>
      <c r="P126" s="11" t="s">
        <v>59</v>
      </c>
      <c r="Q126" s="11" t="s">
        <v>464</v>
      </c>
      <c r="R126" s="11" t="s">
        <v>67</v>
      </c>
      <c r="S126" s="11" t="s">
        <v>23</v>
      </c>
      <c r="T126" s="11">
        <v>4079.52001953125</v>
      </c>
      <c r="U126" s="12">
        <v>44975</v>
      </c>
      <c r="V126" s="11" t="s">
        <v>465</v>
      </c>
      <c r="W126" s="12">
        <v>44975</v>
      </c>
      <c r="X126" s="11">
        <v>4079.52001953125</v>
      </c>
      <c r="Y126" s="11" t="s">
        <v>13</v>
      </c>
      <c r="Z126" s="11" t="s">
        <v>40</v>
      </c>
      <c r="AA126" s="11">
        <f t="shared" si="3"/>
        <v>2023</v>
      </c>
    </row>
    <row r="127" spans="1:27" x14ac:dyDescent="0.35">
      <c r="A127" s="11" t="s">
        <v>466</v>
      </c>
      <c r="B127" s="12">
        <v>45232</v>
      </c>
      <c r="C127" s="13">
        <v>0.40625</v>
      </c>
      <c r="D127" s="11" t="s">
        <v>42</v>
      </c>
      <c r="E127" s="11" t="s">
        <v>2</v>
      </c>
      <c r="F127" s="11" t="s">
        <v>35</v>
      </c>
      <c r="G127" s="11" t="s">
        <v>751</v>
      </c>
      <c r="H127" s="11" t="s">
        <v>18</v>
      </c>
      <c r="I127" s="12">
        <v>24333</v>
      </c>
      <c r="J127" s="12">
        <v>44448</v>
      </c>
      <c r="K127" s="11" t="s">
        <v>36</v>
      </c>
      <c r="L127" s="11" t="s">
        <v>65</v>
      </c>
      <c r="M127" s="11" t="s">
        <v>743</v>
      </c>
      <c r="N127" s="11" t="s">
        <v>58</v>
      </c>
      <c r="O127" s="11">
        <v>21</v>
      </c>
      <c r="P127" s="11" t="s">
        <v>45</v>
      </c>
      <c r="Q127" s="11" t="s">
        <v>467</v>
      </c>
      <c r="R127" s="11" t="s">
        <v>47</v>
      </c>
      <c r="S127" s="11" t="s">
        <v>23</v>
      </c>
      <c r="T127" s="11">
        <v>4672.2998046875</v>
      </c>
      <c r="U127" s="12">
        <v>45232</v>
      </c>
      <c r="V127" s="11" t="s">
        <v>468</v>
      </c>
      <c r="W127" s="12">
        <v>45232</v>
      </c>
      <c r="X127" s="11">
        <v>4672.2998046875</v>
      </c>
      <c r="Y127" s="11" t="s">
        <v>49</v>
      </c>
      <c r="Z127" s="11" t="s">
        <v>14</v>
      </c>
      <c r="AA127" s="11">
        <f t="shared" si="3"/>
        <v>2023</v>
      </c>
    </row>
    <row r="128" spans="1:27" x14ac:dyDescent="0.35">
      <c r="A128" s="11" t="s">
        <v>469</v>
      </c>
      <c r="B128" s="12">
        <v>45243</v>
      </c>
      <c r="C128" s="13">
        <v>0.35416666666666669</v>
      </c>
      <c r="D128" s="11" t="s">
        <v>51</v>
      </c>
      <c r="E128" s="11" t="s">
        <v>16</v>
      </c>
      <c r="F128" s="11" t="s">
        <v>270</v>
      </c>
      <c r="G128" s="11" t="s">
        <v>757</v>
      </c>
      <c r="H128" s="11" t="s">
        <v>4</v>
      </c>
      <c r="I128" s="12">
        <v>34072</v>
      </c>
      <c r="J128" s="12">
        <v>45116</v>
      </c>
      <c r="K128" s="11" t="s">
        <v>19</v>
      </c>
      <c r="L128" s="11" t="s">
        <v>65</v>
      </c>
      <c r="M128" s="11" t="s">
        <v>743</v>
      </c>
      <c r="N128" s="11" t="s">
        <v>58</v>
      </c>
      <c r="O128" s="11">
        <v>21</v>
      </c>
      <c r="P128" s="11" t="s">
        <v>45</v>
      </c>
      <c r="Q128" s="11" t="s">
        <v>470</v>
      </c>
      <c r="R128" s="11" t="s">
        <v>67</v>
      </c>
      <c r="S128" s="11" t="s">
        <v>23</v>
      </c>
      <c r="T128" s="11">
        <v>1555.89001464844</v>
      </c>
      <c r="U128" s="12">
        <v>45243</v>
      </c>
      <c r="V128" s="11" t="s">
        <v>471</v>
      </c>
      <c r="W128" s="12">
        <v>45243</v>
      </c>
      <c r="X128" s="11">
        <v>1555.89001464844</v>
      </c>
      <c r="Y128" s="11" t="s">
        <v>49</v>
      </c>
      <c r="Z128" s="11" t="s">
        <v>14</v>
      </c>
      <c r="AA128" s="11">
        <f t="shared" si="3"/>
        <v>2023</v>
      </c>
    </row>
    <row r="129" spans="1:27" x14ac:dyDescent="0.35">
      <c r="A129" s="11" t="s">
        <v>472</v>
      </c>
      <c r="B129" s="12">
        <v>45031</v>
      </c>
      <c r="C129" s="13">
        <v>0.61458333333333337</v>
      </c>
      <c r="D129" s="11" t="s">
        <v>70</v>
      </c>
      <c r="E129" s="11" t="s">
        <v>75</v>
      </c>
      <c r="F129" s="11" t="s">
        <v>366</v>
      </c>
      <c r="G129" s="11" t="s">
        <v>763</v>
      </c>
      <c r="H129" s="11" t="s">
        <v>18</v>
      </c>
      <c r="I129" s="12">
        <v>18798</v>
      </c>
      <c r="J129" s="12">
        <v>44758</v>
      </c>
      <c r="K129" s="11" t="s">
        <v>5</v>
      </c>
      <c r="L129" s="11" t="s">
        <v>89</v>
      </c>
      <c r="M129" s="11" t="s">
        <v>744</v>
      </c>
      <c r="N129" s="11" t="s">
        <v>7</v>
      </c>
      <c r="O129" s="11">
        <v>24</v>
      </c>
      <c r="P129" s="11" t="s">
        <v>45</v>
      </c>
      <c r="Q129" s="11" t="s">
        <v>473</v>
      </c>
      <c r="R129" s="11" t="s">
        <v>22</v>
      </c>
      <c r="S129" s="11" t="s">
        <v>23</v>
      </c>
      <c r="T129" s="11">
        <v>2296.919921875</v>
      </c>
      <c r="U129" s="12">
        <v>45031</v>
      </c>
      <c r="V129" s="11" t="s">
        <v>474</v>
      </c>
      <c r="W129" s="12">
        <v>45031</v>
      </c>
      <c r="X129" s="11">
        <v>2296.919921875</v>
      </c>
      <c r="Y129" s="11" t="s">
        <v>49</v>
      </c>
      <c r="Z129" s="11" t="s">
        <v>14</v>
      </c>
      <c r="AA129" s="11">
        <f t="shared" si="3"/>
        <v>2023</v>
      </c>
    </row>
    <row r="130" spans="1:27" x14ac:dyDescent="0.35">
      <c r="A130" s="11" t="s">
        <v>475</v>
      </c>
      <c r="B130" s="12">
        <v>45163</v>
      </c>
      <c r="C130" s="13">
        <v>0.39583333333333331</v>
      </c>
      <c r="D130" s="11" t="s">
        <v>51</v>
      </c>
      <c r="E130" s="11" t="s">
        <v>28</v>
      </c>
      <c r="F130" s="11" t="s">
        <v>137</v>
      </c>
      <c r="G130" s="11" t="s">
        <v>767</v>
      </c>
      <c r="H130" s="11" t="s">
        <v>18</v>
      </c>
      <c r="I130" s="12">
        <v>23734</v>
      </c>
      <c r="J130" s="12">
        <v>44415</v>
      </c>
      <c r="K130" s="11" t="s">
        <v>30</v>
      </c>
      <c r="L130" s="11" t="s">
        <v>37</v>
      </c>
      <c r="M130" s="11" t="s">
        <v>740</v>
      </c>
      <c r="N130" s="11" t="s">
        <v>7</v>
      </c>
      <c r="O130" s="11">
        <v>23</v>
      </c>
      <c r="P130" s="11" t="s">
        <v>8</v>
      </c>
      <c r="Q130" s="11" t="s">
        <v>476</v>
      </c>
      <c r="R130" s="11" t="s">
        <v>115</v>
      </c>
      <c r="S130" s="11" t="s">
        <v>23</v>
      </c>
      <c r="T130" s="11">
        <v>1185.86999511719</v>
      </c>
      <c r="U130" s="12">
        <v>45163</v>
      </c>
      <c r="V130" s="11" t="s">
        <v>477</v>
      </c>
      <c r="W130" s="12">
        <v>45163</v>
      </c>
      <c r="X130" s="11">
        <v>1185.86999511719</v>
      </c>
      <c r="Y130" s="11" t="s">
        <v>13</v>
      </c>
      <c r="Z130" s="11" t="s">
        <v>14</v>
      </c>
      <c r="AA130" s="11">
        <f t="shared" ref="AA130:AA161" si="4">YEAR(B130)</f>
        <v>2023</v>
      </c>
    </row>
    <row r="131" spans="1:27" x14ac:dyDescent="0.35">
      <c r="A131" s="11" t="s">
        <v>478</v>
      </c>
      <c r="B131" s="12">
        <v>44980</v>
      </c>
      <c r="C131" s="13">
        <v>0.625</v>
      </c>
      <c r="D131" s="11" t="s">
        <v>42</v>
      </c>
      <c r="E131" s="11" t="s">
        <v>16</v>
      </c>
      <c r="F131" s="11" t="s">
        <v>340</v>
      </c>
      <c r="G131" s="11" t="s">
        <v>779</v>
      </c>
      <c r="H131" s="11" t="s">
        <v>18</v>
      </c>
      <c r="I131" s="12">
        <v>33359</v>
      </c>
      <c r="J131" s="12">
        <v>44830</v>
      </c>
      <c r="K131" s="11" t="s">
        <v>5</v>
      </c>
      <c r="L131" s="11" t="s">
        <v>37</v>
      </c>
      <c r="M131" s="11" t="s">
        <v>740</v>
      </c>
      <c r="N131" s="11" t="s">
        <v>7</v>
      </c>
      <c r="O131" s="11">
        <v>23</v>
      </c>
      <c r="P131" s="11" t="s">
        <v>8</v>
      </c>
      <c r="Q131" s="11" t="s">
        <v>479</v>
      </c>
      <c r="R131" s="11" t="s">
        <v>22</v>
      </c>
      <c r="S131" s="11" t="s">
        <v>11</v>
      </c>
      <c r="T131" s="11">
        <v>4966.18017578125</v>
      </c>
      <c r="U131" s="12">
        <v>44980</v>
      </c>
      <c r="V131" s="11" t="s">
        <v>480</v>
      </c>
      <c r="W131" s="12">
        <v>44980</v>
      </c>
      <c r="X131" s="11">
        <v>4966.18017578125</v>
      </c>
      <c r="Y131" s="11" t="s">
        <v>13</v>
      </c>
      <c r="Z131" s="11" t="s">
        <v>40</v>
      </c>
      <c r="AA131" s="11">
        <f t="shared" si="4"/>
        <v>2023</v>
      </c>
    </row>
    <row r="132" spans="1:27" x14ac:dyDescent="0.35">
      <c r="A132" s="11" t="s">
        <v>481</v>
      </c>
      <c r="B132" s="12">
        <v>45057</v>
      </c>
      <c r="C132" s="13">
        <v>0.6875</v>
      </c>
      <c r="D132" s="11" t="s">
        <v>1</v>
      </c>
      <c r="E132" s="11" t="s">
        <v>16</v>
      </c>
      <c r="F132" s="11" t="s">
        <v>133</v>
      </c>
      <c r="G132" s="11" t="s">
        <v>766</v>
      </c>
      <c r="H132" s="11" t="s">
        <v>18</v>
      </c>
      <c r="I132" s="12">
        <v>26629</v>
      </c>
      <c r="J132" s="12">
        <v>45091</v>
      </c>
      <c r="K132" s="11" t="s">
        <v>19</v>
      </c>
      <c r="L132" s="11" t="s">
        <v>44</v>
      </c>
      <c r="M132" s="11" t="s">
        <v>741</v>
      </c>
      <c r="N132" s="11" t="s">
        <v>7</v>
      </c>
      <c r="O132" s="11">
        <v>19</v>
      </c>
      <c r="P132" s="11" t="s">
        <v>45</v>
      </c>
      <c r="Q132" s="11" t="s">
        <v>482</v>
      </c>
      <c r="R132" s="11" t="s">
        <v>10</v>
      </c>
      <c r="S132" s="11" t="s">
        <v>32</v>
      </c>
      <c r="T132" s="11">
        <v>4671.5</v>
      </c>
      <c r="U132" s="12">
        <v>45057</v>
      </c>
      <c r="V132" s="11" t="s">
        <v>483</v>
      </c>
      <c r="W132" s="12">
        <v>45057</v>
      </c>
      <c r="X132" s="11">
        <v>4671.5</v>
      </c>
      <c r="Y132" s="11" t="s">
        <v>49</v>
      </c>
      <c r="Z132" s="11" t="s">
        <v>40</v>
      </c>
      <c r="AA132" s="11">
        <f t="shared" si="4"/>
        <v>2023</v>
      </c>
    </row>
    <row r="133" spans="1:27" x14ac:dyDescent="0.35">
      <c r="A133" s="11" t="s">
        <v>484</v>
      </c>
      <c r="B133" s="12">
        <v>45133</v>
      </c>
      <c r="C133" s="13">
        <v>0.44791666666666669</v>
      </c>
      <c r="D133" s="11" t="s">
        <v>51</v>
      </c>
      <c r="E133" s="11" t="s">
        <v>28</v>
      </c>
      <c r="F133" s="11" t="s">
        <v>256</v>
      </c>
      <c r="G133" s="11" t="s">
        <v>765</v>
      </c>
      <c r="H133" s="11" t="s">
        <v>4</v>
      </c>
      <c r="I133" s="12">
        <v>37778</v>
      </c>
      <c r="J133" s="12">
        <v>44654</v>
      </c>
      <c r="K133" s="11" t="s">
        <v>19</v>
      </c>
      <c r="L133" s="11" t="s">
        <v>89</v>
      </c>
      <c r="M133" s="11" t="s">
        <v>744</v>
      </c>
      <c r="N133" s="11" t="s">
        <v>7</v>
      </c>
      <c r="O133" s="11">
        <v>24</v>
      </c>
      <c r="P133" s="11" t="s">
        <v>45</v>
      </c>
      <c r="Q133" s="11" t="s">
        <v>485</v>
      </c>
      <c r="R133" s="11" t="s">
        <v>67</v>
      </c>
      <c r="S133" s="11" t="s">
        <v>32</v>
      </c>
      <c r="T133" s="11">
        <v>2929.81005859375</v>
      </c>
      <c r="U133" s="12">
        <v>45133</v>
      </c>
      <c r="V133" s="11" t="s">
        <v>486</v>
      </c>
      <c r="W133" s="12">
        <v>45133</v>
      </c>
      <c r="X133" s="11">
        <v>2929.81005859375</v>
      </c>
      <c r="Y133" s="11" t="s">
        <v>49</v>
      </c>
      <c r="Z133" s="11" t="s">
        <v>40</v>
      </c>
      <c r="AA133" s="11">
        <f t="shared" si="4"/>
        <v>2023</v>
      </c>
    </row>
    <row r="134" spans="1:27" x14ac:dyDescent="0.35">
      <c r="A134" s="11" t="s">
        <v>487</v>
      </c>
      <c r="B134" s="12">
        <v>45008</v>
      </c>
      <c r="C134" s="13">
        <v>0.60416666666666663</v>
      </c>
      <c r="D134" s="11" t="s">
        <v>51</v>
      </c>
      <c r="E134" s="11" t="s">
        <v>75</v>
      </c>
      <c r="F134" s="11" t="s">
        <v>29</v>
      </c>
      <c r="G134" s="11" t="s">
        <v>750</v>
      </c>
      <c r="H134" s="11" t="s">
        <v>18</v>
      </c>
      <c r="I134" s="12">
        <v>30399</v>
      </c>
      <c r="J134" s="12">
        <v>45096</v>
      </c>
      <c r="K134" s="11" t="s">
        <v>30</v>
      </c>
      <c r="L134" s="11" t="s">
        <v>113</v>
      </c>
      <c r="M134" s="11" t="s">
        <v>746</v>
      </c>
      <c r="N134" s="11" t="s">
        <v>102</v>
      </c>
      <c r="O134" s="11">
        <v>17</v>
      </c>
      <c r="P134" s="11" t="s">
        <v>59</v>
      </c>
      <c r="Q134" s="11" t="s">
        <v>488</v>
      </c>
      <c r="R134" s="11" t="s">
        <v>67</v>
      </c>
      <c r="S134" s="11" t="s">
        <v>32</v>
      </c>
      <c r="T134" s="11">
        <v>4289.14990234375</v>
      </c>
      <c r="U134" s="12">
        <v>45008</v>
      </c>
      <c r="V134" s="11" t="s">
        <v>489</v>
      </c>
      <c r="W134" s="12">
        <v>45008</v>
      </c>
      <c r="X134" s="11">
        <v>4289.14990234375</v>
      </c>
      <c r="Y134" s="11" t="s">
        <v>13</v>
      </c>
      <c r="Z134" s="11" t="s">
        <v>25</v>
      </c>
      <c r="AA134" s="11">
        <f t="shared" si="4"/>
        <v>2023</v>
      </c>
    </row>
    <row r="135" spans="1:27" x14ac:dyDescent="0.35">
      <c r="A135" s="11" t="s">
        <v>490</v>
      </c>
      <c r="B135" s="12">
        <v>45216</v>
      </c>
      <c r="C135" s="13">
        <v>0.63541666666666663</v>
      </c>
      <c r="D135" s="11" t="s">
        <v>27</v>
      </c>
      <c r="E135" s="11" t="s">
        <v>2</v>
      </c>
      <c r="F135" s="11" t="s">
        <v>35</v>
      </c>
      <c r="G135" s="11" t="s">
        <v>751</v>
      </c>
      <c r="H135" s="11" t="s">
        <v>18</v>
      </c>
      <c r="I135" s="12">
        <v>24333</v>
      </c>
      <c r="J135" s="12">
        <v>44448</v>
      </c>
      <c r="K135" s="11" t="s">
        <v>36</v>
      </c>
      <c r="L135" s="11" t="s">
        <v>37</v>
      </c>
      <c r="M135" s="11" t="s">
        <v>740</v>
      </c>
      <c r="N135" s="11" t="s">
        <v>7</v>
      </c>
      <c r="O135" s="11">
        <v>23</v>
      </c>
      <c r="P135" s="11" t="s">
        <v>8</v>
      </c>
      <c r="Q135" s="11" t="s">
        <v>491</v>
      </c>
      <c r="R135" s="11" t="s">
        <v>67</v>
      </c>
      <c r="S135" s="11" t="s">
        <v>32</v>
      </c>
      <c r="T135" s="11">
        <v>2844.31005859375</v>
      </c>
      <c r="U135" s="12">
        <v>45216</v>
      </c>
      <c r="V135" s="11" t="s">
        <v>492</v>
      </c>
      <c r="W135" s="12">
        <v>45216</v>
      </c>
      <c r="X135" s="11">
        <v>2844.31005859375</v>
      </c>
      <c r="Y135" s="11" t="s">
        <v>13</v>
      </c>
      <c r="Z135" s="11" t="s">
        <v>40</v>
      </c>
      <c r="AA135" s="11">
        <f t="shared" si="4"/>
        <v>2023</v>
      </c>
    </row>
    <row r="136" spans="1:27" x14ac:dyDescent="0.35">
      <c r="A136" s="11" t="s">
        <v>493</v>
      </c>
      <c r="B136" s="12">
        <v>45178</v>
      </c>
      <c r="C136" s="13">
        <v>0.6875</v>
      </c>
      <c r="D136" s="11" t="s">
        <v>1</v>
      </c>
      <c r="E136" s="11" t="s">
        <v>2</v>
      </c>
      <c r="F136" s="11" t="s">
        <v>80</v>
      </c>
      <c r="G136" s="11" t="s">
        <v>758</v>
      </c>
      <c r="H136" s="11" t="s">
        <v>18</v>
      </c>
      <c r="I136" s="12">
        <v>20219</v>
      </c>
      <c r="J136" s="12">
        <v>44327</v>
      </c>
      <c r="K136" s="11" t="s">
        <v>19</v>
      </c>
      <c r="L136" s="11" t="s">
        <v>145</v>
      </c>
      <c r="M136" s="11" t="s">
        <v>747</v>
      </c>
      <c r="N136" s="11" t="s">
        <v>102</v>
      </c>
      <c r="O136" s="11">
        <v>26</v>
      </c>
      <c r="P136" s="11" t="s">
        <v>8</v>
      </c>
      <c r="Q136" s="11" t="s">
        <v>494</v>
      </c>
      <c r="R136" s="11" t="s">
        <v>22</v>
      </c>
      <c r="S136" s="11" t="s">
        <v>32</v>
      </c>
      <c r="T136" s="11">
        <v>3306.13989257813</v>
      </c>
      <c r="U136" s="12">
        <v>45178</v>
      </c>
      <c r="V136" s="11" t="s">
        <v>495</v>
      </c>
      <c r="W136" s="12">
        <v>45178</v>
      </c>
      <c r="X136" s="11">
        <v>3306.13989257813</v>
      </c>
      <c r="Y136" s="11" t="s">
        <v>49</v>
      </c>
      <c r="Z136" s="11" t="s">
        <v>14</v>
      </c>
      <c r="AA136" s="11">
        <f t="shared" si="4"/>
        <v>2023</v>
      </c>
    </row>
    <row r="137" spans="1:27" x14ac:dyDescent="0.35">
      <c r="A137" s="11" t="s">
        <v>496</v>
      </c>
      <c r="B137" s="12">
        <v>45059</v>
      </c>
      <c r="C137" s="13">
        <v>0.52083333333333337</v>
      </c>
      <c r="D137" s="11" t="s">
        <v>70</v>
      </c>
      <c r="E137" s="11" t="s">
        <v>75</v>
      </c>
      <c r="F137" s="11" t="s">
        <v>315</v>
      </c>
      <c r="G137" s="11" t="s">
        <v>778</v>
      </c>
      <c r="H137" s="11" t="s">
        <v>4</v>
      </c>
      <c r="I137" s="12">
        <v>32960</v>
      </c>
      <c r="J137" s="12">
        <v>44553</v>
      </c>
      <c r="K137" s="11" t="s">
        <v>5</v>
      </c>
      <c r="L137" s="11" t="s">
        <v>6</v>
      </c>
      <c r="M137" s="11" t="s">
        <v>738</v>
      </c>
      <c r="N137" s="11" t="s">
        <v>7</v>
      </c>
      <c r="O137" s="11">
        <v>26</v>
      </c>
      <c r="P137" s="11" t="s">
        <v>8</v>
      </c>
      <c r="Q137" s="11" t="s">
        <v>497</v>
      </c>
      <c r="R137" s="11" t="s">
        <v>10</v>
      </c>
      <c r="S137" s="11" t="s">
        <v>32</v>
      </c>
      <c r="T137" s="11">
        <v>901.05999755859398</v>
      </c>
      <c r="U137" s="12">
        <v>45059</v>
      </c>
      <c r="V137" s="11" t="s">
        <v>498</v>
      </c>
      <c r="W137" s="12">
        <v>45059</v>
      </c>
      <c r="X137" s="11">
        <v>901.05999755859398</v>
      </c>
      <c r="Y137" s="11" t="s">
        <v>49</v>
      </c>
      <c r="Z137" s="11" t="s">
        <v>40</v>
      </c>
      <c r="AA137" s="11">
        <f t="shared" si="4"/>
        <v>2023</v>
      </c>
    </row>
    <row r="138" spans="1:27" x14ac:dyDescent="0.35">
      <c r="A138" s="11" t="s">
        <v>499</v>
      </c>
      <c r="B138" s="12">
        <v>45224</v>
      </c>
      <c r="C138" s="13">
        <v>0.41666666666666669</v>
      </c>
      <c r="D138" s="11" t="s">
        <v>42</v>
      </c>
      <c r="E138" s="11" t="s">
        <v>16</v>
      </c>
      <c r="F138" s="11" t="s">
        <v>209</v>
      </c>
      <c r="G138" s="11" t="s">
        <v>771</v>
      </c>
      <c r="H138" s="11" t="s">
        <v>18</v>
      </c>
      <c r="I138" s="12">
        <v>27538</v>
      </c>
      <c r="J138" s="12">
        <v>45101</v>
      </c>
      <c r="K138" s="11" t="s">
        <v>5</v>
      </c>
      <c r="L138" s="11" t="s">
        <v>113</v>
      </c>
      <c r="M138" s="11" t="s">
        <v>746</v>
      </c>
      <c r="N138" s="11" t="s">
        <v>102</v>
      </c>
      <c r="O138" s="11">
        <v>17</v>
      </c>
      <c r="P138" s="11" t="s">
        <v>59</v>
      </c>
      <c r="Q138" s="11" t="s">
        <v>500</v>
      </c>
      <c r="R138" s="11" t="s">
        <v>115</v>
      </c>
      <c r="S138" s="11" t="s">
        <v>32</v>
      </c>
      <c r="T138" s="11">
        <v>3898.71997070313</v>
      </c>
      <c r="U138" s="12">
        <v>45224</v>
      </c>
      <c r="V138" s="11" t="s">
        <v>501</v>
      </c>
      <c r="W138" s="12">
        <v>45224</v>
      </c>
      <c r="X138" s="11">
        <v>3898.71997070313</v>
      </c>
      <c r="Y138" s="11" t="s">
        <v>49</v>
      </c>
      <c r="Z138" s="11" t="s">
        <v>14</v>
      </c>
      <c r="AA138" s="11">
        <f t="shared" si="4"/>
        <v>2023</v>
      </c>
    </row>
    <row r="139" spans="1:27" x14ac:dyDescent="0.35">
      <c r="A139" s="11" t="s">
        <v>502</v>
      </c>
      <c r="B139" s="12">
        <v>45286</v>
      </c>
      <c r="C139" s="13">
        <v>0.63541666666666663</v>
      </c>
      <c r="D139" s="11" t="s">
        <v>70</v>
      </c>
      <c r="E139" s="11" t="s">
        <v>16</v>
      </c>
      <c r="F139" s="11" t="s">
        <v>133</v>
      </c>
      <c r="G139" s="11" t="s">
        <v>766</v>
      </c>
      <c r="H139" s="11" t="s">
        <v>18</v>
      </c>
      <c r="I139" s="12">
        <v>26629</v>
      </c>
      <c r="J139" s="12">
        <v>45091</v>
      </c>
      <c r="K139" s="11" t="s">
        <v>19</v>
      </c>
      <c r="L139" s="11" t="s">
        <v>57</v>
      </c>
      <c r="M139" s="11" t="s">
        <v>742</v>
      </c>
      <c r="N139" s="11" t="s">
        <v>58</v>
      </c>
      <c r="O139" s="11">
        <v>26</v>
      </c>
      <c r="P139" s="11" t="s">
        <v>59</v>
      </c>
      <c r="Q139" s="11" t="s">
        <v>503</v>
      </c>
      <c r="R139" s="11" t="s">
        <v>115</v>
      </c>
      <c r="S139" s="11" t="s">
        <v>32</v>
      </c>
      <c r="T139" s="11">
        <v>1074.7099609375</v>
      </c>
      <c r="U139" s="12">
        <v>45286</v>
      </c>
      <c r="V139" s="11" t="s">
        <v>504</v>
      </c>
      <c r="W139" s="12">
        <v>45286</v>
      </c>
      <c r="X139" s="11">
        <v>1074.7099609375</v>
      </c>
      <c r="Y139" s="11" t="s">
        <v>62</v>
      </c>
      <c r="Z139" s="11" t="s">
        <v>25</v>
      </c>
      <c r="AA139" s="11">
        <f t="shared" si="4"/>
        <v>2023</v>
      </c>
    </row>
    <row r="140" spans="1:27" x14ac:dyDescent="0.35">
      <c r="A140" s="11" t="s">
        <v>505</v>
      </c>
      <c r="B140" s="12">
        <v>45209</v>
      </c>
      <c r="C140" s="13">
        <v>0.44791666666666669</v>
      </c>
      <c r="D140" s="11" t="s">
        <v>1</v>
      </c>
      <c r="E140" s="11" t="s">
        <v>16</v>
      </c>
      <c r="F140" s="11" t="s">
        <v>171</v>
      </c>
      <c r="G140" s="11" t="s">
        <v>768</v>
      </c>
      <c r="H140" s="11" t="s">
        <v>18</v>
      </c>
      <c r="I140" s="12">
        <v>35790</v>
      </c>
      <c r="J140" s="12">
        <v>44838</v>
      </c>
      <c r="K140" s="11" t="s">
        <v>19</v>
      </c>
      <c r="L140" s="11" t="s">
        <v>145</v>
      </c>
      <c r="M140" s="11" t="s">
        <v>747</v>
      </c>
      <c r="N140" s="11" t="s">
        <v>102</v>
      </c>
      <c r="O140" s="11">
        <v>26</v>
      </c>
      <c r="P140" s="11" t="s">
        <v>8</v>
      </c>
      <c r="Q140" s="11" t="s">
        <v>506</v>
      </c>
      <c r="R140" s="11" t="s">
        <v>22</v>
      </c>
      <c r="S140" s="11" t="s">
        <v>11</v>
      </c>
      <c r="T140" s="11">
        <v>4217.2998046875</v>
      </c>
      <c r="U140" s="12">
        <v>45209</v>
      </c>
      <c r="V140" s="11" t="s">
        <v>507</v>
      </c>
      <c r="W140" s="12">
        <v>45209</v>
      </c>
      <c r="X140" s="11">
        <v>4217.2998046875</v>
      </c>
      <c r="Y140" s="11" t="s">
        <v>13</v>
      </c>
      <c r="Z140" s="11" t="s">
        <v>14</v>
      </c>
      <c r="AA140" s="11">
        <f t="shared" si="4"/>
        <v>2023</v>
      </c>
    </row>
    <row r="141" spans="1:27" x14ac:dyDescent="0.35">
      <c r="A141" s="11" t="s">
        <v>508</v>
      </c>
      <c r="B141" s="12">
        <v>44962</v>
      </c>
      <c r="C141" s="13">
        <v>0.63541666666666663</v>
      </c>
      <c r="D141" s="11" t="s">
        <v>51</v>
      </c>
      <c r="E141" s="11" t="s">
        <v>16</v>
      </c>
      <c r="F141" s="11" t="s">
        <v>93</v>
      </c>
      <c r="G141" s="11" t="s">
        <v>761</v>
      </c>
      <c r="H141" s="11" t="s">
        <v>4</v>
      </c>
      <c r="I141" s="12">
        <v>33580</v>
      </c>
      <c r="J141" s="12">
        <v>45043</v>
      </c>
      <c r="K141" s="11" t="s">
        <v>19</v>
      </c>
      <c r="L141" s="11" t="s">
        <v>145</v>
      </c>
      <c r="M141" s="11" t="s">
        <v>747</v>
      </c>
      <c r="N141" s="11" t="s">
        <v>102</v>
      </c>
      <c r="O141" s="11">
        <v>26</v>
      </c>
      <c r="P141" s="11" t="s">
        <v>8</v>
      </c>
      <c r="Q141" s="11" t="s">
        <v>509</v>
      </c>
      <c r="R141" s="11" t="s">
        <v>67</v>
      </c>
      <c r="S141" s="11" t="s">
        <v>32</v>
      </c>
      <c r="T141" s="11">
        <v>4019.1298828125</v>
      </c>
      <c r="U141" s="12">
        <v>44962</v>
      </c>
      <c r="V141" s="11" t="s">
        <v>510</v>
      </c>
      <c r="W141" s="12">
        <v>44962</v>
      </c>
      <c r="X141" s="11">
        <v>4019.1298828125</v>
      </c>
      <c r="Y141" s="11" t="s">
        <v>62</v>
      </c>
      <c r="Z141" s="11" t="s">
        <v>14</v>
      </c>
      <c r="AA141" s="11">
        <f t="shared" si="4"/>
        <v>2023</v>
      </c>
    </row>
    <row r="142" spans="1:27" x14ac:dyDescent="0.35">
      <c r="A142" s="11" t="s">
        <v>511</v>
      </c>
      <c r="B142" s="12">
        <v>45092</v>
      </c>
      <c r="C142" s="13">
        <v>0.63541666666666663</v>
      </c>
      <c r="D142" s="11" t="s">
        <v>51</v>
      </c>
      <c r="E142" s="11" t="s">
        <v>75</v>
      </c>
      <c r="F142" s="11" t="s">
        <v>366</v>
      </c>
      <c r="G142" s="11" t="s">
        <v>763</v>
      </c>
      <c r="H142" s="11" t="s">
        <v>18</v>
      </c>
      <c r="I142" s="12">
        <v>18798</v>
      </c>
      <c r="J142" s="12">
        <v>44758</v>
      </c>
      <c r="K142" s="11" t="s">
        <v>5</v>
      </c>
      <c r="L142" s="11" t="s">
        <v>89</v>
      </c>
      <c r="M142" s="11" t="s">
        <v>744</v>
      </c>
      <c r="N142" s="11" t="s">
        <v>7</v>
      </c>
      <c r="O142" s="11">
        <v>24</v>
      </c>
      <c r="P142" s="11" t="s">
        <v>45</v>
      </c>
      <c r="Q142" s="11" t="s">
        <v>512</v>
      </c>
      <c r="R142" s="11" t="s">
        <v>47</v>
      </c>
      <c r="S142" s="11" t="s">
        <v>11</v>
      </c>
      <c r="T142" s="11">
        <v>3689.35009765625</v>
      </c>
      <c r="U142" s="12">
        <v>45092</v>
      </c>
      <c r="V142" s="11" t="s">
        <v>513</v>
      </c>
      <c r="W142" s="12">
        <v>45092</v>
      </c>
      <c r="X142" s="11">
        <v>3689.35009765625</v>
      </c>
      <c r="Y142" s="11" t="s">
        <v>13</v>
      </c>
      <c r="Z142" s="11" t="s">
        <v>14</v>
      </c>
      <c r="AA142" s="11">
        <f t="shared" si="4"/>
        <v>2023</v>
      </c>
    </row>
    <row r="143" spans="1:27" x14ac:dyDescent="0.35">
      <c r="A143" s="11" t="s">
        <v>514</v>
      </c>
      <c r="B143" s="12">
        <v>45231</v>
      </c>
      <c r="C143" s="13">
        <v>0.48958333333333331</v>
      </c>
      <c r="D143" s="11" t="s">
        <v>1</v>
      </c>
      <c r="E143" s="11" t="s">
        <v>16</v>
      </c>
      <c r="F143" s="11" t="s">
        <v>209</v>
      </c>
      <c r="G143" s="11" t="s">
        <v>771</v>
      </c>
      <c r="H143" s="11" t="s">
        <v>18</v>
      </c>
      <c r="I143" s="12">
        <v>27538</v>
      </c>
      <c r="J143" s="12">
        <v>45101</v>
      </c>
      <c r="K143" s="11" t="s">
        <v>5</v>
      </c>
      <c r="L143" s="11" t="s">
        <v>44</v>
      </c>
      <c r="M143" s="11" t="s">
        <v>741</v>
      </c>
      <c r="N143" s="11" t="s">
        <v>7</v>
      </c>
      <c r="O143" s="11">
        <v>19</v>
      </c>
      <c r="P143" s="11" t="s">
        <v>45</v>
      </c>
      <c r="Q143" s="11" t="s">
        <v>515</v>
      </c>
      <c r="R143" s="11" t="s">
        <v>22</v>
      </c>
      <c r="S143" s="11" t="s">
        <v>23</v>
      </c>
      <c r="T143" s="11">
        <v>662.719970703125</v>
      </c>
      <c r="U143" s="12">
        <v>45231</v>
      </c>
      <c r="V143" s="11" t="s">
        <v>516</v>
      </c>
      <c r="W143" s="12">
        <v>45231</v>
      </c>
      <c r="X143" s="11">
        <v>662.719970703125</v>
      </c>
      <c r="Y143" s="11" t="s">
        <v>13</v>
      </c>
      <c r="Z143" s="11" t="s">
        <v>25</v>
      </c>
      <c r="AA143" s="11">
        <f t="shared" si="4"/>
        <v>2023</v>
      </c>
    </row>
    <row r="144" spans="1:27" x14ac:dyDescent="0.35">
      <c r="A144" s="11" t="s">
        <v>517</v>
      </c>
      <c r="B144" s="12">
        <v>45190</v>
      </c>
      <c r="C144" s="13">
        <v>0.51041666666666663</v>
      </c>
      <c r="D144" s="11" t="s">
        <v>51</v>
      </c>
      <c r="E144" s="11" t="s">
        <v>28</v>
      </c>
      <c r="F144" s="11" t="s">
        <v>93</v>
      </c>
      <c r="G144" s="11" t="s">
        <v>761</v>
      </c>
      <c r="H144" s="11" t="s">
        <v>4</v>
      </c>
      <c r="I144" s="12">
        <v>33580</v>
      </c>
      <c r="J144" s="12">
        <v>45043</v>
      </c>
      <c r="K144" s="11" t="s">
        <v>19</v>
      </c>
      <c r="L144" s="11" t="s">
        <v>57</v>
      </c>
      <c r="M144" s="11" t="s">
        <v>742</v>
      </c>
      <c r="N144" s="11" t="s">
        <v>58</v>
      </c>
      <c r="O144" s="11">
        <v>26</v>
      </c>
      <c r="P144" s="11" t="s">
        <v>59</v>
      </c>
      <c r="Q144" s="11" t="s">
        <v>518</v>
      </c>
      <c r="R144" s="11" t="s">
        <v>22</v>
      </c>
      <c r="S144" s="11" t="s">
        <v>32</v>
      </c>
      <c r="T144" s="11">
        <v>1864.07995605469</v>
      </c>
      <c r="U144" s="12">
        <v>45190</v>
      </c>
      <c r="V144" s="11" t="s">
        <v>519</v>
      </c>
      <c r="W144" s="12">
        <v>45190</v>
      </c>
      <c r="X144" s="11">
        <v>1864.07995605469</v>
      </c>
      <c r="Y144" s="11" t="s">
        <v>13</v>
      </c>
      <c r="Z144" s="11" t="s">
        <v>40</v>
      </c>
      <c r="AA144" s="11">
        <f t="shared" si="4"/>
        <v>2023</v>
      </c>
    </row>
    <row r="145" spans="1:27" x14ac:dyDescent="0.35">
      <c r="A145" s="11" t="s">
        <v>520</v>
      </c>
      <c r="B145" s="12">
        <v>45154</v>
      </c>
      <c r="C145" s="13">
        <v>0.51041666666666663</v>
      </c>
      <c r="D145" s="11" t="s">
        <v>51</v>
      </c>
      <c r="E145" s="11" t="s">
        <v>16</v>
      </c>
      <c r="F145" s="11" t="s">
        <v>408</v>
      </c>
      <c r="G145" s="11" t="s">
        <v>761</v>
      </c>
      <c r="H145" s="11" t="s">
        <v>18</v>
      </c>
      <c r="I145" s="12">
        <v>26278</v>
      </c>
      <c r="J145" s="12">
        <v>44822</v>
      </c>
      <c r="K145" s="11" t="s">
        <v>30</v>
      </c>
      <c r="L145" s="11" t="s">
        <v>37</v>
      </c>
      <c r="M145" s="11" t="s">
        <v>740</v>
      </c>
      <c r="N145" s="11" t="s">
        <v>7</v>
      </c>
      <c r="O145" s="11">
        <v>23</v>
      </c>
      <c r="P145" s="11" t="s">
        <v>8</v>
      </c>
      <c r="Q145" s="11" t="s">
        <v>521</v>
      </c>
      <c r="R145" s="11" t="s">
        <v>10</v>
      </c>
      <c r="S145" s="11" t="s">
        <v>23</v>
      </c>
      <c r="T145" s="11">
        <v>1684.01000976563</v>
      </c>
      <c r="U145" s="12">
        <v>45154</v>
      </c>
      <c r="V145" s="11" t="s">
        <v>522</v>
      </c>
      <c r="W145" s="12">
        <v>45154</v>
      </c>
      <c r="X145" s="11">
        <v>1684.01000976563</v>
      </c>
      <c r="Y145" s="11" t="s">
        <v>13</v>
      </c>
      <c r="Z145" s="11" t="s">
        <v>40</v>
      </c>
      <c r="AA145" s="11">
        <f t="shared" si="4"/>
        <v>2023</v>
      </c>
    </row>
    <row r="146" spans="1:27" x14ac:dyDescent="0.35">
      <c r="A146" s="11" t="s">
        <v>523</v>
      </c>
      <c r="B146" s="12">
        <v>45241</v>
      </c>
      <c r="C146" s="13">
        <v>0.61458333333333337</v>
      </c>
      <c r="D146" s="11" t="s">
        <v>51</v>
      </c>
      <c r="E146" s="11" t="s">
        <v>2</v>
      </c>
      <c r="F146" s="11" t="s">
        <v>370</v>
      </c>
      <c r="G146" s="11" t="s">
        <v>781</v>
      </c>
      <c r="H146" s="11" t="s">
        <v>4</v>
      </c>
      <c r="I146" s="12">
        <v>32667</v>
      </c>
      <c r="J146" s="12">
        <v>44555</v>
      </c>
      <c r="K146" s="11" t="s">
        <v>19</v>
      </c>
      <c r="L146" s="11" t="s">
        <v>89</v>
      </c>
      <c r="M146" s="11" t="s">
        <v>744</v>
      </c>
      <c r="N146" s="11" t="s">
        <v>7</v>
      </c>
      <c r="O146" s="11">
        <v>24</v>
      </c>
      <c r="P146" s="11" t="s">
        <v>45</v>
      </c>
      <c r="Q146" s="11" t="s">
        <v>524</v>
      </c>
      <c r="R146" s="11" t="s">
        <v>115</v>
      </c>
      <c r="S146" s="11" t="s">
        <v>23</v>
      </c>
      <c r="T146" s="11">
        <v>2120.61010742188</v>
      </c>
      <c r="U146" s="12">
        <v>45241</v>
      </c>
      <c r="V146" s="11" t="s">
        <v>525</v>
      </c>
      <c r="W146" s="12">
        <v>45241</v>
      </c>
      <c r="X146" s="11">
        <v>2120.61010742188</v>
      </c>
      <c r="Y146" s="11" t="s">
        <v>13</v>
      </c>
      <c r="Z146" s="11" t="s">
        <v>25</v>
      </c>
      <c r="AA146" s="11">
        <f t="shared" si="4"/>
        <v>2023</v>
      </c>
    </row>
    <row r="147" spans="1:27" x14ac:dyDescent="0.35">
      <c r="A147" s="11" t="s">
        <v>526</v>
      </c>
      <c r="B147" s="12">
        <v>44931</v>
      </c>
      <c r="C147" s="13">
        <v>0.39583333333333331</v>
      </c>
      <c r="D147" s="11" t="s">
        <v>42</v>
      </c>
      <c r="E147" s="11" t="s">
        <v>16</v>
      </c>
      <c r="F147" s="11" t="s">
        <v>122</v>
      </c>
      <c r="G147" s="11" t="s">
        <v>749</v>
      </c>
      <c r="H147" s="11" t="s">
        <v>18</v>
      </c>
      <c r="I147" s="12">
        <v>34072</v>
      </c>
      <c r="J147" s="12">
        <v>45066</v>
      </c>
      <c r="K147" s="11" t="s">
        <v>19</v>
      </c>
      <c r="L147" s="11" t="s">
        <v>37</v>
      </c>
      <c r="M147" s="11" t="s">
        <v>740</v>
      </c>
      <c r="N147" s="11" t="s">
        <v>7</v>
      </c>
      <c r="O147" s="11">
        <v>23</v>
      </c>
      <c r="P147" s="11" t="s">
        <v>8</v>
      </c>
      <c r="Q147" s="11" t="s">
        <v>527</v>
      </c>
      <c r="R147" s="11" t="s">
        <v>22</v>
      </c>
      <c r="S147" s="11" t="s">
        <v>23</v>
      </c>
      <c r="T147" s="11">
        <v>894.39001464843795</v>
      </c>
      <c r="U147" s="12">
        <v>44931</v>
      </c>
      <c r="V147" s="11" t="s">
        <v>528</v>
      </c>
      <c r="W147" s="12">
        <v>44931</v>
      </c>
      <c r="X147" s="11">
        <v>894.39001464843795</v>
      </c>
      <c r="Y147" s="11" t="s">
        <v>13</v>
      </c>
      <c r="Z147" s="11" t="s">
        <v>14</v>
      </c>
      <c r="AA147" s="11">
        <f t="shared" si="4"/>
        <v>2023</v>
      </c>
    </row>
    <row r="148" spans="1:27" x14ac:dyDescent="0.35">
      <c r="A148" s="11" t="s">
        <v>529</v>
      </c>
      <c r="B148" s="12">
        <v>45243</v>
      </c>
      <c r="C148" s="13">
        <v>0.72916666666666663</v>
      </c>
      <c r="D148" s="11" t="s">
        <v>42</v>
      </c>
      <c r="E148" s="11" t="s">
        <v>75</v>
      </c>
      <c r="F148" s="11" t="s">
        <v>118</v>
      </c>
      <c r="G148" s="11" t="s">
        <v>764</v>
      </c>
      <c r="H148" s="11" t="s">
        <v>18</v>
      </c>
      <c r="I148" s="12">
        <v>24895</v>
      </c>
      <c r="J148" s="12">
        <v>45272</v>
      </c>
      <c r="K148" s="11" t="s">
        <v>19</v>
      </c>
      <c r="L148" s="11" t="s">
        <v>89</v>
      </c>
      <c r="M148" s="11" t="s">
        <v>744</v>
      </c>
      <c r="N148" s="11" t="s">
        <v>7</v>
      </c>
      <c r="O148" s="11">
        <v>24</v>
      </c>
      <c r="P148" s="11" t="s">
        <v>45</v>
      </c>
      <c r="Q148" s="11" t="s">
        <v>530</v>
      </c>
      <c r="R148" s="11" t="s">
        <v>22</v>
      </c>
      <c r="S148" s="11" t="s">
        <v>11</v>
      </c>
      <c r="T148" s="11">
        <v>4716.31005859375</v>
      </c>
      <c r="U148" s="12">
        <v>45243</v>
      </c>
      <c r="V148" s="11" t="s">
        <v>531</v>
      </c>
      <c r="W148" s="12">
        <v>45243</v>
      </c>
      <c r="X148" s="11">
        <v>4716.31005859375</v>
      </c>
      <c r="Y148" s="11" t="s">
        <v>13</v>
      </c>
      <c r="Z148" s="11" t="s">
        <v>40</v>
      </c>
      <c r="AA148" s="11">
        <f t="shared" si="4"/>
        <v>2023</v>
      </c>
    </row>
    <row r="149" spans="1:27" x14ac:dyDescent="0.35">
      <c r="A149" s="11" t="s">
        <v>532</v>
      </c>
      <c r="B149" s="12">
        <v>45266</v>
      </c>
      <c r="C149" s="13">
        <v>0.35416666666666669</v>
      </c>
      <c r="D149" s="11" t="s">
        <v>27</v>
      </c>
      <c r="E149" s="11" t="s">
        <v>2</v>
      </c>
      <c r="F149" s="11" t="s">
        <v>202</v>
      </c>
      <c r="G149" s="11" t="s">
        <v>770</v>
      </c>
      <c r="H149" s="11" t="s">
        <v>18</v>
      </c>
      <c r="I149" s="12">
        <v>31791</v>
      </c>
      <c r="J149" s="12">
        <v>44740</v>
      </c>
      <c r="K149" s="11" t="s">
        <v>5</v>
      </c>
      <c r="L149" s="11" t="s">
        <v>89</v>
      </c>
      <c r="M149" s="11" t="s">
        <v>744</v>
      </c>
      <c r="N149" s="11" t="s">
        <v>7</v>
      </c>
      <c r="O149" s="11">
        <v>24</v>
      </c>
      <c r="P149" s="11" t="s">
        <v>45</v>
      </c>
      <c r="Q149" s="11" t="s">
        <v>533</v>
      </c>
      <c r="R149" s="11" t="s">
        <v>67</v>
      </c>
      <c r="S149" s="11" t="s">
        <v>23</v>
      </c>
      <c r="T149" s="11">
        <v>2992.11010742188</v>
      </c>
      <c r="U149" s="12">
        <v>45266</v>
      </c>
      <c r="V149" s="11" t="s">
        <v>534</v>
      </c>
      <c r="W149" s="12">
        <v>45266</v>
      </c>
      <c r="X149" s="11">
        <v>2992.11010742188</v>
      </c>
      <c r="Y149" s="11" t="s">
        <v>62</v>
      </c>
      <c r="Z149" s="11" t="s">
        <v>25</v>
      </c>
      <c r="AA149" s="11">
        <f t="shared" si="4"/>
        <v>2023</v>
      </c>
    </row>
    <row r="150" spans="1:27" x14ac:dyDescent="0.35">
      <c r="A150" s="11" t="s">
        <v>535</v>
      </c>
      <c r="B150" s="12">
        <v>45133</v>
      </c>
      <c r="C150" s="13">
        <v>0.52083333333333337</v>
      </c>
      <c r="D150" s="11" t="s">
        <v>70</v>
      </c>
      <c r="E150" s="11" t="s">
        <v>75</v>
      </c>
      <c r="F150" s="11" t="s">
        <v>209</v>
      </c>
      <c r="G150" s="11" t="s">
        <v>771</v>
      </c>
      <c r="H150" s="11" t="s">
        <v>18</v>
      </c>
      <c r="I150" s="12">
        <v>27538</v>
      </c>
      <c r="J150" s="12">
        <v>45101</v>
      </c>
      <c r="K150" s="11" t="s">
        <v>5</v>
      </c>
      <c r="L150" s="11" t="s">
        <v>89</v>
      </c>
      <c r="M150" s="11" t="s">
        <v>744</v>
      </c>
      <c r="N150" s="11" t="s">
        <v>7</v>
      </c>
      <c r="O150" s="11">
        <v>24</v>
      </c>
      <c r="P150" s="11" t="s">
        <v>45</v>
      </c>
      <c r="Q150" s="11" t="s">
        <v>536</v>
      </c>
      <c r="R150" s="11" t="s">
        <v>67</v>
      </c>
      <c r="S150" s="11" t="s">
        <v>23</v>
      </c>
      <c r="T150" s="11">
        <v>1874.85998535156</v>
      </c>
      <c r="U150" s="12">
        <v>45133</v>
      </c>
      <c r="V150" s="11" t="s">
        <v>537</v>
      </c>
      <c r="W150" s="12">
        <v>45133</v>
      </c>
      <c r="X150" s="11">
        <v>1874.85998535156</v>
      </c>
      <c r="Y150" s="11" t="s">
        <v>49</v>
      </c>
      <c r="Z150" s="11" t="s">
        <v>40</v>
      </c>
      <c r="AA150" s="11">
        <f t="shared" si="4"/>
        <v>2023</v>
      </c>
    </row>
    <row r="151" spans="1:27" x14ac:dyDescent="0.35">
      <c r="A151" s="11" t="s">
        <v>538</v>
      </c>
      <c r="B151" s="12">
        <v>45154</v>
      </c>
      <c r="C151" s="13">
        <v>0.44791666666666669</v>
      </c>
      <c r="D151" s="11" t="s">
        <v>1</v>
      </c>
      <c r="E151" s="11" t="s">
        <v>75</v>
      </c>
      <c r="F151" s="11" t="s">
        <v>129</v>
      </c>
      <c r="G151" s="11" t="s">
        <v>765</v>
      </c>
      <c r="H151" s="11" t="s">
        <v>18</v>
      </c>
      <c r="I151" s="12">
        <v>35046</v>
      </c>
      <c r="J151" s="12">
        <v>44701</v>
      </c>
      <c r="K151" s="11" t="s">
        <v>5</v>
      </c>
      <c r="L151" s="11" t="s">
        <v>44</v>
      </c>
      <c r="M151" s="11" t="s">
        <v>741</v>
      </c>
      <c r="N151" s="11" t="s">
        <v>7</v>
      </c>
      <c r="O151" s="11">
        <v>19</v>
      </c>
      <c r="P151" s="11" t="s">
        <v>45</v>
      </c>
      <c r="Q151" s="11" t="s">
        <v>539</v>
      </c>
      <c r="R151" s="11" t="s">
        <v>47</v>
      </c>
      <c r="S151" s="11" t="s">
        <v>23</v>
      </c>
      <c r="T151" s="11">
        <v>2286.419921875</v>
      </c>
      <c r="U151" s="12">
        <v>45154</v>
      </c>
      <c r="V151" s="11" t="s">
        <v>540</v>
      </c>
      <c r="W151" s="12">
        <v>45154</v>
      </c>
      <c r="X151" s="11">
        <v>2286.419921875</v>
      </c>
      <c r="Y151" s="11" t="s">
        <v>49</v>
      </c>
      <c r="Z151" s="11" t="s">
        <v>25</v>
      </c>
      <c r="AA151" s="11">
        <f t="shared" si="4"/>
        <v>2023</v>
      </c>
    </row>
    <row r="152" spans="1:27" x14ac:dyDescent="0.35">
      <c r="A152" s="11" t="s">
        <v>541</v>
      </c>
      <c r="B152" s="12">
        <v>44954</v>
      </c>
      <c r="C152" s="13">
        <v>0.38541666666666669</v>
      </c>
      <c r="D152" s="11" t="s">
        <v>1</v>
      </c>
      <c r="E152" s="11" t="s">
        <v>2</v>
      </c>
      <c r="F152" s="11" t="s">
        <v>64</v>
      </c>
      <c r="G152" s="11" t="s">
        <v>755</v>
      </c>
      <c r="H152" s="11" t="s">
        <v>18</v>
      </c>
      <c r="I152" s="12">
        <v>36729</v>
      </c>
      <c r="J152" s="12">
        <v>44400</v>
      </c>
      <c r="K152" s="11" t="s">
        <v>30</v>
      </c>
      <c r="L152" s="11" t="s">
        <v>89</v>
      </c>
      <c r="M152" s="11" t="s">
        <v>744</v>
      </c>
      <c r="N152" s="11" t="s">
        <v>7</v>
      </c>
      <c r="O152" s="11">
        <v>24</v>
      </c>
      <c r="P152" s="11" t="s">
        <v>45</v>
      </c>
      <c r="Q152" s="11" t="s">
        <v>542</v>
      </c>
      <c r="R152" s="11" t="s">
        <v>10</v>
      </c>
      <c r="S152" s="11" t="s">
        <v>32</v>
      </c>
      <c r="T152" s="11">
        <v>2512.40991210938</v>
      </c>
      <c r="U152" s="12">
        <v>44954</v>
      </c>
      <c r="V152" s="11" t="s">
        <v>543</v>
      </c>
      <c r="W152" s="12">
        <v>44954</v>
      </c>
      <c r="X152" s="11">
        <v>2512.40991210938</v>
      </c>
      <c r="Y152" s="11" t="s">
        <v>62</v>
      </c>
      <c r="Z152" s="11" t="s">
        <v>14</v>
      </c>
      <c r="AA152" s="11">
        <f t="shared" si="4"/>
        <v>2023</v>
      </c>
    </row>
    <row r="153" spans="1:27" x14ac:dyDescent="0.35">
      <c r="A153" s="11" t="s">
        <v>544</v>
      </c>
      <c r="B153" s="12">
        <v>45030</v>
      </c>
      <c r="C153" s="13">
        <v>0.35416666666666669</v>
      </c>
      <c r="D153" s="11" t="s">
        <v>1</v>
      </c>
      <c r="E153" s="11" t="s">
        <v>75</v>
      </c>
      <c r="F153" s="11" t="s">
        <v>76</v>
      </c>
      <c r="G153" s="11" t="s">
        <v>757</v>
      </c>
      <c r="H153" s="11" t="s">
        <v>18</v>
      </c>
      <c r="I153" s="12">
        <v>22090</v>
      </c>
      <c r="J153" s="12">
        <v>44468</v>
      </c>
      <c r="K153" s="11" t="s">
        <v>19</v>
      </c>
      <c r="L153" s="11" t="s">
        <v>20</v>
      </c>
      <c r="M153" s="11" t="s">
        <v>739</v>
      </c>
      <c r="N153" s="11" t="s">
        <v>7</v>
      </c>
      <c r="O153" s="11">
        <v>28</v>
      </c>
      <c r="P153" s="11" t="s">
        <v>8</v>
      </c>
      <c r="Q153" s="11" t="s">
        <v>545</v>
      </c>
      <c r="R153" s="11" t="s">
        <v>47</v>
      </c>
      <c r="S153" s="11" t="s">
        <v>32</v>
      </c>
      <c r="T153" s="11">
        <v>3202.669921875</v>
      </c>
      <c r="U153" s="12">
        <v>45030</v>
      </c>
      <c r="V153" s="11" t="s">
        <v>546</v>
      </c>
      <c r="W153" s="12">
        <v>45030</v>
      </c>
      <c r="X153" s="11">
        <v>3202.669921875</v>
      </c>
      <c r="Y153" s="11" t="s">
        <v>62</v>
      </c>
      <c r="Z153" s="11" t="s">
        <v>40</v>
      </c>
      <c r="AA153" s="11">
        <f t="shared" si="4"/>
        <v>2023</v>
      </c>
    </row>
    <row r="154" spans="1:27" x14ac:dyDescent="0.35">
      <c r="A154" s="11" t="s">
        <v>547</v>
      </c>
      <c r="B154" s="12">
        <v>45115</v>
      </c>
      <c r="C154" s="13">
        <v>0.53125</v>
      </c>
      <c r="D154" s="11" t="s">
        <v>27</v>
      </c>
      <c r="E154" s="11" t="s">
        <v>75</v>
      </c>
      <c r="F154" s="11" t="s">
        <v>270</v>
      </c>
      <c r="G154" s="11" t="s">
        <v>757</v>
      </c>
      <c r="H154" s="11" t="s">
        <v>4</v>
      </c>
      <c r="I154" s="12">
        <v>34072</v>
      </c>
      <c r="J154" s="12">
        <v>45116</v>
      </c>
      <c r="K154" s="11" t="s">
        <v>19</v>
      </c>
      <c r="L154" s="11" t="s">
        <v>6</v>
      </c>
      <c r="M154" s="11" t="s">
        <v>738</v>
      </c>
      <c r="N154" s="11" t="s">
        <v>7</v>
      </c>
      <c r="O154" s="11">
        <v>26</v>
      </c>
      <c r="P154" s="11" t="s">
        <v>8</v>
      </c>
      <c r="Q154" s="11" t="s">
        <v>548</v>
      </c>
      <c r="R154" s="11" t="s">
        <v>67</v>
      </c>
      <c r="S154" s="11" t="s">
        <v>11</v>
      </c>
      <c r="T154" s="11">
        <v>2820.56005859375</v>
      </c>
      <c r="U154" s="12">
        <v>45115</v>
      </c>
      <c r="V154" s="11" t="s">
        <v>549</v>
      </c>
      <c r="W154" s="12">
        <v>45115</v>
      </c>
      <c r="X154" s="11">
        <v>2820.56005859375</v>
      </c>
      <c r="Y154" s="11" t="s">
        <v>62</v>
      </c>
      <c r="Z154" s="11" t="s">
        <v>25</v>
      </c>
      <c r="AA154" s="11">
        <f t="shared" si="4"/>
        <v>2023</v>
      </c>
    </row>
    <row r="155" spans="1:27" x14ac:dyDescent="0.35">
      <c r="A155" s="11" t="s">
        <v>550</v>
      </c>
      <c r="B155" s="12">
        <v>44991</v>
      </c>
      <c r="C155" s="13">
        <v>0.72916666666666663</v>
      </c>
      <c r="D155" s="11" t="s">
        <v>42</v>
      </c>
      <c r="E155" s="11" t="s">
        <v>16</v>
      </c>
      <c r="F155" s="11" t="s">
        <v>93</v>
      </c>
      <c r="G155" s="11" t="s">
        <v>761</v>
      </c>
      <c r="H155" s="11" t="s">
        <v>4</v>
      </c>
      <c r="I155" s="12">
        <v>33580</v>
      </c>
      <c r="J155" s="12">
        <v>45043</v>
      </c>
      <c r="K155" s="11" t="s">
        <v>19</v>
      </c>
      <c r="L155" s="11" t="s">
        <v>37</v>
      </c>
      <c r="M155" s="11" t="s">
        <v>740</v>
      </c>
      <c r="N155" s="11" t="s">
        <v>7</v>
      </c>
      <c r="O155" s="11">
        <v>23</v>
      </c>
      <c r="P155" s="11" t="s">
        <v>8</v>
      </c>
      <c r="Q155" s="11" t="s">
        <v>551</v>
      </c>
      <c r="R155" s="11" t="s">
        <v>115</v>
      </c>
      <c r="S155" s="11" t="s">
        <v>11</v>
      </c>
      <c r="T155" s="11">
        <v>4637.259765625</v>
      </c>
      <c r="U155" s="12">
        <v>44991</v>
      </c>
      <c r="V155" s="11" t="s">
        <v>552</v>
      </c>
      <c r="W155" s="12">
        <v>44991</v>
      </c>
      <c r="X155" s="11">
        <v>4637.259765625</v>
      </c>
      <c r="Y155" s="11" t="s">
        <v>62</v>
      </c>
      <c r="Z155" s="11" t="s">
        <v>40</v>
      </c>
      <c r="AA155" s="11">
        <f t="shared" si="4"/>
        <v>2023</v>
      </c>
    </row>
    <row r="156" spans="1:27" x14ac:dyDescent="0.35">
      <c r="A156" s="11" t="s">
        <v>553</v>
      </c>
      <c r="B156" s="12">
        <v>44929</v>
      </c>
      <c r="C156" s="13">
        <v>0.39583333333333331</v>
      </c>
      <c r="D156" s="11" t="s">
        <v>27</v>
      </c>
      <c r="E156" s="11" t="s">
        <v>28</v>
      </c>
      <c r="F156" s="11" t="s">
        <v>35</v>
      </c>
      <c r="G156" s="11" t="s">
        <v>751</v>
      </c>
      <c r="H156" s="11" t="s">
        <v>18</v>
      </c>
      <c r="I156" s="12">
        <v>24333</v>
      </c>
      <c r="J156" s="12">
        <v>44448</v>
      </c>
      <c r="K156" s="11" t="s">
        <v>36</v>
      </c>
      <c r="L156" s="11" t="s">
        <v>113</v>
      </c>
      <c r="M156" s="11" t="s">
        <v>746</v>
      </c>
      <c r="N156" s="11" t="s">
        <v>102</v>
      </c>
      <c r="O156" s="11">
        <v>17</v>
      </c>
      <c r="P156" s="11" t="s">
        <v>59</v>
      </c>
      <c r="Q156" s="11" t="s">
        <v>554</v>
      </c>
      <c r="R156" s="11" t="s">
        <v>67</v>
      </c>
      <c r="S156" s="11" t="s">
        <v>32</v>
      </c>
      <c r="T156" s="11">
        <v>2736.34008789063</v>
      </c>
      <c r="U156" s="12">
        <v>44929</v>
      </c>
      <c r="V156" s="11" t="s">
        <v>555</v>
      </c>
      <c r="W156" s="12">
        <v>44929</v>
      </c>
      <c r="X156" s="11">
        <v>2736.34008789063</v>
      </c>
      <c r="Y156" s="11" t="s">
        <v>13</v>
      </c>
      <c r="Z156" s="11" t="s">
        <v>40</v>
      </c>
      <c r="AA156" s="11">
        <f t="shared" si="4"/>
        <v>2023</v>
      </c>
    </row>
    <row r="157" spans="1:27" x14ac:dyDescent="0.35">
      <c r="A157" s="11" t="s">
        <v>556</v>
      </c>
      <c r="B157" s="12">
        <v>45252</v>
      </c>
      <c r="C157" s="13">
        <v>0.60416666666666663</v>
      </c>
      <c r="D157" s="11" t="s">
        <v>1</v>
      </c>
      <c r="E157" s="11" t="s">
        <v>75</v>
      </c>
      <c r="F157" s="11" t="s">
        <v>164</v>
      </c>
      <c r="G157" s="11" t="s">
        <v>768</v>
      </c>
      <c r="H157" s="11" t="s">
        <v>18</v>
      </c>
      <c r="I157" s="12">
        <v>37316</v>
      </c>
      <c r="J157" s="12">
        <v>44580</v>
      </c>
      <c r="K157" s="11" t="s">
        <v>5</v>
      </c>
      <c r="L157" s="11" t="s">
        <v>101</v>
      </c>
      <c r="M157" s="11" t="s">
        <v>745</v>
      </c>
      <c r="N157" s="11" t="s">
        <v>102</v>
      </c>
      <c r="O157" s="11">
        <v>5</v>
      </c>
      <c r="P157" s="11" t="s">
        <v>59</v>
      </c>
      <c r="Q157" s="11" t="s">
        <v>557</v>
      </c>
      <c r="R157" s="11" t="s">
        <v>10</v>
      </c>
      <c r="S157" s="11" t="s">
        <v>11</v>
      </c>
      <c r="T157" s="11">
        <v>4964.7099609375</v>
      </c>
      <c r="U157" s="12">
        <v>45252</v>
      </c>
      <c r="V157" s="11" t="s">
        <v>558</v>
      </c>
      <c r="W157" s="12">
        <v>45252</v>
      </c>
      <c r="X157" s="11">
        <v>4964.7099609375</v>
      </c>
      <c r="Y157" s="11" t="s">
        <v>49</v>
      </c>
      <c r="Z157" s="11" t="s">
        <v>40</v>
      </c>
      <c r="AA157" s="11">
        <f t="shared" si="4"/>
        <v>2023</v>
      </c>
    </row>
    <row r="158" spans="1:27" x14ac:dyDescent="0.35">
      <c r="A158" s="11" t="s">
        <v>559</v>
      </c>
      <c r="B158" s="12">
        <v>45058</v>
      </c>
      <c r="C158" s="13">
        <v>0.45833333333333331</v>
      </c>
      <c r="D158" s="11" t="s">
        <v>70</v>
      </c>
      <c r="E158" s="11" t="s">
        <v>75</v>
      </c>
      <c r="F158" s="11" t="s">
        <v>171</v>
      </c>
      <c r="G158" s="11" t="s">
        <v>768</v>
      </c>
      <c r="H158" s="11" t="s">
        <v>18</v>
      </c>
      <c r="I158" s="12">
        <v>35790</v>
      </c>
      <c r="J158" s="12">
        <v>44838</v>
      </c>
      <c r="K158" s="11" t="s">
        <v>19</v>
      </c>
      <c r="L158" s="11" t="s">
        <v>57</v>
      </c>
      <c r="M158" s="11" t="s">
        <v>742</v>
      </c>
      <c r="N158" s="11" t="s">
        <v>58</v>
      </c>
      <c r="O158" s="11">
        <v>26</v>
      </c>
      <c r="P158" s="11" t="s">
        <v>59</v>
      </c>
      <c r="Q158" s="11" t="s">
        <v>560</v>
      </c>
      <c r="R158" s="11" t="s">
        <v>67</v>
      </c>
      <c r="S158" s="11" t="s">
        <v>32</v>
      </c>
      <c r="T158" s="11">
        <v>4331.41015625</v>
      </c>
      <c r="U158" s="12">
        <v>45058</v>
      </c>
      <c r="V158" s="11" t="s">
        <v>561</v>
      </c>
      <c r="W158" s="12">
        <v>45058</v>
      </c>
      <c r="X158" s="11">
        <v>4331.41015625</v>
      </c>
      <c r="Y158" s="11" t="s">
        <v>13</v>
      </c>
      <c r="Z158" s="11" t="s">
        <v>40</v>
      </c>
      <c r="AA158" s="11">
        <f t="shared" si="4"/>
        <v>2023</v>
      </c>
    </row>
    <row r="159" spans="1:27" x14ac:dyDescent="0.35">
      <c r="A159" s="11" t="s">
        <v>562</v>
      </c>
      <c r="B159" s="12">
        <v>45119</v>
      </c>
      <c r="C159" s="13">
        <v>0.51041666666666663</v>
      </c>
      <c r="D159" s="11" t="s">
        <v>51</v>
      </c>
      <c r="E159" s="11" t="s">
        <v>75</v>
      </c>
      <c r="F159" s="11" t="s">
        <v>185</v>
      </c>
      <c r="G159" s="11" t="s">
        <v>769</v>
      </c>
      <c r="H159" s="11" t="s">
        <v>18</v>
      </c>
      <c r="I159" s="12">
        <v>34387</v>
      </c>
      <c r="J159" s="12">
        <v>44557</v>
      </c>
      <c r="K159" s="11" t="s">
        <v>5</v>
      </c>
      <c r="L159" s="11" t="s">
        <v>65</v>
      </c>
      <c r="M159" s="11" t="s">
        <v>743</v>
      </c>
      <c r="N159" s="11" t="s">
        <v>58</v>
      </c>
      <c r="O159" s="11">
        <v>21</v>
      </c>
      <c r="P159" s="11" t="s">
        <v>45</v>
      </c>
      <c r="Q159" s="11" t="s">
        <v>563</v>
      </c>
      <c r="R159" s="11" t="s">
        <v>10</v>
      </c>
      <c r="S159" s="11" t="s">
        <v>23</v>
      </c>
      <c r="T159" s="11">
        <v>1438.30004882813</v>
      </c>
      <c r="U159" s="12">
        <v>45119</v>
      </c>
      <c r="V159" s="11" t="s">
        <v>564</v>
      </c>
      <c r="W159" s="12">
        <v>45119</v>
      </c>
      <c r="X159" s="11">
        <v>1438.30004882813</v>
      </c>
      <c r="Y159" s="11" t="s">
        <v>49</v>
      </c>
      <c r="Z159" s="11" t="s">
        <v>25</v>
      </c>
      <c r="AA159" s="11">
        <f t="shared" si="4"/>
        <v>2023</v>
      </c>
    </row>
    <row r="160" spans="1:27" x14ac:dyDescent="0.35">
      <c r="A160" s="11" t="s">
        <v>565</v>
      </c>
      <c r="B160" s="12">
        <v>45024</v>
      </c>
      <c r="C160" s="13">
        <v>0.67708333333333337</v>
      </c>
      <c r="D160" s="11" t="s">
        <v>42</v>
      </c>
      <c r="E160" s="11" t="s">
        <v>16</v>
      </c>
      <c r="F160" s="11" t="s">
        <v>64</v>
      </c>
      <c r="G160" s="11" t="s">
        <v>755</v>
      </c>
      <c r="H160" s="11" t="s">
        <v>18</v>
      </c>
      <c r="I160" s="12">
        <v>36729</v>
      </c>
      <c r="J160" s="12">
        <v>44400</v>
      </c>
      <c r="K160" s="11" t="s">
        <v>30</v>
      </c>
      <c r="L160" s="11" t="s">
        <v>44</v>
      </c>
      <c r="M160" s="11" t="s">
        <v>741</v>
      </c>
      <c r="N160" s="11" t="s">
        <v>7</v>
      </c>
      <c r="O160" s="11">
        <v>19</v>
      </c>
      <c r="P160" s="11" t="s">
        <v>45</v>
      </c>
      <c r="Q160" s="11" t="s">
        <v>566</v>
      </c>
      <c r="R160" s="11" t="s">
        <v>10</v>
      </c>
      <c r="S160" s="11" t="s">
        <v>23</v>
      </c>
      <c r="T160" s="11">
        <v>4687.68017578125</v>
      </c>
      <c r="U160" s="12">
        <v>45024</v>
      </c>
      <c r="V160" s="11" t="s">
        <v>567</v>
      </c>
      <c r="W160" s="12">
        <v>45024</v>
      </c>
      <c r="X160" s="11">
        <v>4687.68017578125</v>
      </c>
      <c r="Y160" s="11" t="s">
        <v>49</v>
      </c>
      <c r="Z160" s="11" t="s">
        <v>14</v>
      </c>
      <c r="AA160" s="11">
        <f t="shared" si="4"/>
        <v>2023</v>
      </c>
    </row>
    <row r="161" spans="1:27" x14ac:dyDescent="0.35">
      <c r="A161" s="11" t="s">
        <v>568</v>
      </c>
      <c r="B161" s="12">
        <v>45277</v>
      </c>
      <c r="C161" s="13">
        <v>0.53125</v>
      </c>
      <c r="D161" s="11" t="s">
        <v>42</v>
      </c>
      <c r="E161" s="11" t="s">
        <v>28</v>
      </c>
      <c r="F161" s="11" t="s">
        <v>71</v>
      </c>
      <c r="G161" s="11" t="s">
        <v>756</v>
      </c>
      <c r="H161" s="11" t="s">
        <v>4</v>
      </c>
      <c r="I161" s="12">
        <v>18609</v>
      </c>
      <c r="J161" s="12">
        <v>44264</v>
      </c>
      <c r="K161" s="11" t="s">
        <v>30</v>
      </c>
      <c r="L161" s="11" t="s">
        <v>113</v>
      </c>
      <c r="M161" s="11" t="s">
        <v>746</v>
      </c>
      <c r="N161" s="11" t="s">
        <v>102</v>
      </c>
      <c r="O161" s="11">
        <v>17</v>
      </c>
      <c r="P161" s="11" t="s">
        <v>59</v>
      </c>
      <c r="Q161" s="11" t="s">
        <v>569</v>
      </c>
      <c r="R161" s="11" t="s">
        <v>10</v>
      </c>
      <c r="S161" s="11" t="s">
        <v>11</v>
      </c>
      <c r="T161" s="11">
        <v>1023.65002441406</v>
      </c>
      <c r="U161" s="12">
        <v>45277</v>
      </c>
      <c r="V161" s="11" t="s">
        <v>570</v>
      </c>
      <c r="W161" s="12">
        <v>45277</v>
      </c>
      <c r="X161" s="11">
        <v>1023.65002441406</v>
      </c>
      <c r="Y161" s="11" t="s">
        <v>62</v>
      </c>
      <c r="Z161" s="11" t="s">
        <v>25</v>
      </c>
      <c r="AA161" s="11">
        <f t="shared" si="4"/>
        <v>2023</v>
      </c>
    </row>
    <row r="162" spans="1:27" x14ac:dyDescent="0.35">
      <c r="A162" s="11" t="s">
        <v>571</v>
      </c>
      <c r="B162" s="12">
        <v>45094</v>
      </c>
      <c r="C162" s="13">
        <v>0.44791666666666669</v>
      </c>
      <c r="D162" s="11" t="s">
        <v>27</v>
      </c>
      <c r="E162" s="11" t="s">
        <v>2</v>
      </c>
      <c r="F162" s="11" t="s">
        <v>52</v>
      </c>
      <c r="G162" s="11" t="s">
        <v>753</v>
      </c>
      <c r="H162" s="11" t="s">
        <v>4</v>
      </c>
      <c r="I162" s="12">
        <v>24222</v>
      </c>
      <c r="J162" s="12">
        <v>44219</v>
      </c>
      <c r="K162" s="11" t="s">
        <v>19</v>
      </c>
      <c r="L162" s="11" t="s">
        <v>145</v>
      </c>
      <c r="M162" s="11" t="s">
        <v>747</v>
      </c>
      <c r="N162" s="11" t="s">
        <v>102</v>
      </c>
      <c r="O162" s="11">
        <v>26</v>
      </c>
      <c r="P162" s="11" t="s">
        <v>8</v>
      </c>
      <c r="Q162" s="11" t="s">
        <v>572</v>
      </c>
      <c r="R162" s="11" t="s">
        <v>10</v>
      </c>
      <c r="S162" s="11" t="s">
        <v>32</v>
      </c>
      <c r="T162" s="11">
        <v>4178.52001953125</v>
      </c>
      <c r="U162" s="12">
        <v>45094</v>
      </c>
      <c r="V162" s="11" t="s">
        <v>573</v>
      </c>
      <c r="W162" s="12">
        <v>45094</v>
      </c>
      <c r="X162" s="11">
        <v>4178.52001953125</v>
      </c>
      <c r="Y162" s="11" t="s">
        <v>13</v>
      </c>
      <c r="Z162" s="11" t="s">
        <v>25</v>
      </c>
      <c r="AA162" s="11">
        <f t="shared" ref="AA162:AA193" si="5">YEAR(B162)</f>
        <v>2023</v>
      </c>
    </row>
    <row r="163" spans="1:27" x14ac:dyDescent="0.35">
      <c r="A163" s="11" t="s">
        <v>574</v>
      </c>
      <c r="B163" s="12">
        <v>44927</v>
      </c>
      <c r="C163" s="13">
        <v>0.71875</v>
      </c>
      <c r="D163" s="11" t="s">
        <v>42</v>
      </c>
      <c r="E163" s="11" t="s">
        <v>16</v>
      </c>
      <c r="F163" s="11" t="s">
        <v>575</v>
      </c>
      <c r="G163" s="11" t="s">
        <v>741</v>
      </c>
      <c r="H163" s="11" t="s">
        <v>4</v>
      </c>
      <c r="I163" s="12">
        <v>19958</v>
      </c>
      <c r="J163" s="12">
        <v>44635</v>
      </c>
      <c r="K163" s="11" t="s">
        <v>19</v>
      </c>
      <c r="L163" s="11" t="s">
        <v>20</v>
      </c>
      <c r="M163" s="11" t="s">
        <v>739</v>
      </c>
      <c r="N163" s="11" t="s">
        <v>7</v>
      </c>
      <c r="O163" s="11">
        <v>28</v>
      </c>
      <c r="P163" s="11" t="s">
        <v>8</v>
      </c>
      <c r="Q163" s="11" t="s">
        <v>576</v>
      </c>
      <c r="R163" s="11" t="s">
        <v>10</v>
      </c>
      <c r="S163" s="11" t="s">
        <v>32</v>
      </c>
      <c r="T163" s="11">
        <v>2212.80004882813</v>
      </c>
      <c r="U163" s="12">
        <v>44927</v>
      </c>
      <c r="V163" s="11" t="s">
        <v>577</v>
      </c>
      <c r="W163" s="12">
        <v>44927</v>
      </c>
      <c r="X163" s="11">
        <v>2212.80004882813</v>
      </c>
      <c r="Y163" s="11" t="s">
        <v>62</v>
      </c>
      <c r="Z163" s="11" t="s">
        <v>25</v>
      </c>
      <c r="AA163" s="11">
        <f t="shared" si="5"/>
        <v>2023</v>
      </c>
    </row>
    <row r="164" spans="1:27" x14ac:dyDescent="0.35">
      <c r="A164" s="11" t="s">
        <v>578</v>
      </c>
      <c r="B164" s="12">
        <v>45104</v>
      </c>
      <c r="C164" s="13">
        <v>0.625</v>
      </c>
      <c r="D164" s="11" t="s">
        <v>1</v>
      </c>
      <c r="E164" s="11" t="s">
        <v>16</v>
      </c>
      <c r="F164" s="11" t="s">
        <v>71</v>
      </c>
      <c r="G164" s="11" t="s">
        <v>756</v>
      </c>
      <c r="H164" s="11" t="s">
        <v>4</v>
      </c>
      <c r="I164" s="12">
        <v>18609</v>
      </c>
      <c r="J164" s="12">
        <v>44264</v>
      </c>
      <c r="K164" s="11" t="s">
        <v>30</v>
      </c>
      <c r="L164" s="11" t="s">
        <v>65</v>
      </c>
      <c r="M164" s="11" t="s">
        <v>743</v>
      </c>
      <c r="N164" s="11" t="s">
        <v>58</v>
      </c>
      <c r="O164" s="11">
        <v>21</v>
      </c>
      <c r="P164" s="11" t="s">
        <v>45</v>
      </c>
      <c r="Q164" s="11" t="s">
        <v>579</v>
      </c>
      <c r="R164" s="11" t="s">
        <v>115</v>
      </c>
      <c r="S164" s="11" t="s">
        <v>11</v>
      </c>
      <c r="T164" s="11">
        <v>4450.8798828125</v>
      </c>
      <c r="U164" s="12">
        <v>45104</v>
      </c>
      <c r="V164" s="11" t="s">
        <v>580</v>
      </c>
      <c r="W164" s="12">
        <v>45104</v>
      </c>
      <c r="X164" s="11">
        <v>4450.8798828125</v>
      </c>
      <c r="Y164" s="11" t="s">
        <v>13</v>
      </c>
      <c r="Z164" s="11" t="s">
        <v>14</v>
      </c>
      <c r="AA164" s="11">
        <f t="shared" si="5"/>
        <v>2023</v>
      </c>
    </row>
    <row r="165" spans="1:27" x14ac:dyDescent="0.35">
      <c r="A165" s="11" t="s">
        <v>581</v>
      </c>
      <c r="B165" s="12">
        <v>45135</v>
      </c>
      <c r="C165" s="13">
        <v>0.71875</v>
      </c>
      <c r="D165" s="11" t="s">
        <v>1</v>
      </c>
      <c r="E165" s="11" t="s">
        <v>28</v>
      </c>
      <c r="F165" s="11" t="s">
        <v>118</v>
      </c>
      <c r="G165" s="11" t="s">
        <v>764</v>
      </c>
      <c r="H165" s="11" t="s">
        <v>18</v>
      </c>
      <c r="I165" s="12">
        <v>24895</v>
      </c>
      <c r="J165" s="12">
        <v>45272</v>
      </c>
      <c r="K165" s="11" t="s">
        <v>19</v>
      </c>
      <c r="L165" s="11" t="s">
        <v>101</v>
      </c>
      <c r="M165" s="11" t="s">
        <v>745</v>
      </c>
      <c r="N165" s="11" t="s">
        <v>102</v>
      </c>
      <c r="O165" s="11">
        <v>5</v>
      </c>
      <c r="P165" s="11" t="s">
        <v>59</v>
      </c>
      <c r="Q165" s="11" t="s">
        <v>582</v>
      </c>
      <c r="R165" s="11" t="s">
        <v>47</v>
      </c>
      <c r="S165" s="11" t="s">
        <v>32</v>
      </c>
      <c r="T165" s="11">
        <v>4406.259765625</v>
      </c>
      <c r="U165" s="12">
        <v>45135</v>
      </c>
      <c r="V165" s="11" t="s">
        <v>583</v>
      </c>
      <c r="W165" s="12">
        <v>45135</v>
      </c>
      <c r="X165" s="11">
        <v>4406.259765625</v>
      </c>
      <c r="Y165" s="11" t="s">
        <v>49</v>
      </c>
      <c r="Z165" s="11" t="s">
        <v>40</v>
      </c>
      <c r="AA165" s="11">
        <f t="shared" si="5"/>
        <v>2023</v>
      </c>
    </row>
    <row r="166" spans="1:27" x14ac:dyDescent="0.35">
      <c r="A166" s="11" t="s">
        <v>584</v>
      </c>
      <c r="B166" s="12">
        <v>45020</v>
      </c>
      <c r="C166" s="13">
        <v>0.64583333333333337</v>
      </c>
      <c r="D166" s="11" t="s">
        <v>27</v>
      </c>
      <c r="E166" s="11" t="s">
        <v>28</v>
      </c>
      <c r="F166" s="11" t="s">
        <v>202</v>
      </c>
      <c r="G166" s="11" t="s">
        <v>770</v>
      </c>
      <c r="H166" s="11" t="s">
        <v>18</v>
      </c>
      <c r="I166" s="12">
        <v>31791</v>
      </c>
      <c r="J166" s="12">
        <v>44740</v>
      </c>
      <c r="K166" s="11" t="s">
        <v>5</v>
      </c>
      <c r="L166" s="11" t="s">
        <v>113</v>
      </c>
      <c r="M166" s="11" t="s">
        <v>746</v>
      </c>
      <c r="N166" s="11" t="s">
        <v>102</v>
      </c>
      <c r="O166" s="11">
        <v>17</v>
      </c>
      <c r="P166" s="11" t="s">
        <v>59</v>
      </c>
      <c r="Q166" s="11" t="s">
        <v>585</v>
      </c>
      <c r="R166" s="11" t="s">
        <v>22</v>
      </c>
      <c r="S166" s="11" t="s">
        <v>23</v>
      </c>
      <c r="T166" s="11">
        <v>4126.66015625</v>
      </c>
      <c r="U166" s="12">
        <v>45020</v>
      </c>
      <c r="V166" s="11" t="s">
        <v>586</v>
      </c>
      <c r="W166" s="12">
        <v>45020</v>
      </c>
      <c r="X166" s="11">
        <v>4126.66015625</v>
      </c>
      <c r="Y166" s="11" t="s">
        <v>62</v>
      </c>
      <c r="Z166" s="11" t="s">
        <v>40</v>
      </c>
      <c r="AA166" s="11">
        <f t="shared" si="5"/>
        <v>2023</v>
      </c>
    </row>
    <row r="167" spans="1:27" x14ac:dyDescent="0.35">
      <c r="A167" s="11" t="s">
        <v>587</v>
      </c>
      <c r="B167" s="12">
        <v>44938</v>
      </c>
      <c r="C167" s="13">
        <v>0.61458333333333337</v>
      </c>
      <c r="D167" s="11" t="s">
        <v>1</v>
      </c>
      <c r="E167" s="11" t="s">
        <v>16</v>
      </c>
      <c r="F167" s="11" t="s">
        <v>76</v>
      </c>
      <c r="G167" s="11" t="s">
        <v>757</v>
      </c>
      <c r="H167" s="11" t="s">
        <v>18</v>
      </c>
      <c r="I167" s="12">
        <v>22090</v>
      </c>
      <c r="J167" s="12">
        <v>44468</v>
      </c>
      <c r="K167" s="11" t="s">
        <v>19</v>
      </c>
      <c r="L167" s="11" t="s">
        <v>65</v>
      </c>
      <c r="M167" s="11" t="s">
        <v>743</v>
      </c>
      <c r="N167" s="11" t="s">
        <v>58</v>
      </c>
      <c r="O167" s="11">
        <v>21</v>
      </c>
      <c r="P167" s="11" t="s">
        <v>45</v>
      </c>
      <c r="Q167" s="11" t="s">
        <v>588</v>
      </c>
      <c r="R167" s="11" t="s">
        <v>47</v>
      </c>
      <c r="S167" s="11" t="s">
        <v>11</v>
      </c>
      <c r="T167" s="11">
        <v>4055.13989257813</v>
      </c>
      <c r="U167" s="12">
        <v>44938</v>
      </c>
      <c r="V167" s="11" t="s">
        <v>589</v>
      </c>
      <c r="W167" s="12">
        <v>44938</v>
      </c>
      <c r="X167" s="11">
        <v>4055.13989257813</v>
      </c>
      <c r="Y167" s="11" t="s">
        <v>62</v>
      </c>
      <c r="Z167" s="11" t="s">
        <v>40</v>
      </c>
      <c r="AA167" s="11">
        <f t="shared" si="5"/>
        <v>2023</v>
      </c>
    </row>
    <row r="168" spans="1:27" x14ac:dyDescent="0.35">
      <c r="A168" s="11" t="s">
        <v>590</v>
      </c>
      <c r="B168" s="12">
        <v>45245</v>
      </c>
      <c r="C168" s="13">
        <v>0.34375</v>
      </c>
      <c r="D168" s="11" t="s">
        <v>70</v>
      </c>
      <c r="E168" s="11" t="s">
        <v>2</v>
      </c>
      <c r="F168" s="11" t="s">
        <v>270</v>
      </c>
      <c r="G168" s="11" t="s">
        <v>757</v>
      </c>
      <c r="H168" s="11" t="s">
        <v>4</v>
      </c>
      <c r="I168" s="12">
        <v>34072</v>
      </c>
      <c r="J168" s="12">
        <v>45116</v>
      </c>
      <c r="K168" s="11" t="s">
        <v>19</v>
      </c>
      <c r="L168" s="11" t="s">
        <v>113</v>
      </c>
      <c r="M168" s="11" t="s">
        <v>746</v>
      </c>
      <c r="N168" s="11" t="s">
        <v>102</v>
      </c>
      <c r="O168" s="11">
        <v>17</v>
      </c>
      <c r="P168" s="11" t="s">
        <v>59</v>
      </c>
      <c r="Q168" s="11" t="s">
        <v>591</v>
      </c>
      <c r="R168" s="11" t="s">
        <v>10</v>
      </c>
      <c r="S168" s="11" t="s">
        <v>11</v>
      </c>
      <c r="T168" s="11">
        <v>1871.06005859375</v>
      </c>
      <c r="U168" s="12">
        <v>45245</v>
      </c>
      <c r="V168" s="11" t="s">
        <v>592</v>
      </c>
      <c r="W168" s="12">
        <v>45245</v>
      </c>
      <c r="X168" s="11">
        <v>1871.06005859375</v>
      </c>
      <c r="Y168" s="11" t="s">
        <v>49</v>
      </c>
      <c r="Z168" s="11" t="s">
        <v>14</v>
      </c>
      <c r="AA168" s="11">
        <f t="shared" si="5"/>
        <v>2023</v>
      </c>
    </row>
    <row r="169" spans="1:27" x14ac:dyDescent="0.35">
      <c r="A169" s="11" t="s">
        <v>593</v>
      </c>
      <c r="B169" s="12">
        <v>45198</v>
      </c>
      <c r="C169" s="13">
        <v>0.41666666666666669</v>
      </c>
      <c r="D169" s="11" t="s">
        <v>27</v>
      </c>
      <c r="E169" s="11" t="s">
        <v>16</v>
      </c>
      <c r="F169" s="11" t="s">
        <v>185</v>
      </c>
      <c r="G169" s="11" t="s">
        <v>769</v>
      </c>
      <c r="H169" s="11" t="s">
        <v>18</v>
      </c>
      <c r="I169" s="12">
        <v>34387</v>
      </c>
      <c r="J169" s="12">
        <v>44557</v>
      </c>
      <c r="K169" s="11" t="s">
        <v>5</v>
      </c>
      <c r="L169" s="11" t="s">
        <v>20</v>
      </c>
      <c r="M169" s="11" t="s">
        <v>739</v>
      </c>
      <c r="N169" s="11" t="s">
        <v>7</v>
      </c>
      <c r="O169" s="11">
        <v>28</v>
      </c>
      <c r="P169" s="11" t="s">
        <v>8</v>
      </c>
      <c r="Q169" s="11" t="s">
        <v>594</v>
      </c>
      <c r="R169" s="11" t="s">
        <v>115</v>
      </c>
      <c r="S169" s="11" t="s">
        <v>32</v>
      </c>
      <c r="T169" s="11">
        <v>864.14001464843795</v>
      </c>
      <c r="U169" s="12">
        <v>45198</v>
      </c>
      <c r="V169" s="11" t="s">
        <v>595</v>
      </c>
      <c r="W169" s="12">
        <v>45198</v>
      </c>
      <c r="X169" s="11">
        <v>864.14001464843795</v>
      </c>
      <c r="Y169" s="11" t="s">
        <v>49</v>
      </c>
      <c r="Z169" s="11" t="s">
        <v>40</v>
      </c>
      <c r="AA169" s="11">
        <f t="shared" si="5"/>
        <v>2023</v>
      </c>
    </row>
    <row r="170" spans="1:27" x14ac:dyDescent="0.35">
      <c r="A170" s="11" t="s">
        <v>596</v>
      </c>
      <c r="B170" s="12">
        <v>45131</v>
      </c>
      <c r="C170" s="13">
        <v>0.69791666666666663</v>
      </c>
      <c r="D170" s="11" t="s">
        <v>70</v>
      </c>
      <c r="E170" s="11" t="s">
        <v>28</v>
      </c>
      <c r="F170" s="11" t="s">
        <v>84</v>
      </c>
      <c r="G170" s="11" t="s">
        <v>759</v>
      </c>
      <c r="H170" s="11" t="s">
        <v>18</v>
      </c>
      <c r="I170" s="12">
        <v>38487</v>
      </c>
      <c r="J170" s="12">
        <v>45035</v>
      </c>
      <c r="K170" s="11" t="s">
        <v>36</v>
      </c>
      <c r="L170" s="11" t="s">
        <v>101</v>
      </c>
      <c r="M170" s="11" t="s">
        <v>745</v>
      </c>
      <c r="N170" s="11" t="s">
        <v>102</v>
      </c>
      <c r="O170" s="11">
        <v>5</v>
      </c>
      <c r="P170" s="11" t="s">
        <v>59</v>
      </c>
      <c r="Q170" s="11" t="s">
        <v>597</v>
      </c>
      <c r="R170" s="11" t="s">
        <v>67</v>
      </c>
      <c r="S170" s="11" t="s">
        <v>11</v>
      </c>
      <c r="T170" s="11">
        <v>2313.40991210938</v>
      </c>
      <c r="U170" s="12">
        <v>45131</v>
      </c>
      <c r="V170" s="11" t="s">
        <v>598</v>
      </c>
      <c r="W170" s="12">
        <v>45131</v>
      </c>
      <c r="X170" s="11">
        <v>2313.40991210938</v>
      </c>
      <c r="Y170" s="11" t="s">
        <v>49</v>
      </c>
      <c r="Z170" s="11" t="s">
        <v>14</v>
      </c>
      <c r="AA170" s="11">
        <f t="shared" si="5"/>
        <v>2023</v>
      </c>
    </row>
    <row r="171" spans="1:27" x14ac:dyDescent="0.35">
      <c r="A171" s="11" t="s">
        <v>599</v>
      </c>
      <c r="B171" s="12">
        <v>44988</v>
      </c>
      <c r="C171" s="13">
        <v>0.375</v>
      </c>
      <c r="D171" s="11" t="s">
        <v>51</v>
      </c>
      <c r="E171" s="11" t="s">
        <v>2</v>
      </c>
      <c r="F171" s="11" t="s">
        <v>280</v>
      </c>
      <c r="G171" s="11" t="s">
        <v>745</v>
      </c>
      <c r="H171" s="11" t="s">
        <v>18</v>
      </c>
      <c r="I171" s="12">
        <v>29305</v>
      </c>
      <c r="J171" s="12">
        <v>44760</v>
      </c>
      <c r="K171" s="11" t="s">
        <v>5</v>
      </c>
      <c r="L171" s="11" t="s">
        <v>145</v>
      </c>
      <c r="M171" s="11" t="s">
        <v>747</v>
      </c>
      <c r="N171" s="11" t="s">
        <v>102</v>
      </c>
      <c r="O171" s="11">
        <v>26</v>
      </c>
      <c r="P171" s="11" t="s">
        <v>8</v>
      </c>
      <c r="Q171" s="11" t="s">
        <v>600</v>
      </c>
      <c r="R171" s="11" t="s">
        <v>115</v>
      </c>
      <c r="S171" s="11" t="s">
        <v>32</v>
      </c>
      <c r="T171" s="11">
        <v>1280.85998535156</v>
      </c>
      <c r="U171" s="12">
        <v>44988</v>
      </c>
      <c r="V171" s="11" t="s">
        <v>601</v>
      </c>
      <c r="W171" s="12">
        <v>44988</v>
      </c>
      <c r="X171" s="11">
        <v>1280.85998535156</v>
      </c>
      <c r="Y171" s="11" t="s">
        <v>62</v>
      </c>
      <c r="Z171" s="11" t="s">
        <v>40</v>
      </c>
      <c r="AA171" s="11">
        <f t="shared" si="5"/>
        <v>2023</v>
      </c>
    </row>
    <row r="172" spans="1:27" x14ac:dyDescent="0.35">
      <c r="A172" s="11" t="s">
        <v>602</v>
      </c>
      <c r="B172" s="12">
        <v>45034</v>
      </c>
      <c r="C172" s="13">
        <v>0.6875</v>
      </c>
      <c r="D172" s="11" t="s">
        <v>70</v>
      </c>
      <c r="E172" s="11" t="s">
        <v>28</v>
      </c>
      <c r="F172" s="11" t="s">
        <v>383</v>
      </c>
      <c r="G172" s="11" t="s">
        <v>782</v>
      </c>
      <c r="H172" s="11" t="s">
        <v>4</v>
      </c>
      <c r="I172" s="12">
        <v>24445</v>
      </c>
      <c r="J172" s="12">
        <v>44831</v>
      </c>
      <c r="K172" s="11" t="s">
        <v>19</v>
      </c>
      <c r="L172" s="11" t="s">
        <v>89</v>
      </c>
      <c r="M172" s="11" t="s">
        <v>744</v>
      </c>
      <c r="N172" s="11" t="s">
        <v>7</v>
      </c>
      <c r="O172" s="11">
        <v>24</v>
      </c>
      <c r="P172" s="11" t="s">
        <v>45</v>
      </c>
      <c r="Q172" s="11" t="s">
        <v>603</v>
      </c>
      <c r="R172" s="11" t="s">
        <v>10</v>
      </c>
      <c r="S172" s="11" t="s">
        <v>32</v>
      </c>
      <c r="T172" s="11">
        <v>3627.28002929688</v>
      </c>
      <c r="U172" s="12">
        <v>45034</v>
      </c>
      <c r="V172" s="11" t="s">
        <v>604</v>
      </c>
      <c r="W172" s="12">
        <v>45034</v>
      </c>
      <c r="X172" s="11">
        <v>3627.28002929688</v>
      </c>
      <c r="Y172" s="11" t="s">
        <v>13</v>
      </c>
      <c r="Z172" s="11" t="s">
        <v>40</v>
      </c>
      <c r="AA172" s="11">
        <f t="shared" si="5"/>
        <v>2023</v>
      </c>
    </row>
    <row r="173" spans="1:27" x14ac:dyDescent="0.35">
      <c r="A173" s="11" t="s">
        <v>605</v>
      </c>
      <c r="B173" s="12">
        <v>44994</v>
      </c>
      <c r="C173" s="13">
        <v>0.67708333333333337</v>
      </c>
      <c r="D173" s="11" t="s">
        <v>51</v>
      </c>
      <c r="E173" s="11" t="s">
        <v>2</v>
      </c>
      <c r="F173" s="11" t="s">
        <v>430</v>
      </c>
      <c r="G173" s="11" t="s">
        <v>776</v>
      </c>
      <c r="H173" s="11" t="s">
        <v>18</v>
      </c>
      <c r="I173" s="12">
        <v>29122</v>
      </c>
      <c r="J173" s="12">
        <v>44827</v>
      </c>
      <c r="K173" s="11" t="s">
        <v>30</v>
      </c>
      <c r="L173" s="11" t="s">
        <v>37</v>
      </c>
      <c r="M173" s="11" t="s">
        <v>740</v>
      </c>
      <c r="N173" s="11" t="s">
        <v>7</v>
      </c>
      <c r="O173" s="11">
        <v>23</v>
      </c>
      <c r="P173" s="11" t="s">
        <v>8</v>
      </c>
      <c r="Q173" s="11" t="s">
        <v>606</v>
      </c>
      <c r="R173" s="11" t="s">
        <v>115</v>
      </c>
      <c r="S173" s="11" t="s">
        <v>32</v>
      </c>
      <c r="T173" s="11">
        <v>2057.44995117188</v>
      </c>
      <c r="U173" s="12">
        <v>44994</v>
      </c>
      <c r="V173" s="11" t="s">
        <v>607</v>
      </c>
      <c r="W173" s="12">
        <v>44994</v>
      </c>
      <c r="X173" s="11">
        <v>2057.44995117188</v>
      </c>
      <c r="Y173" s="11" t="s">
        <v>62</v>
      </c>
      <c r="Z173" s="11" t="s">
        <v>25</v>
      </c>
      <c r="AA173" s="11">
        <f t="shared" si="5"/>
        <v>2023</v>
      </c>
    </row>
    <row r="174" spans="1:27" x14ac:dyDescent="0.35">
      <c r="A174" s="11" t="s">
        <v>608</v>
      </c>
      <c r="B174" s="12">
        <v>45081</v>
      </c>
      <c r="C174" s="13">
        <v>0.5625</v>
      </c>
      <c r="D174" s="11" t="s">
        <v>51</v>
      </c>
      <c r="E174" s="11" t="s">
        <v>75</v>
      </c>
      <c r="F174" s="11" t="s">
        <v>129</v>
      </c>
      <c r="G174" s="11" t="s">
        <v>765</v>
      </c>
      <c r="H174" s="11" t="s">
        <v>18</v>
      </c>
      <c r="I174" s="12">
        <v>35046</v>
      </c>
      <c r="J174" s="12">
        <v>44701</v>
      </c>
      <c r="K174" s="11" t="s">
        <v>5</v>
      </c>
      <c r="L174" s="11" t="s">
        <v>145</v>
      </c>
      <c r="M174" s="11" t="s">
        <v>747</v>
      </c>
      <c r="N174" s="11" t="s">
        <v>102</v>
      </c>
      <c r="O174" s="11">
        <v>26</v>
      </c>
      <c r="P174" s="11" t="s">
        <v>8</v>
      </c>
      <c r="Q174" s="11" t="s">
        <v>609</v>
      </c>
      <c r="R174" s="11" t="s">
        <v>115</v>
      </c>
      <c r="S174" s="11" t="s">
        <v>32</v>
      </c>
      <c r="T174" s="11">
        <v>4890.25</v>
      </c>
      <c r="U174" s="12">
        <v>45081</v>
      </c>
      <c r="V174" s="11" t="s">
        <v>610</v>
      </c>
      <c r="W174" s="12">
        <v>45081</v>
      </c>
      <c r="X174" s="11">
        <v>4890.25</v>
      </c>
      <c r="Y174" s="11" t="s">
        <v>13</v>
      </c>
      <c r="Z174" s="11" t="s">
        <v>14</v>
      </c>
      <c r="AA174" s="11">
        <f t="shared" si="5"/>
        <v>2023</v>
      </c>
    </row>
    <row r="175" spans="1:27" x14ac:dyDescent="0.35">
      <c r="A175" s="11" t="s">
        <v>611</v>
      </c>
      <c r="B175" s="12">
        <v>45230</v>
      </c>
      <c r="C175" s="13">
        <v>0.46875</v>
      </c>
      <c r="D175" s="11" t="s">
        <v>70</v>
      </c>
      <c r="E175" s="11" t="s">
        <v>28</v>
      </c>
      <c r="F175" s="11" t="s">
        <v>93</v>
      </c>
      <c r="G175" s="11" t="s">
        <v>761</v>
      </c>
      <c r="H175" s="11" t="s">
        <v>4</v>
      </c>
      <c r="I175" s="12">
        <v>33580</v>
      </c>
      <c r="J175" s="12">
        <v>45043</v>
      </c>
      <c r="K175" s="11" t="s">
        <v>19</v>
      </c>
      <c r="L175" s="11" t="s">
        <v>89</v>
      </c>
      <c r="M175" s="11" t="s">
        <v>744</v>
      </c>
      <c r="N175" s="11" t="s">
        <v>7</v>
      </c>
      <c r="O175" s="11">
        <v>24</v>
      </c>
      <c r="P175" s="11" t="s">
        <v>45</v>
      </c>
      <c r="Q175" s="11" t="s">
        <v>612</v>
      </c>
      <c r="R175" s="11" t="s">
        <v>10</v>
      </c>
      <c r="S175" s="11" t="s">
        <v>32</v>
      </c>
      <c r="T175" s="11">
        <v>3384.3701171875</v>
      </c>
      <c r="U175" s="12">
        <v>45230</v>
      </c>
      <c r="V175" s="11" t="s">
        <v>613</v>
      </c>
      <c r="W175" s="12">
        <v>45230</v>
      </c>
      <c r="X175" s="11">
        <v>3384.3701171875</v>
      </c>
      <c r="Y175" s="11" t="s">
        <v>62</v>
      </c>
      <c r="Z175" s="11" t="s">
        <v>25</v>
      </c>
      <c r="AA175" s="11">
        <f t="shared" si="5"/>
        <v>2023</v>
      </c>
    </row>
    <row r="176" spans="1:27" x14ac:dyDescent="0.35">
      <c r="A176" s="11" t="s">
        <v>614</v>
      </c>
      <c r="B176" s="12">
        <v>45221</v>
      </c>
      <c r="C176" s="13">
        <v>0.70833333333333337</v>
      </c>
      <c r="D176" s="11" t="s">
        <v>27</v>
      </c>
      <c r="E176" s="11" t="s">
        <v>28</v>
      </c>
      <c r="F176" s="11" t="s">
        <v>408</v>
      </c>
      <c r="G176" s="11" t="s">
        <v>761</v>
      </c>
      <c r="H176" s="11" t="s">
        <v>18</v>
      </c>
      <c r="I176" s="12">
        <v>26278</v>
      </c>
      <c r="J176" s="12">
        <v>44822</v>
      </c>
      <c r="K176" s="11" t="s">
        <v>30</v>
      </c>
      <c r="L176" s="11" t="s">
        <v>44</v>
      </c>
      <c r="M176" s="11" t="s">
        <v>741</v>
      </c>
      <c r="N176" s="11" t="s">
        <v>7</v>
      </c>
      <c r="O176" s="11">
        <v>19</v>
      </c>
      <c r="P176" s="11" t="s">
        <v>45</v>
      </c>
      <c r="Q176" s="11" t="s">
        <v>615</v>
      </c>
      <c r="R176" s="11" t="s">
        <v>115</v>
      </c>
      <c r="S176" s="11" t="s">
        <v>11</v>
      </c>
      <c r="T176" s="11">
        <v>4201.16015625</v>
      </c>
      <c r="U176" s="12">
        <v>45221</v>
      </c>
      <c r="V176" s="11" t="s">
        <v>616</v>
      </c>
      <c r="W176" s="12">
        <v>45221</v>
      </c>
      <c r="X176" s="11">
        <v>4201.16015625</v>
      </c>
      <c r="Y176" s="11" t="s">
        <v>62</v>
      </c>
      <c r="Z176" s="11" t="s">
        <v>25</v>
      </c>
      <c r="AA176" s="11">
        <f t="shared" si="5"/>
        <v>2023</v>
      </c>
    </row>
    <row r="177" spans="1:27" x14ac:dyDescent="0.35">
      <c r="A177" s="11" t="s">
        <v>617</v>
      </c>
      <c r="B177" s="12">
        <v>45042</v>
      </c>
      <c r="C177" s="13">
        <v>0.39583333333333331</v>
      </c>
      <c r="D177" s="11" t="s">
        <v>1</v>
      </c>
      <c r="E177" s="11" t="s">
        <v>16</v>
      </c>
      <c r="F177" s="11" t="s">
        <v>189</v>
      </c>
      <c r="G177" s="11" t="s">
        <v>755</v>
      </c>
      <c r="H177" s="11" t="s">
        <v>18</v>
      </c>
      <c r="I177" s="12">
        <v>37177</v>
      </c>
      <c r="J177" s="12">
        <v>44797</v>
      </c>
      <c r="K177" s="11" t="s">
        <v>5</v>
      </c>
      <c r="L177" s="11" t="s">
        <v>6</v>
      </c>
      <c r="M177" s="11" t="s">
        <v>738</v>
      </c>
      <c r="N177" s="11" t="s">
        <v>7</v>
      </c>
      <c r="O177" s="11">
        <v>26</v>
      </c>
      <c r="P177" s="11" t="s">
        <v>8</v>
      </c>
      <c r="Q177" s="11" t="s">
        <v>618</v>
      </c>
      <c r="R177" s="11" t="s">
        <v>22</v>
      </c>
      <c r="S177" s="11" t="s">
        <v>23</v>
      </c>
      <c r="T177" s="11">
        <v>1096.35998535156</v>
      </c>
      <c r="U177" s="12">
        <v>45042</v>
      </c>
      <c r="V177" s="11" t="s">
        <v>619</v>
      </c>
      <c r="W177" s="12">
        <v>45042</v>
      </c>
      <c r="X177" s="11">
        <v>1096.35998535156</v>
      </c>
      <c r="Y177" s="11" t="s">
        <v>49</v>
      </c>
      <c r="Z177" s="11" t="s">
        <v>25</v>
      </c>
      <c r="AA177" s="11">
        <f t="shared" si="5"/>
        <v>2023</v>
      </c>
    </row>
    <row r="178" spans="1:27" x14ac:dyDescent="0.35">
      <c r="A178" s="11" t="s">
        <v>620</v>
      </c>
      <c r="B178" s="12">
        <v>45154</v>
      </c>
      <c r="C178" s="13">
        <v>0.52083333333333337</v>
      </c>
      <c r="D178" s="11" t="s">
        <v>1</v>
      </c>
      <c r="E178" s="11" t="s">
        <v>28</v>
      </c>
      <c r="F178" s="11" t="s">
        <v>308</v>
      </c>
      <c r="G178" s="11" t="s">
        <v>777</v>
      </c>
      <c r="H178" s="11" t="s">
        <v>4</v>
      </c>
      <c r="I178" s="12">
        <v>27830</v>
      </c>
      <c r="J178" s="12">
        <v>44952</v>
      </c>
      <c r="K178" s="11" t="s">
        <v>30</v>
      </c>
      <c r="L178" s="11" t="s">
        <v>57</v>
      </c>
      <c r="M178" s="11" t="s">
        <v>742</v>
      </c>
      <c r="N178" s="11" t="s">
        <v>58</v>
      </c>
      <c r="O178" s="11">
        <v>26</v>
      </c>
      <c r="P178" s="11" t="s">
        <v>59</v>
      </c>
      <c r="Q178" s="11" t="s">
        <v>621</v>
      </c>
      <c r="R178" s="11" t="s">
        <v>22</v>
      </c>
      <c r="S178" s="11" t="s">
        <v>23</v>
      </c>
      <c r="T178" s="11">
        <v>4379.06982421875</v>
      </c>
      <c r="U178" s="12">
        <v>45154</v>
      </c>
      <c r="V178" s="11" t="s">
        <v>622</v>
      </c>
      <c r="W178" s="12">
        <v>45154</v>
      </c>
      <c r="X178" s="11">
        <v>4379.06982421875</v>
      </c>
      <c r="Y178" s="11" t="s">
        <v>13</v>
      </c>
      <c r="Z178" s="11" t="s">
        <v>14</v>
      </c>
      <c r="AA178" s="11">
        <f t="shared" si="5"/>
        <v>2023</v>
      </c>
    </row>
    <row r="179" spans="1:27" x14ac:dyDescent="0.35">
      <c r="A179" s="11" t="s">
        <v>623</v>
      </c>
      <c r="B179" s="12">
        <v>44943</v>
      </c>
      <c r="C179" s="13">
        <v>0.55208333333333337</v>
      </c>
      <c r="D179" s="11" t="s">
        <v>51</v>
      </c>
      <c r="E179" s="11" t="s">
        <v>28</v>
      </c>
      <c r="F179" s="11" t="s">
        <v>340</v>
      </c>
      <c r="G179" s="11" t="s">
        <v>779</v>
      </c>
      <c r="H179" s="11" t="s">
        <v>18</v>
      </c>
      <c r="I179" s="12">
        <v>33359</v>
      </c>
      <c r="J179" s="12">
        <v>44830</v>
      </c>
      <c r="K179" s="11" t="s">
        <v>5</v>
      </c>
      <c r="L179" s="11" t="s">
        <v>57</v>
      </c>
      <c r="M179" s="11" t="s">
        <v>742</v>
      </c>
      <c r="N179" s="11" t="s">
        <v>58</v>
      </c>
      <c r="O179" s="11">
        <v>26</v>
      </c>
      <c r="P179" s="11" t="s">
        <v>59</v>
      </c>
      <c r="Q179" s="11" t="s">
        <v>624</v>
      </c>
      <c r="R179" s="11" t="s">
        <v>115</v>
      </c>
      <c r="S179" s="11" t="s">
        <v>11</v>
      </c>
      <c r="T179" s="11">
        <v>4652.41015625</v>
      </c>
      <c r="U179" s="12">
        <v>44943</v>
      </c>
      <c r="V179" s="11" t="s">
        <v>625</v>
      </c>
      <c r="W179" s="12">
        <v>44943</v>
      </c>
      <c r="X179" s="11">
        <v>4652.41015625</v>
      </c>
      <c r="Y179" s="11" t="s">
        <v>62</v>
      </c>
      <c r="Z179" s="11" t="s">
        <v>14</v>
      </c>
      <c r="AA179" s="11">
        <f t="shared" si="5"/>
        <v>2023</v>
      </c>
    </row>
    <row r="180" spans="1:27" x14ac:dyDescent="0.35">
      <c r="A180" s="11" t="s">
        <v>626</v>
      </c>
      <c r="B180" s="12">
        <v>44993</v>
      </c>
      <c r="C180" s="13">
        <v>0.51041666666666663</v>
      </c>
      <c r="D180" s="11" t="s">
        <v>51</v>
      </c>
      <c r="E180" s="11" t="s">
        <v>75</v>
      </c>
      <c r="F180" s="11" t="s">
        <v>627</v>
      </c>
      <c r="G180" s="11" t="s">
        <v>759</v>
      </c>
      <c r="H180" s="11" t="s">
        <v>18</v>
      </c>
      <c r="I180" s="12">
        <v>33414</v>
      </c>
      <c r="J180" s="12">
        <v>44305</v>
      </c>
      <c r="K180" s="11" t="s">
        <v>19</v>
      </c>
      <c r="L180" s="11" t="s">
        <v>37</v>
      </c>
      <c r="M180" s="11" t="s">
        <v>740</v>
      </c>
      <c r="N180" s="11" t="s">
        <v>7</v>
      </c>
      <c r="O180" s="11">
        <v>23</v>
      </c>
      <c r="P180" s="11" t="s">
        <v>8</v>
      </c>
      <c r="Q180" s="11" t="s">
        <v>628</v>
      </c>
      <c r="R180" s="11" t="s">
        <v>67</v>
      </c>
      <c r="S180" s="11" t="s">
        <v>11</v>
      </c>
      <c r="T180" s="11">
        <v>2691.78002929688</v>
      </c>
      <c r="U180" s="12">
        <v>44993</v>
      </c>
      <c r="V180" s="11" t="s">
        <v>629</v>
      </c>
      <c r="W180" s="12">
        <v>44993</v>
      </c>
      <c r="X180" s="11">
        <v>2691.78002929688</v>
      </c>
      <c r="Y180" s="11" t="s">
        <v>62</v>
      </c>
      <c r="Z180" s="11" t="s">
        <v>40</v>
      </c>
      <c r="AA180" s="11">
        <f t="shared" si="5"/>
        <v>2023</v>
      </c>
    </row>
    <row r="181" spans="1:27" x14ac:dyDescent="0.35">
      <c r="A181" s="11" t="s">
        <v>630</v>
      </c>
      <c r="B181" s="12">
        <v>44933</v>
      </c>
      <c r="C181" s="13">
        <v>0.45833333333333331</v>
      </c>
      <c r="D181" s="11" t="s">
        <v>27</v>
      </c>
      <c r="E181" s="11" t="s">
        <v>28</v>
      </c>
      <c r="F181" s="11" t="s">
        <v>370</v>
      </c>
      <c r="G181" s="11" t="s">
        <v>781</v>
      </c>
      <c r="H181" s="11" t="s">
        <v>4</v>
      </c>
      <c r="I181" s="12">
        <v>32667</v>
      </c>
      <c r="J181" s="12">
        <v>44555</v>
      </c>
      <c r="K181" s="11" t="s">
        <v>19</v>
      </c>
      <c r="L181" s="11" t="s">
        <v>101</v>
      </c>
      <c r="M181" s="11" t="s">
        <v>745</v>
      </c>
      <c r="N181" s="11" t="s">
        <v>102</v>
      </c>
      <c r="O181" s="11">
        <v>5</v>
      </c>
      <c r="P181" s="11" t="s">
        <v>59</v>
      </c>
      <c r="Q181" s="11" t="s">
        <v>631</v>
      </c>
      <c r="R181" s="11" t="s">
        <v>10</v>
      </c>
      <c r="S181" s="11" t="s">
        <v>23</v>
      </c>
      <c r="T181" s="11">
        <v>3228.13989257813</v>
      </c>
      <c r="U181" s="12">
        <v>44933</v>
      </c>
      <c r="V181" s="11" t="s">
        <v>632</v>
      </c>
      <c r="W181" s="12">
        <v>44933</v>
      </c>
      <c r="X181" s="11">
        <v>3228.13989257813</v>
      </c>
      <c r="Y181" s="11" t="s">
        <v>49</v>
      </c>
      <c r="Z181" s="11" t="s">
        <v>25</v>
      </c>
      <c r="AA181" s="11">
        <f t="shared" si="5"/>
        <v>2023</v>
      </c>
    </row>
    <row r="182" spans="1:27" x14ac:dyDescent="0.35">
      <c r="A182" s="11" t="s">
        <v>633</v>
      </c>
      <c r="B182" s="12">
        <v>45172</v>
      </c>
      <c r="C182" s="13">
        <v>0.55208333333333337</v>
      </c>
      <c r="D182" s="11" t="s">
        <v>42</v>
      </c>
      <c r="E182" s="11" t="s">
        <v>75</v>
      </c>
      <c r="F182" s="11" t="s">
        <v>141</v>
      </c>
      <c r="G182" s="11" t="s">
        <v>755</v>
      </c>
      <c r="H182" s="11" t="s">
        <v>4</v>
      </c>
      <c r="I182" s="12">
        <v>31656</v>
      </c>
      <c r="J182" s="12">
        <v>44408</v>
      </c>
      <c r="K182" s="11" t="s">
        <v>19</v>
      </c>
      <c r="L182" s="11" t="s">
        <v>20</v>
      </c>
      <c r="M182" s="11" t="s">
        <v>739</v>
      </c>
      <c r="N182" s="11" t="s">
        <v>7</v>
      </c>
      <c r="O182" s="11">
        <v>28</v>
      </c>
      <c r="P182" s="11" t="s">
        <v>8</v>
      </c>
      <c r="Q182" s="11" t="s">
        <v>634</v>
      </c>
      <c r="R182" s="11" t="s">
        <v>22</v>
      </c>
      <c r="S182" s="11" t="s">
        <v>23</v>
      </c>
      <c r="T182" s="11">
        <v>3941.63989257813</v>
      </c>
      <c r="U182" s="12">
        <v>45172</v>
      </c>
      <c r="V182" s="11" t="s">
        <v>635</v>
      </c>
      <c r="W182" s="12">
        <v>45172</v>
      </c>
      <c r="X182" s="11">
        <v>3941.63989257813</v>
      </c>
      <c r="Y182" s="11" t="s">
        <v>49</v>
      </c>
      <c r="Z182" s="11" t="s">
        <v>40</v>
      </c>
      <c r="AA182" s="11">
        <f t="shared" si="5"/>
        <v>2023</v>
      </c>
    </row>
    <row r="183" spans="1:27" x14ac:dyDescent="0.35">
      <c r="A183" s="11" t="s">
        <v>636</v>
      </c>
      <c r="B183" s="12">
        <v>45028</v>
      </c>
      <c r="C183" s="13">
        <v>0.33333333333333331</v>
      </c>
      <c r="D183" s="11" t="s">
        <v>70</v>
      </c>
      <c r="E183" s="11" t="s">
        <v>75</v>
      </c>
      <c r="F183" s="11" t="s">
        <v>315</v>
      </c>
      <c r="G183" s="11" t="s">
        <v>778</v>
      </c>
      <c r="H183" s="11" t="s">
        <v>4</v>
      </c>
      <c r="I183" s="12">
        <v>32960</v>
      </c>
      <c r="J183" s="12">
        <v>44553</v>
      </c>
      <c r="K183" s="11" t="s">
        <v>5</v>
      </c>
      <c r="L183" s="11" t="s">
        <v>101</v>
      </c>
      <c r="M183" s="11" t="s">
        <v>745</v>
      </c>
      <c r="N183" s="11" t="s">
        <v>102</v>
      </c>
      <c r="O183" s="11">
        <v>5</v>
      </c>
      <c r="P183" s="11" t="s">
        <v>59</v>
      </c>
      <c r="Q183" s="11" t="s">
        <v>637</v>
      </c>
      <c r="R183" s="11" t="s">
        <v>67</v>
      </c>
      <c r="S183" s="11" t="s">
        <v>23</v>
      </c>
      <c r="T183" s="11">
        <v>1286.77001953125</v>
      </c>
      <c r="U183" s="12">
        <v>45028</v>
      </c>
      <c r="V183" s="11" t="s">
        <v>638</v>
      </c>
      <c r="W183" s="12">
        <v>45028</v>
      </c>
      <c r="X183" s="11">
        <v>1286.77001953125</v>
      </c>
      <c r="Y183" s="11" t="s">
        <v>13</v>
      </c>
      <c r="Z183" s="11" t="s">
        <v>25</v>
      </c>
      <c r="AA183" s="11">
        <f t="shared" si="5"/>
        <v>2023</v>
      </c>
    </row>
    <row r="184" spans="1:27" x14ac:dyDescent="0.35">
      <c r="A184" s="11" t="s">
        <v>639</v>
      </c>
      <c r="B184" s="12">
        <v>44960</v>
      </c>
      <c r="C184" s="13">
        <v>0.67708333333333337</v>
      </c>
      <c r="D184" s="11" t="s">
        <v>51</v>
      </c>
      <c r="E184" s="11" t="s">
        <v>75</v>
      </c>
      <c r="F184" s="11" t="s">
        <v>43</v>
      </c>
      <c r="G184" s="11" t="s">
        <v>752</v>
      </c>
      <c r="H184" s="11" t="s">
        <v>18</v>
      </c>
      <c r="I184" s="12">
        <v>26449</v>
      </c>
      <c r="J184" s="12">
        <v>44485</v>
      </c>
      <c r="K184" s="11" t="s">
        <v>30</v>
      </c>
      <c r="L184" s="11" t="s">
        <v>20</v>
      </c>
      <c r="M184" s="11" t="s">
        <v>739</v>
      </c>
      <c r="N184" s="11" t="s">
        <v>7</v>
      </c>
      <c r="O184" s="11">
        <v>28</v>
      </c>
      <c r="P184" s="11" t="s">
        <v>8</v>
      </c>
      <c r="Q184" s="11" t="s">
        <v>640</v>
      </c>
      <c r="R184" s="11" t="s">
        <v>115</v>
      </c>
      <c r="S184" s="11" t="s">
        <v>23</v>
      </c>
      <c r="T184" s="11">
        <v>2761.55004882813</v>
      </c>
      <c r="U184" s="12">
        <v>44960</v>
      </c>
      <c r="V184" s="11" t="s">
        <v>641</v>
      </c>
      <c r="W184" s="12">
        <v>44960</v>
      </c>
      <c r="X184" s="11">
        <v>2761.55004882813</v>
      </c>
      <c r="Y184" s="11" t="s">
        <v>62</v>
      </c>
      <c r="Z184" s="11" t="s">
        <v>14</v>
      </c>
      <c r="AA184" s="11">
        <f t="shared" si="5"/>
        <v>2023</v>
      </c>
    </row>
    <row r="185" spans="1:27" x14ac:dyDescent="0.35">
      <c r="A185" s="11" t="s">
        <v>642</v>
      </c>
      <c r="B185" s="12">
        <v>44983</v>
      </c>
      <c r="C185" s="13">
        <v>0.73958333333333337</v>
      </c>
      <c r="D185" s="11" t="s">
        <v>1</v>
      </c>
      <c r="E185" s="11" t="s">
        <v>75</v>
      </c>
      <c r="F185" s="11" t="s">
        <v>575</v>
      </c>
      <c r="G185" s="11" t="s">
        <v>741</v>
      </c>
      <c r="H185" s="11" t="s">
        <v>4</v>
      </c>
      <c r="I185" s="12">
        <v>19958</v>
      </c>
      <c r="J185" s="12">
        <v>44635</v>
      </c>
      <c r="K185" s="11" t="s">
        <v>19</v>
      </c>
      <c r="L185" s="11" t="s">
        <v>101</v>
      </c>
      <c r="M185" s="11" t="s">
        <v>745</v>
      </c>
      <c r="N185" s="11" t="s">
        <v>102</v>
      </c>
      <c r="O185" s="11">
        <v>5</v>
      </c>
      <c r="P185" s="11" t="s">
        <v>59</v>
      </c>
      <c r="Q185" s="11" t="s">
        <v>643</v>
      </c>
      <c r="R185" s="11" t="s">
        <v>67</v>
      </c>
      <c r="S185" s="11" t="s">
        <v>23</v>
      </c>
      <c r="T185" s="11">
        <v>2293.97998046875</v>
      </c>
      <c r="U185" s="12">
        <v>44983</v>
      </c>
      <c r="V185" s="11" t="s">
        <v>644</v>
      </c>
      <c r="W185" s="12">
        <v>44983</v>
      </c>
      <c r="X185" s="11">
        <v>2293.97998046875</v>
      </c>
      <c r="Y185" s="11" t="s">
        <v>13</v>
      </c>
      <c r="Z185" s="11" t="s">
        <v>14</v>
      </c>
      <c r="AA185" s="11">
        <f t="shared" si="5"/>
        <v>2023</v>
      </c>
    </row>
    <row r="186" spans="1:27" x14ac:dyDescent="0.35">
      <c r="A186" s="11" t="s">
        <v>645</v>
      </c>
      <c r="B186" s="12">
        <v>45006</v>
      </c>
      <c r="C186" s="13">
        <v>0.58333333333333337</v>
      </c>
      <c r="D186" s="11" t="s">
        <v>27</v>
      </c>
      <c r="E186" s="11" t="s">
        <v>2</v>
      </c>
      <c r="F186" s="11" t="s">
        <v>408</v>
      </c>
      <c r="G186" s="11" t="s">
        <v>761</v>
      </c>
      <c r="H186" s="11" t="s">
        <v>18</v>
      </c>
      <c r="I186" s="12">
        <v>26278</v>
      </c>
      <c r="J186" s="12">
        <v>44822</v>
      </c>
      <c r="K186" s="11" t="s">
        <v>30</v>
      </c>
      <c r="L186" s="11" t="s">
        <v>6</v>
      </c>
      <c r="M186" s="11" t="s">
        <v>738</v>
      </c>
      <c r="N186" s="11" t="s">
        <v>7</v>
      </c>
      <c r="O186" s="11">
        <v>26</v>
      </c>
      <c r="P186" s="11" t="s">
        <v>8</v>
      </c>
      <c r="Q186" s="11" t="s">
        <v>646</v>
      </c>
      <c r="R186" s="11" t="s">
        <v>47</v>
      </c>
      <c r="S186" s="11" t="s">
        <v>32</v>
      </c>
      <c r="T186" s="11">
        <v>1158.68005371094</v>
      </c>
      <c r="U186" s="12">
        <v>45006</v>
      </c>
      <c r="V186" s="11" t="s">
        <v>647</v>
      </c>
      <c r="W186" s="12">
        <v>45006</v>
      </c>
      <c r="X186" s="11">
        <v>1158.68005371094</v>
      </c>
      <c r="Y186" s="11" t="s">
        <v>62</v>
      </c>
      <c r="Z186" s="11" t="s">
        <v>14</v>
      </c>
      <c r="AA186" s="11">
        <f t="shared" si="5"/>
        <v>2023</v>
      </c>
    </row>
    <row r="187" spans="1:27" x14ac:dyDescent="0.35">
      <c r="A187" s="11" t="s">
        <v>648</v>
      </c>
      <c r="B187" s="12">
        <v>45012</v>
      </c>
      <c r="C187" s="13">
        <v>0.71875</v>
      </c>
      <c r="D187" s="11" t="s">
        <v>70</v>
      </c>
      <c r="E187" s="11" t="s">
        <v>16</v>
      </c>
      <c r="F187" s="11" t="s">
        <v>266</v>
      </c>
      <c r="G187" s="11" t="s">
        <v>776</v>
      </c>
      <c r="H187" s="11" t="s">
        <v>18</v>
      </c>
      <c r="I187" s="12">
        <v>34330</v>
      </c>
      <c r="J187" s="12">
        <v>45044</v>
      </c>
      <c r="K187" s="11" t="s">
        <v>5</v>
      </c>
      <c r="L187" s="11" t="s">
        <v>44</v>
      </c>
      <c r="M187" s="11" t="s">
        <v>741</v>
      </c>
      <c r="N187" s="11" t="s">
        <v>7</v>
      </c>
      <c r="O187" s="11">
        <v>19</v>
      </c>
      <c r="P187" s="11" t="s">
        <v>45</v>
      </c>
      <c r="Q187" s="11" t="s">
        <v>649</v>
      </c>
      <c r="R187" s="11" t="s">
        <v>22</v>
      </c>
      <c r="S187" s="11" t="s">
        <v>11</v>
      </c>
      <c r="T187" s="11">
        <v>2153.89990234375</v>
      </c>
      <c r="U187" s="12">
        <v>45012</v>
      </c>
      <c r="V187" s="11" t="s">
        <v>650</v>
      </c>
      <c r="W187" s="12">
        <v>45012</v>
      </c>
      <c r="X187" s="11">
        <v>2153.89990234375</v>
      </c>
      <c r="Y187" s="11" t="s">
        <v>13</v>
      </c>
      <c r="Z187" s="11" t="s">
        <v>25</v>
      </c>
      <c r="AA187" s="11">
        <f t="shared" si="5"/>
        <v>2023</v>
      </c>
    </row>
    <row r="188" spans="1:27" x14ac:dyDescent="0.35">
      <c r="A188" s="11" t="s">
        <v>651</v>
      </c>
      <c r="B188" s="12">
        <v>44970</v>
      </c>
      <c r="C188" s="13">
        <v>0.52083333333333337</v>
      </c>
      <c r="D188" s="11" t="s">
        <v>27</v>
      </c>
      <c r="E188" s="11" t="s">
        <v>2</v>
      </c>
      <c r="F188" s="11" t="s">
        <v>252</v>
      </c>
      <c r="G188" s="11" t="s">
        <v>775</v>
      </c>
      <c r="H188" s="11" t="s">
        <v>4</v>
      </c>
      <c r="I188" s="12">
        <v>35975</v>
      </c>
      <c r="J188" s="12">
        <v>44423</v>
      </c>
      <c r="K188" s="11" t="s">
        <v>36</v>
      </c>
      <c r="L188" s="11" t="s">
        <v>44</v>
      </c>
      <c r="M188" s="11" t="s">
        <v>741</v>
      </c>
      <c r="N188" s="11" t="s">
        <v>7</v>
      </c>
      <c r="O188" s="11">
        <v>19</v>
      </c>
      <c r="P188" s="11" t="s">
        <v>45</v>
      </c>
      <c r="Q188" s="11" t="s">
        <v>652</v>
      </c>
      <c r="R188" s="11" t="s">
        <v>115</v>
      </c>
      <c r="S188" s="11" t="s">
        <v>32</v>
      </c>
      <c r="T188" s="11">
        <v>806.780029296875</v>
      </c>
      <c r="U188" s="12">
        <v>44970</v>
      </c>
      <c r="V188" s="11" t="s">
        <v>653</v>
      </c>
      <c r="W188" s="12">
        <v>44970</v>
      </c>
      <c r="X188" s="11">
        <v>806.780029296875</v>
      </c>
      <c r="Y188" s="11" t="s">
        <v>49</v>
      </c>
      <c r="Z188" s="11" t="s">
        <v>14</v>
      </c>
      <c r="AA188" s="11">
        <f t="shared" si="5"/>
        <v>2023</v>
      </c>
    </row>
    <row r="189" spans="1:27" x14ac:dyDescent="0.35">
      <c r="A189" s="11" t="s">
        <v>654</v>
      </c>
      <c r="B189" s="12">
        <v>45028</v>
      </c>
      <c r="C189" s="13">
        <v>0.6875</v>
      </c>
      <c r="D189" s="11" t="s">
        <v>70</v>
      </c>
      <c r="E189" s="11" t="s">
        <v>28</v>
      </c>
      <c r="F189" s="11" t="s">
        <v>239</v>
      </c>
      <c r="G189" s="11" t="s">
        <v>774</v>
      </c>
      <c r="H189" s="11" t="s">
        <v>4</v>
      </c>
      <c r="I189" s="12">
        <v>30967</v>
      </c>
      <c r="J189" s="12">
        <v>44576</v>
      </c>
      <c r="K189" s="11" t="s">
        <v>30</v>
      </c>
      <c r="L189" s="11" t="s">
        <v>89</v>
      </c>
      <c r="M189" s="11" t="s">
        <v>744</v>
      </c>
      <c r="N189" s="11" t="s">
        <v>7</v>
      </c>
      <c r="O189" s="11">
        <v>24</v>
      </c>
      <c r="P189" s="11" t="s">
        <v>45</v>
      </c>
      <c r="Q189" s="11" t="s">
        <v>655</v>
      </c>
      <c r="R189" s="11" t="s">
        <v>10</v>
      </c>
      <c r="S189" s="11" t="s">
        <v>23</v>
      </c>
      <c r="T189" s="11">
        <v>616.15002441406295</v>
      </c>
      <c r="U189" s="12">
        <v>45028</v>
      </c>
      <c r="V189" s="11" t="s">
        <v>656</v>
      </c>
      <c r="W189" s="12">
        <v>45028</v>
      </c>
      <c r="X189" s="11">
        <v>616.15002441406295</v>
      </c>
      <c r="Y189" s="11" t="s">
        <v>62</v>
      </c>
      <c r="Z189" s="11" t="s">
        <v>25</v>
      </c>
      <c r="AA189" s="11">
        <f t="shared" si="5"/>
        <v>2023</v>
      </c>
    </row>
    <row r="190" spans="1:27" x14ac:dyDescent="0.35">
      <c r="A190" s="11" t="s">
        <v>657</v>
      </c>
      <c r="B190" s="12">
        <v>45204</v>
      </c>
      <c r="C190" s="13">
        <v>0.5625</v>
      </c>
      <c r="D190" s="11" t="s">
        <v>70</v>
      </c>
      <c r="E190" s="11" t="s">
        <v>2</v>
      </c>
      <c r="F190" s="11" t="s">
        <v>76</v>
      </c>
      <c r="G190" s="11" t="s">
        <v>757</v>
      </c>
      <c r="H190" s="11" t="s">
        <v>18</v>
      </c>
      <c r="I190" s="12">
        <v>22090</v>
      </c>
      <c r="J190" s="12">
        <v>44468</v>
      </c>
      <c r="K190" s="11" t="s">
        <v>19</v>
      </c>
      <c r="L190" s="11" t="s">
        <v>65</v>
      </c>
      <c r="M190" s="11" t="s">
        <v>743</v>
      </c>
      <c r="N190" s="11" t="s">
        <v>58</v>
      </c>
      <c r="O190" s="11">
        <v>21</v>
      </c>
      <c r="P190" s="11" t="s">
        <v>45</v>
      </c>
      <c r="Q190" s="11" t="s">
        <v>658</v>
      </c>
      <c r="R190" s="11" t="s">
        <v>115</v>
      </c>
      <c r="S190" s="11" t="s">
        <v>23</v>
      </c>
      <c r="T190" s="11">
        <v>1108.25</v>
      </c>
      <c r="U190" s="12">
        <v>45204</v>
      </c>
      <c r="V190" s="11" t="s">
        <v>659</v>
      </c>
      <c r="W190" s="12">
        <v>45204</v>
      </c>
      <c r="X190" s="11">
        <v>1108.25</v>
      </c>
      <c r="Y190" s="11" t="s">
        <v>13</v>
      </c>
      <c r="Z190" s="11" t="s">
        <v>40</v>
      </c>
      <c r="AA190" s="11">
        <f t="shared" si="5"/>
        <v>2023</v>
      </c>
    </row>
    <row r="191" spans="1:27" x14ac:dyDescent="0.35">
      <c r="A191" s="11" t="s">
        <v>660</v>
      </c>
      <c r="B191" s="12">
        <v>45246</v>
      </c>
      <c r="C191" s="13">
        <v>0.63541666666666663</v>
      </c>
      <c r="D191" s="11" t="s">
        <v>51</v>
      </c>
      <c r="E191" s="11" t="s">
        <v>2</v>
      </c>
      <c r="F191" s="11" t="s">
        <v>84</v>
      </c>
      <c r="G191" s="11" t="s">
        <v>759</v>
      </c>
      <c r="H191" s="11" t="s">
        <v>18</v>
      </c>
      <c r="I191" s="12">
        <v>38487</v>
      </c>
      <c r="J191" s="12">
        <v>45035</v>
      </c>
      <c r="K191" s="11" t="s">
        <v>36</v>
      </c>
      <c r="L191" s="11" t="s">
        <v>44</v>
      </c>
      <c r="M191" s="11" t="s">
        <v>741</v>
      </c>
      <c r="N191" s="11" t="s">
        <v>7</v>
      </c>
      <c r="O191" s="11">
        <v>19</v>
      </c>
      <c r="P191" s="11" t="s">
        <v>45</v>
      </c>
      <c r="Q191" s="11" t="s">
        <v>661</v>
      </c>
      <c r="R191" s="11" t="s">
        <v>10</v>
      </c>
      <c r="S191" s="11" t="s">
        <v>23</v>
      </c>
      <c r="T191" s="11">
        <v>4834.02001953125</v>
      </c>
      <c r="U191" s="12">
        <v>45246</v>
      </c>
      <c r="V191" s="11" t="s">
        <v>662</v>
      </c>
      <c r="W191" s="12">
        <v>45246</v>
      </c>
      <c r="X191" s="11">
        <v>4834.02001953125</v>
      </c>
      <c r="Y191" s="11" t="s">
        <v>49</v>
      </c>
      <c r="Z191" s="11" t="s">
        <v>25</v>
      </c>
      <c r="AA191" s="11">
        <f t="shared" si="5"/>
        <v>2023</v>
      </c>
    </row>
    <row r="192" spans="1:27" x14ac:dyDescent="0.35">
      <c r="A192" s="11" t="s">
        <v>663</v>
      </c>
      <c r="B192" s="12">
        <v>45028</v>
      </c>
      <c r="C192" s="13">
        <v>0.66666666666666663</v>
      </c>
      <c r="D192" s="11" t="s">
        <v>27</v>
      </c>
      <c r="E192" s="11" t="s">
        <v>28</v>
      </c>
      <c r="F192" s="11" t="s">
        <v>106</v>
      </c>
      <c r="G192" s="11" t="s">
        <v>763</v>
      </c>
      <c r="H192" s="11" t="s">
        <v>18</v>
      </c>
      <c r="I192" s="12">
        <v>36196</v>
      </c>
      <c r="J192" s="12">
        <v>44469</v>
      </c>
      <c r="K192" s="11" t="s">
        <v>36</v>
      </c>
      <c r="L192" s="11" t="s">
        <v>44</v>
      </c>
      <c r="M192" s="11" t="s">
        <v>741</v>
      </c>
      <c r="N192" s="11" t="s">
        <v>7</v>
      </c>
      <c r="O192" s="11">
        <v>19</v>
      </c>
      <c r="P192" s="11" t="s">
        <v>45</v>
      </c>
      <c r="Q192" s="11" t="s">
        <v>664</v>
      </c>
      <c r="R192" s="11" t="s">
        <v>115</v>
      </c>
      <c r="S192" s="11" t="s">
        <v>32</v>
      </c>
      <c r="T192" s="11">
        <v>2972.8798828125</v>
      </c>
      <c r="U192" s="12">
        <v>45028</v>
      </c>
      <c r="V192" s="11" t="s">
        <v>665</v>
      </c>
      <c r="W192" s="12">
        <v>45028</v>
      </c>
      <c r="X192" s="11">
        <v>2972.8798828125</v>
      </c>
      <c r="Y192" s="11" t="s">
        <v>49</v>
      </c>
      <c r="Z192" s="11" t="s">
        <v>40</v>
      </c>
      <c r="AA192" s="11">
        <f t="shared" si="5"/>
        <v>2023</v>
      </c>
    </row>
    <row r="193" spans="1:27" x14ac:dyDescent="0.35">
      <c r="A193" s="11" t="s">
        <v>666</v>
      </c>
      <c r="B193" s="12">
        <v>45169</v>
      </c>
      <c r="C193" s="13">
        <v>0.59375</v>
      </c>
      <c r="D193" s="11" t="s">
        <v>27</v>
      </c>
      <c r="E193" s="11" t="s">
        <v>28</v>
      </c>
      <c r="F193" s="11" t="s">
        <v>627</v>
      </c>
      <c r="G193" s="11" t="s">
        <v>759</v>
      </c>
      <c r="H193" s="11" t="s">
        <v>18</v>
      </c>
      <c r="I193" s="12">
        <v>33414</v>
      </c>
      <c r="J193" s="12">
        <v>44305</v>
      </c>
      <c r="K193" s="11" t="s">
        <v>19</v>
      </c>
      <c r="L193" s="11" t="s">
        <v>145</v>
      </c>
      <c r="M193" s="11" t="s">
        <v>747</v>
      </c>
      <c r="N193" s="11" t="s">
        <v>102</v>
      </c>
      <c r="O193" s="11">
        <v>26</v>
      </c>
      <c r="P193" s="11" t="s">
        <v>8</v>
      </c>
      <c r="Q193" s="11" t="s">
        <v>667</v>
      </c>
      <c r="R193" s="11" t="s">
        <v>67</v>
      </c>
      <c r="S193" s="11" t="s">
        <v>32</v>
      </c>
      <c r="T193" s="11">
        <v>4846.2001953125</v>
      </c>
      <c r="U193" s="12">
        <v>45169</v>
      </c>
      <c r="V193" s="11" t="s">
        <v>668</v>
      </c>
      <c r="W193" s="12">
        <v>45169</v>
      </c>
      <c r="X193" s="11">
        <v>4846.2001953125</v>
      </c>
      <c r="Y193" s="11" t="s">
        <v>13</v>
      </c>
      <c r="Z193" s="11" t="s">
        <v>25</v>
      </c>
      <c r="AA193" s="11">
        <f t="shared" si="5"/>
        <v>2023</v>
      </c>
    </row>
    <row r="194" spans="1:27" x14ac:dyDescent="0.35">
      <c r="A194" s="11" t="s">
        <v>669</v>
      </c>
      <c r="B194" s="12">
        <v>45184</v>
      </c>
      <c r="C194" s="13">
        <v>0.34375</v>
      </c>
      <c r="D194" s="11" t="s">
        <v>1</v>
      </c>
      <c r="E194" s="11" t="s">
        <v>28</v>
      </c>
      <c r="F194" s="11" t="s">
        <v>209</v>
      </c>
      <c r="G194" s="11" t="s">
        <v>771</v>
      </c>
      <c r="H194" s="11" t="s">
        <v>18</v>
      </c>
      <c r="I194" s="12">
        <v>27538</v>
      </c>
      <c r="J194" s="12">
        <v>45101</v>
      </c>
      <c r="K194" s="11" t="s">
        <v>5</v>
      </c>
      <c r="L194" s="11" t="s">
        <v>145</v>
      </c>
      <c r="M194" s="11" t="s">
        <v>747</v>
      </c>
      <c r="N194" s="11" t="s">
        <v>102</v>
      </c>
      <c r="O194" s="11">
        <v>26</v>
      </c>
      <c r="P194" s="11" t="s">
        <v>8</v>
      </c>
      <c r="Q194" s="11" t="s">
        <v>670</v>
      </c>
      <c r="R194" s="11" t="s">
        <v>67</v>
      </c>
      <c r="S194" s="11" t="s">
        <v>23</v>
      </c>
      <c r="T194" s="11">
        <v>2446.23999023438</v>
      </c>
      <c r="U194" s="12">
        <v>45184</v>
      </c>
      <c r="V194" s="11" t="s">
        <v>671</v>
      </c>
      <c r="W194" s="12">
        <v>45184</v>
      </c>
      <c r="X194" s="11">
        <v>2446.23999023438</v>
      </c>
      <c r="Y194" s="11" t="s">
        <v>62</v>
      </c>
      <c r="Z194" s="11" t="s">
        <v>40</v>
      </c>
      <c r="AA194" s="11">
        <f t="shared" ref="AA194:AA201" si="6">YEAR(B194)</f>
        <v>2023</v>
      </c>
    </row>
    <row r="195" spans="1:27" x14ac:dyDescent="0.35">
      <c r="A195" s="11" t="s">
        <v>672</v>
      </c>
      <c r="B195" s="12">
        <v>45022</v>
      </c>
      <c r="C195" s="13">
        <v>0.53125</v>
      </c>
      <c r="D195" s="11" t="s">
        <v>1</v>
      </c>
      <c r="E195" s="11" t="s">
        <v>2</v>
      </c>
      <c r="F195" s="11" t="s">
        <v>347</v>
      </c>
      <c r="G195" s="11" t="s">
        <v>780</v>
      </c>
      <c r="H195" s="11" t="s">
        <v>4</v>
      </c>
      <c r="I195" s="12">
        <v>27946</v>
      </c>
      <c r="J195" s="12">
        <v>44341</v>
      </c>
      <c r="K195" s="11" t="s">
        <v>5</v>
      </c>
      <c r="L195" s="11" t="s">
        <v>89</v>
      </c>
      <c r="M195" s="11" t="s">
        <v>744</v>
      </c>
      <c r="N195" s="11" t="s">
        <v>7</v>
      </c>
      <c r="O195" s="11">
        <v>24</v>
      </c>
      <c r="P195" s="11" t="s">
        <v>45</v>
      </c>
      <c r="Q195" s="11" t="s">
        <v>673</v>
      </c>
      <c r="R195" s="11" t="s">
        <v>67</v>
      </c>
      <c r="S195" s="11" t="s">
        <v>32</v>
      </c>
      <c r="T195" s="11">
        <v>1903.17004394531</v>
      </c>
      <c r="U195" s="12">
        <v>45022</v>
      </c>
      <c r="V195" s="11" t="s">
        <v>674</v>
      </c>
      <c r="W195" s="12">
        <v>45022</v>
      </c>
      <c r="X195" s="11">
        <v>1903.17004394531</v>
      </c>
      <c r="Y195" s="11" t="s">
        <v>62</v>
      </c>
      <c r="Z195" s="11" t="s">
        <v>14</v>
      </c>
      <c r="AA195" s="11">
        <f t="shared" si="6"/>
        <v>2023</v>
      </c>
    </row>
    <row r="196" spans="1:27" x14ac:dyDescent="0.35">
      <c r="A196" s="11" t="s">
        <v>675</v>
      </c>
      <c r="B196" s="12">
        <v>45157</v>
      </c>
      <c r="C196" s="13">
        <v>0.71875</v>
      </c>
      <c r="D196" s="11" t="s">
        <v>51</v>
      </c>
      <c r="E196" s="11" t="s">
        <v>2</v>
      </c>
      <c r="F196" s="11" t="s">
        <v>29</v>
      </c>
      <c r="G196" s="11" t="s">
        <v>750</v>
      </c>
      <c r="H196" s="11" t="s">
        <v>18</v>
      </c>
      <c r="I196" s="12">
        <v>30399</v>
      </c>
      <c r="J196" s="12">
        <v>45096</v>
      </c>
      <c r="K196" s="11" t="s">
        <v>30</v>
      </c>
      <c r="L196" s="11" t="s">
        <v>65</v>
      </c>
      <c r="M196" s="11" t="s">
        <v>743</v>
      </c>
      <c r="N196" s="11" t="s">
        <v>58</v>
      </c>
      <c r="O196" s="11">
        <v>21</v>
      </c>
      <c r="P196" s="11" t="s">
        <v>45</v>
      </c>
      <c r="Q196" s="11" t="s">
        <v>676</v>
      </c>
      <c r="R196" s="11" t="s">
        <v>47</v>
      </c>
      <c r="S196" s="11" t="s">
        <v>32</v>
      </c>
      <c r="T196" s="11">
        <v>2777.63989257813</v>
      </c>
      <c r="U196" s="12">
        <v>45157</v>
      </c>
      <c r="V196" s="11" t="s">
        <v>677</v>
      </c>
      <c r="W196" s="12">
        <v>45157</v>
      </c>
      <c r="X196" s="11">
        <v>2777.63989257813</v>
      </c>
      <c r="Y196" s="11" t="s">
        <v>49</v>
      </c>
      <c r="Z196" s="11" t="s">
        <v>40</v>
      </c>
      <c r="AA196" s="11">
        <f t="shared" si="6"/>
        <v>2023</v>
      </c>
    </row>
    <row r="197" spans="1:27" x14ac:dyDescent="0.35">
      <c r="A197" s="11" t="s">
        <v>678</v>
      </c>
      <c r="B197" s="12">
        <v>45225</v>
      </c>
      <c r="C197" s="13">
        <v>0.40625</v>
      </c>
      <c r="D197" s="11" t="s">
        <v>51</v>
      </c>
      <c r="E197" s="11" t="s">
        <v>28</v>
      </c>
      <c r="F197" s="11" t="s">
        <v>52</v>
      </c>
      <c r="G197" s="11" t="s">
        <v>753</v>
      </c>
      <c r="H197" s="11" t="s">
        <v>4</v>
      </c>
      <c r="I197" s="12">
        <v>24222</v>
      </c>
      <c r="J197" s="12">
        <v>44219</v>
      </c>
      <c r="K197" s="11" t="s">
        <v>19</v>
      </c>
      <c r="L197" s="11" t="s">
        <v>37</v>
      </c>
      <c r="M197" s="11" t="s">
        <v>740</v>
      </c>
      <c r="N197" s="11" t="s">
        <v>7</v>
      </c>
      <c r="O197" s="11">
        <v>23</v>
      </c>
      <c r="P197" s="11" t="s">
        <v>8</v>
      </c>
      <c r="Q197" s="11" t="s">
        <v>679</v>
      </c>
      <c r="R197" s="11" t="s">
        <v>10</v>
      </c>
      <c r="S197" s="11" t="s">
        <v>23</v>
      </c>
      <c r="T197" s="11">
        <v>2477.80004882813</v>
      </c>
      <c r="U197" s="12">
        <v>45225</v>
      </c>
      <c r="V197" s="11" t="s">
        <v>680</v>
      </c>
      <c r="W197" s="12">
        <v>45225</v>
      </c>
      <c r="X197" s="11">
        <v>2477.80004882813</v>
      </c>
      <c r="Y197" s="11" t="s">
        <v>62</v>
      </c>
      <c r="Z197" s="11" t="s">
        <v>14</v>
      </c>
      <c r="AA197" s="11">
        <f t="shared" si="6"/>
        <v>2023</v>
      </c>
    </row>
    <row r="198" spans="1:27" x14ac:dyDescent="0.35">
      <c r="A198" s="11" t="s">
        <v>681</v>
      </c>
      <c r="B198" s="12">
        <v>45017</v>
      </c>
      <c r="C198" s="13">
        <v>0.5625</v>
      </c>
      <c r="D198" s="11" t="s">
        <v>42</v>
      </c>
      <c r="E198" s="11" t="s">
        <v>16</v>
      </c>
      <c r="F198" s="11" t="s">
        <v>56</v>
      </c>
      <c r="G198" s="11" t="s">
        <v>754</v>
      </c>
      <c r="H198" s="11" t="s">
        <v>4</v>
      </c>
      <c r="I198" s="12">
        <v>20244</v>
      </c>
      <c r="J198" s="12">
        <v>44735</v>
      </c>
      <c r="K198" s="11" t="s">
        <v>5</v>
      </c>
      <c r="L198" s="11" t="s">
        <v>145</v>
      </c>
      <c r="M198" s="11" t="s">
        <v>747</v>
      </c>
      <c r="N198" s="11" t="s">
        <v>102</v>
      </c>
      <c r="O198" s="11">
        <v>26</v>
      </c>
      <c r="P198" s="11" t="s">
        <v>8</v>
      </c>
      <c r="Q198" s="11" t="s">
        <v>682</v>
      </c>
      <c r="R198" s="11" t="s">
        <v>67</v>
      </c>
      <c r="S198" s="11" t="s">
        <v>32</v>
      </c>
      <c r="T198" s="11">
        <v>975.489990234375</v>
      </c>
      <c r="U198" s="12">
        <v>45017</v>
      </c>
      <c r="V198" s="11" t="s">
        <v>683</v>
      </c>
      <c r="W198" s="12">
        <v>45017</v>
      </c>
      <c r="X198" s="11">
        <v>975.489990234375</v>
      </c>
      <c r="Y198" s="11" t="s">
        <v>62</v>
      </c>
      <c r="Z198" s="11" t="s">
        <v>14</v>
      </c>
      <c r="AA198" s="11">
        <f t="shared" si="6"/>
        <v>2023</v>
      </c>
    </row>
    <row r="199" spans="1:27" x14ac:dyDescent="0.35">
      <c r="A199" s="11" t="s">
        <v>684</v>
      </c>
      <c r="B199" s="12">
        <v>45061</v>
      </c>
      <c r="C199" s="13">
        <v>0.35416666666666669</v>
      </c>
      <c r="D199" s="11" t="s">
        <v>1</v>
      </c>
      <c r="E199" s="11" t="s">
        <v>16</v>
      </c>
      <c r="F199" s="11" t="s">
        <v>80</v>
      </c>
      <c r="G199" s="11" t="s">
        <v>758</v>
      </c>
      <c r="H199" s="11" t="s">
        <v>18</v>
      </c>
      <c r="I199" s="12">
        <v>20219</v>
      </c>
      <c r="J199" s="12">
        <v>44327</v>
      </c>
      <c r="K199" s="11" t="s">
        <v>19</v>
      </c>
      <c r="L199" s="11" t="s">
        <v>37</v>
      </c>
      <c r="M199" s="11" t="s">
        <v>740</v>
      </c>
      <c r="N199" s="11" t="s">
        <v>7</v>
      </c>
      <c r="O199" s="11">
        <v>23</v>
      </c>
      <c r="P199" s="11" t="s">
        <v>8</v>
      </c>
      <c r="Q199" s="11" t="s">
        <v>685</v>
      </c>
      <c r="R199" s="11" t="s">
        <v>47</v>
      </c>
      <c r="S199" s="11" t="s">
        <v>11</v>
      </c>
      <c r="T199" s="11">
        <v>3383.71997070313</v>
      </c>
      <c r="U199" s="12">
        <v>45061</v>
      </c>
      <c r="V199" s="11" t="s">
        <v>686</v>
      </c>
      <c r="W199" s="12">
        <v>45061</v>
      </c>
      <c r="X199" s="11">
        <v>3383.71997070313</v>
      </c>
      <c r="Y199" s="11" t="s">
        <v>62</v>
      </c>
      <c r="Z199" s="11" t="s">
        <v>40</v>
      </c>
      <c r="AA199" s="11">
        <f t="shared" si="6"/>
        <v>2023</v>
      </c>
    </row>
    <row r="200" spans="1:27" x14ac:dyDescent="0.35">
      <c r="A200" s="11" t="s">
        <v>687</v>
      </c>
      <c r="B200" s="12">
        <v>45047</v>
      </c>
      <c r="C200" s="13">
        <v>0.53125</v>
      </c>
      <c r="D200" s="11" t="s">
        <v>70</v>
      </c>
      <c r="E200" s="11" t="s">
        <v>75</v>
      </c>
      <c r="F200" s="11" t="s">
        <v>340</v>
      </c>
      <c r="G200" s="11" t="s">
        <v>779</v>
      </c>
      <c r="H200" s="11" t="s">
        <v>18</v>
      </c>
      <c r="I200" s="12">
        <v>33359</v>
      </c>
      <c r="J200" s="12">
        <v>44830</v>
      </c>
      <c r="K200" s="11" t="s">
        <v>5</v>
      </c>
      <c r="L200" s="11" t="s">
        <v>113</v>
      </c>
      <c r="M200" s="11" t="s">
        <v>746</v>
      </c>
      <c r="N200" s="11" t="s">
        <v>102</v>
      </c>
      <c r="O200" s="11">
        <v>17</v>
      </c>
      <c r="P200" s="11" t="s">
        <v>59</v>
      </c>
      <c r="Q200" s="11" t="s">
        <v>688</v>
      </c>
      <c r="R200" s="11" t="s">
        <v>10</v>
      </c>
      <c r="S200" s="11" t="s">
        <v>11</v>
      </c>
      <c r="T200" s="11">
        <v>1472.17004394531</v>
      </c>
      <c r="U200" s="12">
        <v>45047</v>
      </c>
      <c r="V200" s="11" t="s">
        <v>689</v>
      </c>
      <c r="W200" s="12">
        <v>45047</v>
      </c>
      <c r="X200" s="11">
        <v>1472.17004394531</v>
      </c>
      <c r="Y200" s="11" t="s">
        <v>49</v>
      </c>
      <c r="Z200" s="11" t="s">
        <v>25</v>
      </c>
      <c r="AA200" s="11">
        <f t="shared" si="6"/>
        <v>2023</v>
      </c>
    </row>
    <row r="201" spans="1:27" x14ac:dyDescent="0.35">
      <c r="A201" s="11" t="s">
        <v>690</v>
      </c>
      <c r="B201" s="12">
        <v>45290</v>
      </c>
      <c r="C201" s="13">
        <v>0.42708333333333331</v>
      </c>
      <c r="D201" s="11" t="s">
        <v>27</v>
      </c>
      <c r="E201" s="11" t="s">
        <v>28</v>
      </c>
      <c r="F201" s="11" t="s">
        <v>370</v>
      </c>
      <c r="G201" s="11" t="s">
        <v>781</v>
      </c>
      <c r="H201" s="11" t="s">
        <v>4</v>
      </c>
      <c r="I201" s="12">
        <v>32667</v>
      </c>
      <c r="J201" s="12">
        <v>44555</v>
      </c>
      <c r="K201" s="11" t="s">
        <v>19</v>
      </c>
      <c r="L201" s="11" t="s">
        <v>145</v>
      </c>
      <c r="M201" s="11" t="s">
        <v>747</v>
      </c>
      <c r="N201" s="11" t="s">
        <v>102</v>
      </c>
      <c r="O201" s="11">
        <v>26</v>
      </c>
      <c r="P201" s="11" t="s">
        <v>8</v>
      </c>
      <c r="Q201" s="11" t="s">
        <v>691</v>
      </c>
      <c r="R201" s="11" t="s">
        <v>115</v>
      </c>
      <c r="S201" s="11" t="s">
        <v>11</v>
      </c>
      <c r="T201" s="11">
        <v>3288.14990234375</v>
      </c>
      <c r="U201" s="12">
        <v>45290</v>
      </c>
      <c r="V201" s="11" t="s">
        <v>692</v>
      </c>
      <c r="W201" s="12">
        <v>45290</v>
      </c>
      <c r="X201" s="11">
        <v>3288.14990234375</v>
      </c>
      <c r="Y201" s="11" t="s">
        <v>13</v>
      </c>
      <c r="Z201" s="11" t="s">
        <v>25</v>
      </c>
      <c r="AA201" s="11">
        <f t="shared" si="6"/>
        <v>2023</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5E10D-EED6-4293-9E11-502AEF0C251B}">
  <dimension ref="A1:V43"/>
  <sheetViews>
    <sheetView topLeftCell="I1" workbookViewId="0">
      <selection activeCell="R16" sqref="R16"/>
    </sheetView>
  </sheetViews>
  <sheetFormatPr defaultRowHeight="14.5" x14ac:dyDescent="0.35"/>
  <cols>
    <col min="1" max="1" width="12.453125" bestFit="1" customWidth="1"/>
    <col min="2" max="2" width="16.36328125" bestFit="1" customWidth="1"/>
    <col min="3" max="3" width="19.54296875" bestFit="1" customWidth="1"/>
    <col min="6" max="6" width="21.26953125" bestFit="1" customWidth="1"/>
    <col min="7" max="7" width="12.453125" bestFit="1" customWidth="1"/>
    <col min="8" max="8" width="19.1796875" bestFit="1" customWidth="1"/>
    <col min="9" max="9" width="10.36328125" bestFit="1" customWidth="1"/>
    <col min="12" max="12" width="12.453125" bestFit="1" customWidth="1"/>
    <col min="13" max="13" width="16.36328125" bestFit="1" customWidth="1"/>
    <col min="14" max="15" width="11.26953125" bestFit="1" customWidth="1"/>
    <col min="17" max="17" width="21.36328125" customWidth="1"/>
    <col min="18" max="18" width="19.1796875" bestFit="1" customWidth="1"/>
    <col min="22" max="23" width="19.1796875" bestFit="1" customWidth="1"/>
  </cols>
  <sheetData>
    <row r="1" spans="1:22" x14ac:dyDescent="0.35">
      <c r="A1" t="s">
        <v>783</v>
      </c>
      <c r="F1" t="s">
        <v>708</v>
      </c>
      <c r="L1" t="s">
        <v>710</v>
      </c>
      <c r="P1" s="7" t="s">
        <v>787</v>
      </c>
      <c r="Q1" s="7"/>
      <c r="R1" s="7"/>
    </row>
    <row r="2" spans="1:22" x14ac:dyDescent="0.35">
      <c r="P2" t="s">
        <v>791</v>
      </c>
      <c r="R2" s="3">
        <f>GETPIVOTDATA("TreatmentCost",$L$3)</f>
        <v>2756.2492407226564</v>
      </c>
    </row>
    <row r="3" spans="1:22" x14ac:dyDescent="0.35">
      <c r="A3" s="1" t="s">
        <v>693</v>
      </c>
      <c r="B3" t="s">
        <v>784</v>
      </c>
      <c r="F3" s="1" t="s">
        <v>785</v>
      </c>
      <c r="G3" s="1" t="s">
        <v>707</v>
      </c>
      <c r="L3" s="1" t="s">
        <v>693</v>
      </c>
      <c r="M3" t="s">
        <v>795</v>
      </c>
      <c r="P3" t="s">
        <v>788</v>
      </c>
      <c r="R3" s="3">
        <f>GETPIVOTDATA("BillAmount",$A$3)</f>
        <v>551249.8481445316</v>
      </c>
    </row>
    <row r="4" spans="1:22" x14ac:dyDescent="0.35">
      <c r="A4" s="2" t="s">
        <v>695</v>
      </c>
      <c r="B4" s="3">
        <v>58701.229248046933</v>
      </c>
      <c r="F4" s="1" t="s">
        <v>693</v>
      </c>
      <c r="G4" t="s">
        <v>4</v>
      </c>
      <c r="H4" t="s">
        <v>18</v>
      </c>
      <c r="I4" t="s">
        <v>694</v>
      </c>
      <c r="L4" s="2" t="s">
        <v>22</v>
      </c>
      <c r="M4" s="3">
        <v>3224.948883056642</v>
      </c>
      <c r="P4" t="s">
        <v>789</v>
      </c>
      <c r="R4" s="3">
        <f>GETPIVOTDATA("TreatmentCost",$L$3)</f>
        <v>2756.2492407226564</v>
      </c>
    </row>
    <row r="5" spans="1:22" x14ac:dyDescent="0.35">
      <c r="A5" s="2" t="s">
        <v>696</v>
      </c>
      <c r="B5" s="3">
        <v>36669.69067382814</v>
      </c>
      <c r="C5" s="3"/>
      <c r="F5" s="2" t="s">
        <v>10</v>
      </c>
      <c r="G5">
        <v>21</v>
      </c>
      <c r="H5">
        <v>28</v>
      </c>
      <c r="I5">
        <v>49</v>
      </c>
      <c r="L5" s="2" t="s">
        <v>67</v>
      </c>
      <c r="M5" s="3">
        <v>2761.6139034695102</v>
      </c>
      <c r="P5" t="s">
        <v>790</v>
      </c>
      <c r="R5">
        <f>GETPIVOTDATA("AppointmentID",$F$3)</f>
        <v>200</v>
      </c>
    </row>
    <row r="6" spans="1:22" x14ac:dyDescent="0.35">
      <c r="A6" s="2" t="s">
        <v>697</v>
      </c>
      <c r="B6" s="3">
        <v>47304.289611816435</v>
      </c>
      <c r="F6" s="2" t="s">
        <v>47</v>
      </c>
      <c r="G6">
        <v>11</v>
      </c>
      <c r="H6">
        <v>27</v>
      </c>
      <c r="I6">
        <v>38</v>
      </c>
      <c r="L6" s="2" t="s">
        <v>115</v>
      </c>
      <c r="M6" s="3">
        <v>2698.8699757645782</v>
      </c>
      <c r="P6" t="s">
        <v>792</v>
      </c>
      <c r="R6" s="6" t="str">
        <f>L30</f>
        <v>Credit Card</v>
      </c>
    </row>
    <row r="7" spans="1:22" x14ac:dyDescent="0.35">
      <c r="A7" s="2" t="s">
        <v>698</v>
      </c>
      <c r="B7" s="3">
        <v>64271.539794921897</v>
      </c>
      <c r="F7" s="2" t="s">
        <v>22</v>
      </c>
      <c r="G7">
        <v>6</v>
      </c>
      <c r="H7">
        <v>30</v>
      </c>
      <c r="I7">
        <v>36</v>
      </c>
      <c r="L7" s="2" t="s">
        <v>10</v>
      </c>
      <c r="M7" s="3">
        <v>2629.7077586894138</v>
      </c>
      <c r="P7" t="s">
        <v>793</v>
      </c>
      <c r="R7" s="6" t="str">
        <f>L4</f>
        <v>MRI</v>
      </c>
      <c r="V7" t="s">
        <v>796</v>
      </c>
    </row>
    <row r="8" spans="1:22" x14ac:dyDescent="0.35">
      <c r="A8" s="2" t="s">
        <v>699</v>
      </c>
      <c r="B8" s="3">
        <v>48791.049804687551</v>
      </c>
      <c r="F8" s="2" t="s">
        <v>67</v>
      </c>
      <c r="G8">
        <v>14</v>
      </c>
      <c r="H8">
        <v>22</v>
      </c>
      <c r="I8">
        <v>36</v>
      </c>
      <c r="L8" s="2" t="s">
        <v>47</v>
      </c>
      <c r="M8" s="3">
        <v>2532.2168065121314</v>
      </c>
      <c r="V8" s="3">
        <v>2756.2492407226564</v>
      </c>
    </row>
    <row r="9" spans="1:22" x14ac:dyDescent="0.35">
      <c r="A9" s="2" t="s">
        <v>700</v>
      </c>
      <c r="B9" s="3">
        <v>56887.819641113303</v>
      </c>
      <c r="F9" s="2" t="s">
        <v>115</v>
      </c>
      <c r="G9">
        <v>18</v>
      </c>
      <c r="H9">
        <v>23</v>
      </c>
      <c r="I9">
        <v>41</v>
      </c>
      <c r="L9" s="2" t="s">
        <v>694</v>
      </c>
      <c r="M9" s="3">
        <v>2756.2492407226564</v>
      </c>
    </row>
    <row r="10" spans="1:22" x14ac:dyDescent="0.35">
      <c r="A10" s="2" t="s">
        <v>701</v>
      </c>
      <c r="B10" s="3">
        <v>39880.189697265654</v>
      </c>
      <c r="F10" s="2" t="s">
        <v>694</v>
      </c>
      <c r="G10">
        <v>70</v>
      </c>
      <c r="H10">
        <v>130</v>
      </c>
      <c r="I10">
        <v>200</v>
      </c>
    </row>
    <row r="11" spans="1:22" x14ac:dyDescent="0.35">
      <c r="A11" s="2" t="s">
        <v>702</v>
      </c>
      <c r="B11" s="3">
        <v>41958.669555664099</v>
      </c>
    </row>
    <row r="12" spans="1:22" x14ac:dyDescent="0.35">
      <c r="A12" s="2" t="s">
        <v>703</v>
      </c>
      <c r="B12" s="3">
        <v>33426.529846191428</v>
      </c>
      <c r="P12" s="5"/>
      <c r="Q12" s="5"/>
      <c r="R12" s="5"/>
    </row>
    <row r="13" spans="1:22" x14ac:dyDescent="0.35">
      <c r="A13" s="2" t="s">
        <v>704</v>
      </c>
      <c r="B13" s="3">
        <v>43314.150146484397</v>
      </c>
      <c r="R13" s="3"/>
    </row>
    <row r="14" spans="1:22" x14ac:dyDescent="0.35">
      <c r="A14" s="2" t="s">
        <v>705</v>
      </c>
      <c r="B14" s="3">
        <v>52474.979980468765</v>
      </c>
      <c r="R14" s="3"/>
    </row>
    <row r="15" spans="1:22" x14ac:dyDescent="0.35">
      <c r="A15" s="2" t="s">
        <v>706</v>
      </c>
      <c r="B15" s="3">
        <v>27569.71014404298</v>
      </c>
      <c r="R15" s="3"/>
    </row>
    <row r="16" spans="1:22" x14ac:dyDescent="0.35">
      <c r="A16" s="2" t="s">
        <v>694</v>
      </c>
      <c r="B16" s="3">
        <v>551249.8481445316</v>
      </c>
    </row>
    <row r="27" spans="1:13" x14ac:dyDescent="0.35">
      <c r="L27" t="s">
        <v>786</v>
      </c>
    </row>
    <row r="29" spans="1:13" x14ac:dyDescent="0.35">
      <c r="A29" t="s">
        <v>711</v>
      </c>
      <c r="G29" t="s">
        <v>709</v>
      </c>
      <c r="L29" s="1" t="s">
        <v>693</v>
      </c>
      <c r="M29" t="s">
        <v>784</v>
      </c>
    </row>
    <row r="30" spans="1:13" x14ac:dyDescent="0.35">
      <c r="A30" s="1" t="s">
        <v>693</v>
      </c>
      <c r="B30" t="s">
        <v>784</v>
      </c>
      <c r="G30" s="1" t="s">
        <v>693</v>
      </c>
      <c r="H30" t="s">
        <v>796</v>
      </c>
      <c r="L30" s="2" t="s">
        <v>49</v>
      </c>
      <c r="M30" s="3">
        <v>201382.42883300787</v>
      </c>
    </row>
    <row r="31" spans="1:13" x14ac:dyDescent="0.35">
      <c r="A31" s="2" t="s">
        <v>51</v>
      </c>
      <c r="B31" s="3">
        <v>126884.82006835943</v>
      </c>
      <c r="G31" s="2" t="s">
        <v>18</v>
      </c>
      <c r="H31" s="3">
        <v>2778.4609173114486</v>
      </c>
      <c r="L31" s="2" t="s">
        <v>13</v>
      </c>
      <c r="M31" s="3">
        <v>182160.27947998053</v>
      </c>
    </row>
    <row r="32" spans="1:13" x14ac:dyDescent="0.35">
      <c r="A32" s="2" t="s">
        <v>1</v>
      </c>
      <c r="B32" s="3">
        <v>118391.36834716803</v>
      </c>
      <c r="G32" s="2" t="s">
        <v>4</v>
      </c>
      <c r="H32" s="3">
        <v>2714.9989842006144</v>
      </c>
      <c r="L32" s="2" t="s">
        <v>62</v>
      </c>
      <c r="M32" s="3">
        <v>167707.13983154303</v>
      </c>
    </row>
    <row r="33" spans="1:13" x14ac:dyDescent="0.35">
      <c r="A33" s="2" t="s">
        <v>27</v>
      </c>
      <c r="B33" s="3">
        <v>114052.68011474612</v>
      </c>
      <c r="G33" s="2" t="s">
        <v>694</v>
      </c>
      <c r="H33" s="3">
        <v>2756.2492407226564</v>
      </c>
      <c r="L33" s="2" t="s">
        <v>694</v>
      </c>
      <c r="M33" s="3">
        <v>551249.84814453148</v>
      </c>
    </row>
    <row r="34" spans="1:13" x14ac:dyDescent="0.35">
      <c r="A34" s="2" t="s">
        <v>70</v>
      </c>
      <c r="B34" s="3">
        <v>99518.630249023496</v>
      </c>
    </row>
    <row r="35" spans="1:13" x14ac:dyDescent="0.35">
      <c r="A35" s="2" t="s">
        <v>42</v>
      </c>
      <c r="B35" s="3">
        <v>92402.349365234419</v>
      </c>
    </row>
    <row r="36" spans="1:13" x14ac:dyDescent="0.35">
      <c r="A36" s="2" t="s">
        <v>694</v>
      </c>
      <c r="B36" s="3">
        <v>551249.84814453148</v>
      </c>
    </row>
    <row r="38" spans="1:13" x14ac:dyDescent="0.35">
      <c r="A38" t="str" cm="1">
        <f t="array" ref="A38:B43">A30:B35</f>
        <v>Row Labels</v>
      </c>
      <c r="B38" t="str">
        <v>Sum of BillAmount</v>
      </c>
    </row>
    <row r="39" spans="1:13" x14ac:dyDescent="0.35">
      <c r="A39" t="str">
        <v>Checkup</v>
      </c>
      <c r="B39" s="3">
        <v>126884.82006835943</v>
      </c>
    </row>
    <row r="40" spans="1:13" x14ac:dyDescent="0.35">
      <c r="A40" t="str">
        <v>Therapy</v>
      </c>
      <c r="B40" s="3">
        <v>118391.36834716803</v>
      </c>
    </row>
    <row r="41" spans="1:13" x14ac:dyDescent="0.35">
      <c r="A41" t="str">
        <v>Consultation</v>
      </c>
      <c r="B41" s="3">
        <v>114052.68011474612</v>
      </c>
    </row>
    <row r="42" spans="1:13" x14ac:dyDescent="0.35">
      <c r="A42" t="str">
        <v>Follow-up</v>
      </c>
      <c r="B42" s="3">
        <v>99518.630249023496</v>
      </c>
    </row>
    <row r="43" spans="1:13" x14ac:dyDescent="0.35">
      <c r="A43" t="str">
        <v>Emergency</v>
      </c>
      <c r="B43" s="3">
        <v>92402.349365234419</v>
      </c>
    </row>
  </sheetData>
  <mergeCells count="1">
    <mergeCell ref="P1:R1"/>
  </mergeCells>
  <pageMargins left="0.7" right="0.7" top="0.75" bottom="0.75" header="0.3" footer="0.3"/>
  <pageSetup orientation="portrait" r:id="rId8"/>
  <ignoredErrors>
    <ignoredError sqref="R3" formula="1"/>
  </ignoredErrors>
  <drawing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F0658-4A82-4FA2-ABE3-0DFD5B8A6C94}">
  <sheetPr>
    <pageSetUpPr fitToPage="1"/>
  </sheetPr>
  <dimension ref="A1"/>
  <sheetViews>
    <sheetView showGridLines="0" showRowColHeaders="0" topLeftCell="A6" zoomScale="80" zoomScaleNormal="80" workbookViewId="0">
      <selection activeCell="T18" sqref="T18"/>
    </sheetView>
  </sheetViews>
  <sheetFormatPr defaultColWidth="9.1796875" defaultRowHeight="14.5" x14ac:dyDescent="0.35"/>
  <cols>
    <col min="1" max="16384" width="9.1796875" style="4"/>
  </cols>
  <sheetData/>
  <pageMargins left="0.7" right="0.7" top="0.75" bottom="0.75" header="0.3" footer="0.3"/>
  <pageSetup paperSize="5" scale="92"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BE6D45-D4FD-4530-BBD6-64012450239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appointments</vt:lpstr>
      <vt:lpstr>billing</vt:lpstr>
      <vt:lpstr>doctors</vt:lpstr>
      <vt:lpstr>patients</vt:lpstr>
      <vt:lpstr>treatments</vt:lpstr>
      <vt:lpstr>Combined dataset</vt:lpstr>
      <vt:lpstr>Calculations</vt:lpstr>
      <vt:lpstr>Dashboard</vt:lpstr>
      <vt:lpstr>Bill</vt:lpstr>
      <vt:lpstr>exptreatment</vt:lpstr>
      <vt:lpstr>payment</vt:lpstr>
      <vt:lpstr>Revenue</vt:lpstr>
      <vt:lpstr>total</vt:lpstr>
      <vt:lpstr>trt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favour eigbe</dc:creator>
  <cp:lastModifiedBy>favour eigbe</cp:lastModifiedBy>
  <cp:lastPrinted>2025-07-12T11:33:06Z</cp:lastPrinted>
  <dcterms:created xsi:type="dcterms:W3CDTF">2025-07-07T11:52:55Z</dcterms:created>
  <dcterms:modified xsi:type="dcterms:W3CDTF">2025-07-12T12:21:46Z</dcterms:modified>
</cp:coreProperties>
</file>