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 activeTab="1"/>
  </bookViews>
  <sheets>
    <sheet name="Employee payroll" sheetId="1" r:id="rId1"/>
    <sheet name="Employee payroll (2)" sheetId="2" r:id="rId2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2"/>
  <c r="P22"/>
  <c r="Q22"/>
  <c r="R22"/>
  <c r="S22"/>
  <c r="T22"/>
  <c r="U22"/>
  <c r="V22"/>
  <c r="W22"/>
  <c r="X22"/>
  <c r="Y22"/>
  <c r="Z22"/>
  <c r="AA22"/>
  <c r="AB22"/>
  <c r="O23"/>
  <c r="P23"/>
  <c r="Q23"/>
  <c r="R23"/>
  <c r="S23"/>
  <c r="T23"/>
  <c r="U23"/>
  <c r="V23"/>
  <c r="W23"/>
  <c r="X23"/>
  <c r="Y23"/>
  <c r="Z23"/>
  <c r="AA23"/>
  <c r="AB23"/>
  <c r="O24"/>
  <c r="P24"/>
  <c r="Q24"/>
  <c r="R24"/>
  <c r="S24"/>
  <c r="T24"/>
  <c r="U24"/>
  <c r="V24"/>
  <c r="W24"/>
  <c r="X24"/>
  <c r="Y24"/>
  <c r="Z24"/>
  <c r="AA24"/>
  <c r="AB24"/>
  <c r="O25"/>
  <c r="P25"/>
  <c r="Q25"/>
  <c r="R25"/>
  <c r="S25"/>
  <c r="T25"/>
  <c r="U25"/>
  <c r="V25"/>
  <c r="W25"/>
  <c r="X25"/>
  <c r="Y25"/>
  <c r="Z25"/>
  <c r="AA25"/>
  <c r="AB25"/>
  <c r="R5"/>
  <c r="R6"/>
  <c r="R7"/>
  <c r="R8"/>
  <c r="R9"/>
  <c r="R10"/>
  <c r="R11"/>
  <c r="R12"/>
  <c r="R13"/>
  <c r="R14"/>
  <c r="R15"/>
  <c r="R16"/>
  <c r="R17"/>
  <c r="R18"/>
  <c r="R19"/>
  <c r="R20"/>
  <c r="N5"/>
  <c r="N6"/>
  <c r="N7"/>
  <c r="N8"/>
  <c r="N9"/>
  <c r="N10"/>
  <c r="N11"/>
  <c r="N12"/>
  <c r="N13"/>
  <c r="N14"/>
  <c r="N15"/>
  <c r="N16"/>
  <c r="N17"/>
  <c r="N18"/>
  <c r="N19"/>
  <c r="N20"/>
  <c r="O5"/>
  <c r="O6"/>
  <c r="O7"/>
  <c r="O8"/>
  <c r="O9"/>
  <c r="O10"/>
  <c r="O11"/>
  <c r="O12"/>
  <c r="O13"/>
  <c r="O14"/>
  <c r="O15"/>
  <c r="O16"/>
  <c r="O17"/>
  <c r="O18"/>
  <c r="O19"/>
  <c r="O20"/>
  <c r="P5"/>
  <c r="P6"/>
  <c r="P7"/>
  <c r="P8"/>
  <c r="P9"/>
  <c r="P10"/>
  <c r="P11"/>
  <c r="P12"/>
  <c r="P13"/>
  <c r="P14"/>
  <c r="P15"/>
  <c r="P16"/>
  <c r="P17"/>
  <c r="P18"/>
  <c r="P19"/>
  <c r="P20"/>
  <c r="Q5"/>
  <c r="Q6"/>
  <c r="Q7"/>
  <c r="Q8"/>
  <c r="Q9"/>
  <c r="Q10"/>
  <c r="Q11"/>
  <c r="Q12"/>
  <c r="Q13"/>
  <c r="Q14"/>
  <c r="Q15"/>
  <c r="Q16"/>
  <c r="Q17"/>
  <c r="Q18"/>
  <c r="Q19"/>
  <c r="Q20"/>
  <c r="AD4" l="1"/>
  <c r="Y4" l="1"/>
  <c r="Z4"/>
  <c r="AA4"/>
  <c r="AB4"/>
  <c r="Y5"/>
  <c r="Z5"/>
  <c r="AA5"/>
  <c r="AB5"/>
  <c r="Y6"/>
  <c r="Z6"/>
  <c r="AA6"/>
  <c r="AB6"/>
  <c r="Y7"/>
  <c r="Z7"/>
  <c r="AA7"/>
  <c r="AB7"/>
  <c r="Y8"/>
  <c r="Z8"/>
  <c r="AA8"/>
  <c r="AB8"/>
  <c r="Y9"/>
  <c r="Z9"/>
  <c r="AA9"/>
  <c r="AB9"/>
  <c r="Y10"/>
  <c r="Z10"/>
  <c r="AA10"/>
  <c r="AB10"/>
  <c r="Y11"/>
  <c r="Z11"/>
  <c r="AA11"/>
  <c r="AB11"/>
  <c r="Y12"/>
  <c r="Z12"/>
  <c r="AA12"/>
  <c r="AB12"/>
  <c r="Y13"/>
  <c r="Z13"/>
  <c r="AA13"/>
  <c r="AB13"/>
  <c r="Y14"/>
  <c r="Z14"/>
  <c r="AA14"/>
  <c r="AB14"/>
  <c r="Y15"/>
  <c r="Z15"/>
  <c r="AA15"/>
  <c r="AB15"/>
  <c r="Y16"/>
  <c r="Z16"/>
  <c r="AA16"/>
  <c r="AB16"/>
  <c r="Y17"/>
  <c r="Z17"/>
  <c r="AA17"/>
  <c r="AB17"/>
  <c r="Y18"/>
  <c r="Z18"/>
  <c r="AA18"/>
  <c r="AB18"/>
  <c r="Y19"/>
  <c r="Z19"/>
  <c r="AA19"/>
  <c r="AB19"/>
  <c r="Y20"/>
  <c r="Z20"/>
  <c r="AA20"/>
  <c r="AB20"/>
  <c r="X5"/>
  <c r="X6"/>
  <c r="X7"/>
  <c r="X8"/>
  <c r="X9"/>
  <c r="X10"/>
  <c r="X11"/>
  <c r="X12"/>
  <c r="X13"/>
  <c r="X14"/>
  <c r="X15"/>
  <c r="X16"/>
  <c r="X17"/>
  <c r="X18"/>
  <c r="X19"/>
  <c r="X20"/>
  <c r="Z3"/>
  <c r="AA3" s="1"/>
  <c r="AB3" s="1"/>
  <c r="Y3"/>
  <c r="W20"/>
  <c r="V20"/>
  <c r="U20"/>
  <c r="T20"/>
  <c r="W19"/>
  <c r="V19"/>
  <c r="U19"/>
  <c r="T19"/>
  <c r="W18"/>
  <c r="V18"/>
  <c r="U18"/>
  <c r="T18"/>
  <c r="W17"/>
  <c r="V17"/>
  <c r="U17"/>
  <c r="T17"/>
  <c r="W16"/>
  <c r="V16"/>
  <c r="U16"/>
  <c r="T16"/>
  <c r="W15"/>
  <c r="V15"/>
  <c r="U15"/>
  <c r="T15"/>
  <c r="W14"/>
  <c r="V14"/>
  <c r="U14"/>
  <c r="T14"/>
  <c r="W13"/>
  <c r="V13"/>
  <c r="U13"/>
  <c r="T13"/>
  <c r="W12"/>
  <c r="V12"/>
  <c r="U12"/>
  <c r="T12"/>
  <c r="W11"/>
  <c r="V11"/>
  <c r="U11"/>
  <c r="T11"/>
  <c r="W10"/>
  <c r="V10"/>
  <c r="U10"/>
  <c r="T10"/>
  <c r="W9"/>
  <c r="V9"/>
  <c r="U9"/>
  <c r="T9"/>
  <c r="W8"/>
  <c r="V8"/>
  <c r="U8"/>
  <c r="T8"/>
  <c r="W7"/>
  <c r="V7"/>
  <c r="U7"/>
  <c r="T7"/>
  <c r="W6"/>
  <c r="V6"/>
  <c r="U6"/>
  <c r="T6"/>
  <c r="W5"/>
  <c r="V5"/>
  <c r="U5"/>
  <c r="T5"/>
  <c r="W4"/>
  <c r="V4"/>
  <c r="U4"/>
  <c r="T4"/>
  <c r="S4"/>
  <c r="U3"/>
  <c r="V3" s="1"/>
  <c r="W3" s="1"/>
  <c r="T3"/>
  <c r="AD20" l="1"/>
  <c r="AD18"/>
  <c r="AD16"/>
  <c r="AD14"/>
  <c r="AD12"/>
  <c r="AD10"/>
  <c r="AD8"/>
  <c r="AD19"/>
  <c r="AD17"/>
  <c r="AD13"/>
  <c r="AD11"/>
  <c r="AD9"/>
  <c r="AD7"/>
  <c r="AD6"/>
  <c r="AD15"/>
  <c r="AD5"/>
  <c r="P4"/>
  <c r="Q4"/>
  <c r="R4"/>
  <c r="O4"/>
  <c r="N4"/>
  <c r="O3"/>
  <c r="P3" s="1"/>
  <c r="Q3" s="1"/>
  <c r="R3" s="1"/>
  <c r="M15"/>
  <c r="M20"/>
  <c r="M19"/>
  <c r="M18"/>
  <c r="M17"/>
  <c r="M16"/>
  <c r="M14"/>
  <c r="M13"/>
  <c r="M12"/>
  <c r="M11"/>
  <c r="M10"/>
  <c r="M9"/>
  <c r="M8"/>
  <c r="M7"/>
  <c r="M6"/>
  <c r="M5"/>
  <c r="M4"/>
  <c r="L20"/>
  <c r="L19"/>
  <c r="L18"/>
  <c r="L17"/>
  <c r="L16"/>
  <c r="L15"/>
  <c r="L14"/>
  <c r="L13"/>
  <c r="L12"/>
  <c r="L11"/>
  <c r="L10"/>
  <c r="L9"/>
  <c r="L8"/>
  <c r="L7"/>
  <c r="L6"/>
  <c r="L5"/>
  <c r="L4"/>
  <c r="K20"/>
  <c r="K19"/>
  <c r="K18"/>
  <c r="K17"/>
  <c r="K16"/>
  <c r="K15"/>
  <c r="K14"/>
  <c r="K13"/>
  <c r="K12"/>
  <c r="K11"/>
  <c r="K10"/>
  <c r="K9"/>
  <c r="K8"/>
  <c r="K7"/>
  <c r="K6"/>
  <c r="K5"/>
  <c r="K4"/>
  <c r="J20"/>
  <c r="J19"/>
  <c r="J18"/>
  <c r="J17"/>
  <c r="J16"/>
  <c r="J15"/>
  <c r="J14"/>
  <c r="J13"/>
  <c r="J12"/>
  <c r="J11"/>
  <c r="J10"/>
  <c r="J9"/>
  <c r="J8"/>
  <c r="J7"/>
  <c r="J6"/>
  <c r="J5"/>
  <c r="J4"/>
  <c r="J3"/>
  <c r="K3" s="1"/>
  <c r="L3" s="1"/>
  <c r="M3" s="1"/>
  <c r="E3"/>
  <c r="F3" s="1"/>
  <c r="AD25" l="1"/>
  <c r="AD23"/>
  <c r="AD22"/>
  <c r="AD24"/>
  <c r="G3"/>
  <c r="H3" s="1"/>
  <c r="I5"/>
  <c r="S5" s="1"/>
  <c r="I6"/>
  <c r="S6" s="1"/>
  <c r="I7"/>
  <c r="S7" s="1"/>
  <c r="I8"/>
  <c r="S8" s="1"/>
  <c r="I9"/>
  <c r="S9" s="1"/>
  <c r="I10"/>
  <c r="S10" s="1"/>
  <c r="I11"/>
  <c r="S11" s="1"/>
  <c r="I12"/>
  <c r="S12" s="1"/>
  <c r="I13"/>
  <c r="S13" s="1"/>
  <c r="I14"/>
  <c r="S14" s="1"/>
  <c r="I15"/>
  <c r="S15" s="1"/>
  <c r="I16"/>
  <c r="S16" s="1"/>
  <c r="I17"/>
  <c r="S17" s="1"/>
  <c r="I18"/>
  <c r="S18" s="1"/>
  <c r="I19"/>
  <c r="S19" s="1"/>
  <c r="I20"/>
  <c r="S20" s="1"/>
  <c r="I4"/>
  <c r="D25"/>
  <c r="D24"/>
  <c r="C24"/>
  <c r="D23"/>
  <c r="C23"/>
  <c r="D22"/>
  <c r="C22"/>
  <c r="E25" i="1"/>
  <c r="D25"/>
  <c r="E22"/>
  <c r="E23"/>
  <c r="E24"/>
  <c r="D22"/>
  <c r="D24"/>
  <c r="D23"/>
  <c r="C24"/>
  <c r="C23"/>
  <c r="C22"/>
  <c r="X4" i="2" l="1"/>
  <c r="N24"/>
  <c r="N23"/>
  <c r="N22"/>
  <c r="N25"/>
  <c r="E5" i="1"/>
  <c r="E6"/>
  <c r="E7"/>
  <c r="E8"/>
  <c r="E9"/>
  <c r="E10"/>
  <c r="E11"/>
  <c r="E12"/>
  <c r="E13"/>
  <c r="E14"/>
  <c r="E15"/>
  <c r="E16"/>
  <c r="E17"/>
  <c r="E18"/>
  <c r="E19"/>
  <c r="E20"/>
  <c r="E4"/>
</calcChain>
</file>

<file path=xl/sharedStrings.xml><?xml version="1.0" encoding="utf-8"?>
<sst xmlns="http://schemas.openxmlformats.org/spreadsheetml/2006/main" count="94" uniqueCount="47">
  <si>
    <t>Employee Payroll</t>
  </si>
  <si>
    <t>Last Name</t>
  </si>
  <si>
    <t>First Name</t>
  </si>
  <si>
    <t>Hourly wage</t>
  </si>
  <si>
    <t xml:space="preserve">Pay </t>
  </si>
  <si>
    <t>Eke</t>
  </si>
  <si>
    <t>Favour</t>
  </si>
  <si>
    <t>Stephanie</t>
  </si>
  <si>
    <t>Chioma</t>
  </si>
  <si>
    <t>Prince</t>
  </si>
  <si>
    <t>Momo</t>
  </si>
  <si>
    <t xml:space="preserve">Eke </t>
  </si>
  <si>
    <t>Maureen</t>
  </si>
  <si>
    <t>Joy</t>
  </si>
  <si>
    <t>Amaka</t>
  </si>
  <si>
    <t>Ekpe</t>
  </si>
  <si>
    <t>Joseph</t>
  </si>
  <si>
    <t>Edoki</t>
  </si>
  <si>
    <t>Emmanuel</t>
  </si>
  <si>
    <t>Uzochukwu</t>
  </si>
  <si>
    <t>Justice</t>
  </si>
  <si>
    <t>Udochukwu</t>
  </si>
  <si>
    <t>George</t>
  </si>
  <si>
    <t>Abraham</t>
  </si>
  <si>
    <t>Lincoln</t>
  </si>
  <si>
    <t>Obase</t>
  </si>
  <si>
    <t>Courage</t>
  </si>
  <si>
    <t>Ovedhe</t>
  </si>
  <si>
    <t>Sarah</t>
  </si>
  <si>
    <t>Paul</t>
  </si>
  <si>
    <t>Peace</t>
  </si>
  <si>
    <t>Ndika</t>
  </si>
  <si>
    <t>Grace</t>
  </si>
  <si>
    <t>Ugwu</t>
  </si>
  <si>
    <t>Esther</t>
  </si>
  <si>
    <t xml:space="preserve">Nduka </t>
  </si>
  <si>
    <t>Daniel</t>
  </si>
  <si>
    <t>Max</t>
  </si>
  <si>
    <t>Average</t>
  </si>
  <si>
    <t>Total</t>
  </si>
  <si>
    <t>Min</t>
  </si>
  <si>
    <t>Favour Joseph</t>
  </si>
  <si>
    <t>Hours Worked</t>
  </si>
  <si>
    <t>Overtime Hours</t>
  </si>
  <si>
    <t>Overtime Bonus</t>
  </si>
  <si>
    <t xml:space="preserve">Total Pay </t>
  </si>
  <si>
    <t>January Pay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</si>
</sst>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44" fontId="0" fillId="0" borderId="0" xfId="0" applyNumberFormat="1"/>
    <xf numFmtId="44" fontId="0" fillId="0" borderId="0" xfId="1" applyFont="1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2" fillId="3" borderId="0" xfId="0" applyNumberFormat="1" applyFont="1" applyFill="1"/>
    <xf numFmtId="0" fontId="2" fillId="3" borderId="0" xfId="0" applyFont="1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E4" sqref="E4"/>
    </sheetView>
  </sheetViews>
  <sheetFormatPr defaultRowHeight="15"/>
  <cols>
    <col min="1" max="1" width="16.28515625" customWidth="1"/>
    <col min="2" max="2" width="10.85546875" customWidth="1"/>
    <col min="3" max="3" width="13.28515625" customWidth="1"/>
    <col min="4" max="4" width="13.7109375" customWidth="1"/>
    <col min="5" max="5" width="11.140625" customWidth="1"/>
  </cols>
  <sheetData>
    <row r="1" spans="1:5">
      <c r="A1" t="s">
        <v>0</v>
      </c>
      <c r="C1" t="s">
        <v>41</v>
      </c>
    </row>
    <row r="2" spans="1:5">
      <c r="D2" t="s">
        <v>42</v>
      </c>
      <c r="E2" t="s">
        <v>4</v>
      </c>
    </row>
    <row r="3" spans="1:5">
      <c r="A3" t="s">
        <v>1</v>
      </c>
      <c r="B3" t="s">
        <v>2</v>
      </c>
      <c r="C3" t="s">
        <v>3</v>
      </c>
      <c r="D3" s="1">
        <v>44927</v>
      </c>
    </row>
    <row r="4" spans="1:5">
      <c r="A4" t="s">
        <v>5</v>
      </c>
      <c r="B4" t="s">
        <v>6</v>
      </c>
      <c r="C4" s="3">
        <v>20</v>
      </c>
      <c r="D4">
        <v>40</v>
      </c>
      <c r="E4" s="2">
        <f>C4*D4</f>
        <v>800</v>
      </c>
    </row>
    <row r="5" spans="1:5">
      <c r="A5" t="s">
        <v>7</v>
      </c>
      <c r="B5" t="s">
        <v>8</v>
      </c>
      <c r="C5" s="3">
        <v>15.3</v>
      </c>
      <c r="D5">
        <v>22</v>
      </c>
      <c r="E5" s="2">
        <f t="shared" ref="E5:E20" si="0">C5*D5</f>
        <v>336.6</v>
      </c>
    </row>
    <row r="6" spans="1:5">
      <c r="A6" t="s">
        <v>5</v>
      </c>
      <c r="B6" t="s">
        <v>9</v>
      </c>
      <c r="C6" s="3">
        <v>40</v>
      </c>
      <c r="D6">
        <v>15</v>
      </c>
      <c r="E6" s="2">
        <f t="shared" si="0"/>
        <v>600</v>
      </c>
    </row>
    <row r="7" spans="1:5">
      <c r="A7" t="s">
        <v>5</v>
      </c>
      <c r="B7" t="s">
        <v>10</v>
      </c>
      <c r="C7" s="3">
        <v>25</v>
      </c>
      <c r="D7">
        <v>10</v>
      </c>
      <c r="E7" s="2">
        <f t="shared" si="0"/>
        <v>250</v>
      </c>
    </row>
    <row r="8" spans="1:5">
      <c r="A8" t="s">
        <v>11</v>
      </c>
      <c r="B8" t="s">
        <v>12</v>
      </c>
      <c r="C8" s="3">
        <v>30</v>
      </c>
      <c r="D8">
        <v>5</v>
      </c>
      <c r="E8" s="2">
        <f t="shared" si="0"/>
        <v>150</v>
      </c>
    </row>
    <row r="9" spans="1:5">
      <c r="A9" t="s">
        <v>13</v>
      </c>
      <c r="B9" t="s">
        <v>14</v>
      </c>
      <c r="C9" s="3">
        <v>70</v>
      </c>
      <c r="D9">
        <v>18</v>
      </c>
      <c r="E9" s="2">
        <f t="shared" si="0"/>
        <v>1260</v>
      </c>
    </row>
    <row r="10" spans="1:5">
      <c r="A10" t="s">
        <v>15</v>
      </c>
      <c r="B10" t="s">
        <v>16</v>
      </c>
      <c r="C10" s="3">
        <v>89</v>
      </c>
      <c r="D10">
        <v>13</v>
      </c>
      <c r="E10" s="2">
        <f t="shared" si="0"/>
        <v>1157</v>
      </c>
    </row>
    <row r="11" spans="1:5">
      <c r="A11" t="s">
        <v>17</v>
      </c>
      <c r="B11" t="s">
        <v>18</v>
      </c>
      <c r="C11" s="3">
        <v>45</v>
      </c>
      <c r="D11">
        <v>14</v>
      </c>
      <c r="E11" s="2">
        <f t="shared" si="0"/>
        <v>630</v>
      </c>
    </row>
    <row r="12" spans="1:5">
      <c r="A12" t="s">
        <v>19</v>
      </c>
      <c r="B12" t="s">
        <v>20</v>
      </c>
      <c r="C12" s="3">
        <v>10</v>
      </c>
      <c r="D12">
        <v>12</v>
      </c>
      <c r="E12" s="2">
        <f t="shared" si="0"/>
        <v>120</v>
      </c>
    </row>
    <row r="13" spans="1:5">
      <c r="A13" t="s">
        <v>21</v>
      </c>
      <c r="B13" t="s">
        <v>22</v>
      </c>
      <c r="C13" s="3">
        <v>5</v>
      </c>
      <c r="D13">
        <v>4</v>
      </c>
      <c r="E13" s="2">
        <f t="shared" si="0"/>
        <v>20</v>
      </c>
    </row>
    <row r="14" spans="1:5">
      <c r="A14" t="s">
        <v>23</v>
      </c>
      <c r="B14" t="s">
        <v>24</v>
      </c>
      <c r="C14" s="3">
        <v>22.3</v>
      </c>
      <c r="D14">
        <v>11</v>
      </c>
      <c r="E14" s="2">
        <f t="shared" si="0"/>
        <v>245.3</v>
      </c>
    </row>
    <row r="15" spans="1:5">
      <c r="A15" t="s">
        <v>25</v>
      </c>
      <c r="B15" t="s">
        <v>26</v>
      </c>
      <c r="C15" s="3">
        <v>40.1</v>
      </c>
      <c r="D15">
        <v>9</v>
      </c>
      <c r="E15" s="2">
        <f t="shared" si="0"/>
        <v>360.90000000000003</v>
      </c>
    </row>
    <row r="16" spans="1:5">
      <c r="A16" t="s">
        <v>27</v>
      </c>
      <c r="B16" t="s">
        <v>28</v>
      </c>
      <c r="C16" s="3">
        <v>45.5</v>
      </c>
      <c r="D16">
        <v>19</v>
      </c>
      <c r="E16" s="2">
        <f t="shared" si="0"/>
        <v>864.5</v>
      </c>
    </row>
    <row r="17" spans="1:6">
      <c r="A17" t="s">
        <v>29</v>
      </c>
      <c r="B17" t="s">
        <v>30</v>
      </c>
      <c r="C17" s="3">
        <v>68.5</v>
      </c>
      <c r="D17">
        <v>15</v>
      </c>
      <c r="E17" s="2">
        <f t="shared" si="0"/>
        <v>1027.5</v>
      </c>
    </row>
    <row r="18" spans="1:6">
      <c r="A18" t="s">
        <v>31</v>
      </c>
      <c r="B18" t="s">
        <v>32</v>
      </c>
      <c r="C18" s="3">
        <v>33.299999999999997</v>
      </c>
      <c r="D18">
        <v>16</v>
      </c>
      <c r="E18" s="2">
        <f t="shared" si="0"/>
        <v>532.79999999999995</v>
      </c>
    </row>
    <row r="19" spans="1:6">
      <c r="A19" t="s">
        <v>33</v>
      </c>
      <c r="B19" t="s">
        <v>34</v>
      </c>
      <c r="C19" s="3">
        <v>18.2</v>
      </c>
      <c r="D19">
        <v>20</v>
      </c>
      <c r="E19" s="2">
        <f t="shared" si="0"/>
        <v>364</v>
      </c>
    </row>
    <row r="20" spans="1:6">
      <c r="A20" t="s">
        <v>35</v>
      </c>
      <c r="B20" t="s">
        <v>36</v>
      </c>
      <c r="C20" s="3">
        <v>12.2</v>
      </c>
      <c r="D20">
        <v>23</v>
      </c>
      <c r="E20" s="2">
        <f t="shared" si="0"/>
        <v>280.59999999999997</v>
      </c>
    </row>
    <row r="22" spans="1:6">
      <c r="A22" t="s">
        <v>37</v>
      </c>
      <c r="C22" s="2">
        <f>MAX(C4:C20)</f>
        <v>89</v>
      </c>
      <c r="D22" s="4">
        <f>MAX(D4:D20)</f>
        <v>40</v>
      </c>
      <c r="E22" s="3">
        <f>MAX(E4:E20)</f>
        <v>1260</v>
      </c>
      <c r="F22" s="3"/>
    </row>
    <row r="23" spans="1:6">
      <c r="A23" t="s">
        <v>40</v>
      </c>
      <c r="C23" s="2">
        <f>MIN(C4:C20)</f>
        <v>5</v>
      </c>
      <c r="D23" s="4">
        <f>MIN(D4:D20)</f>
        <v>4</v>
      </c>
      <c r="E23" s="3">
        <f>MIN(E4:E20)</f>
        <v>20</v>
      </c>
      <c r="F23" s="3"/>
    </row>
    <row r="24" spans="1:6">
      <c r="A24" t="s">
        <v>38</v>
      </c>
      <c r="C24" s="2">
        <f>AVERAGE(C4:C20)</f>
        <v>34.670588235294126</v>
      </c>
      <c r="D24" s="4">
        <f>AVERAGE(D4:D20)</f>
        <v>15.647058823529411</v>
      </c>
      <c r="E24" s="3">
        <f>AVERAGE(E4:E20)</f>
        <v>529.36470588235295</v>
      </c>
    </row>
    <row r="25" spans="1:6">
      <c r="A25" t="s">
        <v>39</v>
      </c>
      <c r="D25">
        <f>SUM(D4:D20)</f>
        <v>266</v>
      </c>
      <c r="E25" s="3">
        <f>SUM(E4:E20)</f>
        <v>8999.2000000000007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5"/>
  <sheetViews>
    <sheetView tabSelected="1" zoomScale="61" zoomScaleNormal="61" workbookViewId="0">
      <selection activeCell="G33" sqref="G33"/>
    </sheetView>
  </sheetViews>
  <sheetFormatPr defaultRowHeight="15"/>
  <cols>
    <col min="1" max="1" width="16.28515625" customWidth="1"/>
    <col min="2" max="2" width="10.85546875" customWidth="1"/>
    <col min="3" max="8" width="13.28515625" customWidth="1"/>
    <col min="9" max="13" width="14.5703125" customWidth="1"/>
    <col min="14" max="14" width="12.28515625" bestFit="1" customWidth="1"/>
    <col min="15" max="15" width="11.5703125" bestFit="1" customWidth="1"/>
    <col min="16" max="16" width="13" bestFit="1" customWidth="1"/>
    <col min="17" max="17" width="11.5703125" customWidth="1"/>
    <col min="18" max="18" width="12.28515625" customWidth="1"/>
    <col min="19" max="19" width="17.7109375" bestFit="1" customWidth="1"/>
    <col min="20" max="23" width="15" customWidth="1"/>
    <col min="24" max="24" width="10.85546875" customWidth="1"/>
    <col min="25" max="26" width="11.5703125" bestFit="1" customWidth="1"/>
    <col min="27" max="28" width="12.140625" customWidth="1"/>
    <col min="30" max="30" width="11.28515625" bestFit="1" customWidth="1"/>
  </cols>
  <sheetData>
    <row r="1" spans="1:30">
      <c r="A1" t="s">
        <v>0</v>
      </c>
      <c r="C1" t="s">
        <v>41</v>
      </c>
    </row>
    <row r="2" spans="1:30">
      <c r="D2" t="s">
        <v>42</v>
      </c>
      <c r="I2" t="s">
        <v>43</v>
      </c>
      <c r="N2" t="s">
        <v>4</v>
      </c>
      <c r="S2" t="s">
        <v>44</v>
      </c>
      <c r="X2" t="s">
        <v>45</v>
      </c>
      <c r="AD2" t="s">
        <v>46</v>
      </c>
    </row>
    <row r="3" spans="1:30">
      <c r="A3" t="s">
        <v>1</v>
      </c>
      <c r="B3" t="s">
        <v>2</v>
      </c>
      <c r="C3" t="s">
        <v>3</v>
      </c>
      <c r="D3" s="5">
        <v>44927</v>
      </c>
      <c r="E3" s="5">
        <f>D3+7</f>
        <v>44934</v>
      </c>
      <c r="F3" s="5">
        <f t="shared" ref="F3:H3" si="0">E3+7</f>
        <v>44941</v>
      </c>
      <c r="G3" s="5">
        <f>F3+7</f>
        <v>44948</v>
      </c>
      <c r="H3" s="5">
        <f t="shared" si="0"/>
        <v>44955</v>
      </c>
      <c r="I3" s="7">
        <v>44927</v>
      </c>
      <c r="J3" s="7">
        <f>I3+7</f>
        <v>44934</v>
      </c>
      <c r="K3" s="7">
        <f t="shared" ref="K3:M3" si="1">J3+7</f>
        <v>44941</v>
      </c>
      <c r="L3" s="7">
        <f t="shared" si="1"/>
        <v>44948</v>
      </c>
      <c r="M3" s="7">
        <f t="shared" si="1"/>
        <v>44955</v>
      </c>
      <c r="N3" s="9">
        <v>44927</v>
      </c>
      <c r="O3" s="9">
        <f>N3+7</f>
        <v>44934</v>
      </c>
      <c r="P3" s="9">
        <f t="shared" ref="P3:R3" si="2">O3+7</f>
        <v>44941</v>
      </c>
      <c r="Q3" s="9">
        <f t="shared" si="2"/>
        <v>44948</v>
      </c>
      <c r="R3" s="9">
        <f t="shared" si="2"/>
        <v>44955</v>
      </c>
      <c r="S3" s="11">
        <v>44927</v>
      </c>
      <c r="T3" s="11">
        <f>S3+7</f>
        <v>44934</v>
      </c>
      <c r="U3" s="11">
        <f t="shared" ref="U3:W3" si="3">T3+7</f>
        <v>44941</v>
      </c>
      <c r="V3" s="11">
        <f t="shared" si="3"/>
        <v>44948</v>
      </c>
      <c r="W3" s="11">
        <f t="shared" si="3"/>
        <v>44955</v>
      </c>
      <c r="X3" s="13">
        <v>44927</v>
      </c>
      <c r="Y3" s="13">
        <f>X3+7</f>
        <v>44934</v>
      </c>
      <c r="Z3" s="13">
        <f t="shared" ref="Z3:AB3" si="4">Y3+7</f>
        <v>44941</v>
      </c>
      <c r="AA3" s="13">
        <f t="shared" si="4"/>
        <v>44948</v>
      </c>
      <c r="AB3" s="13">
        <f t="shared" si="4"/>
        <v>44955</v>
      </c>
    </row>
    <row r="4" spans="1:30">
      <c r="A4" t="s">
        <v>5</v>
      </c>
      <c r="B4" t="s">
        <v>6</v>
      </c>
      <c r="C4" s="3">
        <v>20</v>
      </c>
      <c r="D4" s="6">
        <v>40</v>
      </c>
      <c r="E4" s="6">
        <v>41</v>
      </c>
      <c r="F4" s="6">
        <v>20</v>
      </c>
      <c r="G4" s="6">
        <v>15</v>
      </c>
      <c r="H4" s="6">
        <v>28</v>
      </c>
      <c r="I4" s="8">
        <f t="shared" ref="I4:I20" si="5">IF(D4&gt;39,D4-39,0)</f>
        <v>1</v>
      </c>
      <c r="J4" s="8">
        <f t="shared" ref="J4:J20" si="6">IF(E4&gt;39,E4-39,0)</f>
        <v>2</v>
      </c>
      <c r="K4" s="8">
        <f t="shared" ref="K4:K20" si="7">IF(F4&gt;39,F4-39,0)</f>
        <v>0</v>
      </c>
      <c r="L4" s="8">
        <f t="shared" ref="L4:L20" si="8">IF(G4&gt;39,G4-39,0)</f>
        <v>0</v>
      </c>
      <c r="M4" s="8">
        <f t="shared" ref="M4:M20" si="9">IF(H4&gt;39,H4-39,0)</f>
        <v>0</v>
      </c>
      <c r="N4" s="10">
        <f>$C4*D4</f>
        <v>800</v>
      </c>
      <c r="O4" s="10">
        <f>$C4*E4</f>
        <v>820</v>
      </c>
      <c r="P4" s="10">
        <f t="shared" ref="P4:R19" si="10">$C4*F4</f>
        <v>400</v>
      </c>
      <c r="Q4" s="10">
        <f t="shared" si="10"/>
        <v>300</v>
      </c>
      <c r="R4" s="10">
        <f t="shared" si="10"/>
        <v>560</v>
      </c>
      <c r="S4" s="12">
        <f>0.5*$C4*I4</f>
        <v>10</v>
      </c>
      <c r="T4" s="12">
        <f t="shared" ref="T4:T20" si="11">0.5*$C4*J4</f>
        <v>20</v>
      </c>
      <c r="U4" s="12">
        <f t="shared" ref="U4:U20" si="12">0.5*$C4*K4</f>
        <v>0</v>
      </c>
      <c r="V4" s="12">
        <f t="shared" ref="V4:V20" si="13">0.5*$C4*L4</f>
        <v>0</v>
      </c>
      <c r="W4" s="12">
        <f t="shared" ref="W4:W20" si="14">0.5*$C4*M4</f>
        <v>0</v>
      </c>
      <c r="X4" s="14">
        <f>N4+S4</f>
        <v>810</v>
      </c>
      <c r="Y4" s="14">
        <f t="shared" ref="Y4:AB19" si="15">O4+T4</f>
        <v>840</v>
      </c>
      <c r="Z4" s="14">
        <f t="shared" si="15"/>
        <v>400</v>
      </c>
      <c r="AA4" s="14">
        <f t="shared" si="15"/>
        <v>300</v>
      </c>
      <c r="AB4" s="14">
        <f t="shared" si="15"/>
        <v>560</v>
      </c>
      <c r="AD4" s="2">
        <f>SUM(X4:AB4)</f>
        <v>2910</v>
      </c>
    </row>
    <row r="5" spans="1:30">
      <c r="A5" t="s">
        <v>7</v>
      </c>
      <c r="B5" t="s">
        <v>8</v>
      </c>
      <c r="C5" s="3">
        <v>15.3</v>
      </c>
      <c r="D5" s="6">
        <v>22</v>
      </c>
      <c r="E5" s="6">
        <v>22</v>
      </c>
      <c r="F5" s="6">
        <v>40</v>
      </c>
      <c r="G5" s="6">
        <v>45</v>
      </c>
      <c r="H5" s="6">
        <v>47</v>
      </c>
      <c r="I5" s="8">
        <f t="shared" si="5"/>
        <v>0</v>
      </c>
      <c r="J5" s="8">
        <f t="shared" si="6"/>
        <v>0</v>
      </c>
      <c r="K5" s="8">
        <f t="shared" si="7"/>
        <v>1</v>
      </c>
      <c r="L5" s="8">
        <f t="shared" si="8"/>
        <v>6</v>
      </c>
      <c r="M5" s="8">
        <f t="shared" si="9"/>
        <v>8</v>
      </c>
      <c r="N5" s="10">
        <f t="shared" ref="N5:N20" si="16">$C5*D5</f>
        <v>336.6</v>
      </c>
      <c r="O5" s="10">
        <f t="shared" ref="O5:O20" si="17">$C5*E5</f>
        <v>336.6</v>
      </c>
      <c r="P5" s="10">
        <f t="shared" si="10"/>
        <v>612</v>
      </c>
      <c r="Q5" s="10">
        <f t="shared" si="10"/>
        <v>688.5</v>
      </c>
      <c r="R5" s="10">
        <f t="shared" si="10"/>
        <v>719.1</v>
      </c>
      <c r="S5" s="12">
        <f t="shared" ref="S5:S20" si="18">0.5*C5*I5</f>
        <v>0</v>
      </c>
      <c r="T5" s="12">
        <f t="shared" si="11"/>
        <v>0</v>
      </c>
      <c r="U5" s="12">
        <f t="shared" si="12"/>
        <v>7.65</v>
      </c>
      <c r="V5" s="12">
        <f t="shared" si="13"/>
        <v>45.900000000000006</v>
      </c>
      <c r="W5" s="12">
        <f t="shared" si="14"/>
        <v>61.2</v>
      </c>
      <c r="X5" s="14">
        <f t="shared" ref="X5:X20" si="19">N5+S5</f>
        <v>336.6</v>
      </c>
      <c r="Y5" s="14">
        <f t="shared" si="15"/>
        <v>336.6</v>
      </c>
      <c r="Z5" s="14">
        <f t="shared" si="15"/>
        <v>619.65</v>
      </c>
      <c r="AA5" s="14">
        <f t="shared" si="15"/>
        <v>734.4</v>
      </c>
      <c r="AB5" s="14">
        <f t="shared" si="15"/>
        <v>780.30000000000007</v>
      </c>
      <c r="AD5" s="2">
        <f t="shared" ref="AD5:AD20" si="20">SUM(X5:AB5)</f>
        <v>2807.55</v>
      </c>
    </row>
    <row r="6" spans="1:30">
      <c r="A6" t="s">
        <v>5</v>
      </c>
      <c r="B6" t="s">
        <v>9</v>
      </c>
      <c r="C6" s="3">
        <v>40</v>
      </c>
      <c r="D6" s="6">
        <v>15</v>
      </c>
      <c r="E6" s="6">
        <v>30</v>
      </c>
      <c r="F6" s="6">
        <v>31</v>
      </c>
      <c r="G6" s="6">
        <v>33</v>
      </c>
      <c r="H6" s="6">
        <v>32</v>
      </c>
      <c r="I6" s="8">
        <f t="shared" si="5"/>
        <v>0</v>
      </c>
      <c r="J6" s="8">
        <f t="shared" si="6"/>
        <v>0</v>
      </c>
      <c r="K6" s="8">
        <f t="shared" si="7"/>
        <v>0</v>
      </c>
      <c r="L6" s="8">
        <f t="shared" si="8"/>
        <v>0</v>
      </c>
      <c r="M6" s="8">
        <f t="shared" si="9"/>
        <v>0</v>
      </c>
      <c r="N6" s="10">
        <f t="shared" si="16"/>
        <v>600</v>
      </c>
      <c r="O6" s="10">
        <f t="shared" si="17"/>
        <v>1200</v>
      </c>
      <c r="P6" s="10">
        <f t="shared" si="10"/>
        <v>1240</v>
      </c>
      <c r="Q6" s="10">
        <f t="shared" si="10"/>
        <v>1320</v>
      </c>
      <c r="R6" s="10">
        <f t="shared" si="10"/>
        <v>1280</v>
      </c>
      <c r="S6" s="12">
        <f t="shared" si="18"/>
        <v>0</v>
      </c>
      <c r="T6" s="12">
        <f t="shared" si="11"/>
        <v>0</v>
      </c>
      <c r="U6" s="12">
        <f t="shared" si="12"/>
        <v>0</v>
      </c>
      <c r="V6" s="12">
        <f t="shared" si="13"/>
        <v>0</v>
      </c>
      <c r="W6" s="12">
        <f t="shared" si="14"/>
        <v>0</v>
      </c>
      <c r="X6" s="14">
        <f t="shared" si="19"/>
        <v>600</v>
      </c>
      <c r="Y6" s="14">
        <f t="shared" si="15"/>
        <v>1200</v>
      </c>
      <c r="Z6" s="14">
        <f t="shared" si="15"/>
        <v>1240</v>
      </c>
      <c r="AA6" s="14">
        <f t="shared" si="15"/>
        <v>1320</v>
      </c>
      <c r="AB6" s="14">
        <f t="shared" si="15"/>
        <v>1280</v>
      </c>
      <c r="AD6" s="2">
        <f t="shared" si="20"/>
        <v>5640</v>
      </c>
    </row>
    <row r="7" spans="1:30">
      <c r="A7" t="s">
        <v>5</v>
      </c>
      <c r="B7" t="s">
        <v>10</v>
      </c>
      <c r="C7" s="3">
        <v>25</v>
      </c>
      <c r="D7" s="6">
        <v>10</v>
      </c>
      <c r="E7" s="6">
        <v>20</v>
      </c>
      <c r="F7" s="6">
        <v>15</v>
      </c>
      <c r="G7" s="6">
        <v>17</v>
      </c>
      <c r="H7" s="6">
        <v>18</v>
      </c>
      <c r="I7" s="8">
        <f t="shared" si="5"/>
        <v>0</v>
      </c>
      <c r="J7" s="8">
        <f t="shared" si="6"/>
        <v>0</v>
      </c>
      <c r="K7" s="8">
        <f t="shared" si="7"/>
        <v>0</v>
      </c>
      <c r="L7" s="8">
        <f t="shared" si="8"/>
        <v>0</v>
      </c>
      <c r="M7" s="8">
        <f t="shared" si="9"/>
        <v>0</v>
      </c>
      <c r="N7" s="10">
        <f t="shared" si="16"/>
        <v>250</v>
      </c>
      <c r="O7" s="10">
        <f t="shared" si="17"/>
        <v>500</v>
      </c>
      <c r="P7" s="10">
        <f t="shared" si="10"/>
        <v>375</v>
      </c>
      <c r="Q7" s="10">
        <f t="shared" si="10"/>
        <v>425</v>
      </c>
      <c r="R7" s="10">
        <f t="shared" si="10"/>
        <v>450</v>
      </c>
      <c r="S7" s="12">
        <f t="shared" si="18"/>
        <v>0</v>
      </c>
      <c r="T7" s="12">
        <f t="shared" si="11"/>
        <v>0</v>
      </c>
      <c r="U7" s="12">
        <f t="shared" si="12"/>
        <v>0</v>
      </c>
      <c r="V7" s="12">
        <f t="shared" si="13"/>
        <v>0</v>
      </c>
      <c r="W7" s="12">
        <f t="shared" si="14"/>
        <v>0</v>
      </c>
      <c r="X7" s="14">
        <f t="shared" si="19"/>
        <v>250</v>
      </c>
      <c r="Y7" s="14">
        <f t="shared" si="15"/>
        <v>500</v>
      </c>
      <c r="Z7" s="14">
        <f t="shared" si="15"/>
        <v>375</v>
      </c>
      <c r="AA7" s="14">
        <f t="shared" si="15"/>
        <v>425</v>
      </c>
      <c r="AB7" s="14">
        <f t="shared" si="15"/>
        <v>450</v>
      </c>
      <c r="AD7" s="2">
        <f t="shared" si="20"/>
        <v>2000</v>
      </c>
    </row>
    <row r="8" spans="1:30">
      <c r="A8" t="s">
        <v>11</v>
      </c>
      <c r="B8" t="s">
        <v>12</v>
      </c>
      <c r="C8" s="3">
        <v>30</v>
      </c>
      <c r="D8" s="6">
        <v>5</v>
      </c>
      <c r="E8" s="6">
        <v>14</v>
      </c>
      <c r="F8" s="6">
        <v>12</v>
      </c>
      <c r="G8" s="6">
        <v>18</v>
      </c>
      <c r="H8" s="6">
        <v>19</v>
      </c>
      <c r="I8" s="8">
        <f t="shared" si="5"/>
        <v>0</v>
      </c>
      <c r="J8" s="8">
        <f t="shared" si="6"/>
        <v>0</v>
      </c>
      <c r="K8" s="8">
        <f t="shared" si="7"/>
        <v>0</v>
      </c>
      <c r="L8" s="8">
        <f t="shared" si="8"/>
        <v>0</v>
      </c>
      <c r="M8" s="8">
        <f t="shared" si="9"/>
        <v>0</v>
      </c>
      <c r="N8" s="10">
        <f t="shared" si="16"/>
        <v>150</v>
      </c>
      <c r="O8" s="10">
        <f t="shared" si="17"/>
        <v>420</v>
      </c>
      <c r="P8" s="10">
        <f t="shared" si="10"/>
        <v>360</v>
      </c>
      <c r="Q8" s="10">
        <f t="shared" si="10"/>
        <v>540</v>
      </c>
      <c r="R8" s="10">
        <f t="shared" si="10"/>
        <v>570</v>
      </c>
      <c r="S8" s="12">
        <f t="shared" si="18"/>
        <v>0</v>
      </c>
      <c r="T8" s="12">
        <f t="shared" si="11"/>
        <v>0</v>
      </c>
      <c r="U8" s="12">
        <f t="shared" si="12"/>
        <v>0</v>
      </c>
      <c r="V8" s="12">
        <f t="shared" si="13"/>
        <v>0</v>
      </c>
      <c r="W8" s="12">
        <f t="shared" si="14"/>
        <v>0</v>
      </c>
      <c r="X8" s="14">
        <f t="shared" si="19"/>
        <v>150</v>
      </c>
      <c r="Y8" s="14">
        <f t="shared" si="15"/>
        <v>420</v>
      </c>
      <c r="Z8" s="14">
        <f t="shared" si="15"/>
        <v>360</v>
      </c>
      <c r="AA8" s="14">
        <f t="shared" si="15"/>
        <v>540</v>
      </c>
      <c r="AB8" s="14">
        <f t="shared" si="15"/>
        <v>570</v>
      </c>
      <c r="AD8" s="2">
        <f t="shared" si="20"/>
        <v>2040</v>
      </c>
    </row>
    <row r="9" spans="1:30">
      <c r="A9" t="s">
        <v>13</v>
      </c>
      <c r="B9" t="s">
        <v>14</v>
      </c>
      <c r="C9" s="3">
        <v>70</v>
      </c>
      <c r="D9" s="6">
        <v>18</v>
      </c>
      <c r="E9" s="6">
        <v>36</v>
      </c>
      <c r="F9" s="6">
        <v>37</v>
      </c>
      <c r="G9" s="6">
        <v>28</v>
      </c>
      <c r="H9" s="6">
        <v>39</v>
      </c>
      <c r="I9" s="8">
        <f t="shared" si="5"/>
        <v>0</v>
      </c>
      <c r="J9" s="8">
        <f t="shared" si="6"/>
        <v>0</v>
      </c>
      <c r="K9" s="8">
        <f t="shared" si="7"/>
        <v>0</v>
      </c>
      <c r="L9" s="8">
        <f t="shared" si="8"/>
        <v>0</v>
      </c>
      <c r="M9" s="8">
        <f t="shared" si="9"/>
        <v>0</v>
      </c>
      <c r="N9" s="10">
        <f t="shared" si="16"/>
        <v>1260</v>
      </c>
      <c r="O9" s="10">
        <f t="shared" si="17"/>
        <v>2520</v>
      </c>
      <c r="P9" s="10">
        <f t="shared" si="10"/>
        <v>2590</v>
      </c>
      <c r="Q9" s="10">
        <f t="shared" si="10"/>
        <v>1960</v>
      </c>
      <c r="R9" s="10">
        <f t="shared" si="10"/>
        <v>2730</v>
      </c>
      <c r="S9" s="12">
        <f t="shared" si="18"/>
        <v>0</v>
      </c>
      <c r="T9" s="12">
        <f t="shared" si="11"/>
        <v>0</v>
      </c>
      <c r="U9" s="12">
        <f t="shared" si="12"/>
        <v>0</v>
      </c>
      <c r="V9" s="12">
        <f t="shared" si="13"/>
        <v>0</v>
      </c>
      <c r="W9" s="12">
        <f t="shared" si="14"/>
        <v>0</v>
      </c>
      <c r="X9" s="14">
        <f t="shared" si="19"/>
        <v>1260</v>
      </c>
      <c r="Y9" s="14">
        <f t="shared" si="15"/>
        <v>2520</v>
      </c>
      <c r="Z9" s="14">
        <f t="shared" si="15"/>
        <v>2590</v>
      </c>
      <c r="AA9" s="14">
        <f t="shared" si="15"/>
        <v>1960</v>
      </c>
      <c r="AB9" s="14">
        <f t="shared" si="15"/>
        <v>2730</v>
      </c>
      <c r="AD9" s="2">
        <f t="shared" si="20"/>
        <v>11060</v>
      </c>
    </row>
    <row r="10" spans="1:30">
      <c r="A10" t="s">
        <v>5</v>
      </c>
      <c r="B10" t="s">
        <v>16</v>
      </c>
      <c r="C10" s="3">
        <v>89</v>
      </c>
      <c r="D10" s="6">
        <v>13</v>
      </c>
      <c r="E10" s="6">
        <v>35</v>
      </c>
      <c r="F10" s="6">
        <v>41</v>
      </c>
      <c r="G10" s="6">
        <v>20</v>
      </c>
      <c r="H10" s="6">
        <v>11</v>
      </c>
      <c r="I10" s="8">
        <f t="shared" si="5"/>
        <v>0</v>
      </c>
      <c r="J10" s="8">
        <f t="shared" si="6"/>
        <v>0</v>
      </c>
      <c r="K10" s="8">
        <f t="shared" si="7"/>
        <v>2</v>
      </c>
      <c r="L10" s="8">
        <f t="shared" si="8"/>
        <v>0</v>
      </c>
      <c r="M10" s="8">
        <f t="shared" si="9"/>
        <v>0</v>
      </c>
      <c r="N10" s="10">
        <f t="shared" si="16"/>
        <v>1157</v>
      </c>
      <c r="O10" s="10">
        <f t="shared" si="17"/>
        <v>3115</v>
      </c>
      <c r="P10" s="10">
        <f t="shared" si="10"/>
        <v>3649</v>
      </c>
      <c r="Q10" s="10">
        <f t="shared" si="10"/>
        <v>1780</v>
      </c>
      <c r="R10" s="10">
        <f t="shared" si="10"/>
        <v>979</v>
      </c>
      <c r="S10" s="12">
        <f t="shared" si="18"/>
        <v>0</v>
      </c>
      <c r="T10" s="12">
        <f t="shared" si="11"/>
        <v>0</v>
      </c>
      <c r="U10" s="12">
        <f t="shared" si="12"/>
        <v>89</v>
      </c>
      <c r="V10" s="12">
        <f t="shared" si="13"/>
        <v>0</v>
      </c>
      <c r="W10" s="12">
        <f t="shared" si="14"/>
        <v>0</v>
      </c>
      <c r="X10" s="14">
        <f t="shared" si="19"/>
        <v>1157</v>
      </c>
      <c r="Y10" s="14">
        <f t="shared" si="15"/>
        <v>3115</v>
      </c>
      <c r="Z10" s="14">
        <f t="shared" si="15"/>
        <v>3738</v>
      </c>
      <c r="AA10" s="14">
        <f t="shared" si="15"/>
        <v>1780</v>
      </c>
      <c r="AB10" s="14">
        <f t="shared" si="15"/>
        <v>979</v>
      </c>
      <c r="AD10" s="2">
        <f t="shared" si="20"/>
        <v>10769</v>
      </c>
    </row>
    <row r="11" spans="1:30">
      <c r="A11" t="s">
        <v>17</v>
      </c>
      <c r="B11" t="s">
        <v>18</v>
      </c>
      <c r="C11" s="3">
        <v>45</v>
      </c>
      <c r="D11" s="6">
        <v>14</v>
      </c>
      <c r="E11" s="6">
        <v>31</v>
      </c>
      <c r="F11" s="6">
        <v>32</v>
      </c>
      <c r="G11" s="6">
        <v>33</v>
      </c>
      <c r="H11" s="6">
        <v>34</v>
      </c>
      <c r="I11" s="8">
        <f t="shared" si="5"/>
        <v>0</v>
      </c>
      <c r="J11" s="8">
        <f t="shared" si="6"/>
        <v>0</v>
      </c>
      <c r="K11" s="8">
        <f t="shared" si="7"/>
        <v>0</v>
      </c>
      <c r="L11" s="8">
        <f t="shared" si="8"/>
        <v>0</v>
      </c>
      <c r="M11" s="8">
        <f t="shared" si="9"/>
        <v>0</v>
      </c>
      <c r="N11" s="10">
        <f t="shared" si="16"/>
        <v>630</v>
      </c>
      <c r="O11" s="10">
        <f t="shared" si="17"/>
        <v>1395</v>
      </c>
      <c r="P11" s="10">
        <f t="shared" si="10"/>
        <v>1440</v>
      </c>
      <c r="Q11" s="10">
        <f t="shared" si="10"/>
        <v>1485</v>
      </c>
      <c r="R11" s="10">
        <f t="shared" si="10"/>
        <v>1530</v>
      </c>
      <c r="S11" s="12">
        <f t="shared" si="18"/>
        <v>0</v>
      </c>
      <c r="T11" s="12">
        <f t="shared" si="11"/>
        <v>0</v>
      </c>
      <c r="U11" s="12">
        <f t="shared" si="12"/>
        <v>0</v>
      </c>
      <c r="V11" s="12">
        <f t="shared" si="13"/>
        <v>0</v>
      </c>
      <c r="W11" s="12">
        <f t="shared" si="14"/>
        <v>0</v>
      </c>
      <c r="X11" s="14">
        <f t="shared" si="19"/>
        <v>630</v>
      </c>
      <c r="Y11" s="14">
        <f t="shared" si="15"/>
        <v>1395</v>
      </c>
      <c r="Z11" s="14">
        <f t="shared" si="15"/>
        <v>1440</v>
      </c>
      <c r="AA11" s="14">
        <f t="shared" si="15"/>
        <v>1485</v>
      </c>
      <c r="AB11" s="14">
        <f t="shared" si="15"/>
        <v>1530</v>
      </c>
      <c r="AD11" s="2">
        <f t="shared" si="20"/>
        <v>6480</v>
      </c>
    </row>
    <row r="12" spans="1:30">
      <c r="A12" t="s">
        <v>19</v>
      </c>
      <c r="B12" t="s">
        <v>20</v>
      </c>
      <c r="C12" s="3">
        <v>10</v>
      </c>
      <c r="D12" s="6">
        <v>12</v>
      </c>
      <c r="E12" s="6">
        <v>29</v>
      </c>
      <c r="F12" s="6">
        <v>50</v>
      </c>
      <c r="G12" s="6">
        <v>28</v>
      </c>
      <c r="H12" s="6">
        <v>49</v>
      </c>
      <c r="I12" s="8">
        <f t="shared" si="5"/>
        <v>0</v>
      </c>
      <c r="J12" s="8">
        <f t="shared" si="6"/>
        <v>0</v>
      </c>
      <c r="K12" s="8">
        <f t="shared" si="7"/>
        <v>11</v>
      </c>
      <c r="L12" s="8">
        <f t="shared" si="8"/>
        <v>0</v>
      </c>
      <c r="M12" s="8">
        <f t="shared" si="9"/>
        <v>10</v>
      </c>
      <c r="N12" s="10">
        <f t="shared" si="16"/>
        <v>120</v>
      </c>
      <c r="O12" s="10">
        <f t="shared" si="17"/>
        <v>290</v>
      </c>
      <c r="P12" s="10">
        <f t="shared" si="10"/>
        <v>500</v>
      </c>
      <c r="Q12" s="10">
        <f t="shared" si="10"/>
        <v>280</v>
      </c>
      <c r="R12" s="10">
        <f t="shared" si="10"/>
        <v>490</v>
      </c>
      <c r="S12" s="12">
        <f t="shared" si="18"/>
        <v>0</v>
      </c>
      <c r="T12" s="12">
        <f t="shared" si="11"/>
        <v>0</v>
      </c>
      <c r="U12" s="12">
        <f t="shared" si="12"/>
        <v>55</v>
      </c>
      <c r="V12" s="12">
        <f t="shared" si="13"/>
        <v>0</v>
      </c>
      <c r="W12" s="12">
        <f t="shared" si="14"/>
        <v>50</v>
      </c>
      <c r="X12" s="14">
        <f t="shared" si="19"/>
        <v>120</v>
      </c>
      <c r="Y12" s="14">
        <f t="shared" si="15"/>
        <v>290</v>
      </c>
      <c r="Z12" s="14">
        <f t="shared" si="15"/>
        <v>555</v>
      </c>
      <c r="AA12" s="14">
        <f t="shared" si="15"/>
        <v>280</v>
      </c>
      <c r="AB12" s="14">
        <f t="shared" si="15"/>
        <v>540</v>
      </c>
      <c r="AD12" s="2">
        <f t="shared" si="20"/>
        <v>1785</v>
      </c>
    </row>
    <row r="13" spans="1:30">
      <c r="A13" t="s">
        <v>21</v>
      </c>
      <c r="B13" t="s">
        <v>22</v>
      </c>
      <c r="C13" s="3">
        <v>5</v>
      </c>
      <c r="D13" s="6">
        <v>4</v>
      </c>
      <c r="E13" s="6">
        <v>12</v>
      </c>
      <c r="F13" s="6">
        <v>13</v>
      </c>
      <c r="G13" s="6">
        <v>40</v>
      </c>
      <c r="H13" s="6">
        <v>10</v>
      </c>
      <c r="I13" s="8">
        <f t="shared" si="5"/>
        <v>0</v>
      </c>
      <c r="J13" s="8">
        <f t="shared" si="6"/>
        <v>0</v>
      </c>
      <c r="K13" s="8">
        <f t="shared" si="7"/>
        <v>0</v>
      </c>
      <c r="L13" s="8">
        <f t="shared" si="8"/>
        <v>1</v>
      </c>
      <c r="M13" s="8">
        <f t="shared" si="9"/>
        <v>0</v>
      </c>
      <c r="N13" s="10">
        <f t="shared" si="16"/>
        <v>20</v>
      </c>
      <c r="O13" s="10">
        <f t="shared" si="17"/>
        <v>60</v>
      </c>
      <c r="P13" s="10">
        <f t="shared" si="10"/>
        <v>65</v>
      </c>
      <c r="Q13" s="10">
        <f t="shared" si="10"/>
        <v>200</v>
      </c>
      <c r="R13" s="10">
        <f t="shared" si="10"/>
        <v>50</v>
      </c>
      <c r="S13" s="12">
        <f t="shared" si="18"/>
        <v>0</v>
      </c>
      <c r="T13" s="12">
        <f t="shared" si="11"/>
        <v>0</v>
      </c>
      <c r="U13" s="12">
        <f t="shared" si="12"/>
        <v>0</v>
      </c>
      <c r="V13" s="12">
        <f t="shared" si="13"/>
        <v>2.5</v>
      </c>
      <c r="W13" s="12">
        <f t="shared" si="14"/>
        <v>0</v>
      </c>
      <c r="X13" s="14">
        <f t="shared" si="19"/>
        <v>20</v>
      </c>
      <c r="Y13" s="14">
        <f t="shared" si="15"/>
        <v>60</v>
      </c>
      <c r="Z13" s="14">
        <f t="shared" si="15"/>
        <v>65</v>
      </c>
      <c r="AA13" s="14">
        <f t="shared" si="15"/>
        <v>202.5</v>
      </c>
      <c r="AB13" s="14">
        <f t="shared" si="15"/>
        <v>50</v>
      </c>
      <c r="AD13" s="2">
        <f t="shared" si="20"/>
        <v>397.5</v>
      </c>
    </row>
    <row r="14" spans="1:30">
      <c r="A14" t="s">
        <v>23</v>
      </c>
      <c r="B14" t="s">
        <v>24</v>
      </c>
      <c r="C14" s="3">
        <v>22.3</v>
      </c>
      <c r="D14" s="6">
        <v>11</v>
      </c>
      <c r="E14" s="6">
        <v>5</v>
      </c>
      <c r="F14" s="6">
        <v>14</v>
      </c>
      <c r="G14" s="6">
        <v>20</v>
      </c>
      <c r="H14" s="6">
        <v>11</v>
      </c>
      <c r="I14" s="8">
        <f t="shared" si="5"/>
        <v>0</v>
      </c>
      <c r="J14" s="8">
        <f t="shared" si="6"/>
        <v>0</v>
      </c>
      <c r="K14" s="8">
        <f t="shared" si="7"/>
        <v>0</v>
      </c>
      <c r="L14" s="8">
        <f t="shared" si="8"/>
        <v>0</v>
      </c>
      <c r="M14" s="8">
        <f t="shared" si="9"/>
        <v>0</v>
      </c>
      <c r="N14" s="10">
        <f t="shared" si="16"/>
        <v>245.3</v>
      </c>
      <c r="O14" s="10">
        <f t="shared" si="17"/>
        <v>111.5</v>
      </c>
      <c r="P14" s="10">
        <f t="shared" si="10"/>
        <v>312.2</v>
      </c>
      <c r="Q14" s="10">
        <f t="shared" si="10"/>
        <v>446</v>
      </c>
      <c r="R14" s="10">
        <f t="shared" si="10"/>
        <v>245.3</v>
      </c>
      <c r="S14" s="12">
        <f t="shared" si="18"/>
        <v>0</v>
      </c>
      <c r="T14" s="12">
        <f t="shared" si="11"/>
        <v>0</v>
      </c>
      <c r="U14" s="12">
        <f t="shared" si="12"/>
        <v>0</v>
      </c>
      <c r="V14" s="12">
        <f t="shared" si="13"/>
        <v>0</v>
      </c>
      <c r="W14" s="12">
        <f t="shared" si="14"/>
        <v>0</v>
      </c>
      <c r="X14" s="14">
        <f t="shared" si="19"/>
        <v>245.3</v>
      </c>
      <c r="Y14" s="14">
        <f t="shared" si="15"/>
        <v>111.5</v>
      </c>
      <c r="Z14" s="14">
        <f t="shared" si="15"/>
        <v>312.2</v>
      </c>
      <c r="AA14" s="14">
        <f t="shared" si="15"/>
        <v>446</v>
      </c>
      <c r="AB14" s="14">
        <f t="shared" si="15"/>
        <v>245.3</v>
      </c>
      <c r="AD14" s="2">
        <f t="shared" si="20"/>
        <v>1360.3</v>
      </c>
    </row>
    <row r="15" spans="1:30">
      <c r="A15" t="s">
        <v>25</v>
      </c>
      <c r="B15" t="s">
        <v>26</v>
      </c>
      <c r="C15" s="3">
        <v>40.1</v>
      </c>
      <c r="D15" s="6">
        <v>9</v>
      </c>
      <c r="E15" s="6">
        <v>9</v>
      </c>
      <c r="F15" s="6">
        <v>15</v>
      </c>
      <c r="G15" s="6">
        <v>20</v>
      </c>
      <c r="H15" s="6">
        <v>18</v>
      </c>
      <c r="I15" s="8">
        <f t="shared" si="5"/>
        <v>0</v>
      </c>
      <c r="J15" s="8">
        <f t="shared" si="6"/>
        <v>0</v>
      </c>
      <c r="K15" s="8">
        <f t="shared" si="7"/>
        <v>0</v>
      </c>
      <c r="L15" s="8">
        <f t="shared" si="8"/>
        <v>0</v>
      </c>
      <c r="M15" s="8">
        <f t="shared" si="9"/>
        <v>0</v>
      </c>
      <c r="N15" s="10">
        <f t="shared" si="16"/>
        <v>360.90000000000003</v>
      </c>
      <c r="O15" s="10">
        <f t="shared" si="17"/>
        <v>360.90000000000003</v>
      </c>
      <c r="P15" s="10">
        <f t="shared" si="10"/>
        <v>601.5</v>
      </c>
      <c r="Q15" s="10">
        <f t="shared" si="10"/>
        <v>802</v>
      </c>
      <c r="R15" s="10">
        <f t="shared" si="10"/>
        <v>721.80000000000007</v>
      </c>
      <c r="S15" s="12">
        <f t="shared" si="18"/>
        <v>0</v>
      </c>
      <c r="T15" s="12">
        <f t="shared" si="11"/>
        <v>0</v>
      </c>
      <c r="U15" s="12">
        <f t="shared" si="12"/>
        <v>0</v>
      </c>
      <c r="V15" s="12">
        <f t="shared" si="13"/>
        <v>0</v>
      </c>
      <c r="W15" s="12">
        <f t="shared" si="14"/>
        <v>0</v>
      </c>
      <c r="X15" s="14">
        <f t="shared" si="19"/>
        <v>360.90000000000003</v>
      </c>
      <c r="Y15" s="14">
        <f t="shared" si="15"/>
        <v>360.90000000000003</v>
      </c>
      <c r="Z15" s="14">
        <f t="shared" si="15"/>
        <v>601.5</v>
      </c>
      <c r="AA15" s="14">
        <f t="shared" si="15"/>
        <v>802</v>
      </c>
      <c r="AB15" s="14">
        <f t="shared" si="15"/>
        <v>721.80000000000007</v>
      </c>
      <c r="AD15" s="2">
        <f t="shared" si="20"/>
        <v>2847.1000000000004</v>
      </c>
    </row>
    <row r="16" spans="1:30">
      <c r="A16" t="s">
        <v>27</v>
      </c>
      <c r="B16" t="s">
        <v>28</v>
      </c>
      <c r="C16" s="3">
        <v>45.5</v>
      </c>
      <c r="D16" s="6">
        <v>19</v>
      </c>
      <c r="E16" s="6">
        <v>11</v>
      </c>
      <c r="F16" s="6">
        <v>11</v>
      </c>
      <c r="G16" s="6">
        <v>11</v>
      </c>
      <c r="H16" s="6">
        <v>11</v>
      </c>
      <c r="I16" s="8">
        <f t="shared" si="5"/>
        <v>0</v>
      </c>
      <c r="J16" s="8">
        <f t="shared" si="6"/>
        <v>0</v>
      </c>
      <c r="K16" s="8">
        <f t="shared" si="7"/>
        <v>0</v>
      </c>
      <c r="L16" s="8">
        <f t="shared" si="8"/>
        <v>0</v>
      </c>
      <c r="M16" s="8">
        <f t="shared" si="9"/>
        <v>0</v>
      </c>
      <c r="N16" s="10">
        <f t="shared" si="16"/>
        <v>864.5</v>
      </c>
      <c r="O16" s="10">
        <f t="shared" si="17"/>
        <v>500.5</v>
      </c>
      <c r="P16" s="10">
        <f t="shared" si="10"/>
        <v>500.5</v>
      </c>
      <c r="Q16" s="10">
        <f t="shared" si="10"/>
        <v>500.5</v>
      </c>
      <c r="R16" s="10">
        <f t="shared" si="10"/>
        <v>500.5</v>
      </c>
      <c r="S16" s="12">
        <f t="shared" si="18"/>
        <v>0</v>
      </c>
      <c r="T16" s="12">
        <f t="shared" si="11"/>
        <v>0</v>
      </c>
      <c r="U16" s="12">
        <f t="shared" si="12"/>
        <v>0</v>
      </c>
      <c r="V16" s="12">
        <f t="shared" si="13"/>
        <v>0</v>
      </c>
      <c r="W16" s="12">
        <f t="shared" si="14"/>
        <v>0</v>
      </c>
      <c r="X16" s="14">
        <f t="shared" si="19"/>
        <v>864.5</v>
      </c>
      <c r="Y16" s="14">
        <f t="shared" si="15"/>
        <v>500.5</v>
      </c>
      <c r="Z16" s="14">
        <f t="shared" si="15"/>
        <v>500.5</v>
      </c>
      <c r="AA16" s="14">
        <f t="shared" si="15"/>
        <v>500.5</v>
      </c>
      <c r="AB16" s="14">
        <f t="shared" si="15"/>
        <v>500.5</v>
      </c>
      <c r="AD16" s="2">
        <f t="shared" si="20"/>
        <v>2866.5</v>
      </c>
    </row>
    <row r="17" spans="1:30">
      <c r="A17" t="s">
        <v>29</v>
      </c>
      <c r="B17" t="s">
        <v>30</v>
      </c>
      <c r="C17" s="3">
        <v>68.5</v>
      </c>
      <c r="D17" s="6">
        <v>15</v>
      </c>
      <c r="E17" s="6">
        <v>12</v>
      </c>
      <c r="F17" s="6">
        <v>10</v>
      </c>
      <c r="G17" s="6">
        <v>6</v>
      </c>
      <c r="H17" s="6">
        <v>8</v>
      </c>
      <c r="I17" s="8">
        <f t="shared" si="5"/>
        <v>0</v>
      </c>
      <c r="J17" s="8">
        <f t="shared" si="6"/>
        <v>0</v>
      </c>
      <c r="K17" s="8">
        <f t="shared" si="7"/>
        <v>0</v>
      </c>
      <c r="L17" s="8">
        <f t="shared" si="8"/>
        <v>0</v>
      </c>
      <c r="M17" s="8">
        <f t="shared" si="9"/>
        <v>0</v>
      </c>
      <c r="N17" s="10">
        <f t="shared" si="16"/>
        <v>1027.5</v>
      </c>
      <c r="O17" s="10">
        <f t="shared" si="17"/>
        <v>822</v>
      </c>
      <c r="P17" s="10">
        <f t="shared" si="10"/>
        <v>685</v>
      </c>
      <c r="Q17" s="10">
        <f t="shared" si="10"/>
        <v>411</v>
      </c>
      <c r="R17" s="10">
        <f t="shared" si="10"/>
        <v>548</v>
      </c>
      <c r="S17" s="12">
        <f t="shared" si="18"/>
        <v>0</v>
      </c>
      <c r="T17" s="12">
        <f t="shared" si="11"/>
        <v>0</v>
      </c>
      <c r="U17" s="12">
        <f t="shared" si="12"/>
        <v>0</v>
      </c>
      <c r="V17" s="12">
        <f t="shared" si="13"/>
        <v>0</v>
      </c>
      <c r="W17" s="12">
        <f t="shared" si="14"/>
        <v>0</v>
      </c>
      <c r="X17" s="14">
        <f t="shared" si="19"/>
        <v>1027.5</v>
      </c>
      <c r="Y17" s="14">
        <f t="shared" si="15"/>
        <v>822</v>
      </c>
      <c r="Z17" s="14">
        <f t="shared" si="15"/>
        <v>685</v>
      </c>
      <c r="AA17" s="14">
        <f t="shared" si="15"/>
        <v>411</v>
      </c>
      <c r="AB17" s="14">
        <f t="shared" si="15"/>
        <v>548</v>
      </c>
      <c r="AD17" s="2">
        <f t="shared" si="20"/>
        <v>3493.5</v>
      </c>
    </row>
    <row r="18" spans="1:30">
      <c r="A18" t="s">
        <v>31</v>
      </c>
      <c r="B18" t="s">
        <v>32</v>
      </c>
      <c r="C18" s="3">
        <v>33.299999999999997</v>
      </c>
      <c r="D18" s="6">
        <v>16</v>
      </c>
      <c r="E18" s="6">
        <v>14</v>
      </c>
      <c r="F18" s="6">
        <v>15</v>
      </c>
      <c r="G18" s="6">
        <v>17</v>
      </c>
      <c r="H18" s="6">
        <v>18</v>
      </c>
      <c r="I18" s="8">
        <f t="shared" si="5"/>
        <v>0</v>
      </c>
      <c r="J18" s="8">
        <f t="shared" si="6"/>
        <v>0</v>
      </c>
      <c r="K18" s="8">
        <f t="shared" si="7"/>
        <v>0</v>
      </c>
      <c r="L18" s="8">
        <f t="shared" si="8"/>
        <v>0</v>
      </c>
      <c r="M18" s="8">
        <f t="shared" si="9"/>
        <v>0</v>
      </c>
      <c r="N18" s="10">
        <f t="shared" si="16"/>
        <v>532.79999999999995</v>
      </c>
      <c r="O18" s="10">
        <f t="shared" si="17"/>
        <v>466.19999999999993</v>
      </c>
      <c r="P18" s="10">
        <f t="shared" si="10"/>
        <v>499.49999999999994</v>
      </c>
      <c r="Q18" s="10">
        <f t="shared" si="10"/>
        <v>566.09999999999991</v>
      </c>
      <c r="R18" s="10">
        <f t="shared" si="10"/>
        <v>599.4</v>
      </c>
      <c r="S18" s="12">
        <f t="shared" si="18"/>
        <v>0</v>
      </c>
      <c r="T18" s="12">
        <f t="shared" si="11"/>
        <v>0</v>
      </c>
      <c r="U18" s="12">
        <f t="shared" si="12"/>
        <v>0</v>
      </c>
      <c r="V18" s="12">
        <f t="shared" si="13"/>
        <v>0</v>
      </c>
      <c r="W18" s="12">
        <f t="shared" si="14"/>
        <v>0</v>
      </c>
      <c r="X18" s="14">
        <f t="shared" si="19"/>
        <v>532.79999999999995</v>
      </c>
      <c r="Y18" s="14">
        <f t="shared" si="15"/>
        <v>466.19999999999993</v>
      </c>
      <c r="Z18" s="14">
        <f t="shared" si="15"/>
        <v>499.49999999999994</v>
      </c>
      <c r="AA18" s="14">
        <f t="shared" si="15"/>
        <v>566.09999999999991</v>
      </c>
      <c r="AB18" s="14">
        <f t="shared" si="15"/>
        <v>599.4</v>
      </c>
      <c r="AD18" s="2">
        <f t="shared" si="20"/>
        <v>2663.9999999999995</v>
      </c>
    </row>
    <row r="19" spans="1:30">
      <c r="A19" t="s">
        <v>33</v>
      </c>
      <c r="B19" t="s">
        <v>34</v>
      </c>
      <c r="C19" s="3">
        <v>18.2</v>
      </c>
      <c r="D19" s="6">
        <v>20</v>
      </c>
      <c r="E19" s="6">
        <v>16</v>
      </c>
      <c r="F19" s="6">
        <v>33</v>
      </c>
      <c r="G19" s="6">
        <v>32</v>
      </c>
      <c r="H19" s="6">
        <v>31</v>
      </c>
      <c r="I19" s="8">
        <f t="shared" si="5"/>
        <v>0</v>
      </c>
      <c r="J19" s="8">
        <f t="shared" si="6"/>
        <v>0</v>
      </c>
      <c r="K19" s="8">
        <f t="shared" si="7"/>
        <v>0</v>
      </c>
      <c r="L19" s="8">
        <f t="shared" si="8"/>
        <v>0</v>
      </c>
      <c r="M19" s="8">
        <f t="shared" si="9"/>
        <v>0</v>
      </c>
      <c r="N19" s="10">
        <f t="shared" si="16"/>
        <v>364</v>
      </c>
      <c r="O19" s="10">
        <f t="shared" si="17"/>
        <v>291.2</v>
      </c>
      <c r="P19" s="10">
        <f t="shared" si="10"/>
        <v>600.6</v>
      </c>
      <c r="Q19" s="10">
        <f t="shared" si="10"/>
        <v>582.4</v>
      </c>
      <c r="R19" s="10">
        <f t="shared" si="10"/>
        <v>564.19999999999993</v>
      </c>
      <c r="S19" s="12">
        <f t="shared" si="18"/>
        <v>0</v>
      </c>
      <c r="T19" s="12">
        <f t="shared" si="11"/>
        <v>0</v>
      </c>
      <c r="U19" s="12">
        <f t="shared" si="12"/>
        <v>0</v>
      </c>
      <c r="V19" s="12">
        <f t="shared" si="13"/>
        <v>0</v>
      </c>
      <c r="W19" s="12">
        <f t="shared" si="14"/>
        <v>0</v>
      </c>
      <c r="X19" s="14">
        <f t="shared" si="19"/>
        <v>364</v>
      </c>
      <c r="Y19" s="14">
        <f t="shared" si="15"/>
        <v>291.2</v>
      </c>
      <c r="Z19" s="14">
        <f t="shared" si="15"/>
        <v>600.6</v>
      </c>
      <c r="AA19" s="14">
        <f t="shared" si="15"/>
        <v>582.4</v>
      </c>
      <c r="AB19" s="14">
        <f t="shared" si="15"/>
        <v>564.19999999999993</v>
      </c>
      <c r="AD19" s="2">
        <f t="shared" si="20"/>
        <v>2402.4</v>
      </c>
    </row>
    <row r="20" spans="1:30">
      <c r="A20" t="s">
        <v>35</v>
      </c>
      <c r="B20" t="s">
        <v>36</v>
      </c>
      <c r="C20" s="3">
        <v>12.2</v>
      </c>
      <c r="D20" s="6">
        <v>23</v>
      </c>
      <c r="E20" s="6">
        <v>30</v>
      </c>
      <c r="F20" s="6">
        <v>16</v>
      </c>
      <c r="G20" s="6">
        <v>19</v>
      </c>
      <c r="H20" s="6">
        <v>30</v>
      </c>
      <c r="I20" s="8">
        <f t="shared" si="5"/>
        <v>0</v>
      </c>
      <c r="J20" s="8">
        <f t="shared" si="6"/>
        <v>0</v>
      </c>
      <c r="K20" s="8">
        <f t="shared" si="7"/>
        <v>0</v>
      </c>
      <c r="L20" s="8">
        <f t="shared" si="8"/>
        <v>0</v>
      </c>
      <c r="M20" s="8">
        <f t="shared" si="9"/>
        <v>0</v>
      </c>
      <c r="N20" s="10">
        <f t="shared" si="16"/>
        <v>280.59999999999997</v>
      </c>
      <c r="O20" s="10">
        <f t="shared" si="17"/>
        <v>366</v>
      </c>
      <c r="P20" s="10">
        <f t="shared" ref="P20" si="21">$C20*F20</f>
        <v>195.2</v>
      </c>
      <c r="Q20" s="10">
        <f t="shared" ref="Q20:R20" si="22">$C20*G20</f>
        <v>231.79999999999998</v>
      </c>
      <c r="R20" s="10">
        <f t="shared" si="22"/>
        <v>366</v>
      </c>
      <c r="S20" s="12">
        <f t="shared" si="18"/>
        <v>0</v>
      </c>
      <c r="T20" s="12">
        <f t="shared" si="11"/>
        <v>0</v>
      </c>
      <c r="U20" s="12">
        <f t="shared" si="12"/>
        <v>0</v>
      </c>
      <c r="V20" s="12">
        <f t="shared" si="13"/>
        <v>0</v>
      </c>
      <c r="W20" s="12">
        <f t="shared" si="14"/>
        <v>0</v>
      </c>
      <c r="X20" s="14">
        <f t="shared" si="19"/>
        <v>280.59999999999997</v>
      </c>
      <c r="Y20" s="14">
        <f t="shared" ref="Y20" si="23">O20+T20</f>
        <v>366</v>
      </c>
      <c r="Z20" s="14">
        <f t="shared" ref="Z20" si="24">P20+U20</f>
        <v>195.2</v>
      </c>
      <c r="AA20" s="14">
        <f t="shared" ref="AA20" si="25">Q20+V20</f>
        <v>231.79999999999998</v>
      </c>
      <c r="AB20" s="14">
        <f t="shared" ref="AB20" si="26">R20+W20</f>
        <v>366</v>
      </c>
      <c r="AD20" s="2">
        <f t="shared" si="20"/>
        <v>1439.6</v>
      </c>
    </row>
    <row r="22" spans="1:30">
      <c r="A22" t="s">
        <v>37</v>
      </c>
      <c r="C22" s="2">
        <f>MAX(C4:C20)</f>
        <v>89</v>
      </c>
      <c r="D22" s="4">
        <f>MAX(D4:D20)</f>
        <v>40</v>
      </c>
      <c r="E22" s="4"/>
      <c r="F22" s="4"/>
      <c r="G22" s="4"/>
      <c r="H22" s="4"/>
      <c r="I22" s="4"/>
      <c r="J22" s="4"/>
      <c r="K22" s="4"/>
      <c r="L22" s="4"/>
      <c r="M22" s="4"/>
      <c r="N22" s="3">
        <f>MAX(N4:N20)</f>
        <v>1260</v>
      </c>
      <c r="O22" s="3">
        <f t="shared" ref="O22:AB22" si="27">MAX(O4:O20)</f>
        <v>3115</v>
      </c>
      <c r="P22" s="3">
        <f t="shared" si="27"/>
        <v>3649</v>
      </c>
      <c r="Q22" s="3">
        <f t="shared" si="27"/>
        <v>1960</v>
      </c>
      <c r="R22" s="3">
        <f t="shared" si="27"/>
        <v>2730</v>
      </c>
      <c r="S22" s="3">
        <f t="shared" si="27"/>
        <v>10</v>
      </c>
      <c r="T22" s="3">
        <f t="shared" si="27"/>
        <v>20</v>
      </c>
      <c r="U22" s="3">
        <f t="shared" si="27"/>
        <v>89</v>
      </c>
      <c r="V22" s="3">
        <f t="shared" si="27"/>
        <v>45.900000000000006</v>
      </c>
      <c r="W22" s="3">
        <f t="shared" si="27"/>
        <v>61.2</v>
      </c>
      <c r="X22" s="3">
        <f t="shared" si="27"/>
        <v>1260</v>
      </c>
      <c r="Y22" s="3">
        <f t="shared" si="27"/>
        <v>3115</v>
      </c>
      <c r="Z22" s="3">
        <f t="shared" si="27"/>
        <v>3738</v>
      </c>
      <c r="AA22" s="3">
        <f t="shared" si="27"/>
        <v>1960</v>
      </c>
      <c r="AB22" s="3">
        <f t="shared" si="27"/>
        <v>2730</v>
      </c>
      <c r="AD22" s="3">
        <f t="shared" ref="AD22" si="28">MAX(AD4:AD20)</f>
        <v>11060</v>
      </c>
    </row>
    <row r="23" spans="1:30">
      <c r="A23" t="s">
        <v>40</v>
      </c>
      <c r="C23" s="2">
        <f>MIN(C4:C20)</f>
        <v>5</v>
      </c>
      <c r="D23" s="4">
        <f>MIN(D4:D20)</f>
        <v>4</v>
      </c>
      <c r="E23" s="4"/>
      <c r="F23" s="4"/>
      <c r="G23" s="4"/>
      <c r="H23" s="4"/>
      <c r="I23" s="4"/>
      <c r="J23" s="4"/>
      <c r="K23" s="4"/>
      <c r="L23" s="4"/>
      <c r="M23" s="4"/>
      <c r="N23" s="3">
        <f>MIN(N4:N20)</f>
        <v>20</v>
      </c>
      <c r="O23" s="3">
        <f t="shared" ref="O23:AB23" si="29">MIN(O4:O20)</f>
        <v>60</v>
      </c>
      <c r="P23" s="3">
        <f t="shared" si="29"/>
        <v>65</v>
      </c>
      <c r="Q23" s="3">
        <f t="shared" si="29"/>
        <v>200</v>
      </c>
      <c r="R23" s="3">
        <f t="shared" si="29"/>
        <v>50</v>
      </c>
      <c r="S23" s="3">
        <f t="shared" si="29"/>
        <v>0</v>
      </c>
      <c r="T23" s="3">
        <f t="shared" si="29"/>
        <v>0</v>
      </c>
      <c r="U23" s="3">
        <f t="shared" si="29"/>
        <v>0</v>
      </c>
      <c r="V23" s="3">
        <f t="shared" si="29"/>
        <v>0</v>
      </c>
      <c r="W23" s="3">
        <f t="shared" si="29"/>
        <v>0</v>
      </c>
      <c r="X23" s="3">
        <f t="shared" si="29"/>
        <v>20</v>
      </c>
      <c r="Y23" s="3">
        <f t="shared" si="29"/>
        <v>60</v>
      </c>
      <c r="Z23" s="3">
        <f t="shared" si="29"/>
        <v>65</v>
      </c>
      <c r="AA23" s="3">
        <f t="shared" si="29"/>
        <v>202.5</v>
      </c>
      <c r="AB23" s="3">
        <f t="shared" si="29"/>
        <v>50</v>
      </c>
      <c r="AD23" s="3">
        <f t="shared" ref="AD23" si="30">MIN(AD4:AD20)</f>
        <v>397.5</v>
      </c>
    </row>
    <row r="24" spans="1:30">
      <c r="A24" t="s">
        <v>38</v>
      </c>
      <c r="C24" s="2">
        <f>AVERAGE(C4:C20)</f>
        <v>34.670588235294126</v>
      </c>
      <c r="D24" s="4">
        <f>AVERAGE(D4:D20)</f>
        <v>15.647058823529411</v>
      </c>
      <c r="E24" s="4"/>
      <c r="F24" s="4"/>
      <c r="G24" s="4"/>
      <c r="H24" s="4"/>
      <c r="I24" s="4"/>
      <c r="J24" s="4"/>
      <c r="K24" s="4"/>
      <c r="L24" s="4"/>
      <c r="M24" s="4"/>
      <c r="N24" s="3">
        <f>AVERAGE(N4:N20)</f>
        <v>529.36470588235295</v>
      </c>
      <c r="O24" s="3">
        <f t="shared" ref="O24:AB24" si="31">AVERAGE(O4:O20)</f>
        <v>798.5235294117648</v>
      </c>
      <c r="P24" s="3">
        <f t="shared" si="31"/>
        <v>860.32352941176487</v>
      </c>
      <c r="Q24" s="3">
        <f t="shared" si="31"/>
        <v>736.37058823529412</v>
      </c>
      <c r="R24" s="3">
        <f t="shared" si="31"/>
        <v>759.01764705882351</v>
      </c>
      <c r="S24" s="3">
        <f t="shared" si="31"/>
        <v>0.58823529411764708</v>
      </c>
      <c r="T24" s="3">
        <f t="shared" si="31"/>
        <v>1.1764705882352942</v>
      </c>
      <c r="U24" s="3">
        <f t="shared" si="31"/>
        <v>8.9205882352941188</v>
      </c>
      <c r="V24" s="3">
        <f t="shared" si="31"/>
        <v>2.8470588235294123</v>
      </c>
      <c r="W24" s="3">
        <f t="shared" si="31"/>
        <v>6.5411764705882351</v>
      </c>
      <c r="X24" s="3">
        <f t="shared" si="31"/>
        <v>529.95294117647063</v>
      </c>
      <c r="Y24" s="3">
        <f t="shared" si="31"/>
        <v>799.7</v>
      </c>
      <c r="Z24" s="3">
        <f t="shared" si="31"/>
        <v>869.24411764705894</v>
      </c>
      <c r="AA24" s="3">
        <f t="shared" si="31"/>
        <v>739.21764705882345</v>
      </c>
      <c r="AB24" s="3">
        <f t="shared" si="31"/>
        <v>765.55882352941171</v>
      </c>
      <c r="AD24" s="3">
        <f t="shared" ref="AD24" si="32">AVERAGE(AD4:AD20)</f>
        <v>3703.6735294117648</v>
      </c>
    </row>
    <row r="25" spans="1:30">
      <c r="A25" t="s">
        <v>39</v>
      </c>
      <c r="D25">
        <f>SUM(D4:D20)</f>
        <v>266</v>
      </c>
      <c r="N25" s="3">
        <f>SUM(N4:N20)</f>
        <v>8999.2000000000007</v>
      </c>
      <c r="O25" s="3">
        <f t="shared" ref="O25:AB25" si="33">SUM(O4:O20)</f>
        <v>13574.900000000001</v>
      </c>
      <c r="P25" s="3">
        <f t="shared" si="33"/>
        <v>14625.500000000002</v>
      </c>
      <c r="Q25" s="3">
        <f t="shared" si="33"/>
        <v>12518.3</v>
      </c>
      <c r="R25" s="3">
        <f t="shared" si="33"/>
        <v>12903.3</v>
      </c>
      <c r="S25" s="3">
        <f t="shared" si="33"/>
        <v>10</v>
      </c>
      <c r="T25" s="3">
        <f t="shared" si="33"/>
        <v>20</v>
      </c>
      <c r="U25" s="3">
        <f t="shared" si="33"/>
        <v>151.65</v>
      </c>
      <c r="V25" s="3">
        <f t="shared" si="33"/>
        <v>48.400000000000006</v>
      </c>
      <c r="W25" s="3">
        <f t="shared" si="33"/>
        <v>111.2</v>
      </c>
      <c r="X25" s="3">
        <f t="shared" si="33"/>
        <v>9009.2000000000007</v>
      </c>
      <c r="Y25" s="3">
        <f t="shared" si="33"/>
        <v>13594.900000000001</v>
      </c>
      <c r="Z25" s="3">
        <f t="shared" si="33"/>
        <v>14777.150000000001</v>
      </c>
      <c r="AA25" s="3">
        <f t="shared" si="33"/>
        <v>12566.699999999999</v>
      </c>
      <c r="AB25" s="3">
        <f t="shared" si="33"/>
        <v>13014.499999999998</v>
      </c>
      <c r="AD25" s="3">
        <f t="shared" ref="AD25" si="34">SUM(AD4:AD20)</f>
        <v>62962.450000000004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payroll</vt:lpstr>
      <vt:lpstr>Employee payroll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Favour Joseph</dc:creator>
  <cp:lastModifiedBy>USER</cp:lastModifiedBy>
  <dcterms:created xsi:type="dcterms:W3CDTF">2023-06-12T21:41:52Z</dcterms:created>
  <dcterms:modified xsi:type="dcterms:W3CDTF">2024-07-21T17:20:19Z</dcterms:modified>
</cp:coreProperties>
</file>