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FD Account\2021-2022\"/>
    </mc:Choice>
  </mc:AlternateContent>
  <xr:revisionPtr revIDLastSave="0" documentId="13_ncr:1_{640A998A-A513-4BA5-9D02-AD74BCD3D8BD}" xr6:coauthVersionLast="47" xr6:coauthVersionMax="47" xr10:uidLastSave="{00000000-0000-0000-0000-000000000000}"/>
  <bookViews>
    <workbookView xWindow="10245" yWindow="0" windowWidth="10245" windowHeight="11070" tabRatio="889" firstSheet="11" activeTab="14" xr2:uid="{00000000-000D-0000-FFFF-FFFF00000000}"/>
  </bookViews>
  <sheets>
    <sheet name="APRIL 21" sheetId="1" r:id="rId1"/>
    <sheet name="MAY 21" sheetId="2" r:id="rId2"/>
    <sheet name="JUNE 21" sheetId="3" r:id="rId3"/>
    <sheet name="JULY 21" sheetId="7" r:id="rId4"/>
    <sheet name="AUGUST 21" sheetId="8" r:id="rId5"/>
    <sheet name="SEPTEMBER 21" sheetId="9" r:id="rId6"/>
    <sheet name="OCTOBER 21" sheetId="11" r:id="rId7"/>
    <sheet name="NOVEMBER21" sheetId="12" r:id="rId8"/>
    <sheet name="DECEMBER" sheetId="13" r:id="rId9"/>
    <sheet name="JANUARY 22" sheetId="14" r:id="rId10"/>
    <sheet name="FEBRUARY 22" sheetId="15" r:id="rId11"/>
    <sheet name="MARCH 22" sheetId="16" r:id="rId12"/>
    <sheet name="LEDGER" sheetId="4" r:id="rId13"/>
    <sheet name="STATEMENT" sheetId="5" r:id="rId14"/>
    <sheet name="BALANCE" sheetId="6" r:id="rId15"/>
    <sheet name="Sheet2" sheetId="10" r:id="rId16"/>
  </sheets>
  <externalReferences>
    <externalReference r:id="rId17"/>
  </externalReferences>
  <calcPr calcId="191029"/>
</workbook>
</file>

<file path=xl/calcChain.xml><?xml version="1.0" encoding="utf-8"?>
<calcChain xmlns="http://schemas.openxmlformats.org/spreadsheetml/2006/main">
  <c r="B20" i="6" l="1"/>
  <c r="B21" i="6"/>
  <c r="F21" i="6"/>
  <c r="B18" i="6"/>
  <c r="B17" i="6"/>
  <c r="B16" i="6"/>
  <c r="B15" i="6"/>
  <c r="B14" i="6"/>
  <c r="B13" i="6"/>
  <c r="B12" i="6"/>
  <c r="B9" i="6"/>
  <c r="F18" i="6"/>
  <c r="F17" i="6"/>
  <c r="F16" i="6"/>
  <c r="F13" i="6"/>
  <c r="I8" i="6"/>
  <c r="I7" i="6"/>
  <c r="F24" i="6" l="1"/>
  <c r="F20" i="6" l="1"/>
  <c r="F15" i="6"/>
  <c r="F14" i="6"/>
  <c r="F12" i="6"/>
  <c r="F10" i="6"/>
  <c r="F7" i="6"/>
  <c r="B23" i="6"/>
  <c r="B19" i="6"/>
  <c r="B11" i="6"/>
  <c r="B10" i="6"/>
  <c r="B8" i="6"/>
  <c r="B7" i="6"/>
  <c r="I26" i="5"/>
  <c r="E215" i="4"/>
  <c r="D17" i="5"/>
  <c r="B17" i="5"/>
  <c r="E66" i="4"/>
  <c r="E93" i="4"/>
  <c r="H31" i="16"/>
  <c r="G31" i="16"/>
  <c r="F31" i="16"/>
  <c r="E31" i="16"/>
  <c r="H27" i="15"/>
  <c r="G27" i="15"/>
  <c r="H55" i="1"/>
  <c r="G55" i="1"/>
  <c r="F55" i="1"/>
  <c r="E55" i="1"/>
  <c r="H35" i="11" l="1"/>
  <c r="G35" i="11"/>
  <c r="G43" i="12"/>
  <c r="F27" i="15"/>
  <c r="E27" i="15"/>
  <c r="H19" i="14"/>
  <c r="G19" i="14"/>
  <c r="F19" i="14"/>
  <c r="E19" i="14"/>
  <c r="H33" i="13" l="1"/>
  <c r="G33" i="13"/>
  <c r="F33" i="13"/>
  <c r="E33" i="13"/>
  <c r="H43" i="12"/>
  <c r="F43" i="12"/>
  <c r="E43" i="12"/>
  <c r="G16" i="5"/>
  <c r="E293" i="4"/>
  <c r="I16" i="5" s="1"/>
  <c r="G20" i="6" s="1"/>
  <c r="H46" i="8" l="1"/>
  <c r="G46" i="8"/>
  <c r="F28" i="7"/>
  <c r="F46" i="8"/>
  <c r="H28" i="7"/>
  <c r="G25" i="3"/>
  <c r="F25" i="3"/>
  <c r="E25" i="3"/>
  <c r="G15" i="5"/>
  <c r="G14" i="5"/>
  <c r="G13" i="5"/>
  <c r="G12" i="5"/>
  <c r="B16" i="5"/>
  <c r="B24" i="6" s="1"/>
  <c r="E201" i="4"/>
  <c r="D16" i="5" s="1"/>
  <c r="C24" i="6" s="1"/>
  <c r="E341" i="4"/>
  <c r="I15" i="5" s="1"/>
  <c r="G10" i="6" s="1"/>
  <c r="E334" i="4"/>
  <c r="I14" i="5" s="1"/>
  <c r="G24" i="6" s="1"/>
  <c r="E327" i="4"/>
  <c r="I13" i="5" s="1"/>
  <c r="G9" i="6" s="1"/>
  <c r="F35" i="11"/>
  <c r="E35" i="11"/>
  <c r="E184" i="4"/>
  <c r="H30" i="9"/>
  <c r="G30" i="9"/>
  <c r="F30" i="9"/>
  <c r="E30" i="9"/>
  <c r="E320" i="4"/>
  <c r="I12" i="5" s="1"/>
  <c r="G19" i="6" s="1"/>
  <c r="K33" i="11" l="1"/>
  <c r="J24" i="6"/>
  <c r="K31" i="11"/>
  <c r="K26" i="9"/>
  <c r="K28" i="9"/>
  <c r="J22" i="6"/>
  <c r="G11" i="5" l="1"/>
  <c r="F11" i="6" s="1"/>
  <c r="E304" i="4"/>
  <c r="E310" i="4"/>
  <c r="I11" i="5" s="1"/>
  <c r="G11" i="6" s="1"/>
  <c r="E46" i="8"/>
  <c r="G28" i="7"/>
  <c r="H25" i="3"/>
  <c r="E28" i="7"/>
  <c r="E271" i="4" l="1"/>
  <c r="I8" i="5" s="1"/>
  <c r="G7" i="6" s="1"/>
  <c r="K26" i="7"/>
  <c r="J9" i="6"/>
  <c r="J16" i="6"/>
  <c r="J17" i="6"/>
  <c r="J18" i="6"/>
  <c r="J20" i="6"/>
  <c r="J21" i="6"/>
  <c r="G10" i="5"/>
  <c r="B15" i="5"/>
  <c r="G9" i="5"/>
  <c r="G8" i="5"/>
  <c r="G7" i="5"/>
  <c r="G6" i="5"/>
  <c r="B14" i="5"/>
  <c r="B13" i="5"/>
  <c r="B12" i="5"/>
  <c r="B11" i="5"/>
  <c r="I10" i="5"/>
  <c r="G8" i="6" s="1"/>
  <c r="D15" i="5"/>
  <c r="C23" i="6" s="1"/>
  <c r="J23" i="6" s="1"/>
  <c r="E281" i="4"/>
  <c r="I9" i="5" s="1"/>
  <c r="E248" i="4"/>
  <c r="I7" i="5" s="1"/>
  <c r="E231" i="4"/>
  <c r="I6" i="5" s="1"/>
  <c r="E168" i="4"/>
  <c r="D14" i="5" s="1"/>
  <c r="C10" i="6" s="1"/>
  <c r="J10" i="6" s="1"/>
  <c r="E149" i="4"/>
  <c r="D13" i="5" s="1"/>
  <c r="C11" i="6" s="1"/>
  <c r="J11" i="6" s="1"/>
  <c r="E127" i="4"/>
  <c r="D12" i="5" s="1"/>
  <c r="C8" i="6" s="1"/>
  <c r="D10" i="5"/>
  <c r="B10" i="5"/>
  <c r="D8" i="5"/>
  <c r="G12" i="6" l="1"/>
  <c r="J12" i="6" s="1"/>
  <c r="I22" i="5"/>
  <c r="I29" i="5" s="1"/>
  <c r="C7" i="6"/>
  <c r="G14" i="6"/>
  <c r="J14" i="6" s="1"/>
  <c r="J13" i="6"/>
  <c r="G15" i="6"/>
  <c r="J15" i="6" s="1"/>
  <c r="K44" i="8"/>
  <c r="K41" i="8"/>
  <c r="K24" i="7"/>
  <c r="G25" i="6" l="1"/>
  <c r="D11" i="5"/>
  <c r="D29" i="5" s="1"/>
  <c r="E9" i="4"/>
  <c r="C19" i="6" l="1"/>
  <c r="H55" i="2"/>
  <c r="H56" i="2"/>
  <c r="H98" i="2" s="1"/>
  <c r="E55" i="2"/>
  <c r="F55" i="2"/>
  <c r="F56" i="2" s="1"/>
  <c r="F98" i="2" s="1"/>
  <c r="K94" i="2" s="1"/>
  <c r="G55" i="2"/>
  <c r="G56" i="2" s="1"/>
  <c r="G98" i="2" s="1"/>
  <c r="E56" i="2"/>
  <c r="E98" i="2" s="1"/>
  <c r="J19" i="6" l="1"/>
  <c r="C25" i="6"/>
  <c r="K23" i="3"/>
  <c r="K21" i="3"/>
  <c r="K96" i="2"/>
  <c r="H56" i="1"/>
  <c r="H85" i="1" s="1"/>
  <c r="F56" i="1" l="1"/>
  <c r="F85" i="1" s="1"/>
  <c r="G56" i="1"/>
  <c r="G85" i="1" s="1"/>
  <c r="E56" i="1"/>
  <c r="E85" i="1" s="1"/>
  <c r="K83" i="1" l="1"/>
  <c r="K81" i="1"/>
  <c r="J7" i="6" l="1"/>
  <c r="I25" i="6"/>
  <c r="J8" i="6" l="1"/>
  <c r="J25" i="6" s="1"/>
</calcChain>
</file>

<file path=xl/sharedStrings.xml><?xml version="1.0" encoding="utf-8"?>
<sst xmlns="http://schemas.openxmlformats.org/spreadsheetml/2006/main" count="1754" uniqueCount="218">
  <si>
    <t>INTERACTIVE FOUNDATION FOR THE DEAF</t>
  </si>
  <si>
    <t>2nd Floor, Tharif Bazar, Opp Town Hall, Tirur, Malappuram District, Kerala 676101, India</t>
  </si>
  <si>
    <t>Cash</t>
  </si>
  <si>
    <t>Bank</t>
  </si>
  <si>
    <t>Date</t>
  </si>
  <si>
    <t>Vou.No</t>
  </si>
  <si>
    <t>Receipt No</t>
  </si>
  <si>
    <t>Description</t>
  </si>
  <si>
    <t xml:space="preserve">Receipt </t>
  </si>
  <si>
    <t>Payment</t>
  </si>
  <si>
    <t>Credit</t>
  </si>
  <si>
    <t>Debit</t>
  </si>
  <si>
    <t>Opening Balance</t>
  </si>
  <si>
    <t>Cash in Hand</t>
  </si>
  <si>
    <t>Cash at bank</t>
  </si>
  <si>
    <t>03.04.2020</t>
  </si>
  <si>
    <t xml:space="preserve">Office  (Donation Received) </t>
  </si>
  <si>
    <t>Cash to Bank</t>
  </si>
  <si>
    <t>Office (Donation Received)</t>
  </si>
  <si>
    <t>Ration Food (Donation Received)</t>
  </si>
  <si>
    <t>C/F</t>
  </si>
  <si>
    <t>B/F</t>
  </si>
  <si>
    <t>Cash Withdraw</t>
  </si>
  <si>
    <t>cash</t>
  </si>
  <si>
    <t>Closing Balance</t>
  </si>
  <si>
    <t>bank</t>
  </si>
  <si>
    <t>CASH BOOK FOR APRIL 2021</t>
  </si>
  <si>
    <t>01.04.2021</t>
  </si>
  <si>
    <t>03.04.2021</t>
  </si>
  <si>
    <t>05.04.2021</t>
  </si>
  <si>
    <t>09.04.2021</t>
  </si>
  <si>
    <t>Paid Case 001</t>
  </si>
  <si>
    <t>Paid Case 002</t>
  </si>
  <si>
    <t>Paid IFD Rent</t>
  </si>
  <si>
    <t>10.04.2021</t>
  </si>
  <si>
    <t>Interest fund</t>
  </si>
  <si>
    <t>11.04.2021</t>
  </si>
  <si>
    <t>Bank Service</t>
  </si>
  <si>
    <t>12.04.2021</t>
  </si>
  <si>
    <t>13.04.2021</t>
  </si>
  <si>
    <t>14.04.2021</t>
  </si>
  <si>
    <t>Tippu back loan</t>
  </si>
  <si>
    <t>15.04.2021</t>
  </si>
  <si>
    <t>18.04.2021</t>
  </si>
  <si>
    <t>19.04.2021</t>
  </si>
  <si>
    <t>Zakat fund</t>
  </si>
  <si>
    <t>21.04.2021</t>
  </si>
  <si>
    <t>23.04.2021</t>
  </si>
  <si>
    <t>24.04.2021</t>
  </si>
  <si>
    <t>2425/2426</t>
  </si>
  <si>
    <t>Ration Food/Zakat(Donation received)</t>
  </si>
  <si>
    <t>26.04.2021</t>
  </si>
  <si>
    <t>28.04.2021</t>
  </si>
  <si>
    <t>Zakat (Donation Received)</t>
  </si>
  <si>
    <t>01.05.2021</t>
  </si>
  <si>
    <t>02.05.2021</t>
  </si>
  <si>
    <t>Zakat Fund (Donation Received)</t>
  </si>
  <si>
    <t>03.05.2021</t>
  </si>
  <si>
    <t>04.05.2021</t>
  </si>
  <si>
    <t>05.05.2021</t>
  </si>
  <si>
    <t>Paid case 002</t>
  </si>
  <si>
    <t>Paid case 001</t>
  </si>
  <si>
    <t>Paid ration zakat</t>
  </si>
  <si>
    <t>07.05.2021</t>
  </si>
  <si>
    <t>Sadaqah (Donation Received)</t>
  </si>
  <si>
    <t>Zakat fund (Donation Received)</t>
  </si>
  <si>
    <t>Ration fund (Donation Received)</t>
  </si>
  <si>
    <t>10.05.2021</t>
  </si>
  <si>
    <t>11.05.2021</t>
  </si>
  <si>
    <t>13.05.2021</t>
  </si>
  <si>
    <t>Zakat/Sadaqah (Donation Received)</t>
  </si>
  <si>
    <t>14.05.2021</t>
  </si>
  <si>
    <t>18.05.2021</t>
  </si>
  <si>
    <t>01.06.2021</t>
  </si>
  <si>
    <t>04.06.2021</t>
  </si>
  <si>
    <t>05.06.2021</t>
  </si>
  <si>
    <t>CASH BOOK FOR MAY 2021</t>
  </si>
  <si>
    <t>CASH BOOK FOR JUNE 2021</t>
  </si>
  <si>
    <t>LEDGER</t>
  </si>
  <si>
    <t>OPENING BALANCE</t>
  </si>
  <si>
    <t>AMOUNT</t>
  </si>
  <si>
    <t>Cash at Bank</t>
  </si>
  <si>
    <t xml:space="preserve">Total </t>
  </si>
  <si>
    <t xml:space="preserve"> OFFICE( DONATION RECEIVED)</t>
  </si>
  <si>
    <t>PAID CASE 001 MUHAMMED</t>
  </si>
  <si>
    <t>TOTAL</t>
  </si>
  <si>
    <t>PAID CASE 002  LAILLA</t>
  </si>
  <si>
    <t>PAID  OFFICE</t>
  </si>
  <si>
    <t>PAID ADMISSION ADVANCE SALARY</t>
  </si>
  <si>
    <t>Total</t>
  </si>
  <si>
    <t>INTEREST FUND</t>
  </si>
  <si>
    <t xml:space="preserve"> RATION FOOD( DONATION RECEIVED)</t>
  </si>
  <si>
    <t>CASH/CHEQUE DEPOSITED TO BANK</t>
  </si>
  <si>
    <t>CASH WITHDRAW FROM BANK</t>
  </si>
  <si>
    <t>ZAKAT (DONATION RECEIVED)</t>
  </si>
  <si>
    <t>Zakat(Donation received)</t>
  </si>
  <si>
    <t>SADAQHA ( DONATION RECEIVED)</t>
  </si>
  <si>
    <t>ADD 2ND ZAKAT FROM LOAN(DONATION)</t>
  </si>
  <si>
    <t>RECEIPTS</t>
  </si>
  <si>
    <t>PAYMENTS</t>
  </si>
  <si>
    <t xml:space="preserve">BY  </t>
  </si>
  <si>
    <t xml:space="preserve">TO  </t>
  </si>
  <si>
    <t>Grand Total</t>
  </si>
  <si>
    <t>President</t>
  </si>
  <si>
    <t>General Secretary</t>
  </si>
  <si>
    <t>Treasurer</t>
  </si>
  <si>
    <t>RECIEPTS AND PAYMENTS STATEMENT FOR THE YEAR 2021-22</t>
  </si>
  <si>
    <t>SLNO</t>
  </si>
  <si>
    <t>RECEIPT</t>
  </si>
  <si>
    <t>PAYMENT</t>
  </si>
  <si>
    <t>BALANCE</t>
  </si>
  <si>
    <t xml:space="preserve">PAID WEB SITE </t>
  </si>
  <si>
    <t>PAID  INTEREST FUND</t>
  </si>
  <si>
    <t>2020-2021</t>
  </si>
  <si>
    <t>10.06.2021</t>
  </si>
  <si>
    <t>16.06.2021</t>
  </si>
  <si>
    <t>01.07.2021</t>
  </si>
  <si>
    <t>03.07.2021</t>
  </si>
  <si>
    <t>10.07.2021</t>
  </si>
  <si>
    <t>26.07.2021</t>
  </si>
  <si>
    <t>Office exp</t>
  </si>
  <si>
    <t>CASH BOOK FOR JULY 2021</t>
  </si>
  <si>
    <t>CASH BOOK FOR AUGUST 2021</t>
  </si>
  <si>
    <t>01.08.2021</t>
  </si>
  <si>
    <t>02.08.2021</t>
  </si>
  <si>
    <t>03.08.2021</t>
  </si>
  <si>
    <t>09.08.2021</t>
  </si>
  <si>
    <t xml:space="preserve">RATION FOOD  PAID </t>
  </si>
  <si>
    <t xml:space="preserve">Paid ration </t>
  </si>
  <si>
    <t xml:space="preserve"> ZAKAT PAID</t>
  </si>
  <si>
    <t>PADI ADD 2ND ZAKAT FROM LOAN(DONATION)</t>
  </si>
  <si>
    <t>ADD RENT RTURN  FROM ZAKAT LOAN(DONATION))</t>
  </si>
  <si>
    <t>FOOD EXPESNE(Ration Food)</t>
  </si>
  <si>
    <t>11.08.2021</t>
  </si>
  <si>
    <t>Paid to interest fund</t>
  </si>
  <si>
    <t>15.08.2021</t>
  </si>
  <si>
    <t>19.08.2021</t>
  </si>
  <si>
    <t>006 Case fund</t>
  </si>
  <si>
    <t>20.08.2021</t>
  </si>
  <si>
    <t>22.08.2021</t>
  </si>
  <si>
    <t>23.08.2021</t>
  </si>
  <si>
    <t>006 CASE FUND</t>
  </si>
  <si>
    <t>PAID interest fund</t>
  </si>
  <si>
    <t>CASH BOOK FOR SEPTEMBER 2021</t>
  </si>
  <si>
    <t>01.09.2021</t>
  </si>
  <si>
    <t>02.09.2021</t>
  </si>
  <si>
    <t>04.09.2021</t>
  </si>
  <si>
    <t>10.09.2021</t>
  </si>
  <si>
    <t>CASH BOOK FOR OCTOBER 2021</t>
  </si>
  <si>
    <t>01.10.2021</t>
  </si>
  <si>
    <t>02.10.2021</t>
  </si>
  <si>
    <t>05.10.2021</t>
  </si>
  <si>
    <t>08.10.2021</t>
  </si>
  <si>
    <t>Paid Office</t>
  </si>
  <si>
    <t>Paid Web site</t>
  </si>
  <si>
    <t>Rent paid from may 21 to mar 22</t>
  </si>
  <si>
    <t>Paid to Case 006</t>
  </si>
  <si>
    <t>Paid to Sadaqah</t>
  </si>
  <si>
    <t>Paid to Case 001</t>
  </si>
  <si>
    <t>PAID WEBSITE</t>
  </si>
  <si>
    <t>PAID CASE 006</t>
  </si>
  <si>
    <t>PAID SADAQAH</t>
  </si>
  <si>
    <t>MARCH 20-MARCH 21</t>
  </si>
  <si>
    <t>Paid to Dawah</t>
  </si>
  <si>
    <t>Paid Admission</t>
  </si>
  <si>
    <t>PAID DAWAH SALARY</t>
  </si>
  <si>
    <t>Paid Dawah salary</t>
  </si>
  <si>
    <t>23.10.2021</t>
  </si>
  <si>
    <t>01.11.2021</t>
  </si>
  <si>
    <t>Paid to Modieen kutty (zakat)</t>
  </si>
  <si>
    <t>02.11.2021</t>
  </si>
  <si>
    <t>03.11.2021</t>
  </si>
  <si>
    <t>05.11.2021</t>
  </si>
  <si>
    <t>Paid EB</t>
  </si>
  <si>
    <t xml:space="preserve">Paid to </t>
  </si>
  <si>
    <t>08.11.2021</t>
  </si>
  <si>
    <t>Paid to Case 001 for Salary 5 months</t>
  </si>
  <si>
    <t xml:space="preserve">Cash received </t>
  </si>
  <si>
    <t>09.11.2021</t>
  </si>
  <si>
    <t>19.11.2021</t>
  </si>
  <si>
    <t>Back for tippur</t>
  </si>
  <si>
    <t>Paid to ?</t>
  </si>
  <si>
    <t>22.11.2021</t>
  </si>
  <si>
    <t>Paid to IFD constraction building</t>
  </si>
  <si>
    <t>25.11.2021</t>
  </si>
  <si>
    <t>28.11.2021</t>
  </si>
  <si>
    <t>CASH BOOK FOR NOVEMBER 2021</t>
  </si>
  <si>
    <t>01.12.2021</t>
  </si>
  <si>
    <t>CASH BOOK FOR DECEMBER 2021</t>
  </si>
  <si>
    <t>03.12.2021</t>
  </si>
  <si>
    <t>06.12.2021</t>
  </si>
  <si>
    <t>18.12.2021</t>
  </si>
  <si>
    <t>Fasith child fee</t>
  </si>
  <si>
    <t>23.12.2021</t>
  </si>
  <si>
    <t>Paid to fasith child fee</t>
  </si>
  <si>
    <t>28.1.22021</t>
  </si>
  <si>
    <t>30.12.2021</t>
  </si>
  <si>
    <t>28.12.2021</t>
  </si>
  <si>
    <t>CASH BOOK FOR JANUARY 2022</t>
  </si>
  <si>
    <t>01.01.2022</t>
  </si>
  <si>
    <t>02.01.2022</t>
  </si>
  <si>
    <t>01.02.2022</t>
  </si>
  <si>
    <t>02.02.2022</t>
  </si>
  <si>
    <t>04.02.2022</t>
  </si>
  <si>
    <t>Paid to Office exp</t>
  </si>
  <si>
    <t>06.02.2022</t>
  </si>
  <si>
    <t>25.02.2022</t>
  </si>
  <si>
    <t>01.03.2022</t>
  </si>
  <si>
    <t>02.03.2022</t>
  </si>
  <si>
    <t>03.03.2022</t>
  </si>
  <si>
    <t>06.03.2022</t>
  </si>
  <si>
    <t>18.03.2022</t>
  </si>
  <si>
    <t>Ramadan 2022 (Donation Received)</t>
  </si>
  <si>
    <t>19.03.2022</t>
  </si>
  <si>
    <t>20.03.2022</t>
  </si>
  <si>
    <t>21.03.2022</t>
  </si>
  <si>
    <t>CASH BOOK FOR FEBRUARY 2022</t>
  </si>
  <si>
    <t>CASH BOOK FOR MARCH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</si>
</sst>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3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2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/>
    <xf numFmtId="0" fontId="1" fillId="0" borderId="2" xfId="0" applyFont="1" applyBorder="1"/>
    <xf numFmtId="2" fontId="1" fillId="0" borderId="2" xfId="0" applyNumberFormat="1" applyFont="1" applyBorder="1"/>
    <xf numFmtId="2" fontId="1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" fontId="6" fillId="0" borderId="2" xfId="0" applyNumberFormat="1" applyFon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1" fontId="0" fillId="0" borderId="2" xfId="0" applyNumberFormat="1" applyBorder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1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1" fontId="6" fillId="0" borderId="6" xfId="0" applyNumberFormat="1" applyFont="1" applyBorder="1" applyAlignment="1">
      <alignment horizontal="right"/>
    </xf>
    <xf numFmtId="2" fontId="0" fillId="0" borderId="2" xfId="0" applyNumberFormat="1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1" fontId="3" fillId="0" borderId="6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/>
    <xf numFmtId="0" fontId="3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2" fontId="2" fillId="2" borderId="2" xfId="0" applyNumberFormat="1" applyFont="1" applyFill="1" applyBorder="1"/>
    <xf numFmtId="2" fontId="2" fillId="0" borderId="8" xfId="0" applyNumberFormat="1" applyFont="1" applyBorder="1"/>
    <xf numFmtId="0" fontId="6" fillId="0" borderId="2" xfId="0" applyFont="1" applyBorder="1"/>
    <xf numFmtId="0" fontId="0" fillId="0" borderId="9" xfId="0" applyBorder="1" applyAlignment="1">
      <alignment horizontal="right"/>
    </xf>
    <xf numFmtId="0" fontId="0" fillId="0" borderId="9" xfId="0" applyBorder="1"/>
    <xf numFmtId="1" fontId="0" fillId="0" borderId="0" xfId="0" applyNumberFormat="1" applyAlignment="1">
      <alignment horizontal="right"/>
    </xf>
    <xf numFmtId="0" fontId="0" fillId="0" borderId="10" xfId="0" applyBorder="1"/>
    <xf numFmtId="0" fontId="0" fillId="0" borderId="11" xfId="0" applyBorder="1" applyAlignment="1">
      <alignment horizontal="right"/>
    </xf>
    <xf numFmtId="0" fontId="0" fillId="0" borderId="12" xfId="0" applyBorder="1"/>
    <xf numFmtId="1" fontId="0" fillId="0" borderId="9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0" fontId="8" fillId="0" borderId="10" xfId="0" applyFont="1" applyBorder="1"/>
    <xf numFmtId="1" fontId="0" fillId="0" borderId="10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/>
    <xf numFmtId="0" fontId="0" fillId="0" borderId="2" xfId="0" applyBorder="1" applyAlignment="1">
      <alignment horizontal="right"/>
    </xf>
    <xf numFmtId="1" fontId="9" fillId="0" borderId="0" xfId="0" applyNumberFormat="1" applyFont="1" applyAlignment="1">
      <alignment horizontal="right"/>
    </xf>
    <xf numFmtId="1" fontId="0" fillId="0" borderId="13" xfId="0" applyNumberFormat="1" applyBorder="1" applyAlignment="1">
      <alignment horizontal="right"/>
    </xf>
    <xf numFmtId="0" fontId="0" fillId="0" borderId="8" xfId="0" applyBorder="1"/>
    <xf numFmtId="1" fontId="0" fillId="0" borderId="6" xfId="0" applyNumberFormat="1" applyBorder="1" applyAlignment="1">
      <alignment horizontal="right"/>
    </xf>
    <xf numFmtId="0" fontId="3" fillId="0" borderId="10" xfId="0" applyFont="1" applyBorder="1"/>
    <xf numFmtId="1" fontId="3" fillId="0" borderId="10" xfId="0" applyNumberFormat="1" applyFont="1" applyBorder="1" applyAlignment="1">
      <alignment horizontal="right"/>
    </xf>
    <xf numFmtId="0" fontId="9" fillId="0" borderId="0" xfId="0" applyFont="1" applyAlignment="1">
      <alignment horizontal="left"/>
    </xf>
    <xf numFmtId="2" fontId="0" fillId="0" borderId="13" xfId="0" applyNumberFormat="1" applyBorder="1"/>
    <xf numFmtId="4" fontId="0" fillId="0" borderId="0" xfId="0" applyNumberFormat="1"/>
    <xf numFmtId="4" fontId="9" fillId="0" borderId="0" xfId="0" applyNumberFormat="1" applyFont="1" applyAlignment="1">
      <alignment horizontal="left"/>
    </xf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14" xfId="0" applyBorder="1"/>
    <xf numFmtId="0" fontId="6" fillId="0" borderId="2" xfId="0" applyFont="1" applyBorder="1" applyAlignment="1">
      <alignment horizontal="right"/>
    </xf>
    <xf numFmtId="0" fontId="6" fillId="0" borderId="4" xfId="0" applyFont="1" applyBorder="1"/>
    <xf numFmtId="0" fontId="6" fillId="0" borderId="3" xfId="0" applyFont="1" applyBorder="1"/>
    <xf numFmtId="0" fontId="6" fillId="0" borderId="0" xfId="0" applyFont="1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/>
    <xf numFmtId="0" fontId="3" fillId="3" borderId="2" xfId="0" applyFont="1" applyFill="1" applyBorder="1" applyAlignment="1">
      <alignment horizontal="center"/>
    </xf>
    <xf numFmtId="1" fontId="0" fillId="3" borderId="2" xfId="0" applyNumberFormat="1" applyFill="1" applyBorder="1"/>
    <xf numFmtId="0" fontId="0" fillId="3" borderId="2" xfId="0" applyFill="1" applyBorder="1"/>
    <xf numFmtId="1" fontId="3" fillId="3" borderId="2" xfId="0" applyNumberFormat="1" applyFont="1" applyFill="1" applyBorder="1"/>
    <xf numFmtId="0" fontId="10" fillId="3" borderId="2" xfId="0" applyFont="1" applyFill="1" applyBorder="1" applyAlignment="1">
      <alignment horizontal="center"/>
    </xf>
    <xf numFmtId="1" fontId="10" fillId="3" borderId="2" xfId="0" applyNumberFormat="1" applyFon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1" fontId="0" fillId="2" borderId="2" xfId="0" applyNumberFormat="1" applyFill="1" applyBorder="1"/>
    <xf numFmtId="0" fontId="0" fillId="2" borderId="2" xfId="0" applyFill="1" applyBorder="1"/>
    <xf numFmtId="0" fontId="3" fillId="3" borderId="2" xfId="0" applyFont="1" applyFill="1" applyBorder="1" applyAlignment="1">
      <alignment horizontal="left"/>
    </xf>
    <xf numFmtId="0" fontId="3" fillId="3" borderId="2" xfId="0" applyFont="1" applyFill="1" applyBorder="1"/>
    <xf numFmtId="0" fontId="0" fillId="4" borderId="2" xfId="0" applyFill="1" applyBorder="1" applyAlignment="1">
      <alignment horizontal="left"/>
    </xf>
    <xf numFmtId="1" fontId="0" fillId="4" borderId="2" xfId="0" applyNumberFormat="1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1" fontId="0" fillId="5" borderId="2" xfId="0" applyNumberFormat="1" applyFill="1" applyBorder="1"/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1" fontId="0" fillId="6" borderId="2" xfId="0" applyNumberFormat="1" applyFill="1" applyBorder="1"/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left"/>
    </xf>
    <xf numFmtId="1" fontId="0" fillId="7" borderId="2" xfId="0" applyNumberFormat="1" applyFill="1" applyBorder="1"/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1" fontId="0" fillId="8" borderId="2" xfId="0" applyNumberFormat="1" applyFill="1" applyBorder="1"/>
    <xf numFmtId="0" fontId="0" fillId="8" borderId="2" xfId="0" applyFill="1" applyBorder="1"/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left"/>
    </xf>
    <xf numFmtId="1" fontId="0" fillId="9" borderId="2" xfId="0" applyNumberFormat="1" applyFill="1" applyBorder="1"/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0" fillId="10" borderId="2" xfId="0" applyFill="1" applyBorder="1" applyAlignment="1">
      <alignment horizontal="left"/>
    </xf>
    <xf numFmtId="1" fontId="0" fillId="10" borderId="2" xfId="0" applyNumberFormat="1" applyFill="1" applyBorder="1"/>
    <xf numFmtId="0" fontId="0" fillId="10" borderId="2" xfId="0" applyFill="1" applyBorder="1"/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left"/>
    </xf>
    <xf numFmtId="1" fontId="0" fillId="11" borderId="2" xfId="0" applyNumberFormat="1" applyFill="1" applyBorder="1"/>
    <xf numFmtId="0" fontId="0" fillId="11" borderId="2" xfId="0" applyFill="1" applyBorder="1"/>
    <xf numFmtId="0" fontId="0" fillId="11" borderId="2" xfId="0" applyFill="1" applyBorder="1" applyAlignment="1">
      <alignment horizontal="center"/>
    </xf>
    <xf numFmtId="0" fontId="0" fillId="12" borderId="2" xfId="0" applyFill="1" applyBorder="1" applyAlignment="1">
      <alignment horizontal="left"/>
    </xf>
    <xf numFmtId="1" fontId="0" fillId="12" borderId="2" xfId="0" applyNumberFormat="1" applyFill="1" applyBorder="1"/>
    <xf numFmtId="0" fontId="0" fillId="12" borderId="2" xfId="0" applyFill="1" applyBorder="1"/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left"/>
    </xf>
    <xf numFmtId="1" fontId="0" fillId="13" borderId="2" xfId="0" applyNumberFormat="1" applyFill="1" applyBorder="1"/>
    <xf numFmtId="0" fontId="0" fillId="13" borderId="2" xfId="0" applyFill="1" applyBorder="1"/>
    <xf numFmtId="0" fontId="0" fillId="13" borderId="2" xfId="0" applyFill="1" applyBorder="1" applyAlignment="1">
      <alignment horizontal="center"/>
    </xf>
    <xf numFmtId="0" fontId="0" fillId="14" borderId="0" xfId="0" applyFill="1" applyAlignment="1">
      <alignment horizontal="left"/>
    </xf>
    <xf numFmtId="1" fontId="0" fillId="14" borderId="2" xfId="0" applyNumberFormat="1" applyFill="1" applyBorder="1"/>
    <xf numFmtId="0" fontId="0" fillId="14" borderId="2" xfId="0" applyFill="1" applyBorder="1"/>
    <xf numFmtId="0" fontId="0" fillId="14" borderId="2" xfId="0" applyFill="1" applyBorder="1" applyAlignment="1">
      <alignment horizontal="center"/>
    </xf>
    <xf numFmtId="0" fontId="0" fillId="15" borderId="2" xfId="0" applyFill="1" applyBorder="1" applyAlignment="1">
      <alignment horizontal="left"/>
    </xf>
    <xf numFmtId="1" fontId="0" fillId="15" borderId="2" xfId="0" applyNumberFormat="1" applyFill="1" applyBorder="1"/>
    <xf numFmtId="0" fontId="0" fillId="15" borderId="2" xfId="0" applyFill="1" applyBorder="1"/>
    <xf numFmtId="0" fontId="0" fillId="15" borderId="2" xfId="0" applyFill="1" applyBorder="1" applyAlignment="1">
      <alignment horizontal="center"/>
    </xf>
    <xf numFmtId="2" fontId="2" fillId="0" borderId="3" xfId="0" applyNumberFormat="1" applyFont="1" applyBorder="1"/>
    <xf numFmtId="2" fontId="0" fillId="0" borderId="0" xfId="0" applyNumberFormat="1"/>
    <xf numFmtId="2" fontId="3" fillId="0" borderId="2" xfId="0" applyNumberFormat="1" applyFont="1" applyBorder="1"/>
    <xf numFmtId="0" fontId="1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33"/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FD%20Account\2020-2021\IFD%20Account%202020-2021.xlsx" TargetMode="External"/><Relationship Id="rId1" Type="http://schemas.openxmlformats.org/officeDocument/2006/relationships/externalLinkPath" Target="/IFD%20Account/2020-2021/IFD%20Account%202020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IL 20"/>
      <sheetName val="MAY 20"/>
      <sheetName val="JUNE 20"/>
      <sheetName val="JULY 20"/>
      <sheetName val="AUGUST 20"/>
      <sheetName val="SEPTEMBER 20"/>
      <sheetName val="OCTOBER 20"/>
      <sheetName val="NOVEMBER 20"/>
      <sheetName val="DEC 20"/>
      <sheetName val="JAN 21"/>
      <sheetName val="FEB 21"/>
      <sheetName val="MAR 21"/>
      <sheetName val="LEDGER"/>
      <sheetName val="STATEMENT"/>
      <sheetName val="BAL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I7">
            <v>14147.049999999996</v>
          </cell>
        </row>
        <row r="8">
          <cell r="I8">
            <v>-10503</v>
          </cell>
        </row>
        <row r="9">
          <cell r="B9" t="str">
            <v>WEB SITE ( DONATION RECEIVED)</v>
          </cell>
        </row>
        <row r="12">
          <cell r="B12" t="str">
            <v>CASE 001 MUHAMMED (DONATION RECEIVED)</v>
          </cell>
        </row>
        <row r="13">
          <cell r="B13" t="str">
            <v>RATION FOOD AND ZAKAT (DONATION RECEIVED)</v>
          </cell>
          <cell r="F13" t="str">
            <v>RATION FOOD AND ZAKAT PAID 1800 PER</v>
          </cell>
        </row>
        <row r="14">
          <cell r="B14" t="str">
            <v>ADMISSION (DONATION RECEIVED)</v>
          </cell>
        </row>
        <row r="15">
          <cell r="B15" t="str">
            <v>CASE 002 (DONATION RECEIVED)</v>
          </cell>
        </row>
        <row r="16">
          <cell r="B16" t="str">
            <v>CASE 003 MOHAMMED SHARIFF (DONATION RECEIVED)</v>
          </cell>
          <cell r="F16" t="str">
            <v>PAID CASE 003 MOHAMMAD SHARIFF</v>
          </cell>
        </row>
        <row r="17">
          <cell r="B17" t="str">
            <v>CASE 005 MUHAMMAD PRADEEP (DONATION RECEIVED)</v>
          </cell>
          <cell r="F17" t="str">
            <v>PAID CASE 005 MUHAMMAD PRADEEP</v>
          </cell>
        </row>
        <row r="18">
          <cell r="B18" t="str">
            <v>CASE 004 JUNAID (DONATION RECEIVED)</v>
          </cell>
          <cell r="F18" t="str">
            <v>PAID CASE 004 JUNAID</v>
          </cell>
        </row>
        <row r="20">
          <cell r="B20" t="str">
            <v>DAWAH  FUND(DONATION RECEIVED)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"/>
  <sheetViews>
    <sheetView topLeftCell="A67" workbookViewId="0">
      <selection activeCell="E92" sqref="E92"/>
    </sheetView>
  </sheetViews>
  <sheetFormatPr defaultColWidth="9.140625" defaultRowHeight="12.75" x14ac:dyDescent="0.2"/>
  <cols>
    <col min="1" max="1" width="10.42578125" style="1" customWidth="1"/>
    <col min="2" max="2" width="8.28515625" style="2" bestFit="1" customWidth="1"/>
    <col min="3" max="3" width="8.42578125" style="2" customWidth="1"/>
    <col min="4" max="4" width="26.140625" style="1" customWidth="1"/>
    <col min="5" max="5" width="12.28515625" style="4" customWidth="1"/>
    <col min="6" max="7" width="10.7109375" style="4" customWidth="1"/>
    <col min="8" max="8" width="10.5703125" style="4" customWidth="1"/>
    <col min="9" max="9" width="10.5703125" style="1" customWidth="1"/>
    <col min="10" max="10" width="13.7109375" style="1" customWidth="1"/>
    <col min="11" max="11" width="12.140625" style="1" customWidth="1"/>
    <col min="12" max="16384" width="9.140625" style="1"/>
  </cols>
  <sheetData>
    <row r="1" spans="1:10" x14ac:dyDescent="0.2">
      <c r="A1" s="150" t="s">
        <v>0</v>
      </c>
      <c r="B1" s="150"/>
      <c r="C1" s="150"/>
      <c r="D1" s="150"/>
      <c r="E1" s="150"/>
      <c r="F1" s="150"/>
      <c r="G1" s="150"/>
      <c r="H1" s="150"/>
    </row>
    <row r="2" spans="1:10" x14ac:dyDescent="0.2">
      <c r="A2" s="151" t="s">
        <v>1</v>
      </c>
      <c r="B2" s="151"/>
      <c r="C2" s="151"/>
      <c r="D2" s="151"/>
      <c r="E2" s="151"/>
      <c r="F2" s="151"/>
      <c r="G2" s="151"/>
      <c r="H2" s="151"/>
    </row>
    <row r="3" spans="1:10" x14ac:dyDescent="0.2">
      <c r="E3" s="3"/>
      <c r="F3" s="3"/>
    </row>
    <row r="4" spans="1:10" x14ac:dyDescent="0.2">
      <c r="A4" s="150" t="s">
        <v>26</v>
      </c>
      <c r="B4" s="150"/>
      <c r="C4" s="150"/>
      <c r="D4" s="150"/>
      <c r="E4" s="150"/>
      <c r="F4" s="150"/>
      <c r="G4" s="150"/>
      <c r="H4" s="150"/>
    </row>
    <row r="5" spans="1:10" x14ac:dyDescent="0.2">
      <c r="E5" s="152" t="s">
        <v>2</v>
      </c>
      <c r="F5" s="152"/>
      <c r="G5" s="153" t="s">
        <v>3</v>
      </c>
      <c r="H5" s="153"/>
    </row>
    <row r="6" spans="1:10" ht="25.5" x14ac:dyDescent="0.2">
      <c r="A6" s="5" t="s">
        <v>4</v>
      </c>
      <c r="B6" s="5" t="s">
        <v>5</v>
      </c>
      <c r="C6" s="6" t="s">
        <v>6</v>
      </c>
      <c r="D6" s="5" t="s">
        <v>7</v>
      </c>
      <c r="E6" s="7" t="s">
        <v>8</v>
      </c>
      <c r="F6" s="7" t="s">
        <v>9</v>
      </c>
      <c r="G6" s="8" t="s">
        <v>10</v>
      </c>
      <c r="H6" s="7" t="s">
        <v>11</v>
      </c>
    </row>
    <row r="7" spans="1:10" x14ac:dyDescent="0.2">
      <c r="A7" s="9" t="s">
        <v>27</v>
      </c>
      <c r="B7" s="10"/>
      <c r="C7" s="10"/>
      <c r="D7" s="9" t="s">
        <v>12</v>
      </c>
      <c r="E7" s="11"/>
      <c r="F7" s="11"/>
      <c r="G7" s="11"/>
      <c r="H7" s="11"/>
    </row>
    <row r="8" spans="1:10" s="15" customFormat="1" x14ac:dyDescent="0.2">
      <c r="A8" s="9" t="s">
        <v>27</v>
      </c>
      <c r="B8" s="5"/>
      <c r="C8" s="5"/>
      <c r="D8" s="12" t="s">
        <v>13</v>
      </c>
      <c r="E8" s="8">
        <v>162502</v>
      </c>
      <c r="F8" s="13"/>
      <c r="G8" s="13"/>
      <c r="H8" s="13"/>
      <c r="I8" s="14"/>
    </row>
    <row r="9" spans="1:10" s="15" customFormat="1" x14ac:dyDescent="0.2">
      <c r="A9" s="9" t="s">
        <v>27</v>
      </c>
      <c r="B9" s="5"/>
      <c r="C9" s="5"/>
      <c r="D9" s="12" t="s">
        <v>14</v>
      </c>
      <c r="E9" s="13">
        <v>232441.86</v>
      </c>
      <c r="F9" s="13"/>
      <c r="G9" s="13">
        <v>232441.86</v>
      </c>
      <c r="H9" s="13"/>
      <c r="I9" s="14"/>
      <c r="J9" s="14"/>
    </row>
    <row r="10" spans="1:10" x14ac:dyDescent="0.2">
      <c r="A10" s="9"/>
      <c r="B10" s="10"/>
      <c r="C10" s="10"/>
      <c r="D10" s="9"/>
      <c r="E10" s="11"/>
      <c r="F10" s="11"/>
      <c r="G10" s="11"/>
      <c r="H10" s="11"/>
      <c r="I10" s="14"/>
      <c r="J10" s="4"/>
    </row>
    <row r="11" spans="1:10" x14ac:dyDescent="0.2">
      <c r="A11" s="9" t="s">
        <v>28</v>
      </c>
      <c r="B11" s="10"/>
      <c r="C11" s="10">
        <v>2401</v>
      </c>
      <c r="D11" s="9" t="s">
        <v>16</v>
      </c>
      <c r="E11" s="11">
        <v>300</v>
      </c>
      <c r="F11" s="11"/>
      <c r="G11" s="11"/>
      <c r="H11" s="11"/>
      <c r="I11" s="14"/>
      <c r="J11" s="4"/>
    </row>
    <row r="12" spans="1:10" x14ac:dyDescent="0.2">
      <c r="A12" s="9" t="s">
        <v>15</v>
      </c>
      <c r="B12" s="10"/>
      <c r="C12" s="10"/>
      <c r="D12" s="9" t="s">
        <v>17</v>
      </c>
      <c r="E12" s="11"/>
      <c r="F12" s="11"/>
      <c r="G12" s="11">
        <v>300</v>
      </c>
      <c r="H12" s="11"/>
      <c r="I12" s="14"/>
      <c r="J12" s="4"/>
    </row>
    <row r="13" spans="1:10" x14ac:dyDescent="0.2">
      <c r="A13" s="9" t="s">
        <v>29</v>
      </c>
      <c r="B13" s="10"/>
      <c r="C13" s="10">
        <v>2402</v>
      </c>
      <c r="D13" s="9" t="s">
        <v>18</v>
      </c>
      <c r="E13" s="11">
        <v>500</v>
      </c>
      <c r="F13" s="11"/>
      <c r="G13" s="11"/>
      <c r="H13" s="11"/>
      <c r="I13" s="14"/>
      <c r="J13" s="4"/>
    </row>
    <row r="14" spans="1:10" x14ac:dyDescent="0.2">
      <c r="A14" s="9" t="s">
        <v>29</v>
      </c>
      <c r="B14" s="10"/>
      <c r="C14" s="10"/>
      <c r="D14" s="9" t="s">
        <v>17</v>
      </c>
      <c r="E14" s="11"/>
      <c r="F14" s="11"/>
      <c r="G14" s="11">
        <v>500</v>
      </c>
      <c r="H14" s="11"/>
      <c r="I14" s="14"/>
      <c r="J14" s="4"/>
    </row>
    <row r="15" spans="1:10" x14ac:dyDescent="0.2">
      <c r="A15" s="9" t="s">
        <v>30</v>
      </c>
      <c r="B15" s="10"/>
      <c r="C15" s="10"/>
      <c r="D15" s="9" t="s">
        <v>22</v>
      </c>
      <c r="E15" s="11">
        <v>5000</v>
      </c>
      <c r="F15" s="11"/>
      <c r="G15" s="11"/>
      <c r="H15" s="11">
        <v>5000</v>
      </c>
      <c r="I15" s="14"/>
      <c r="J15" s="4"/>
    </row>
    <row r="16" spans="1:10" x14ac:dyDescent="0.2">
      <c r="A16" s="9" t="s">
        <v>30</v>
      </c>
      <c r="B16" s="10"/>
      <c r="C16" s="10"/>
      <c r="D16" s="9" t="s">
        <v>31</v>
      </c>
      <c r="E16" s="11"/>
      <c r="F16" s="11">
        <v>5000</v>
      </c>
      <c r="G16" s="11"/>
      <c r="H16" s="11"/>
      <c r="I16" s="14"/>
      <c r="J16" s="4"/>
    </row>
    <row r="17" spans="1:10" x14ac:dyDescent="0.2">
      <c r="A17" s="9" t="s">
        <v>30</v>
      </c>
      <c r="B17" s="10"/>
      <c r="C17" s="10"/>
      <c r="D17" s="9" t="s">
        <v>22</v>
      </c>
      <c r="E17" s="11">
        <v>4000</v>
      </c>
      <c r="F17" s="11"/>
      <c r="G17" s="11"/>
      <c r="H17" s="11">
        <v>4000</v>
      </c>
      <c r="I17" s="14"/>
      <c r="J17" s="4"/>
    </row>
    <row r="18" spans="1:10" x14ac:dyDescent="0.2">
      <c r="A18" s="9" t="s">
        <v>30</v>
      </c>
      <c r="B18" s="10"/>
      <c r="C18" s="10"/>
      <c r="D18" s="9" t="s">
        <v>32</v>
      </c>
      <c r="E18" s="11"/>
      <c r="F18" s="11">
        <v>4000</v>
      </c>
      <c r="G18" s="11"/>
      <c r="H18" s="11"/>
      <c r="I18" s="14"/>
      <c r="J18" s="4"/>
    </row>
    <row r="19" spans="1:10" x14ac:dyDescent="0.2">
      <c r="A19" s="9" t="s">
        <v>30</v>
      </c>
      <c r="B19" s="10"/>
      <c r="C19" s="10"/>
      <c r="D19" s="9" t="s">
        <v>22</v>
      </c>
      <c r="E19" s="11">
        <v>3500</v>
      </c>
      <c r="F19" s="11"/>
      <c r="G19" s="11"/>
      <c r="H19" s="11">
        <v>3500</v>
      </c>
      <c r="I19" s="14"/>
      <c r="J19" s="4"/>
    </row>
    <row r="20" spans="1:10" x14ac:dyDescent="0.2">
      <c r="A20" s="9" t="s">
        <v>30</v>
      </c>
      <c r="B20" s="10"/>
      <c r="C20" s="10"/>
      <c r="D20" s="9" t="s">
        <v>33</v>
      </c>
      <c r="E20" s="11"/>
      <c r="F20" s="11">
        <v>3500</v>
      </c>
      <c r="G20" s="11"/>
      <c r="H20" s="11"/>
      <c r="I20" s="14"/>
      <c r="J20" s="4"/>
    </row>
    <row r="21" spans="1:10" x14ac:dyDescent="0.2">
      <c r="A21" s="9" t="s">
        <v>30</v>
      </c>
      <c r="B21" s="10"/>
      <c r="C21" s="10"/>
      <c r="D21" s="9" t="s">
        <v>22</v>
      </c>
      <c r="E21" s="11">
        <v>5000</v>
      </c>
      <c r="F21" s="11"/>
      <c r="G21" s="11"/>
      <c r="H21" s="11">
        <v>5000</v>
      </c>
      <c r="I21" s="14"/>
      <c r="J21" s="4"/>
    </row>
    <row r="22" spans="1:10" x14ac:dyDescent="0.2">
      <c r="A22" s="9" t="s">
        <v>30</v>
      </c>
      <c r="B22" s="10"/>
      <c r="C22" s="10"/>
      <c r="D22" s="9" t="s">
        <v>164</v>
      </c>
      <c r="E22" s="11"/>
      <c r="F22" s="11">
        <v>5000</v>
      </c>
      <c r="G22" s="11"/>
      <c r="H22" s="11"/>
      <c r="I22" s="14"/>
      <c r="J22" s="4"/>
    </row>
    <row r="23" spans="1:10" x14ac:dyDescent="0.2">
      <c r="A23" s="9" t="s">
        <v>30</v>
      </c>
      <c r="B23" s="10"/>
      <c r="C23" s="10"/>
      <c r="D23" s="9" t="s">
        <v>163</v>
      </c>
      <c r="E23" s="11"/>
      <c r="F23" s="11">
        <v>2000</v>
      </c>
      <c r="G23" s="11"/>
      <c r="H23" s="11"/>
      <c r="I23" s="14"/>
      <c r="J23" s="4"/>
    </row>
    <row r="24" spans="1:10" x14ac:dyDescent="0.2">
      <c r="A24" s="9" t="s">
        <v>34</v>
      </c>
      <c r="B24" s="10"/>
      <c r="C24" s="10">
        <v>2403</v>
      </c>
      <c r="D24" s="9" t="s">
        <v>35</v>
      </c>
      <c r="E24" s="11">
        <v>707</v>
      </c>
      <c r="F24" s="11"/>
      <c r="G24" s="11">
        <v>707</v>
      </c>
      <c r="H24" s="11"/>
      <c r="I24" s="14"/>
      <c r="J24" s="4"/>
    </row>
    <row r="25" spans="1:10" x14ac:dyDescent="0.2">
      <c r="A25" s="9" t="s">
        <v>36</v>
      </c>
      <c r="B25" s="10"/>
      <c r="C25" s="10"/>
      <c r="D25" s="9" t="s">
        <v>22</v>
      </c>
      <c r="E25" s="11">
        <v>2.38</v>
      </c>
      <c r="F25" s="11"/>
      <c r="G25" s="11"/>
      <c r="H25" s="11">
        <v>2.38</v>
      </c>
      <c r="I25" s="14"/>
      <c r="J25" s="4"/>
    </row>
    <row r="26" spans="1:10" x14ac:dyDescent="0.2">
      <c r="A26" s="9" t="s">
        <v>36</v>
      </c>
      <c r="B26" s="10"/>
      <c r="C26" s="10"/>
      <c r="D26" s="9" t="s">
        <v>37</v>
      </c>
      <c r="E26" s="11"/>
      <c r="F26" s="11">
        <v>2.38</v>
      </c>
      <c r="G26" s="11"/>
      <c r="H26" s="11"/>
      <c r="I26" s="14"/>
      <c r="J26" s="4"/>
    </row>
    <row r="27" spans="1:10" x14ac:dyDescent="0.2">
      <c r="A27" s="9" t="s">
        <v>38</v>
      </c>
      <c r="B27" s="10"/>
      <c r="C27" s="10">
        <v>2404</v>
      </c>
      <c r="D27" s="9" t="s">
        <v>18</v>
      </c>
      <c r="E27" s="11">
        <v>42</v>
      </c>
      <c r="F27" s="11"/>
      <c r="G27" s="11"/>
      <c r="H27" s="11"/>
      <c r="I27" s="14"/>
      <c r="J27" s="4"/>
    </row>
    <row r="28" spans="1:10" x14ac:dyDescent="0.2">
      <c r="A28" s="9" t="s">
        <v>38</v>
      </c>
      <c r="B28" s="10"/>
      <c r="C28" s="10"/>
      <c r="D28" s="9" t="s">
        <v>17</v>
      </c>
      <c r="E28" s="11"/>
      <c r="F28" s="11"/>
      <c r="G28" s="11">
        <v>42</v>
      </c>
      <c r="H28" s="11"/>
      <c r="I28" s="14"/>
      <c r="J28" s="4"/>
    </row>
    <row r="29" spans="1:10" x14ac:dyDescent="0.2">
      <c r="A29" s="9" t="s">
        <v>39</v>
      </c>
      <c r="B29" s="10"/>
      <c r="C29" s="10">
        <v>2405</v>
      </c>
      <c r="D29" s="9" t="s">
        <v>19</v>
      </c>
      <c r="E29" s="11">
        <v>2000</v>
      </c>
      <c r="F29" s="11"/>
      <c r="G29" s="11"/>
      <c r="H29" s="11"/>
      <c r="I29" s="14"/>
      <c r="J29" s="4"/>
    </row>
    <row r="30" spans="1:10" x14ac:dyDescent="0.2">
      <c r="A30" s="9" t="s">
        <v>39</v>
      </c>
      <c r="B30" s="10"/>
      <c r="C30" s="10"/>
      <c r="D30" s="9" t="s">
        <v>17</v>
      </c>
      <c r="E30" s="11"/>
      <c r="F30" s="11"/>
      <c r="G30" s="11">
        <v>2000</v>
      </c>
      <c r="H30" s="11"/>
      <c r="I30" s="14"/>
      <c r="J30" s="4"/>
    </row>
    <row r="31" spans="1:10" x14ac:dyDescent="0.2">
      <c r="A31" s="9" t="s">
        <v>39</v>
      </c>
      <c r="B31" s="10"/>
      <c r="C31" s="10">
        <v>2406</v>
      </c>
      <c r="D31" s="9" t="s">
        <v>19</v>
      </c>
      <c r="E31" s="11">
        <v>2000</v>
      </c>
      <c r="F31" s="11"/>
      <c r="G31" s="11"/>
      <c r="H31" s="11"/>
      <c r="I31" s="14"/>
      <c r="J31" s="4"/>
    </row>
    <row r="32" spans="1:10" x14ac:dyDescent="0.2">
      <c r="A32" s="9" t="s">
        <v>39</v>
      </c>
      <c r="B32" s="10"/>
      <c r="C32" s="10"/>
      <c r="D32" s="9" t="s">
        <v>17</v>
      </c>
      <c r="E32" s="11"/>
      <c r="F32" s="11"/>
      <c r="G32" s="11">
        <v>2000</v>
      </c>
      <c r="H32" s="11"/>
      <c r="I32" s="14"/>
      <c r="J32" s="4"/>
    </row>
    <row r="33" spans="1:10" x14ac:dyDescent="0.2">
      <c r="A33" s="9" t="s">
        <v>39</v>
      </c>
      <c r="B33" s="10"/>
      <c r="C33" s="10">
        <v>2407</v>
      </c>
      <c r="D33" s="9" t="s">
        <v>35</v>
      </c>
      <c r="E33" s="11">
        <v>20000</v>
      </c>
      <c r="F33" s="11"/>
      <c r="G33" s="11">
        <v>20000</v>
      </c>
      <c r="H33" s="11"/>
      <c r="I33" s="14"/>
      <c r="J33" s="4"/>
    </row>
    <row r="34" spans="1:10" x14ac:dyDescent="0.2">
      <c r="A34" s="9" t="s">
        <v>39</v>
      </c>
      <c r="B34" s="10"/>
      <c r="C34" s="10">
        <v>2408</v>
      </c>
      <c r="D34" s="9" t="s">
        <v>19</v>
      </c>
      <c r="E34" s="11">
        <v>2000</v>
      </c>
      <c r="F34" s="11"/>
      <c r="G34" s="11"/>
      <c r="H34" s="11"/>
      <c r="I34" s="14"/>
      <c r="J34" s="4"/>
    </row>
    <row r="35" spans="1:10" x14ac:dyDescent="0.2">
      <c r="A35" s="9" t="s">
        <v>39</v>
      </c>
      <c r="B35" s="10"/>
      <c r="C35" s="10"/>
      <c r="D35" s="9" t="s">
        <v>17</v>
      </c>
      <c r="E35" s="11"/>
      <c r="F35" s="11"/>
      <c r="G35" s="11">
        <v>2000</v>
      </c>
      <c r="H35" s="11"/>
      <c r="I35" s="14"/>
      <c r="J35" s="4"/>
    </row>
    <row r="36" spans="1:10" x14ac:dyDescent="0.2">
      <c r="A36" s="9" t="s">
        <v>39</v>
      </c>
      <c r="B36" s="10"/>
      <c r="C36" s="10">
        <v>2409</v>
      </c>
      <c r="D36" s="9" t="s">
        <v>18</v>
      </c>
      <c r="E36" s="11">
        <v>250</v>
      </c>
      <c r="F36" s="11"/>
      <c r="G36" s="11"/>
      <c r="H36" s="11"/>
      <c r="I36" s="14"/>
      <c r="J36" s="4"/>
    </row>
    <row r="37" spans="1:10" x14ac:dyDescent="0.2">
      <c r="A37" s="9" t="s">
        <v>39</v>
      </c>
      <c r="B37" s="10"/>
      <c r="C37" s="10"/>
      <c r="D37" s="9" t="s">
        <v>17</v>
      </c>
      <c r="E37" s="11"/>
      <c r="F37" s="11"/>
      <c r="G37" s="11">
        <v>250</v>
      </c>
      <c r="H37" s="11"/>
      <c r="I37" s="14"/>
      <c r="J37" s="4"/>
    </row>
    <row r="38" spans="1:10" x14ac:dyDescent="0.2">
      <c r="A38" s="9" t="s">
        <v>39</v>
      </c>
      <c r="B38" s="10"/>
      <c r="C38" s="10">
        <v>2410</v>
      </c>
      <c r="D38" s="9" t="s">
        <v>19</v>
      </c>
      <c r="E38" s="11">
        <v>2000</v>
      </c>
      <c r="F38" s="11"/>
      <c r="G38" s="11"/>
      <c r="H38" s="11"/>
      <c r="I38" s="14"/>
      <c r="J38" s="4"/>
    </row>
    <row r="39" spans="1:10" x14ac:dyDescent="0.2">
      <c r="A39" s="9" t="s">
        <v>39</v>
      </c>
      <c r="B39" s="10"/>
      <c r="C39" s="10"/>
      <c r="D39" s="9" t="s">
        <v>17</v>
      </c>
      <c r="E39" s="11"/>
      <c r="F39" s="11"/>
      <c r="G39" s="11">
        <v>2000</v>
      </c>
      <c r="H39" s="11"/>
      <c r="I39" s="14"/>
      <c r="J39" s="4"/>
    </row>
    <row r="40" spans="1:10" x14ac:dyDescent="0.2">
      <c r="A40" s="9" t="s">
        <v>40</v>
      </c>
      <c r="B40" s="10"/>
      <c r="C40" s="10">
        <v>2411</v>
      </c>
      <c r="D40" s="9" t="s">
        <v>19</v>
      </c>
      <c r="E40" s="11">
        <v>1000</v>
      </c>
      <c r="F40" s="11"/>
      <c r="G40" s="11"/>
      <c r="H40" s="11"/>
      <c r="I40" s="14"/>
      <c r="J40" s="4"/>
    </row>
    <row r="41" spans="1:10" x14ac:dyDescent="0.2">
      <c r="A41" s="9" t="s">
        <v>40</v>
      </c>
      <c r="B41" s="10"/>
      <c r="C41" s="10"/>
      <c r="D41" s="9" t="s">
        <v>17</v>
      </c>
      <c r="E41" s="11"/>
      <c r="F41" s="11"/>
      <c r="G41" s="11">
        <v>1000</v>
      </c>
      <c r="H41" s="11"/>
      <c r="I41" s="14"/>
      <c r="J41" s="4"/>
    </row>
    <row r="42" spans="1:10" x14ac:dyDescent="0.2">
      <c r="A42" s="9" t="s">
        <v>40</v>
      </c>
      <c r="B42" s="10"/>
      <c r="C42" s="10">
        <v>2412</v>
      </c>
      <c r="D42" s="9" t="s">
        <v>18</v>
      </c>
      <c r="E42" s="11">
        <v>1</v>
      </c>
      <c r="F42" s="11"/>
      <c r="G42" s="11"/>
      <c r="H42" s="11"/>
      <c r="I42" s="14"/>
      <c r="J42" s="4"/>
    </row>
    <row r="43" spans="1:10" x14ac:dyDescent="0.2">
      <c r="A43" s="9" t="s">
        <v>40</v>
      </c>
      <c r="B43" s="10"/>
      <c r="C43" s="10"/>
      <c r="D43" s="9" t="s">
        <v>17</v>
      </c>
      <c r="E43" s="11"/>
      <c r="F43" s="11"/>
      <c r="G43" s="11">
        <v>1</v>
      </c>
      <c r="H43" s="11"/>
      <c r="I43" s="14"/>
      <c r="J43" s="4"/>
    </row>
    <row r="44" spans="1:10" x14ac:dyDescent="0.2">
      <c r="A44" s="9" t="s">
        <v>40</v>
      </c>
      <c r="B44" s="10"/>
      <c r="C44" s="10">
        <v>2413</v>
      </c>
      <c r="D44" s="9" t="s">
        <v>19</v>
      </c>
      <c r="E44" s="11">
        <v>2000</v>
      </c>
      <c r="F44" s="11"/>
      <c r="G44" s="11"/>
      <c r="H44" s="11"/>
      <c r="I44" s="14"/>
      <c r="J44" s="4"/>
    </row>
    <row r="45" spans="1:10" x14ac:dyDescent="0.2">
      <c r="A45" s="9" t="s">
        <v>40</v>
      </c>
      <c r="B45" s="10"/>
      <c r="C45" s="10"/>
      <c r="D45" s="9" t="s">
        <v>17</v>
      </c>
      <c r="E45" s="11"/>
      <c r="F45" s="11"/>
      <c r="G45" s="11">
        <v>2000</v>
      </c>
      <c r="H45" s="11"/>
      <c r="I45" s="14"/>
      <c r="J45" s="4"/>
    </row>
    <row r="46" spans="1:10" x14ac:dyDescent="0.2">
      <c r="A46" s="9" t="s">
        <v>40</v>
      </c>
      <c r="B46" s="10"/>
      <c r="C46" s="10">
        <v>2414</v>
      </c>
      <c r="D46" s="9" t="s">
        <v>19</v>
      </c>
      <c r="E46" s="11">
        <v>2000</v>
      </c>
      <c r="F46" s="11"/>
      <c r="G46" s="11"/>
      <c r="H46" s="11"/>
      <c r="I46" s="14"/>
      <c r="J46" s="4"/>
    </row>
    <row r="47" spans="1:10" x14ac:dyDescent="0.2">
      <c r="A47" s="9" t="s">
        <v>40</v>
      </c>
      <c r="B47" s="10"/>
      <c r="C47" s="10"/>
      <c r="D47" s="9" t="s">
        <v>17</v>
      </c>
      <c r="E47" s="11"/>
      <c r="F47" s="11"/>
      <c r="G47" s="11">
        <v>2000</v>
      </c>
      <c r="H47" s="11"/>
      <c r="I47" s="14"/>
      <c r="J47" s="4"/>
    </row>
    <row r="48" spans="1:10" x14ac:dyDescent="0.2">
      <c r="A48" s="9" t="s">
        <v>40</v>
      </c>
      <c r="B48" s="10"/>
      <c r="C48" s="10">
        <v>2415</v>
      </c>
      <c r="D48" s="9" t="s">
        <v>19</v>
      </c>
      <c r="E48" s="11">
        <v>2000</v>
      </c>
      <c r="F48" s="11"/>
      <c r="G48" s="11"/>
      <c r="H48" s="11"/>
      <c r="I48" s="14"/>
      <c r="J48" s="4"/>
    </row>
    <row r="49" spans="1:10" x14ac:dyDescent="0.2">
      <c r="A49" s="9" t="s">
        <v>40</v>
      </c>
      <c r="B49" s="10"/>
      <c r="C49" s="10"/>
      <c r="D49" s="9" t="s">
        <v>17</v>
      </c>
      <c r="E49" s="11"/>
      <c r="F49" s="11"/>
      <c r="G49" s="11">
        <v>2000</v>
      </c>
      <c r="H49" s="11"/>
      <c r="I49" s="14"/>
      <c r="J49" s="4"/>
    </row>
    <row r="50" spans="1:10" x14ac:dyDescent="0.2">
      <c r="A50" s="9" t="s">
        <v>40</v>
      </c>
      <c r="B50" s="10"/>
      <c r="C50" s="10">
        <v>2416</v>
      </c>
      <c r="D50" s="9" t="s">
        <v>19</v>
      </c>
      <c r="E50" s="11">
        <v>2000</v>
      </c>
      <c r="F50" s="11"/>
      <c r="G50" s="11"/>
      <c r="H50" s="11"/>
      <c r="I50" s="14"/>
      <c r="J50" s="4"/>
    </row>
    <row r="51" spans="1:10" x14ac:dyDescent="0.2">
      <c r="A51" s="9" t="s">
        <v>40</v>
      </c>
      <c r="B51" s="10"/>
      <c r="C51" s="10"/>
      <c r="D51" s="9" t="s">
        <v>17</v>
      </c>
      <c r="E51" s="11"/>
      <c r="F51" s="11"/>
      <c r="G51" s="11">
        <v>2000</v>
      </c>
      <c r="H51" s="11"/>
      <c r="I51" s="14"/>
      <c r="J51" s="4"/>
    </row>
    <row r="52" spans="1:10" x14ac:dyDescent="0.2">
      <c r="A52" s="9" t="s">
        <v>40</v>
      </c>
      <c r="B52" s="10"/>
      <c r="C52" s="10"/>
      <c r="D52" s="9" t="s">
        <v>41</v>
      </c>
      <c r="E52" s="11">
        <v>3000</v>
      </c>
      <c r="F52" s="11"/>
      <c r="G52" s="11"/>
      <c r="H52" s="11"/>
      <c r="I52" s="14"/>
      <c r="J52" s="4"/>
    </row>
    <row r="53" spans="1:10" x14ac:dyDescent="0.2">
      <c r="A53" s="9" t="s">
        <v>40</v>
      </c>
      <c r="B53" s="10"/>
      <c r="C53" s="10"/>
      <c r="D53" s="9" t="s">
        <v>17</v>
      </c>
      <c r="E53" s="11"/>
      <c r="F53" s="11"/>
      <c r="G53" s="11">
        <v>3000</v>
      </c>
      <c r="H53" s="11"/>
      <c r="I53" s="14"/>
      <c r="J53" s="4"/>
    </row>
    <row r="54" spans="1:10" x14ac:dyDescent="0.2">
      <c r="A54" s="9" t="s">
        <v>42</v>
      </c>
      <c r="B54" s="10"/>
      <c r="C54" s="10"/>
      <c r="D54" s="9" t="s">
        <v>22</v>
      </c>
      <c r="E54" s="11">
        <v>7.14</v>
      </c>
      <c r="F54" s="11"/>
      <c r="G54" s="11"/>
      <c r="H54" s="11">
        <v>7.14</v>
      </c>
      <c r="I54" s="14"/>
      <c r="J54" s="4"/>
    </row>
    <row r="55" spans="1:10" x14ac:dyDescent="0.2">
      <c r="A55" s="9"/>
      <c r="B55" s="10"/>
      <c r="C55" s="10"/>
      <c r="D55" s="5" t="s">
        <v>20</v>
      </c>
      <c r="E55" s="13">
        <f>SUM(E8:E54)</f>
        <v>454253.38</v>
      </c>
      <c r="F55" s="13">
        <f>SUM(F8:F54)</f>
        <v>19502.38</v>
      </c>
      <c r="G55" s="13">
        <f>SUM(G7:G54)</f>
        <v>274241.86</v>
      </c>
      <c r="H55" s="13">
        <f>SUM(H7:H54)</f>
        <v>17509.52</v>
      </c>
      <c r="I55" s="14"/>
      <c r="J55" s="4"/>
    </row>
    <row r="56" spans="1:10" x14ac:dyDescent="0.2">
      <c r="A56" s="9"/>
      <c r="B56" s="10"/>
      <c r="C56" s="10"/>
      <c r="D56" s="5" t="s">
        <v>21</v>
      </c>
      <c r="E56" s="13">
        <f>E55</f>
        <v>454253.38</v>
      </c>
      <c r="F56" s="13">
        <f>F55</f>
        <v>19502.38</v>
      </c>
      <c r="G56" s="13">
        <f>G55</f>
        <v>274241.86</v>
      </c>
      <c r="H56" s="13">
        <f>H55</f>
        <v>17509.52</v>
      </c>
      <c r="I56" s="14"/>
      <c r="J56" s="4"/>
    </row>
    <row r="57" spans="1:10" x14ac:dyDescent="0.2">
      <c r="A57" s="9" t="s">
        <v>42</v>
      </c>
      <c r="B57" s="10"/>
      <c r="C57" s="10"/>
      <c r="D57" s="9" t="s">
        <v>37</v>
      </c>
      <c r="E57" s="11"/>
      <c r="F57" s="11">
        <v>7.14</v>
      </c>
      <c r="G57" s="11"/>
      <c r="H57" s="11"/>
      <c r="I57" s="14"/>
      <c r="J57" s="4"/>
    </row>
    <row r="58" spans="1:10" x14ac:dyDescent="0.2">
      <c r="A58" s="9" t="s">
        <v>43</v>
      </c>
      <c r="B58" s="10"/>
      <c r="C58" s="10">
        <v>2417</v>
      </c>
      <c r="D58" s="9" t="s">
        <v>19</v>
      </c>
      <c r="E58" s="11">
        <v>2000</v>
      </c>
      <c r="F58" s="11"/>
      <c r="G58" s="11"/>
      <c r="H58" s="11"/>
      <c r="I58" s="14"/>
      <c r="J58" s="4"/>
    </row>
    <row r="59" spans="1:10" x14ac:dyDescent="0.2">
      <c r="A59" s="9" t="s">
        <v>43</v>
      </c>
      <c r="B59" s="10"/>
      <c r="C59" s="10"/>
      <c r="D59" s="9" t="s">
        <v>17</v>
      </c>
      <c r="E59" s="11"/>
      <c r="F59" s="11"/>
      <c r="G59" s="11">
        <v>2000</v>
      </c>
      <c r="H59" s="11"/>
      <c r="I59" s="14"/>
      <c r="J59" s="4"/>
    </row>
    <row r="60" spans="1:10" x14ac:dyDescent="0.2">
      <c r="A60" s="9" t="s">
        <v>44</v>
      </c>
      <c r="B60" s="10"/>
      <c r="C60" s="10">
        <v>2418</v>
      </c>
      <c r="D60" s="9" t="s">
        <v>45</v>
      </c>
      <c r="E60" s="11">
        <v>975</v>
      </c>
      <c r="F60" s="11"/>
      <c r="G60" s="11"/>
      <c r="H60" s="11"/>
      <c r="I60" s="14"/>
      <c r="J60" s="4"/>
    </row>
    <row r="61" spans="1:10" x14ac:dyDescent="0.2">
      <c r="A61" s="9" t="s">
        <v>44</v>
      </c>
      <c r="B61" s="10"/>
      <c r="C61" s="10"/>
      <c r="D61" s="9" t="s">
        <v>17</v>
      </c>
      <c r="E61" s="11"/>
      <c r="F61" s="11"/>
      <c r="G61" s="11">
        <v>975</v>
      </c>
      <c r="H61" s="11"/>
      <c r="I61" s="14"/>
      <c r="J61" s="4"/>
    </row>
    <row r="62" spans="1:10" x14ac:dyDescent="0.2">
      <c r="A62" s="9" t="s">
        <v>44</v>
      </c>
      <c r="B62" s="10"/>
      <c r="C62" s="10">
        <v>2419</v>
      </c>
      <c r="D62" s="9" t="s">
        <v>35</v>
      </c>
      <c r="E62" s="11">
        <v>102</v>
      </c>
      <c r="F62" s="11"/>
      <c r="G62" s="11">
        <v>102</v>
      </c>
      <c r="H62" s="11"/>
      <c r="I62" s="14"/>
      <c r="J62" s="4"/>
    </row>
    <row r="63" spans="1:10" x14ac:dyDescent="0.2">
      <c r="A63" s="9" t="s">
        <v>44</v>
      </c>
      <c r="B63" s="10"/>
      <c r="C63" s="10">
        <v>2420</v>
      </c>
      <c r="D63" s="9" t="s">
        <v>19</v>
      </c>
      <c r="E63" s="11">
        <v>2000</v>
      </c>
      <c r="F63" s="11"/>
      <c r="G63" s="11"/>
      <c r="H63" s="11"/>
      <c r="I63" s="14"/>
      <c r="J63" s="4"/>
    </row>
    <row r="64" spans="1:10" x14ac:dyDescent="0.2">
      <c r="A64" s="9" t="s">
        <v>44</v>
      </c>
      <c r="B64" s="10"/>
      <c r="C64" s="10"/>
      <c r="D64" s="9" t="s">
        <v>17</v>
      </c>
      <c r="E64" s="11"/>
      <c r="F64" s="11"/>
      <c r="G64" s="11">
        <v>2000</v>
      </c>
      <c r="H64" s="11"/>
      <c r="I64" s="14"/>
      <c r="J64" s="4"/>
    </row>
    <row r="65" spans="1:10" x14ac:dyDescent="0.2">
      <c r="A65" s="9" t="s">
        <v>46</v>
      </c>
      <c r="B65" s="10"/>
      <c r="C65" s="10">
        <v>2421</v>
      </c>
      <c r="D65" s="9" t="s">
        <v>19</v>
      </c>
      <c r="E65" s="11">
        <v>2000</v>
      </c>
      <c r="F65" s="11"/>
      <c r="G65" s="11"/>
      <c r="H65" s="11"/>
      <c r="I65" s="14"/>
      <c r="J65" s="4"/>
    </row>
    <row r="66" spans="1:10" x14ac:dyDescent="0.2">
      <c r="A66" s="9" t="s">
        <v>46</v>
      </c>
      <c r="B66" s="10"/>
      <c r="C66" s="10"/>
      <c r="D66" s="9" t="s">
        <v>17</v>
      </c>
      <c r="E66" s="11"/>
      <c r="F66" s="11"/>
      <c r="G66" s="11">
        <v>2000</v>
      </c>
      <c r="H66" s="11"/>
      <c r="I66" s="14"/>
      <c r="J66" s="4"/>
    </row>
    <row r="67" spans="1:10" x14ac:dyDescent="0.2">
      <c r="A67" s="9" t="s">
        <v>46</v>
      </c>
      <c r="B67" s="10"/>
      <c r="C67" s="10">
        <v>2422</v>
      </c>
      <c r="D67" s="9" t="s">
        <v>45</v>
      </c>
      <c r="E67" s="11">
        <v>200</v>
      </c>
      <c r="F67" s="11"/>
      <c r="G67" s="11"/>
      <c r="H67" s="11"/>
      <c r="I67" s="14"/>
      <c r="J67" s="4"/>
    </row>
    <row r="68" spans="1:10" x14ac:dyDescent="0.2">
      <c r="A68" s="9" t="s">
        <v>46</v>
      </c>
      <c r="B68" s="10"/>
      <c r="C68" s="10"/>
      <c r="D68" s="9" t="s">
        <v>17</v>
      </c>
      <c r="E68" s="11"/>
      <c r="F68" s="11"/>
      <c r="G68" s="11">
        <v>200</v>
      </c>
      <c r="H68" s="11"/>
      <c r="I68" s="14"/>
      <c r="J68" s="4"/>
    </row>
    <row r="69" spans="1:10" x14ac:dyDescent="0.2">
      <c r="A69" s="9" t="s">
        <v>47</v>
      </c>
      <c r="B69" s="10"/>
      <c r="C69" s="10">
        <v>2423</v>
      </c>
      <c r="D69" s="9" t="s">
        <v>19</v>
      </c>
      <c r="E69" s="11">
        <v>2000</v>
      </c>
      <c r="F69" s="11"/>
      <c r="G69" s="11"/>
      <c r="H69" s="11"/>
      <c r="I69" s="14"/>
      <c r="J69" s="4"/>
    </row>
    <row r="70" spans="1:10" x14ac:dyDescent="0.2">
      <c r="A70" s="9" t="s">
        <v>47</v>
      </c>
      <c r="B70" s="10"/>
      <c r="C70" s="10"/>
      <c r="D70" s="9" t="s">
        <v>17</v>
      </c>
      <c r="E70" s="11"/>
      <c r="F70" s="11"/>
      <c r="G70" s="11">
        <v>2000</v>
      </c>
      <c r="H70" s="11"/>
      <c r="I70" s="14"/>
      <c r="J70" s="4"/>
    </row>
    <row r="71" spans="1:10" x14ac:dyDescent="0.2">
      <c r="A71" s="9" t="s">
        <v>47</v>
      </c>
      <c r="B71" s="10"/>
      <c r="C71" s="10">
        <v>2424</v>
      </c>
      <c r="D71" s="9" t="s">
        <v>19</v>
      </c>
      <c r="E71" s="11">
        <v>2000</v>
      </c>
      <c r="F71" s="11"/>
      <c r="G71" s="11"/>
      <c r="H71" s="11"/>
      <c r="I71" s="14"/>
      <c r="J71" s="4"/>
    </row>
    <row r="72" spans="1:10" x14ac:dyDescent="0.2">
      <c r="A72" s="9" t="s">
        <v>47</v>
      </c>
      <c r="B72" s="10"/>
      <c r="C72" s="10"/>
      <c r="D72" s="9" t="s">
        <v>17</v>
      </c>
      <c r="E72" s="11"/>
      <c r="F72" s="11"/>
      <c r="G72" s="11">
        <v>2000</v>
      </c>
      <c r="H72" s="11"/>
      <c r="I72" s="14"/>
      <c r="J72" s="4"/>
    </row>
    <row r="73" spans="1:10" x14ac:dyDescent="0.2">
      <c r="A73" s="9" t="s">
        <v>48</v>
      </c>
      <c r="B73" s="10"/>
      <c r="C73" s="45" t="s">
        <v>49</v>
      </c>
      <c r="D73" s="9" t="s">
        <v>50</v>
      </c>
      <c r="E73" s="11">
        <v>2500</v>
      </c>
      <c r="F73" s="11"/>
      <c r="G73" s="11"/>
      <c r="H73" s="11"/>
      <c r="I73" s="14"/>
      <c r="J73" s="4"/>
    </row>
    <row r="74" spans="1:10" x14ac:dyDescent="0.2">
      <c r="A74" s="9" t="s">
        <v>48</v>
      </c>
      <c r="B74" s="10"/>
      <c r="C74" s="10"/>
      <c r="D74" s="9" t="s">
        <v>17</v>
      </c>
      <c r="E74" s="11"/>
      <c r="F74" s="11"/>
      <c r="G74" s="11">
        <v>2500</v>
      </c>
      <c r="H74" s="11"/>
      <c r="I74" s="14"/>
      <c r="J74" s="4"/>
    </row>
    <row r="75" spans="1:10" x14ac:dyDescent="0.2">
      <c r="A75" s="9" t="s">
        <v>48</v>
      </c>
      <c r="B75" s="10"/>
      <c r="C75" s="10">
        <v>2426</v>
      </c>
      <c r="D75" s="9" t="s">
        <v>45</v>
      </c>
      <c r="E75" s="11">
        <v>2500</v>
      </c>
      <c r="F75" s="11"/>
      <c r="G75" s="11"/>
      <c r="H75" s="11"/>
      <c r="I75" s="14"/>
      <c r="J75" s="4"/>
    </row>
    <row r="76" spans="1:10" x14ac:dyDescent="0.2">
      <c r="A76" s="9" t="s">
        <v>48</v>
      </c>
      <c r="B76" s="10"/>
      <c r="C76" s="10"/>
      <c r="D76" s="9" t="s">
        <v>17</v>
      </c>
      <c r="E76" s="11"/>
      <c r="F76" s="11"/>
      <c r="G76" s="11">
        <v>2500</v>
      </c>
      <c r="H76" s="11"/>
      <c r="I76" s="14"/>
      <c r="J76" s="4"/>
    </row>
    <row r="77" spans="1:10" x14ac:dyDescent="0.2">
      <c r="A77" s="9" t="s">
        <v>51</v>
      </c>
      <c r="B77" s="10"/>
      <c r="C77" s="10">
        <v>2427</v>
      </c>
      <c r="D77" s="9" t="s">
        <v>45</v>
      </c>
      <c r="E77" s="11">
        <v>2000</v>
      </c>
      <c r="F77" s="11"/>
      <c r="G77" s="11"/>
      <c r="H77" s="11"/>
      <c r="I77" s="14"/>
      <c r="J77" s="4"/>
    </row>
    <row r="78" spans="1:10" x14ac:dyDescent="0.2">
      <c r="A78" s="9" t="s">
        <v>51</v>
      </c>
      <c r="B78" s="10"/>
      <c r="C78" s="10"/>
      <c r="D78" s="9" t="s">
        <v>17</v>
      </c>
      <c r="E78" s="11"/>
      <c r="F78" s="11"/>
      <c r="G78" s="11">
        <v>2000</v>
      </c>
      <c r="H78" s="11"/>
      <c r="I78" s="14"/>
      <c r="J78" s="4"/>
    </row>
    <row r="79" spans="1:10" x14ac:dyDescent="0.2">
      <c r="A79" s="9" t="s">
        <v>52</v>
      </c>
      <c r="B79" s="10"/>
      <c r="C79" s="10">
        <v>2428</v>
      </c>
      <c r="D79" s="9" t="s">
        <v>45</v>
      </c>
      <c r="E79" s="11">
        <v>35000</v>
      </c>
      <c r="F79" s="11"/>
      <c r="G79" s="11"/>
      <c r="H79" s="11"/>
      <c r="I79" s="14"/>
      <c r="J79" s="4"/>
    </row>
    <row r="80" spans="1:10" x14ac:dyDescent="0.2">
      <c r="A80" s="9" t="s">
        <v>52</v>
      </c>
      <c r="B80" s="10"/>
      <c r="C80" s="10"/>
      <c r="D80" s="9" t="s">
        <v>17</v>
      </c>
      <c r="E80" s="11"/>
      <c r="F80" s="11"/>
      <c r="G80" s="11">
        <v>35000</v>
      </c>
      <c r="H80" s="11"/>
      <c r="I80" s="14"/>
      <c r="J80" s="4"/>
    </row>
    <row r="81" spans="1:11" x14ac:dyDescent="0.2">
      <c r="A81" s="9"/>
      <c r="B81" s="10"/>
      <c r="C81" s="10"/>
      <c r="D81" s="9"/>
      <c r="E81" s="11"/>
      <c r="F81" s="11"/>
      <c r="G81" s="11"/>
      <c r="H81" s="11"/>
      <c r="J81" s="15" t="s">
        <v>23</v>
      </c>
      <c r="K81" s="4">
        <f>E85-F85</f>
        <v>0</v>
      </c>
    </row>
    <row r="82" spans="1:11" x14ac:dyDescent="0.2">
      <c r="A82" s="9"/>
      <c r="B82" s="10"/>
      <c r="C82" s="10"/>
      <c r="D82" s="12" t="s">
        <v>3</v>
      </c>
      <c r="E82" s="11"/>
      <c r="F82" s="13">
        <v>325518.86</v>
      </c>
      <c r="G82" s="11"/>
      <c r="H82" s="11"/>
    </row>
    <row r="83" spans="1:11" s="15" customFormat="1" x14ac:dyDescent="0.2">
      <c r="A83" s="12"/>
      <c r="B83" s="5"/>
      <c r="C83" s="5"/>
      <c r="D83" s="12" t="s">
        <v>24</v>
      </c>
      <c r="E83" s="13"/>
      <c r="F83" s="13">
        <v>162502</v>
      </c>
      <c r="G83" s="13"/>
      <c r="H83" s="13">
        <v>310009.34000000003</v>
      </c>
      <c r="J83" s="15" t="s">
        <v>25</v>
      </c>
      <c r="K83" s="14">
        <f>G85-H85</f>
        <v>0</v>
      </c>
    </row>
    <row r="84" spans="1:11" x14ac:dyDescent="0.2">
      <c r="A84" s="9"/>
      <c r="B84" s="10"/>
      <c r="C84" s="10"/>
      <c r="D84" s="9"/>
      <c r="E84" s="11"/>
      <c r="F84" s="11"/>
      <c r="G84" s="11"/>
      <c r="H84" s="11"/>
    </row>
    <row r="85" spans="1:11" s="15" customFormat="1" x14ac:dyDescent="0.2">
      <c r="A85" s="12"/>
      <c r="B85" s="5"/>
      <c r="C85" s="5"/>
      <c r="D85" s="12"/>
      <c r="E85" s="13">
        <f>SUM(E56:E84)</f>
        <v>507530.38</v>
      </c>
      <c r="F85" s="13">
        <f>SUM(F56:F84)</f>
        <v>507530.38</v>
      </c>
      <c r="G85" s="13">
        <f>SUM(G56:G84)</f>
        <v>327518.86</v>
      </c>
      <c r="H85" s="13">
        <f>SUM(H56:H84)</f>
        <v>327518.86000000004</v>
      </c>
    </row>
  </sheetData>
  <mergeCells count="5">
    <mergeCell ref="A1:H1"/>
    <mergeCell ref="A2:H2"/>
    <mergeCell ref="A4:H4"/>
    <mergeCell ref="E5:F5"/>
    <mergeCell ref="G5:H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9"/>
  <sheetViews>
    <sheetView topLeftCell="D1" workbookViewId="0">
      <selection activeCell="H24" sqref="H24"/>
    </sheetView>
  </sheetViews>
  <sheetFormatPr defaultColWidth="9.140625" defaultRowHeight="12.75" x14ac:dyDescent="0.2"/>
  <cols>
    <col min="1" max="1" width="9.85546875" style="1" customWidth="1"/>
    <col min="2" max="2" width="7.42578125" style="1" customWidth="1"/>
    <col min="3" max="3" width="7.5703125" style="2" customWidth="1"/>
    <col min="4" max="4" width="31.28515625" style="1" customWidth="1"/>
    <col min="5" max="5" width="10.42578125" style="4" bestFit="1" customWidth="1"/>
    <col min="6" max="6" width="10.7109375" style="4" customWidth="1"/>
    <col min="7" max="7" width="10.28515625" style="4" customWidth="1"/>
    <col min="8" max="8" width="10.42578125" style="4" customWidth="1"/>
    <col min="9" max="9" width="9.140625" style="1"/>
    <col min="10" max="10" width="13.7109375" style="1" customWidth="1"/>
    <col min="11" max="11" width="12.140625" style="1" customWidth="1"/>
    <col min="12" max="16384" width="9.140625" style="1"/>
  </cols>
  <sheetData>
    <row r="1" spans="1:11" x14ac:dyDescent="0.2">
      <c r="A1" s="150" t="s">
        <v>0</v>
      </c>
      <c r="B1" s="150"/>
      <c r="C1" s="150"/>
      <c r="D1" s="150"/>
      <c r="E1" s="150"/>
      <c r="F1" s="150"/>
      <c r="G1" s="150"/>
      <c r="H1" s="150"/>
    </row>
    <row r="2" spans="1:11" x14ac:dyDescent="0.2">
      <c r="A2" s="151" t="s">
        <v>1</v>
      </c>
      <c r="B2" s="151"/>
      <c r="C2" s="151"/>
      <c r="D2" s="151"/>
      <c r="E2" s="151"/>
      <c r="F2" s="151"/>
      <c r="G2" s="151"/>
      <c r="H2" s="151"/>
    </row>
    <row r="3" spans="1:11" x14ac:dyDescent="0.2">
      <c r="E3" s="3"/>
      <c r="F3" s="3"/>
    </row>
    <row r="4" spans="1:11" x14ac:dyDescent="0.2">
      <c r="A4" s="150" t="s">
        <v>198</v>
      </c>
      <c r="B4" s="150"/>
      <c r="C4" s="150"/>
      <c r="D4" s="150"/>
      <c r="E4" s="150"/>
      <c r="F4" s="150"/>
      <c r="G4" s="150"/>
      <c r="H4" s="150"/>
    </row>
    <row r="5" spans="1:11" x14ac:dyDescent="0.2">
      <c r="E5" s="152" t="s">
        <v>2</v>
      </c>
      <c r="F5" s="152"/>
      <c r="G5" s="153" t="s">
        <v>3</v>
      </c>
      <c r="H5" s="153"/>
    </row>
    <row r="6" spans="1:11" x14ac:dyDescent="0.2">
      <c r="A6" s="5" t="s">
        <v>4</v>
      </c>
      <c r="B6" s="12" t="s">
        <v>5</v>
      </c>
      <c r="C6" s="5" t="s">
        <v>6</v>
      </c>
      <c r="D6" s="5" t="s">
        <v>7</v>
      </c>
      <c r="E6" s="7" t="s">
        <v>8</v>
      </c>
      <c r="F6" s="7" t="s">
        <v>9</v>
      </c>
      <c r="G6" s="8" t="s">
        <v>10</v>
      </c>
      <c r="H6" s="7" t="s">
        <v>11</v>
      </c>
    </row>
    <row r="7" spans="1:11" x14ac:dyDescent="0.2">
      <c r="A7" s="9" t="s">
        <v>199</v>
      </c>
      <c r="B7" s="9"/>
      <c r="C7" s="10"/>
      <c r="D7" s="9" t="s">
        <v>12</v>
      </c>
      <c r="E7" s="11"/>
      <c r="F7" s="11"/>
      <c r="G7" s="11"/>
      <c r="H7" s="11"/>
    </row>
    <row r="8" spans="1:11" s="15" customFormat="1" x14ac:dyDescent="0.2">
      <c r="A8" s="9" t="s">
        <v>199</v>
      </c>
      <c r="B8" s="12"/>
      <c r="C8" s="5"/>
      <c r="D8" s="12" t="s">
        <v>13</v>
      </c>
      <c r="E8" s="8">
        <v>162502</v>
      </c>
      <c r="F8" s="13"/>
      <c r="G8" s="13"/>
      <c r="H8" s="13"/>
    </row>
    <row r="9" spans="1:11" s="15" customFormat="1" x14ac:dyDescent="0.2">
      <c r="A9" s="9" t="s">
        <v>199</v>
      </c>
      <c r="B9" s="12"/>
      <c r="C9" s="5"/>
      <c r="D9" s="12" t="s">
        <v>14</v>
      </c>
      <c r="E9" s="13">
        <v>11636.2</v>
      </c>
      <c r="F9" s="13"/>
      <c r="G9" s="13">
        <v>11636.2</v>
      </c>
      <c r="H9" s="13"/>
      <c r="J9" s="14"/>
    </row>
    <row r="10" spans="1:11" x14ac:dyDescent="0.2">
      <c r="A10" s="9"/>
      <c r="B10" s="9"/>
      <c r="C10" s="10"/>
      <c r="D10" s="9"/>
      <c r="E10" s="11"/>
      <c r="F10" s="11"/>
      <c r="G10" s="11"/>
      <c r="H10" s="11"/>
      <c r="J10" s="4"/>
    </row>
    <row r="11" spans="1:11" x14ac:dyDescent="0.2">
      <c r="A11" s="9" t="s">
        <v>199</v>
      </c>
      <c r="B11" s="9"/>
      <c r="C11" s="10"/>
      <c r="D11" s="9" t="s">
        <v>18</v>
      </c>
      <c r="E11" s="11">
        <v>300</v>
      </c>
      <c r="F11" s="11"/>
      <c r="G11" s="11"/>
      <c r="H11" s="11"/>
      <c r="J11" s="4"/>
    </row>
    <row r="12" spans="1:11" x14ac:dyDescent="0.2">
      <c r="A12" s="9" t="s">
        <v>199</v>
      </c>
      <c r="B12" s="9"/>
      <c r="C12" s="10"/>
      <c r="D12" s="149" t="s">
        <v>17</v>
      </c>
      <c r="E12" s="11"/>
      <c r="F12" s="11"/>
      <c r="G12" s="11">
        <v>300</v>
      </c>
      <c r="H12" s="11"/>
      <c r="J12" s="4"/>
    </row>
    <row r="13" spans="1:11" x14ac:dyDescent="0.2">
      <c r="A13" s="9" t="s">
        <v>200</v>
      </c>
      <c r="B13" s="9"/>
      <c r="C13" s="10"/>
      <c r="D13" s="9" t="s">
        <v>18</v>
      </c>
      <c r="E13" s="11">
        <v>250</v>
      </c>
      <c r="F13" s="11"/>
      <c r="G13" s="11"/>
      <c r="H13" s="11"/>
      <c r="J13" s="4"/>
    </row>
    <row r="14" spans="1:11" x14ac:dyDescent="0.2">
      <c r="A14" s="9" t="s">
        <v>200</v>
      </c>
      <c r="B14" s="9"/>
      <c r="C14" s="10"/>
      <c r="D14" s="9" t="s">
        <v>17</v>
      </c>
      <c r="E14" s="11"/>
      <c r="F14" s="11"/>
      <c r="G14" s="11">
        <v>250</v>
      </c>
      <c r="H14" s="11"/>
      <c r="J14" s="4"/>
    </row>
    <row r="15" spans="1:11" x14ac:dyDescent="0.2">
      <c r="B15" s="9"/>
      <c r="C15" s="10"/>
      <c r="D15" s="9"/>
      <c r="E15" s="11"/>
      <c r="F15" s="11"/>
      <c r="G15" s="11"/>
      <c r="H15" s="11"/>
      <c r="J15" s="15"/>
      <c r="K15" s="14"/>
    </row>
    <row r="16" spans="1:11" x14ac:dyDescent="0.2">
      <c r="B16" s="9"/>
      <c r="C16" s="10"/>
      <c r="D16" s="12" t="s">
        <v>3</v>
      </c>
      <c r="E16" s="11"/>
      <c r="F16" s="13">
        <v>12186.2</v>
      </c>
      <c r="G16" s="11"/>
      <c r="H16" s="11"/>
    </row>
    <row r="17" spans="1:11" s="15" customFormat="1" x14ac:dyDescent="0.2">
      <c r="A17" s="12"/>
      <c r="B17" s="12"/>
      <c r="C17" s="5"/>
      <c r="D17" s="12" t="s">
        <v>24</v>
      </c>
      <c r="E17" s="13"/>
      <c r="F17" s="13">
        <v>162502</v>
      </c>
      <c r="G17" s="13"/>
      <c r="H17" s="13">
        <v>12186.2</v>
      </c>
      <c r="K17" s="14"/>
    </row>
    <row r="18" spans="1:11" x14ac:dyDescent="0.2">
      <c r="A18" s="9"/>
      <c r="B18" s="9"/>
      <c r="C18" s="10"/>
      <c r="D18" s="9"/>
      <c r="E18" s="11"/>
      <c r="F18" s="11"/>
      <c r="G18" s="11"/>
      <c r="H18" s="11"/>
    </row>
    <row r="19" spans="1:11" s="15" customFormat="1" x14ac:dyDescent="0.2">
      <c r="A19" s="12"/>
      <c r="B19" s="12"/>
      <c r="C19" s="5"/>
      <c r="D19" s="12"/>
      <c r="E19" s="13">
        <f>SUM(E8:E18)</f>
        <v>174688.2</v>
      </c>
      <c r="F19" s="13">
        <f>SUM(F8:F18)</f>
        <v>174688.2</v>
      </c>
      <c r="G19" s="13">
        <f>SUM(G8:G18)</f>
        <v>12186.2</v>
      </c>
      <c r="H19" s="13">
        <f>SUM(H7:H18)</f>
        <v>12186.2</v>
      </c>
    </row>
  </sheetData>
  <mergeCells count="5">
    <mergeCell ref="A1:H1"/>
    <mergeCell ref="A2:H2"/>
    <mergeCell ref="A4:H4"/>
    <mergeCell ref="E5:F5"/>
    <mergeCell ref="G5:H5"/>
  </mergeCells>
  <pageMargins left="0.7" right="0.7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7"/>
  <sheetViews>
    <sheetView topLeftCell="A9" workbookViewId="0">
      <selection activeCell="I33" sqref="I33"/>
    </sheetView>
  </sheetViews>
  <sheetFormatPr defaultColWidth="9.140625" defaultRowHeight="12.75" x14ac:dyDescent="0.2"/>
  <cols>
    <col min="1" max="1" width="9.85546875" style="1" customWidth="1"/>
    <col min="2" max="2" width="7.42578125" style="1" customWidth="1"/>
    <col min="3" max="3" width="7.5703125" style="2" customWidth="1"/>
    <col min="4" max="4" width="31.28515625" style="1" customWidth="1"/>
    <col min="5" max="5" width="10.42578125" style="4" bestFit="1" customWidth="1"/>
    <col min="6" max="6" width="10.7109375" style="4" customWidth="1"/>
    <col min="7" max="7" width="10.28515625" style="4" customWidth="1"/>
    <col min="8" max="8" width="10.42578125" style="4" customWidth="1"/>
    <col min="9" max="9" width="9.140625" style="1"/>
    <col min="10" max="10" width="13.7109375" style="1" customWidth="1"/>
    <col min="11" max="11" width="12.140625" style="1" customWidth="1"/>
    <col min="12" max="16384" width="9.140625" style="1"/>
  </cols>
  <sheetData>
    <row r="1" spans="1:10" x14ac:dyDescent="0.2">
      <c r="A1" s="150" t="s">
        <v>0</v>
      </c>
      <c r="B1" s="150"/>
      <c r="C1" s="150"/>
      <c r="D1" s="150"/>
      <c r="E1" s="150"/>
      <c r="F1" s="150"/>
      <c r="G1" s="150"/>
      <c r="H1" s="150"/>
    </row>
    <row r="2" spans="1:10" x14ac:dyDescent="0.2">
      <c r="A2" s="151" t="s">
        <v>1</v>
      </c>
      <c r="B2" s="151"/>
      <c r="C2" s="151"/>
      <c r="D2" s="151"/>
      <c r="E2" s="151"/>
      <c r="F2" s="151"/>
      <c r="G2" s="151"/>
      <c r="H2" s="151"/>
    </row>
    <row r="3" spans="1:10" x14ac:dyDescent="0.2">
      <c r="E3" s="3"/>
      <c r="F3" s="3"/>
    </row>
    <row r="4" spans="1:10" x14ac:dyDescent="0.2">
      <c r="A4" s="150" t="s">
        <v>216</v>
      </c>
      <c r="B4" s="150"/>
      <c r="C4" s="150"/>
      <c r="D4" s="150"/>
      <c r="E4" s="150"/>
      <c r="F4" s="150"/>
      <c r="G4" s="150"/>
      <c r="H4" s="150"/>
    </row>
    <row r="5" spans="1:10" x14ac:dyDescent="0.2">
      <c r="E5" s="152" t="s">
        <v>2</v>
      </c>
      <c r="F5" s="152"/>
      <c r="G5" s="153" t="s">
        <v>3</v>
      </c>
      <c r="H5" s="153"/>
    </row>
    <row r="6" spans="1:10" x14ac:dyDescent="0.2">
      <c r="A6" s="5" t="s">
        <v>4</v>
      </c>
      <c r="B6" s="12" t="s">
        <v>5</v>
      </c>
      <c r="C6" s="5" t="s">
        <v>6</v>
      </c>
      <c r="D6" s="5" t="s">
        <v>7</v>
      </c>
      <c r="E6" s="7" t="s">
        <v>8</v>
      </c>
      <c r="F6" s="7" t="s">
        <v>9</v>
      </c>
      <c r="G6" s="8" t="s">
        <v>10</v>
      </c>
      <c r="H6" s="7" t="s">
        <v>11</v>
      </c>
    </row>
    <row r="7" spans="1:10" x14ac:dyDescent="0.2">
      <c r="A7" s="9" t="s">
        <v>201</v>
      </c>
      <c r="B7" s="9"/>
      <c r="C7" s="10"/>
      <c r="D7" s="9" t="s">
        <v>12</v>
      </c>
      <c r="E7" s="11"/>
      <c r="F7" s="11"/>
      <c r="G7" s="11"/>
      <c r="H7" s="11"/>
    </row>
    <row r="8" spans="1:10" s="15" customFormat="1" x14ac:dyDescent="0.2">
      <c r="A8" s="9" t="s">
        <v>201</v>
      </c>
      <c r="B8" s="12"/>
      <c r="C8" s="5"/>
      <c r="D8" s="12" t="s">
        <v>13</v>
      </c>
      <c r="E8" s="8">
        <v>162502</v>
      </c>
      <c r="F8" s="13"/>
      <c r="G8" s="13"/>
      <c r="H8" s="13"/>
    </row>
    <row r="9" spans="1:10" s="15" customFormat="1" x14ac:dyDescent="0.2">
      <c r="A9" s="9" t="s">
        <v>201</v>
      </c>
      <c r="B9" s="12"/>
      <c r="C9" s="5"/>
      <c r="D9" s="12" t="s">
        <v>14</v>
      </c>
      <c r="E9" s="13">
        <v>12186.2</v>
      </c>
      <c r="F9" s="13"/>
      <c r="G9" s="13">
        <v>12186.2</v>
      </c>
      <c r="H9" s="13"/>
      <c r="J9" s="14"/>
    </row>
    <row r="10" spans="1:10" x14ac:dyDescent="0.2">
      <c r="A10" s="9"/>
      <c r="B10" s="9"/>
      <c r="C10" s="10"/>
      <c r="D10" s="9"/>
      <c r="E10" s="11"/>
      <c r="F10" s="11"/>
      <c r="G10" s="11"/>
      <c r="H10" s="11"/>
      <c r="J10" s="4"/>
    </row>
    <row r="11" spans="1:10" x14ac:dyDescent="0.2">
      <c r="A11" s="9" t="s">
        <v>202</v>
      </c>
      <c r="B11" s="9"/>
      <c r="C11" s="10"/>
      <c r="D11" s="9" t="s">
        <v>18</v>
      </c>
      <c r="E11" s="11">
        <v>250</v>
      </c>
      <c r="F11" s="11"/>
      <c r="G11" s="11"/>
      <c r="H11" s="11"/>
      <c r="J11" s="4"/>
    </row>
    <row r="12" spans="1:10" x14ac:dyDescent="0.2">
      <c r="A12" s="9" t="s">
        <v>202</v>
      </c>
      <c r="B12" s="9"/>
      <c r="C12" s="10"/>
      <c r="D12" s="149" t="s">
        <v>17</v>
      </c>
      <c r="E12" s="11"/>
      <c r="F12" s="11"/>
      <c r="G12" s="11">
        <v>250</v>
      </c>
      <c r="H12" s="11"/>
      <c r="J12" s="4"/>
    </row>
    <row r="13" spans="1:10" x14ac:dyDescent="0.2">
      <c r="A13" s="9" t="s">
        <v>202</v>
      </c>
      <c r="B13" s="9"/>
      <c r="C13" s="10"/>
      <c r="D13" s="9" t="s">
        <v>18</v>
      </c>
      <c r="E13" s="11">
        <v>300</v>
      </c>
      <c r="F13" s="11"/>
      <c r="G13" s="11"/>
      <c r="H13" s="11"/>
      <c r="J13" s="4"/>
    </row>
    <row r="14" spans="1:10" x14ac:dyDescent="0.2">
      <c r="A14" s="9" t="s">
        <v>202</v>
      </c>
      <c r="B14" s="9"/>
      <c r="C14" s="10"/>
      <c r="D14" s="9" t="s">
        <v>17</v>
      </c>
      <c r="E14" s="11"/>
      <c r="F14" s="11"/>
      <c r="G14" s="11">
        <v>300</v>
      </c>
      <c r="H14" s="11"/>
      <c r="J14" s="4"/>
    </row>
    <row r="15" spans="1:10" x14ac:dyDescent="0.2">
      <c r="A15" s="9" t="s">
        <v>202</v>
      </c>
      <c r="B15" s="9"/>
      <c r="C15" s="10"/>
      <c r="D15" s="9" t="s">
        <v>18</v>
      </c>
      <c r="E15" s="11">
        <v>1000</v>
      </c>
      <c r="F15" s="11"/>
      <c r="G15" s="11"/>
      <c r="H15" s="11"/>
      <c r="J15" s="4"/>
    </row>
    <row r="16" spans="1:10" x14ac:dyDescent="0.2">
      <c r="A16" s="9" t="s">
        <v>202</v>
      </c>
      <c r="B16" s="9"/>
      <c r="C16" s="10"/>
      <c r="D16" s="149" t="s">
        <v>17</v>
      </c>
      <c r="E16" s="11"/>
      <c r="F16" s="11"/>
      <c r="G16" s="11">
        <v>1000</v>
      </c>
      <c r="H16" s="11"/>
      <c r="J16" s="4"/>
    </row>
    <row r="17" spans="1:11" x14ac:dyDescent="0.2">
      <c r="A17" s="9" t="s">
        <v>203</v>
      </c>
      <c r="B17" s="9"/>
      <c r="C17" s="10"/>
      <c r="D17" s="9" t="s">
        <v>22</v>
      </c>
      <c r="E17" s="11">
        <v>10000</v>
      </c>
      <c r="F17" s="11"/>
      <c r="G17" s="11"/>
      <c r="H17" s="11">
        <v>10000</v>
      </c>
      <c r="J17" s="4"/>
    </row>
    <row r="18" spans="1:11" x14ac:dyDescent="0.2">
      <c r="A18" s="9" t="s">
        <v>203</v>
      </c>
      <c r="B18" s="9"/>
      <c r="C18" s="10"/>
      <c r="D18" s="9" t="s">
        <v>204</v>
      </c>
      <c r="E18" s="11"/>
      <c r="F18" s="11">
        <v>10000</v>
      </c>
      <c r="G18" s="11"/>
      <c r="H18" s="11"/>
      <c r="J18" s="4"/>
    </row>
    <row r="19" spans="1:11" x14ac:dyDescent="0.2">
      <c r="A19" s="9" t="s">
        <v>205</v>
      </c>
      <c r="B19" s="9"/>
      <c r="C19" s="10"/>
      <c r="D19" s="9" t="s">
        <v>35</v>
      </c>
      <c r="E19" s="11">
        <v>1000</v>
      </c>
      <c r="F19" s="11"/>
      <c r="G19" s="11"/>
      <c r="H19" s="11"/>
      <c r="J19" s="4"/>
    </row>
    <row r="20" spans="1:11" x14ac:dyDescent="0.2">
      <c r="A20" s="9" t="s">
        <v>205</v>
      </c>
      <c r="B20" s="9"/>
      <c r="C20" s="10"/>
      <c r="D20" s="9" t="s">
        <v>17</v>
      </c>
      <c r="E20" s="11"/>
      <c r="F20" s="11"/>
      <c r="G20" s="11">
        <v>1000</v>
      </c>
      <c r="H20" s="11"/>
      <c r="J20" s="4"/>
    </row>
    <row r="21" spans="1:11" x14ac:dyDescent="0.2">
      <c r="A21" s="9" t="s">
        <v>206</v>
      </c>
      <c r="B21" s="9"/>
      <c r="C21" s="10"/>
      <c r="D21" s="9" t="s">
        <v>35</v>
      </c>
      <c r="E21" s="11">
        <v>43</v>
      </c>
      <c r="F21" s="11"/>
      <c r="G21" s="11"/>
      <c r="H21" s="11"/>
      <c r="J21" s="4"/>
    </row>
    <row r="22" spans="1:11" x14ac:dyDescent="0.2">
      <c r="A22" s="9" t="s">
        <v>206</v>
      </c>
      <c r="B22" s="9"/>
      <c r="C22" s="10"/>
      <c r="D22" s="9" t="s">
        <v>17</v>
      </c>
      <c r="E22" s="11"/>
      <c r="F22" s="11"/>
      <c r="G22" s="11">
        <v>43</v>
      </c>
      <c r="H22" s="11"/>
      <c r="J22" s="15"/>
      <c r="K22" s="14"/>
    </row>
    <row r="23" spans="1:11" x14ac:dyDescent="0.2">
      <c r="B23" s="9"/>
      <c r="C23" s="10"/>
      <c r="D23" s="9"/>
      <c r="E23" s="11"/>
      <c r="F23" s="11"/>
      <c r="G23" s="11"/>
      <c r="H23" s="11"/>
      <c r="J23" s="15"/>
      <c r="K23" s="14"/>
    </row>
    <row r="24" spans="1:11" x14ac:dyDescent="0.2">
      <c r="B24" s="9"/>
      <c r="C24" s="10"/>
      <c r="D24" s="12" t="s">
        <v>3</v>
      </c>
      <c r="E24" s="11"/>
      <c r="F24" s="13">
        <v>14779.2</v>
      </c>
      <c r="G24" s="11"/>
      <c r="H24" s="11"/>
    </row>
    <row r="25" spans="1:11" s="15" customFormat="1" x14ac:dyDescent="0.2">
      <c r="A25" s="12"/>
      <c r="B25" s="12"/>
      <c r="C25" s="5"/>
      <c r="D25" s="12" t="s">
        <v>24</v>
      </c>
      <c r="E25" s="13"/>
      <c r="F25" s="13">
        <v>162502</v>
      </c>
      <c r="G25" s="13"/>
      <c r="H25" s="13">
        <v>4779.2</v>
      </c>
      <c r="K25" s="14"/>
    </row>
    <row r="26" spans="1:11" x14ac:dyDescent="0.2">
      <c r="A26" s="9"/>
      <c r="B26" s="9"/>
      <c r="C26" s="10"/>
      <c r="D26" s="9"/>
      <c r="E26" s="11"/>
      <c r="F26" s="11"/>
      <c r="G26" s="11"/>
      <c r="H26" s="11"/>
    </row>
    <row r="27" spans="1:11" s="15" customFormat="1" x14ac:dyDescent="0.2">
      <c r="A27" s="12"/>
      <c r="B27" s="12"/>
      <c r="C27" s="5"/>
      <c r="D27" s="12"/>
      <c r="E27" s="13">
        <f>SUM(E8:E26)</f>
        <v>187281.2</v>
      </c>
      <c r="F27" s="13">
        <f>SUM(F8:F26)</f>
        <v>187281.2</v>
      </c>
      <c r="G27" s="13">
        <f>SUM(G8:G26)</f>
        <v>14779.2</v>
      </c>
      <c r="H27" s="13">
        <f>SUM(H7:H26)</f>
        <v>14779.2</v>
      </c>
    </row>
  </sheetData>
  <mergeCells count="5">
    <mergeCell ref="A1:H1"/>
    <mergeCell ref="A2:H2"/>
    <mergeCell ref="A4:H4"/>
    <mergeCell ref="E5:F5"/>
    <mergeCell ref="G5:H5"/>
  </mergeCells>
  <pageMargins left="0.7" right="0.7" top="0.75" bottom="0.75" header="0.3" footer="0.3"/>
  <pageSetup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2"/>
  <sheetViews>
    <sheetView topLeftCell="A9" workbookViewId="0">
      <selection activeCell="G34" sqref="G34"/>
    </sheetView>
  </sheetViews>
  <sheetFormatPr defaultColWidth="9.140625" defaultRowHeight="12.75" x14ac:dyDescent="0.2"/>
  <cols>
    <col min="1" max="1" width="9.85546875" style="1" customWidth="1"/>
    <col min="2" max="2" width="7.42578125" style="1" customWidth="1"/>
    <col min="3" max="3" width="7.5703125" style="2" customWidth="1"/>
    <col min="4" max="4" width="31.28515625" style="1" customWidth="1"/>
    <col min="5" max="5" width="10.42578125" style="4" bestFit="1" customWidth="1"/>
    <col min="6" max="6" width="10.7109375" style="4" customWidth="1"/>
    <col min="7" max="7" width="10.28515625" style="4" customWidth="1"/>
    <col min="8" max="8" width="10.42578125" style="4" customWidth="1"/>
    <col min="9" max="9" width="9.140625" style="1"/>
    <col min="10" max="10" width="13.7109375" style="1" customWidth="1"/>
    <col min="11" max="11" width="12.140625" style="1" customWidth="1"/>
    <col min="12" max="16384" width="9.140625" style="1"/>
  </cols>
  <sheetData>
    <row r="1" spans="1:10" x14ac:dyDescent="0.2">
      <c r="A1" s="150" t="s">
        <v>0</v>
      </c>
      <c r="B1" s="150"/>
      <c r="C1" s="150"/>
      <c r="D1" s="150"/>
      <c r="E1" s="150"/>
      <c r="F1" s="150"/>
      <c r="G1" s="150"/>
      <c r="H1" s="150"/>
    </row>
    <row r="2" spans="1:10" x14ac:dyDescent="0.2">
      <c r="A2" s="151" t="s">
        <v>1</v>
      </c>
      <c r="B2" s="151"/>
      <c r="C2" s="151"/>
      <c r="D2" s="151"/>
      <c r="E2" s="151"/>
      <c r="F2" s="151"/>
      <c r="G2" s="151"/>
      <c r="H2" s="151"/>
    </row>
    <row r="3" spans="1:10" x14ac:dyDescent="0.2">
      <c r="E3" s="3"/>
      <c r="F3" s="3"/>
    </row>
    <row r="4" spans="1:10" x14ac:dyDescent="0.2">
      <c r="A4" s="150" t="s">
        <v>217</v>
      </c>
      <c r="B4" s="150"/>
      <c r="C4" s="150"/>
      <c r="D4" s="150"/>
      <c r="E4" s="150"/>
      <c r="F4" s="150"/>
      <c r="G4" s="150"/>
      <c r="H4" s="150"/>
    </row>
    <row r="5" spans="1:10" x14ac:dyDescent="0.2">
      <c r="E5" s="152" t="s">
        <v>2</v>
      </c>
      <c r="F5" s="152"/>
      <c r="G5" s="153" t="s">
        <v>3</v>
      </c>
      <c r="H5" s="153"/>
    </row>
    <row r="6" spans="1:10" x14ac:dyDescent="0.2">
      <c r="A6" s="5" t="s">
        <v>4</v>
      </c>
      <c r="B6" s="12" t="s">
        <v>5</v>
      </c>
      <c r="C6" s="5" t="s">
        <v>6</v>
      </c>
      <c r="D6" s="5" t="s">
        <v>7</v>
      </c>
      <c r="E6" s="7" t="s">
        <v>8</v>
      </c>
      <c r="F6" s="7" t="s">
        <v>9</v>
      </c>
      <c r="G6" s="8" t="s">
        <v>10</v>
      </c>
      <c r="H6" s="7" t="s">
        <v>11</v>
      </c>
    </row>
    <row r="7" spans="1:10" x14ac:dyDescent="0.2">
      <c r="A7" s="9" t="s">
        <v>207</v>
      </c>
      <c r="B7" s="9"/>
      <c r="C7" s="10"/>
      <c r="D7" s="9" t="s">
        <v>12</v>
      </c>
      <c r="E7" s="11"/>
      <c r="F7" s="11"/>
      <c r="G7" s="11"/>
      <c r="H7" s="11"/>
    </row>
    <row r="8" spans="1:10" s="15" customFormat="1" x14ac:dyDescent="0.2">
      <c r="A8" s="9" t="s">
        <v>207</v>
      </c>
      <c r="B8" s="12"/>
      <c r="C8" s="5"/>
      <c r="D8" s="12" t="s">
        <v>13</v>
      </c>
      <c r="E8" s="8">
        <v>162502</v>
      </c>
      <c r="F8" s="13"/>
      <c r="G8" s="13"/>
      <c r="H8" s="13"/>
    </row>
    <row r="9" spans="1:10" s="15" customFormat="1" x14ac:dyDescent="0.2">
      <c r="A9" s="9" t="s">
        <v>207</v>
      </c>
      <c r="B9" s="12"/>
      <c r="C9" s="5"/>
      <c r="D9" s="12" t="s">
        <v>14</v>
      </c>
      <c r="E9" s="13">
        <v>4779.2</v>
      </c>
      <c r="F9" s="13"/>
      <c r="G9" s="13">
        <v>4779.2</v>
      </c>
      <c r="H9" s="13"/>
      <c r="J9" s="14"/>
    </row>
    <row r="10" spans="1:10" x14ac:dyDescent="0.2">
      <c r="A10" s="9"/>
      <c r="B10" s="9"/>
      <c r="C10" s="10"/>
      <c r="D10" s="9"/>
      <c r="E10" s="11"/>
      <c r="F10" s="11"/>
      <c r="G10" s="11"/>
      <c r="H10" s="11"/>
      <c r="J10" s="4"/>
    </row>
    <row r="11" spans="1:10" x14ac:dyDescent="0.2">
      <c r="A11" s="9" t="s">
        <v>208</v>
      </c>
      <c r="B11" s="9"/>
      <c r="C11" s="10"/>
      <c r="D11" s="9" t="s">
        <v>18</v>
      </c>
      <c r="E11" s="11">
        <v>250</v>
      </c>
      <c r="F11" s="11"/>
      <c r="G11" s="11"/>
      <c r="H11" s="11"/>
      <c r="J11" s="4"/>
    </row>
    <row r="12" spans="1:10" x14ac:dyDescent="0.2">
      <c r="A12" s="9" t="s">
        <v>208</v>
      </c>
      <c r="B12" s="9"/>
      <c r="C12" s="10"/>
      <c r="D12" s="149" t="s">
        <v>17</v>
      </c>
      <c r="E12" s="11"/>
      <c r="F12" s="11"/>
      <c r="G12" s="11">
        <v>250</v>
      </c>
      <c r="H12" s="11"/>
      <c r="J12" s="4"/>
    </row>
    <row r="13" spans="1:10" x14ac:dyDescent="0.2">
      <c r="A13" s="9" t="s">
        <v>209</v>
      </c>
      <c r="B13" s="9"/>
      <c r="C13" s="10"/>
      <c r="D13" s="9" t="s">
        <v>18</v>
      </c>
      <c r="E13" s="11">
        <v>500</v>
      </c>
      <c r="F13" s="11"/>
      <c r="G13" s="11"/>
      <c r="H13" s="11"/>
      <c r="J13" s="4"/>
    </row>
    <row r="14" spans="1:10" x14ac:dyDescent="0.2">
      <c r="A14" s="9" t="s">
        <v>209</v>
      </c>
      <c r="B14" s="9"/>
      <c r="C14" s="10"/>
      <c r="D14" s="9" t="s">
        <v>17</v>
      </c>
      <c r="E14" s="11"/>
      <c r="F14" s="11"/>
      <c r="G14" s="11">
        <v>500</v>
      </c>
      <c r="H14" s="11"/>
      <c r="J14" s="4"/>
    </row>
    <row r="15" spans="1:10" x14ac:dyDescent="0.2">
      <c r="A15" s="9" t="s">
        <v>210</v>
      </c>
      <c r="B15" s="9"/>
      <c r="C15" s="10"/>
      <c r="D15" s="9" t="s">
        <v>18</v>
      </c>
      <c r="E15" s="11">
        <v>300</v>
      </c>
      <c r="F15" s="11"/>
      <c r="G15" s="11"/>
      <c r="H15" s="11"/>
      <c r="J15" s="4"/>
    </row>
    <row r="16" spans="1:10" x14ac:dyDescent="0.2">
      <c r="A16" s="9" t="s">
        <v>210</v>
      </c>
      <c r="B16" s="9"/>
      <c r="C16" s="10"/>
      <c r="D16" s="149" t="s">
        <v>17</v>
      </c>
      <c r="E16" s="11"/>
      <c r="F16" s="11"/>
      <c r="G16" s="11">
        <v>300</v>
      </c>
      <c r="H16" s="11"/>
      <c r="J16" s="4"/>
    </row>
    <row r="17" spans="1:11" x14ac:dyDescent="0.2">
      <c r="A17" s="9" t="s">
        <v>211</v>
      </c>
      <c r="B17" s="9"/>
      <c r="C17" s="10"/>
      <c r="D17" s="9" t="s">
        <v>212</v>
      </c>
      <c r="E17" s="11">
        <v>2000</v>
      </c>
      <c r="F17" s="11"/>
      <c r="G17" s="11"/>
      <c r="H17" s="11"/>
      <c r="J17" s="4"/>
    </row>
    <row r="18" spans="1:11" x14ac:dyDescent="0.2">
      <c r="A18" s="9" t="s">
        <v>211</v>
      </c>
      <c r="B18" s="9"/>
      <c r="C18" s="10"/>
      <c r="D18" s="9" t="s">
        <v>17</v>
      </c>
      <c r="E18" s="11"/>
      <c r="F18" s="11"/>
      <c r="G18" s="11">
        <v>2000</v>
      </c>
      <c r="H18" s="11"/>
      <c r="J18" s="4"/>
    </row>
    <row r="19" spans="1:11" x14ac:dyDescent="0.2">
      <c r="A19" s="9" t="s">
        <v>213</v>
      </c>
      <c r="B19" s="9"/>
      <c r="C19" s="10"/>
      <c r="D19" s="9" t="s">
        <v>212</v>
      </c>
      <c r="E19" s="11">
        <v>10000</v>
      </c>
      <c r="F19" s="11"/>
      <c r="G19" s="11"/>
      <c r="H19" s="11"/>
      <c r="J19" s="4"/>
    </row>
    <row r="20" spans="1:11" x14ac:dyDescent="0.2">
      <c r="A20" s="9" t="s">
        <v>213</v>
      </c>
      <c r="B20" s="9"/>
      <c r="C20" s="10"/>
      <c r="D20" s="149" t="s">
        <v>17</v>
      </c>
      <c r="E20" s="11"/>
      <c r="F20" s="11"/>
      <c r="G20" s="11">
        <v>10000</v>
      </c>
      <c r="H20" s="11"/>
      <c r="J20" s="4"/>
    </row>
    <row r="21" spans="1:11" x14ac:dyDescent="0.2">
      <c r="A21" s="9" t="s">
        <v>214</v>
      </c>
      <c r="B21" s="9"/>
      <c r="C21" s="10"/>
      <c r="D21" s="9" t="s">
        <v>212</v>
      </c>
      <c r="E21" s="11">
        <v>6000</v>
      </c>
      <c r="F21" s="11"/>
      <c r="G21" s="11"/>
      <c r="H21" s="11"/>
      <c r="J21" s="4"/>
    </row>
    <row r="22" spans="1:11" x14ac:dyDescent="0.2">
      <c r="A22" s="9" t="s">
        <v>214</v>
      </c>
      <c r="B22" s="9"/>
      <c r="C22" s="10"/>
      <c r="D22" s="9" t="s">
        <v>17</v>
      </c>
      <c r="E22" s="11"/>
      <c r="F22" s="11"/>
      <c r="G22" s="11">
        <v>6000</v>
      </c>
      <c r="H22" s="11"/>
      <c r="J22" s="4"/>
    </row>
    <row r="23" spans="1:11" x14ac:dyDescent="0.2">
      <c r="A23" s="9" t="s">
        <v>214</v>
      </c>
      <c r="B23" s="9"/>
      <c r="C23" s="10"/>
      <c r="D23" s="9" t="s">
        <v>212</v>
      </c>
      <c r="E23" s="11">
        <v>2000</v>
      </c>
      <c r="F23" s="11"/>
      <c r="G23" s="11"/>
      <c r="H23" s="11"/>
      <c r="J23" s="4"/>
    </row>
    <row r="24" spans="1:11" x14ac:dyDescent="0.2">
      <c r="A24" s="9" t="s">
        <v>214</v>
      </c>
      <c r="B24" s="9"/>
      <c r="C24" s="10"/>
      <c r="D24" s="9" t="s">
        <v>17</v>
      </c>
      <c r="E24" s="11"/>
      <c r="F24" s="11"/>
      <c r="G24" s="11">
        <v>2000</v>
      </c>
      <c r="H24" s="11"/>
      <c r="J24" s="4"/>
    </row>
    <row r="25" spans="1:11" x14ac:dyDescent="0.2">
      <c r="A25" s="9" t="s">
        <v>215</v>
      </c>
      <c r="B25" s="9"/>
      <c r="C25" s="10"/>
      <c r="D25" s="9" t="s">
        <v>212</v>
      </c>
      <c r="E25" s="11">
        <v>2000</v>
      </c>
      <c r="F25" s="11"/>
      <c r="G25" s="11"/>
      <c r="H25" s="11"/>
      <c r="J25" s="4"/>
    </row>
    <row r="26" spans="1:11" x14ac:dyDescent="0.2">
      <c r="A26" s="9" t="s">
        <v>215</v>
      </c>
      <c r="B26" s="9"/>
      <c r="C26" s="10"/>
      <c r="D26" s="9" t="s">
        <v>17</v>
      </c>
      <c r="E26" s="11"/>
      <c r="F26" s="11"/>
      <c r="G26" s="11">
        <v>2000</v>
      </c>
      <c r="H26" s="11"/>
      <c r="J26" s="4"/>
    </row>
    <row r="27" spans="1:11" x14ac:dyDescent="0.2">
      <c r="B27" s="9"/>
      <c r="C27" s="10"/>
      <c r="D27" s="9"/>
      <c r="E27" s="11"/>
      <c r="F27" s="11"/>
      <c r="G27" s="11"/>
      <c r="H27" s="11"/>
      <c r="J27" s="15"/>
      <c r="K27" s="14"/>
    </row>
    <row r="28" spans="1:11" x14ac:dyDescent="0.2">
      <c r="B28" s="9"/>
      <c r="C28" s="10"/>
      <c r="D28" s="12" t="s">
        <v>3</v>
      </c>
      <c r="E28" s="11"/>
      <c r="F28" s="13">
        <v>27829.200000000001</v>
      </c>
      <c r="G28" s="11"/>
      <c r="H28" s="11"/>
    </row>
    <row r="29" spans="1:11" s="15" customFormat="1" x14ac:dyDescent="0.2">
      <c r="A29" s="12"/>
      <c r="B29" s="12"/>
      <c r="C29" s="5"/>
      <c r="D29" s="12" t="s">
        <v>24</v>
      </c>
      <c r="E29" s="13"/>
      <c r="F29" s="13">
        <v>162502</v>
      </c>
      <c r="G29" s="13"/>
      <c r="H29" s="13">
        <v>27829.200000000001</v>
      </c>
      <c r="K29" s="14"/>
    </row>
    <row r="30" spans="1:11" x14ac:dyDescent="0.2">
      <c r="A30" s="9"/>
      <c r="B30" s="9"/>
      <c r="C30" s="10"/>
      <c r="D30" s="9"/>
      <c r="E30" s="11"/>
      <c r="F30" s="11"/>
      <c r="G30" s="11"/>
      <c r="H30" s="11"/>
      <c r="J30" s="15"/>
      <c r="K30" s="14"/>
    </row>
    <row r="31" spans="1:11" s="15" customFormat="1" x14ac:dyDescent="0.2">
      <c r="A31" s="12"/>
      <c r="B31" s="12"/>
      <c r="C31" s="5"/>
      <c r="D31" s="12"/>
      <c r="E31" s="13">
        <f>SUM(E8:E30)</f>
        <v>190331.2</v>
      </c>
      <c r="F31" s="13">
        <f>SUM(F8:F30)</f>
        <v>190331.2</v>
      </c>
      <c r="G31" s="13">
        <f>SUM(G8:G30)</f>
        <v>27829.200000000001</v>
      </c>
      <c r="H31" s="13">
        <f>SUM(H7:H30)</f>
        <v>27829.200000000001</v>
      </c>
      <c r="J31" s="1"/>
      <c r="K31" s="1"/>
    </row>
    <row r="32" spans="1:11" x14ac:dyDescent="0.2">
      <c r="J32" s="15"/>
      <c r="K32" s="14"/>
    </row>
  </sheetData>
  <mergeCells count="5">
    <mergeCell ref="A1:H1"/>
    <mergeCell ref="A2:H2"/>
    <mergeCell ref="A4:H4"/>
    <mergeCell ref="E5:F5"/>
    <mergeCell ref="G5:H5"/>
  </mergeCells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506"/>
  <sheetViews>
    <sheetView topLeftCell="A518" zoomScaleNormal="100" workbookViewId="0">
      <selection activeCell="D539" sqref="D539"/>
    </sheetView>
  </sheetViews>
  <sheetFormatPr defaultRowHeight="15" x14ac:dyDescent="0.25"/>
  <cols>
    <col min="1" max="1" width="12.42578125" customWidth="1"/>
    <col min="3" max="3" width="16" customWidth="1"/>
    <col min="4" max="4" width="29.28515625" customWidth="1"/>
    <col min="5" max="5" width="20" customWidth="1"/>
    <col min="11" max="11" width="15.5703125" customWidth="1"/>
  </cols>
  <sheetData>
    <row r="1" spans="1:14" ht="21" x14ac:dyDescent="0.35">
      <c r="A1" s="159" t="s">
        <v>0</v>
      </c>
      <c r="B1" s="159"/>
      <c r="C1" s="159"/>
      <c r="D1" s="159"/>
      <c r="E1" s="159"/>
      <c r="F1" s="16"/>
    </row>
    <row r="2" spans="1:14" ht="15.75" x14ac:dyDescent="0.25">
      <c r="A2" s="160" t="s">
        <v>1</v>
      </c>
      <c r="B2" s="160"/>
      <c r="C2" s="160"/>
      <c r="D2" s="160"/>
      <c r="E2" s="160"/>
      <c r="F2" s="16"/>
    </row>
    <row r="3" spans="1:14" ht="15.75" x14ac:dyDescent="0.25">
      <c r="A3" s="17"/>
      <c r="B3" s="18"/>
      <c r="C3" s="18"/>
      <c r="D3" s="17"/>
      <c r="E3" s="19"/>
      <c r="F3" s="16"/>
    </row>
    <row r="4" spans="1:14" ht="21" x14ac:dyDescent="0.35">
      <c r="A4" s="159" t="s">
        <v>78</v>
      </c>
      <c r="B4" s="159"/>
      <c r="C4" s="159"/>
      <c r="D4" s="159"/>
      <c r="E4" s="159"/>
      <c r="F4" s="16"/>
    </row>
    <row r="5" spans="1:14" x14ac:dyDescent="0.25">
      <c r="A5" s="154" t="s">
        <v>79</v>
      </c>
      <c r="B5" s="155"/>
      <c r="C5" s="155"/>
      <c r="D5" s="155"/>
      <c r="E5" s="156"/>
      <c r="F5" s="16"/>
    </row>
    <row r="6" spans="1:14" ht="15.75" x14ac:dyDescent="0.25">
      <c r="A6" s="20" t="s">
        <v>4</v>
      </c>
      <c r="B6" s="20" t="s">
        <v>5</v>
      </c>
      <c r="C6" s="20" t="s">
        <v>6</v>
      </c>
      <c r="D6" s="21" t="s">
        <v>7</v>
      </c>
      <c r="E6" s="22" t="s">
        <v>80</v>
      </c>
      <c r="F6" s="16"/>
    </row>
    <row r="7" spans="1:14" ht="15.75" x14ac:dyDescent="0.25">
      <c r="A7" s="23" t="s">
        <v>27</v>
      </c>
      <c r="B7" s="24"/>
      <c r="C7" s="23"/>
      <c r="D7" s="25" t="s">
        <v>13</v>
      </c>
      <c r="E7" s="22">
        <v>162502</v>
      </c>
      <c r="F7" s="16"/>
    </row>
    <row r="8" spans="1:14" x14ac:dyDescent="0.25">
      <c r="A8" s="23" t="s">
        <v>27</v>
      </c>
      <c r="B8" s="24"/>
      <c r="C8" s="23"/>
      <c r="D8" s="25" t="s">
        <v>81</v>
      </c>
      <c r="E8" s="26">
        <v>232441.86</v>
      </c>
      <c r="F8" s="16"/>
    </row>
    <row r="9" spans="1:14" x14ac:dyDescent="0.25">
      <c r="A9" s="27"/>
      <c r="B9" s="28"/>
      <c r="C9" s="27"/>
      <c r="D9" s="29" t="s">
        <v>82</v>
      </c>
      <c r="E9" s="30">
        <f>SUM(E7:E8)</f>
        <v>394943.86</v>
      </c>
      <c r="F9" s="31"/>
    </row>
    <row r="10" spans="1:14" x14ac:dyDescent="0.25">
      <c r="A10" s="32"/>
      <c r="B10" s="33"/>
      <c r="C10" s="32"/>
      <c r="D10" s="32"/>
      <c r="E10" s="34"/>
      <c r="F10" s="31"/>
      <c r="M10" s="4"/>
      <c r="N10" s="4"/>
    </row>
    <row r="11" spans="1:14" x14ac:dyDescent="0.25">
      <c r="A11" s="32"/>
      <c r="B11" s="33"/>
      <c r="C11" s="32"/>
      <c r="D11" s="32"/>
      <c r="E11" s="34"/>
      <c r="F11" s="31"/>
    </row>
    <row r="12" spans="1:14" x14ac:dyDescent="0.25">
      <c r="A12" s="32"/>
      <c r="B12" s="33"/>
      <c r="C12" s="32"/>
      <c r="D12" s="32"/>
      <c r="E12" s="34"/>
      <c r="F12" s="31"/>
    </row>
    <row r="13" spans="1:14" x14ac:dyDescent="0.25">
      <c r="A13" s="154" t="s">
        <v>83</v>
      </c>
      <c r="B13" s="155"/>
      <c r="C13" s="155"/>
      <c r="D13" s="155"/>
      <c r="E13" s="156"/>
      <c r="F13" s="16"/>
    </row>
    <row r="14" spans="1:14" ht="15.75" x14ac:dyDescent="0.25">
      <c r="A14" s="20" t="s">
        <v>4</v>
      </c>
      <c r="B14" s="20" t="s">
        <v>5</v>
      </c>
      <c r="C14" s="20" t="s">
        <v>6</v>
      </c>
      <c r="D14" s="21" t="s">
        <v>7</v>
      </c>
      <c r="E14" s="35" t="s">
        <v>80</v>
      </c>
      <c r="F14" s="16"/>
    </row>
    <row r="15" spans="1:14" x14ac:dyDescent="0.25">
      <c r="A15" s="9" t="s">
        <v>28</v>
      </c>
      <c r="B15" s="10"/>
      <c r="C15" s="10">
        <v>2401</v>
      </c>
      <c r="D15" s="9" t="s">
        <v>16</v>
      </c>
      <c r="E15" s="11">
        <v>300</v>
      </c>
      <c r="F15" s="16"/>
    </row>
    <row r="16" spans="1:14" x14ac:dyDescent="0.25">
      <c r="A16" s="9" t="s">
        <v>29</v>
      </c>
      <c r="B16" s="10"/>
      <c r="C16" s="10">
        <v>2402</v>
      </c>
      <c r="D16" s="9" t="s">
        <v>18</v>
      </c>
      <c r="E16" s="11">
        <v>500</v>
      </c>
      <c r="F16" s="16"/>
    </row>
    <row r="17" spans="1:6" x14ac:dyDescent="0.25">
      <c r="A17" s="9" t="s">
        <v>38</v>
      </c>
      <c r="B17" s="10"/>
      <c r="C17" s="10">
        <v>2404</v>
      </c>
      <c r="D17" s="9" t="s">
        <v>18</v>
      </c>
      <c r="E17" s="11">
        <v>42</v>
      </c>
      <c r="F17" s="16"/>
    </row>
    <row r="18" spans="1:6" x14ac:dyDescent="0.25">
      <c r="A18" s="9" t="s">
        <v>39</v>
      </c>
      <c r="B18" s="10"/>
      <c r="C18" s="10">
        <v>2409</v>
      </c>
      <c r="D18" s="9" t="s">
        <v>18</v>
      </c>
      <c r="E18" s="11">
        <v>250</v>
      </c>
      <c r="F18" s="16"/>
    </row>
    <row r="19" spans="1:6" x14ac:dyDescent="0.25">
      <c r="A19" s="9" t="s">
        <v>40</v>
      </c>
      <c r="B19" s="10"/>
      <c r="C19" s="10">
        <v>2412</v>
      </c>
      <c r="D19" s="9" t="s">
        <v>18</v>
      </c>
      <c r="E19" s="11">
        <v>1</v>
      </c>
      <c r="F19" s="16"/>
    </row>
    <row r="20" spans="1:6" x14ac:dyDescent="0.25">
      <c r="A20" s="9" t="s">
        <v>54</v>
      </c>
      <c r="B20" s="9"/>
      <c r="C20" s="10">
        <v>2432</v>
      </c>
      <c r="D20" s="9" t="s">
        <v>18</v>
      </c>
      <c r="E20" s="11">
        <v>300</v>
      </c>
    </row>
    <row r="21" spans="1:6" x14ac:dyDescent="0.25">
      <c r="A21" s="9" t="s">
        <v>58</v>
      </c>
      <c r="B21" s="9"/>
      <c r="C21" s="10">
        <v>2441</v>
      </c>
      <c r="D21" s="9" t="s">
        <v>18</v>
      </c>
      <c r="E21" s="11">
        <v>250</v>
      </c>
    </row>
    <row r="22" spans="1:6" x14ac:dyDescent="0.25">
      <c r="A22" s="9" t="s">
        <v>67</v>
      </c>
      <c r="B22" s="9"/>
      <c r="C22" s="10">
        <v>2451</v>
      </c>
      <c r="D22" s="9" t="s">
        <v>18</v>
      </c>
      <c r="E22" s="11">
        <v>2000</v>
      </c>
    </row>
    <row r="23" spans="1:6" x14ac:dyDescent="0.25">
      <c r="A23" s="9" t="s">
        <v>74</v>
      </c>
      <c r="B23" s="9"/>
      <c r="C23" s="10"/>
      <c r="D23" s="9" t="s">
        <v>18</v>
      </c>
      <c r="E23" s="11">
        <v>1000</v>
      </c>
    </row>
    <row r="24" spans="1:6" x14ac:dyDescent="0.25">
      <c r="A24" s="9" t="s">
        <v>74</v>
      </c>
      <c r="B24" s="9"/>
      <c r="C24" s="10"/>
      <c r="D24" s="9" t="s">
        <v>18</v>
      </c>
      <c r="E24" s="11">
        <v>300</v>
      </c>
    </row>
    <row r="25" spans="1:6" x14ac:dyDescent="0.25">
      <c r="A25" s="9" t="s">
        <v>75</v>
      </c>
      <c r="B25" s="9"/>
      <c r="C25" s="10"/>
      <c r="D25" s="9" t="s">
        <v>18</v>
      </c>
      <c r="E25" s="11">
        <v>250</v>
      </c>
    </row>
    <row r="26" spans="1:6" x14ac:dyDescent="0.25">
      <c r="A26" s="9" t="s">
        <v>114</v>
      </c>
      <c r="B26" s="9"/>
      <c r="C26" s="10"/>
      <c r="D26" s="9" t="s">
        <v>18</v>
      </c>
      <c r="E26" s="11">
        <v>500</v>
      </c>
    </row>
    <row r="27" spans="1:6" x14ac:dyDescent="0.25">
      <c r="A27" s="9" t="s">
        <v>116</v>
      </c>
      <c r="B27" s="9"/>
      <c r="C27" s="10"/>
      <c r="D27" s="9" t="s">
        <v>18</v>
      </c>
      <c r="E27" s="11">
        <v>1000</v>
      </c>
    </row>
    <row r="28" spans="1:6" x14ac:dyDescent="0.25">
      <c r="A28" s="9" t="s">
        <v>116</v>
      </c>
      <c r="B28" s="9"/>
      <c r="C28" s="10"/>
      <c r="D28" s="9" t="s">
        <v>18</v>
      </c>
      <c r="E28" s="11">
        <v>250</v>
      </c>
    </row>
    <row r="29" spans="1:6" x14ac:dyDescent="0.25">
      <c r="A29" s="9" t="s">
        <v>117</v>
      </c>
      <c r="B29" s="9"/>
      <c r="C29" s="10"/>
      <c r="D29" s="9" t="s">
        <v>18</v>
      </c>
      <c r="E29" s="11">
        <v>300</v>
      </c>
    </row>
    <row r="30" spans="1:6" x14ac:dyDescent="0.25">
      <c r="A30" s="9" t="s">
        <v>118</v>
      </c>
      <c r="B30" s="9"/>
      <c r="C30" s="10"/>
      <c r="D30" s="9" t="s">
        <v>18</v>
      </c>
      <c r="E30" s="11">
        <v>5000</v>
      </c>
    </row>
    <row r="31" spans="1:6" x14ac:dyDescent="0.25">
      <c r="A31" s="9" t="s">
        <v>124</v>
      </c>
      <c r="B31" s="9"/>
      <c r="C31" s="10"/>
      <c r="D31" s="9" t="s">
        <v>18</v>
      </c>
      <c r="E31" s="11">
        <v>250</v>
      </c>
    </row>
    <row r="32" spans="1:6" x14ac:dyDescent="0.25">
      <c r="A32" s="9" t="s">
        <v>125</v>
      </c>
      <c r="B32" s="9"/>
      <c r="C32" s="10"/>
      <c r="D32" s="9" t="s">
        <v>18</v>
      </c>
      <c r="E32" s="11">
        <v>300</v>
      </c>
    </row>
    <row r="33" spans="1:5" x14ac:dyDescent="0.25">
      <c r="A33" s="9" t="s">
        <v>144</v>
      </c>
      <c r="B33" s="9"/>
      <c r="C33" s="10"/>
      <c r="D33" s="9" t="s">
        <v>18</v>
      </c>
      <c r="E33" s="11">
        <v>300</v>
      </c>
    </row>
    <row r="34" spans="1:5" x14ac:dyDescent="0.25">
      <c r="A34" s="9" t="s">
        <v>144</v>
      </c>
      <c r="B34" s="9"/>
      <c r="C34" s="10"/>
      <c r="D34" s="9" t="s">
        <v>18</v>
      </c>
      <c r="E34" s="11">
        <v>2000</v>
      </c>
    </row>
    <row r="35" spans="1:5" x14ac:dyDescent="0.25">
      <c r="A35" s="9" t="s">
        <v>145</v>
      </c>
      <c r="B35" s="9"/>
      <c r="C35" s="10"/>
      <c r="D35" s="9" t="s">
        <v>18</v>
      </c>
      <c r="E35" s="11">
        <v>250</v>
      </c>
    </row>
    <row r="36" spans="1:5" x14ac:dyDescent="0.25">
      <c r="A36" s="9" t="s">
        <v>146</v>
      </c>
      <c r="B36" s="9"/>
      <c r="C36" s="10"/>
      <c r="D36" s="9" t="s">
        <v>18</v>
      </c>
      <c r="E36" s="11">
        <v>1</v>
      </c>
    </row>
    <row r="37" spans="1:5" x14ac:dyDescent="0.25">
      <c r="A37" s="9" t="s">
        <v>146</v>
      </c>
      <c r="B37" s="9"/>
      <c r="C37" s="10"/>
      <c r="D37" s="9" t="s">
        <v>18</v>
      </c>
      <c r="E37" s="11">
        <v>3999</v>
      </c>
    </row>
    <row r="38" spans="1:5" x14ac:dyDescent="0.25">
      <c r="A38" s="9" t="s">
        <v>149</v>
      </c>
      <c r="B38" s="9"/>
      <c r="C38" s="10"/>
      <c r="D38" s="9" t="s">
        <v>18</v>
      </c>
      <c r="E38" s="11">
        <v>500</v>
      </c>
    </row>
    <row r="39" spans="1:5" x14ac:dyDescent="0.25">
      <c r="A39" s="9" t="s">
        <v>150</v>
      </c>
      <c r="B39" s="9"/>
      <c r="C39" s="10"/>
      <c r="D39" s="9" t="s">
        <v>18</v>
      </c>
      <c r="E39" s="11">
        <v>300</v>
      </c>
    </row>
    <row r="40" spans="1:5" x14ac:dyDescent="0.25">
      <c r="A40" s="9" t="s">
        <v>151</v>
      </c>
      <c r="B40" s="9"/>
      <c r="C40" s="10"/>
      <c r="D40" s="9" t="s">
        <v>18</v>
      </c>
      <c r="E40" s="11">
        <v>250</v>
      </c>
    </row>
    <row r="41" spans="1:5" x14ac:dyDescent="0.25">
      <c r="A41" s="9" t="s">
        <v>167</v>
      </c>
      <c r="B41" s="9"/>
      <c r="C41" s="10"/>
      <c r="D41" s="9" t="s">
        <v>18</v>
      </c>
      <c r="E41" s="11">
        <v>500</v>
      </c>
    </row>
    <row r="42" spans="1:5" x14ac:dyDescent="0.25">
      <c r="A42" s="9" t="s">
        <v>170</v>
      </c>
      <c r="B42" s="9"/>
      <c r="C42" s="10"/>
      <c r="D42" s="9" t="s">
        <v>18</v>
      </c>
      <c r="E42" s="11">
        <v>600</v>
      </c>
    </row>
    <row r="43" spans="1:5" x14ac:dyDescent="0.25">
      <c r="A43" s="9" t="s">
        <v>171</v>
      </c>
      <c r="B43" s="9"/>
      <c r="C43" s="10"/>
      <c r="D43" s="9" t="s">
        <v>18</v>
      </c>
      <c r="E43" s="11">
        <v>250</v>
      </c>
    </row>
    <row r="44" spans="1:5" x14ac:dyDescent="0.25">
      <c r="A44" s="9" t="s">
        <v>172</v>
      </c>
      <c r="B44" s="9"/>
      <c r="C44" s="10"/>
      <c r="D44" s="9" t="s">
        <v>18</v>
      </c>
      <c r="E44" s="11">
        <v>300</v>
      </c>
    </row>
    <row r="45" spans="1:5" x14ac:dyDescent="0.25">
      <c r="A45" s="9" t="s">
        <v>175</v>
      </c>
      <c r="B45" s="9"/>
      <c r="C45" s="10"/>
      <c r="D45" s="9" t="s">
        <v>177</v>
      </c>
      <c r="E45" s="11">
        <v>25000</v>
      </c>
    </row>
    <row r="46" spans="1:5" x14ac:dyDescent="0.25">
      <c r="A46" s="9" t="s">
        <v>187</v>
      </c>
      <c r="B46" s="9"/>
      <c r="C46" s="10"/>
      <c r="D46" s="9" t="s">
        <v>18</v>
      </c>
      <c r="E46" s="11">
        <v>600</v>
      </c>
    </row>
    <row r="47" spans="1:5" x14ac:dyDescent="0.25">
      <c r="A47" s="9" t="s">
        <v>187</v>
      </c>
      <c r="B47" s="9"/>
      <c r="C47" s="10"/>
      <c r="D47" s="9" t="s">
        <v>18</v>
      </c>
      <c r="E47" s="11">
        <v>250</v>
      </c>
    </row>
    <row r="48" spans="1:5" x14ac:dyDescent="0.25">
      <c r="A48" s="9" t="s">
        <v>190</v>
      </c>
      <c r="B48" s="9"/>
      <c r="C48" s="10"/>
      <c r="D48" s="9" t="s">
        <v>18</v>
      </c>
      <c r="E48" s="11">
        <v>300</v>
      </c>
    </row>
    <row r="49" spans="1:5" x14ac:dyDescent="0.25">
      <c r="A49" s="9" t="s">
        <v>191</v>
      </c>
      <c r="B49" s="9"/>
      <c r="C49" s="10"/>
      <c r="D49" s="9" t="s">
        <v>192</v>
      </c>
      <c r="E49" s="11">
        <v>10000</v>
      </c>
    </row>
    <row r="50" spans="1:5" x14ac:dyDescent="0.25">
      <c r="A50" s="9" t="s">
        <v>191</v>
      </c>
      <c r="B50" s="9"/>
      <c r="C50" s="10"/>
      <c r="D50" s="9" t="s">
        <v>192</v>
      </c>
      <c r="E50" s="11">
        <v>3000</v>
      </c>
    </row>
    <row r="51" spans="1:5" x14ac:dyDescent="0.25">
      <c r="A51" s="9" t="s">
        <v>196</v>
      </c>
      <c r="B51" s="9"/>
      <c r="C51" s="10"/>
      <c r="D51" s="9" t="s">
        <v>192</v>
      </c>
      <c r="E51" s="11">
        <v>7000</v>
      </c>
    </row>
    <row r="52" spans="1:5" x14ac:dyDescent="0.25">
      <c r="A52" s="9" t="s">
        <v>199</v>
      </c>
      <c r="B52" s="9"/>
      <c r="C52" s="10"/>
      <c r="D52" s="9" t="s">
        <v>18</v>
      </c>
      <c r="E52" s="11">
        <v>300</v>
      </c>
    </row>
    <row r="53" spans="1:5" x14ac:dyDescent="0.25">
      <c r="A53" s="9" t="s">
        <v>200</v>
      </c>
      <c r="B53" s="9"/>
      <c r="C53" s="10"/>
      <c r="D53" s="9" t="s">
        <v>18</v>
      </c>
      <c r="E53" s="11">
        <v>250</v>
      </c>
    </row>
    <row r="54" spans="1:5" x14ac:dyDescent="0.25">
      <c r="A54" s="9" t="s">
        <v>202</v>
      </c>
      <c r="B54" s="9"/>
      <c r="C54" s="10"/>
      <c r="D54" s="9" t="s">
        <v>18</v>
      </c>
      <c r="E54" s="11">
        <v>250</v>
      </c>
    </row>
    <row r="55" spans="1:5" x14ac:dyDescent="0.25">
      <c r="A55" s="9" t="s">
        <v>202</v>
      </c>
      <c r="B55" s="9"/>
      <c r="C55" s="10"/>
      <c r="D55" s="9" t="s">
        <v>18</v>
      </c>
      <c r="E55" s="11">
        <v>300</v>
      </c>
    </row>
    <row r="56" spans="1:5" x14ac:dyDescent="0.25">
      <c r="A56" s="9" t="s">
        <v>202</v>
      </c>
      <c r="B56" s="9"/>
      <c r="C56" s="10"/>
      <c r="D56" s="9" t="s">
        <v>18</v>
      </c>
      <c r="E56" s="11">
        <v>1000</v>
      </c>
    </row>
    <row r="57" spans="1:5" x14ac:dyDescent="0.25">
      <c r="A57" s="9" t="s">
        <v>208</v>
      </c>
      <c r="B57" s="9"/>
      <c r="C57" s="10"/>
      <c r="D57" s="9" t="s">
        <v>18</v>
      </c>
      <c r="E57" s="11">
        <v>250</v>
      </c>
    </row>
    <row r="58" spans="1:5" x14ac:dyDescent="0.25">
      <c r="A58" s="9" t="s">
        <v>209</v>
      </c>
      <c r="B58" s="9"/>
      <c r="C58" s="10"/>
      <c r="D58" s="9" t="s">
        <v>18</v>
      </c>
      <c r="E58" s="11">
        <v>500</v>
      </c>
    </row>
    <row r="59" spans="1:5" x14ac:dyDescent="0.25">
      <c r="A59" s="9" t="s">
        <v>210</v>
      </c>
      <c r="B59" s="9"/>
      <c r="C59" s="10"/>
      <c r="D59" s="9" t="s">
        <v>18</v>
      </c>
      <c r="E59" s="11">
        <v>300</v>
      </c>
    </row>
    <row r="60" spans="1:5" x14ac:dyDescent="0.25">
      <c r="A60" s="9"/>
      <c r="B60" s="9"/>
      <c r="C60" s="10"/>
      <c r="D60" s="9"/>
      <c r="E60" s="11"/>
    </row>
    <row r="61" spans="1:5" x14ac:dyDescent="0.25">
      <c r="A61" s="9"/>
      <c r="B61" s="9"/>
      <c r="C61" s="10"/>
      <c r="D61" s="9"/>
      <c r="E61" s="11"/>
    </row>
    <row r="62" spans="1:5" x14ac:dyDescent="0.25">
      <c r="A62" s="9"/>
      <c r="B62" s="9"/>
      <c r="C62" s="10"/>
      <c r="D62" s="9"/>
      <c r="E62" s="11"/>
    </row>
    <row r="63" spans="1:5" x14ac:dyDescent="0.25">
      <c r="A63" s="9"/>
      <c r="B63" s="9"/>
      <c r="C63" s="10"/>
      <c r="D63" s="9"/>
      <c r="E63" s="11"/>
    </row>
    <row r="64" spans="1:5" x14ac:dyDescent="0.25">
      <c r="A64" s="9"/>
      <c r="B64" s="9"/>
      <c r="C64" s="10"/>
      <c r="D64" s="9"/>
      <c r="E64" s="11"/>
    </row>
    <row r="65" spans="1:15" x14ac:dyDescent="0.25">
      <c r="A65" s="9"/>
      <c r="B65" s="9"/>
      <c r="C65" s="10"/>
      <c r="D65" s="9"/>
      <c r="E65" s="11"/>
      <c r="G65" s="1"/>
      <c r="H65" s="1"/>
      <c r="I65" s="2"/>
      <c r="J65" s="1"/>
      <c r="K65" s="4"/>
      <c r="L65" s="4"/>
      <c r="M65" s="4"/>
      <c r="N65" s="4"/>
    </row>
    <row r="66" spans="1:15" x14ac:dyDescent="0.25">
      <c r="A66" s="23"/>
      <c r="B66" s="23"/>
      <c r="C66" s="23"/>
      <c r="D66" s="27" t="s">
        <v>85</v>
      </c>
      <c r="E66" s="41">
        <f>SUM(E15:E65)</f>
        <v>71343</v>
      </c>
      <c r="G66" s="1"/>
      <c r="H66" s="1"/>
      <c r="I66" s="2"/>
      <c r="J66" s="1"/>
      <c r="K66" s="4"/>
      <c r="L66" s="4"/>
      <c r="M66" s="4"/>
      <c r="N66" s="4"/>
    </row>
    <row r="67" spans="1:15" x14ac:dyDescent="0.25">
      <c r="G67" s="1"/>
      <c r="H67" s="1"/>
      <c r="I67" s="2"/>
      <c r="J67" s="1"/>
      <c r="K67" s="4"/>
      <c r="L67" s="4"/>
      <c r="M67" s="4"/>
      <c r="N67" s="4"/>
    </row>
    <row r="68" spans="1:15" x14ac:dyDescent="0.25">
      <c r="G68" s="1"/>
      <c r="H68" s="1"/>
      <c r="I68" s="2"/>
      <c r="J68" s="1"/>
      <c r="K68" s="4"/>
      <c r="L68" s="4"/>
      <c r="M68" s="4"/>
      <c r="N68" s="4"/>
    </row>
    <row r="69" spans="1:15" x14ac:dyDescent="0.25">
      <c r="G69" s="1"/>
      <c r="O69" s="4"/>
    </row>
    <row r="70" spans="1:15" x14ac:dyDescent="0.25">
      <c r="G70" s="1"/>
    </row>
    <row r="73" spans="1:15" x14ac:dyDescent="0.25">
      <c r="O73" s="4"/>
    </row>
    <row r="77" spans="1:15" x14ac:dyDescent="0.25">
      <c r="O77" s="4"/>
    </row>
    <row r="79" spans="1:15" x14ac:dyDescent="0.25">
      <c r="A79" s="157" t="s">
        <v>90</v>
      </c>
      <c r="B79" s="157"/>
      <c r="C79" s="157"/>
      <c r="D79" s="157"/>
      <c r="E79" s="157"/>
    </row>
    <row r="80" spans="1:15" x14ac:dyDescent="0.25">
      <c r="A80" s="37" t="s">
        <v>4</v>
      </c>
      <c r="B80" s="38" t="s">
        <v>5</v>
      </c>
      <c r="C80" s="37" t="s">
        <v>6</v>
      </c>
      <c r="D80" s="39" t="s">
        <v>7</v>
      </c>
      <c r="E80" s="40" t="s">
        <v>80</v>
      </c>
    </row>
    <row r="81" spans="1:13" x14ac:dyDescent="0.25">
      <c r="A81" s="9" t="s">
        <v>34</v>
      </c>
      <c r="B81" s="10"/>
      <c r="C81" s="10">
        <v>2403</v>
      </c>
      <c r="D81" s="9" t="s">
        <v>35</v>
      </c>
      <c r="E81" s="11">
        <v>707</v>
      </c>
    </row>
    <row r="82" spans="1:13" x14ac:dyDescent="0.25">
      <c r="A82" s="9" t="s">
        <v>39</v>
      </c>
      <c r="B82" s="10"/>
      <c r="C82" s="10">
        <v>2407</v>
      </c>
      <c r="D82" s="9" t="s">
        <v>35</v>
      </c>
      <c r="E82" s="11">
        <v>20000</v>
      </c>
    </row>
    <row r="83" spans="1:13" x14ac:dyDescent="0.25">
      <c r="A83" s="9" t="s">
        <v>44</v>
      </c>
      <c r="B83" s="10"/>
      <c r="C83" s="10">
        <v>2419</v>
      </c>
      <c r="D83" s="9" t="s">
        <v>35</v>
      </c>
      <c r="E83" s="11">
        <v>102</v>
      </c>
    </row>
    <row r="84" spans="1:13" x14ac:dyDescent="0.25">
      <c r="A84" s="9" t="s">
        <v>126</v>
      </c>
      <c r="B84" s="9"/>
      <c r="C84" s="10"/>
      <c r="D84" s="9" t="s">
        <v>35</v>
      </c>
      <c r="E84" s="11">
        <v>10000</v>
      </c>
    </row>
    <row r="85" spans="1:13" x14ac:dyDescent="0.25">
      <c r="A85" s="1" t="s">
        <v>185</v>
      </c>
      <c r="B85" s="9"/>
      <c r="C85" s="10"/>
      <c r="D85" s="9" t="s">
        <v>35</v>
      </c>
      <c r="E85" s="11">
        <v>5000</v>
      </c>
    </row>
    <row r="86" spans="1:13" x14ac:dyDescent="0.25">
      <c r="A86" s="9" t="s">
        <v>197</v>
      </c>
      <c r="B86" s="9"/>
      <c r="C86" s="10"/>
      <c r="D86" s="9" t="s">
        <v>35</v>
      </c>
      <c r="E86" s="11">
        <v>873</v>
      </c>
      <c r="L86" s="4"/>
      <c r="M86" s="4"/>
    </row>
    <row r="87" spans="1:13" x14ac:dyDescent="0.25">
      <c r="A87" s="9" t="s">
        <v>205</v>
      </c>
      <c r="B87" s="9"/>
      <c r="C87" s="10"/>
      <c r="D87" s="9" t="s">
        <v>35</v>
      </c>
      <c r="E87" s="11">
        <v>1000</v>
      </c>
      <c r="M87" s="4"/>
    </row>
    <row r="88" spans="1:13" x14ac:dyDescent="0.25">
      <c r="A88" s="9" t="s">
        <v>206</v>
      </c>
      <c r="B88" s="9"/>
      <c r="C88" s="10"/>
      <c r="D88" s="9" t="s">
        <v>35</v>
      </c>
      <c r="E88" s="11">
        <v>43</v>
      </c>
      <c r="L88" s="4"/>
      <c r="M88" s="4"/>
    </row>
    <row r="89" spans="1:13" x14ac:dyDescent="0.25">
      <c r="A89" s="9"/>
      <c r="B89" s="9"/>
      <c r="C89" s="10"/>
      <c r="D89" s="9"/>
      <c r="E89" s="11"/>
      <c r="M89" s="4"/>
    </row>
    <row r="90" spans="1:13" x14ac:dyDescent="0.25">
      <c r="A90" s="9"/>
      <c r="B90" s="9"/>
      <c r="C90" s="10"/>
      <c r="D90" s="9"/>
      <c r="E90" s="11"/>
      <c r="L90" s="4"/>
      <c r="M90" s="4"/>
    </row>
    <row r="91" spans="1:13" x14ac:dyDescent="0.25">
      <c r="A91" s="9"/>
      <c r="B91" s="9"/>
      <c r="C91" s="10"/>
      <c r="D91" s="9"/>
      <c r="E91" s="11"/>
      <c r="M91" s="4"/>
    </row>
    <row r="92" spans="1:13" x14ac:dyDescent="0.25">
      <c r="A92" s="9"/>
      <c r="B92" s="9"/>
      <c r="C92" s="10"/>
      <c r="D92" s="9"/>
      <c r="E92" s="11"/>
    </row>
    <row r="93" spans="1:13" x14ac:dyDescent="0.25">
      <c r="A93" s="27"/>
      <c r="B93" s="28"/>
      <c r="C93" s="27"/>
      <c r="D93" s="28" t="s">
        <v>85</v>
      </c>
      <c r="E93" s="41">
        <f>SUM(E81:E92)</f>
        <v>37725</v>
      </c>
    </row>
    <row r="96" spans="1:13" x14ac:dyDescent="0.25">
      <c r="A96" s="158" t="s">
        <v>91</v>
      </c>
      <c r="B96" s="158"/>
      <c r="C96" s="158"/>
      <c r="D96" s="158"/>
      <c r="E96" s="158"/>
    </row>
    <row r="97" spans="1:5" ht="15.75" x14ac:dyDescent="0.25">
      <c r="A97" s="20" t="s">
        <v>4</v>
      </c>
      <c r="B97" s="20" t="s">
        <v>5</v>
      </c>
      <c r="C97" s="20" t="s">
        <v>6</v>
      </c>
      <c r="D97" s="21" t="s">
        <v>7</v>
      </c>
      <c r="E97" s="35" t="s">
        <v>80</v>
      </c>
    </row>
    <row r="98" spans="1:5" x14ac:dyDescent="0.25">
      <c r="A98" s="9" t="s">
        <v>39</v>
      </c>
      <c r="B98" s="10"/>
      <c r="C98" s="10">
        <v>2405</v>
      </c>
      <c r="D98" s="9" t="s">
        <v>19</v>
      </c>
      <c r="E98" s="11">
        <v>2000</v>
      </c>
    </row>
    <row r="99" spans="1:5" x14ac:dyDescent="0.25">
      <c r="A99" s="9" t="s">
        <v>39</v>
      </c>
      <c r="B99" s="10"/>
      <c r="C99" s="10">
        <v>2406</v>
      </c>
      <c r="D99" s="9" t="s">
        <v>19</v>
      </c>
      <c r="E99" s="11">
        <v>2000</v>
      </c>
    </row>
    <row r="100" spans="1:5" x14ac:dyDescent="0.25">
      <c r="A100" s="9" t="s">
        <v>39</v>
      </c>
      <c r="B100" s="10"/>
      <c r="C100" s="10">
        <v>2408</v>
      </c>
      <c r="D100" s="9" t="s">
        <v>19</v>
      </c>
      <c r="E100" s="11">
        <v>2000</v>
      </c>
    </row>
    <row r="101" spans="1:5" x14ac:dyDescent="0.25">
      <c r="A101" s="9" t="s">
        <v>39</v>
      </c>
      <c r="B101" s="10"/>
      <c r="C101" s="10">
        <v>2410</v>
      </c>
      <c r="D101" s="9" t="s">
        <v>19</v>
      </c>
      <c r="E101" s="11">
        <v>2000</v>
      </c>
    </row>
    <row r="102" spans="1:5" x14ac:dyDescent="0.25">
      <c r="A102" s="9" t="s">
        <v>40</v>
      </c>
      <c r="B102" s="10"/>
      <c r="C102" s="10">
        <v>2411</v>
      </c>
      <c r="D102" s="9" t="s">
        <v>19</v>
      </c>
      <c r="E102" s="11">
        <v>1000</v>
      </c>
    </row>
    <row r="103" spans="1:5" x14ac:dyDescent="0.25">
      <c r="A103" s="9" t="s">
        <v>40</v>
      </c>
      <c r="B103" s="10"/>
      <c r="C103" s="10">
        <v>2413</v>
      </c>
      <c r="D103" s="9" t="s">
        <v>19</v>
      </c>
      <c r="E103" s="11">
        <v>2000</v>
      </c>
    </row>
    <row r="104" spans="1:5" x14ac:dyDescent="0.25">
      <c r="A104" s="9" t="s">
        <v>40</v>
      </c>
      <c r="B104" s="10"/>
      <c r="C104" s="10">
        <v>2414</v>
      </c>
      <c r="D104" s="9" t="s">
        <v>19</v>
      </c>
      <c r="E104" s="11">
        <v>2000</v>
      </c>
    </row>
    <row r="105" spans="1:5" x14ac:dyDescent="0.25">
      <c r="A105" s="9" t="s">
        <v>40</v>
      </c>
      <c r="B105" s="10"/>
      <c r="C105" s="10">
        <v>2415</v>
      </c>
      <c r="D105" s="9" t="s">
        <v>19</v>
      </c>
      <c r="E105" s="11">
        <v>2000</v>
      </c>
    </row>
    <row r="106" spans="1:5" x14ac:dyDescent="0.25">
      <c r="A106" s="9" t="s">
        <v>40</v>
      </c>
      <c r="B106" s="10"/>
      <c r="C106" s="10">
        <v>2416</v>
      </c>
      <c r="D106" s="9" t="s">
        <v>19</v>
      </c>
      <c r="E106" s="11">
        <v>2000</v>
      </c>
    </row>
    <row r="107" spans="1:5" x14ac:dyDescent="0.25">
      <c r="A107" s="9" t="s">
        <v>43</v>
      </c>
      <c r="B107" s="10"/>
      <c r="C107" s="10">
        <v>2417</v>
      </c>
      <c r="D107" s="9" t="s">
        <v>19</v>
      </c>
      <c r="E107" s="11">
        <v>2000</v>
      </c>
    </row>
    <row r="108" spans="1:5" x14ac:dyDescent="0.25">
      <c r="A108" s="9" t="s">
        <v>44</v>
      </c>
      <c r="B108" s="10"/>
      <c r="C108" s="10">
        <v>2420</v>
      </c>
      <c r="D108" s="9" t="s">
        <v>19</v>
      </c>
      <c r="E108" s="11">
        <v>2000</v>
      </c>
    </row>
    <row r="109" spans="1:5" x14ac:dyDescent="0.25">
      <c r="A109" s="9" t="s">
        <v>46</v>
      </c>
      <c r="B109" s="10"/>
      <c r="C109" s="10">
        <v>2421</v>
      </c>
      <c r="D109" s="9" t="s">
        <v>19</v>
      </c>
      <c r="E109" s="11">
        <v>2000</v>
      </c>
    </row>
    <row r="110" spans="1:5" x14ac:dyDescent="0.25">
      <c r="A110" s="9" t="s">
        <v>47</v>
      </c>
      <c r="B110" s="10"/>
      <c r="C110" s="10">
        <v>2423</v>
      </c>
      <c r="D110" s="9" t="s">
        <v>19</v>
      </c>
      <c r="E110" s="11">
        <v>2000</v>
      </c>
    </row>
    <row r="111" spans="1:5" x14ac:dyDescent="0.25">
      <c r="A111" s="9" t="s">
        <v>47</v>
      </c>
      <c r="B111" s="10"/>
      <c r="C111" s="10">
        <v>2424</v>
      </c>
      <c r="D111" s="9" t="s">
        <v>19</v>
      </c>
      <c r="E111" s="11">
        <v>2000</v>
      </c>
    </row>
    <row r="112" spans="1:5" x14ac:dyDescent="0.25">
      <c r="A112" s="9" t="s">
        <v>48</v>
      </c>
      <c r="B112" s="10"/>
      <c r="C112" s="45" t="s">
        <v>49</v>
      </c>
      <c r="D112" s="9" t="s">
        <v>50</v>
      </c>
      <c r="E112" s="11">
        <v>2500</v>
      </c>
    </row>
    <row r="113" spans="1:16" x14ac:dyDescent="0.25">
      <c r="A113" s="9" t="s">
        <v>54</v>
      </c>
      <c r="B113" s="9"/>
      <c r="C113" s="10">
        <v>2429</v>
      </c>
      <c r="D113" s="9" t="s">
        <v>19</v>
      </c>
      <c r="E113" s="11">
        <v>2000</v>
      </c>
    </row>
    <row r="114" spans="1:16" x14ac:dyDescent="0.25">
      <c r="A114" s="9" t="s">
        <v>54</v>
      </c>
      <c r="B114" s="9"/>
      <c r="C114" s="10">
        <v>2431</v>
      </c>
      <c r="D114" s="9" t="s">
        <v>19</v>
      </c>
      <c r="E114" s="11">
        <v>2000</v>
      </c>
    </row>
    <row r="115" spans="1:16" x14ac:dyDescent="0.25">
      <c r="A115" s="9" t="s">
        <v>55</v>
      </c>
      <c r="B115" s="9"/>
      <c r="C115" s="10">
        <v>2433</v>
      </c>
      <c r="D115" s="9" t="s">
        <v>19</v>
      </c>
      <c r="E115" s="11">
        <v>2000</v>
      </c>
    </row>
    <row r="116" spans="1:16" x14ac:dyDescent="0.25">
      <c r="A116" s="9" t="s">
        <v>57</v>
      </c>
      <c r="B116" s="9"/>
      <c r="C116" s="10">
        <v>2435</v>
      </c>
      <c r="D116" s="9" t="s">
        <v>19</v>
      </c>
      <c r="E116" s="11">
        <v>2000</v>
      </c>
    </row>
    <row r="117" spans="1:16" x14ac:dyDescent="0.25">
      <c r="A117" s="9" t="s">
        <v>57</v>
      </c>
      <c r="B117" s="9"/>
      <c r="C117" s="10">
        <v>2436</v>
      </c>
      <c r="D117" s="9" t="s">
        <v>19</v>
      </c>
      <c r="E117" s="11">
        <v>2000</v>
      </c>
      <c r="N117" s="4"/>
      <c r="O117" s="4"/>
      <c r="P117" s="4"/>
    </row>
    <row r="118" spans="1:16" x14ac:dyDescent="0.25">
      <c r="A118" s="9" t="s">
        <v>57</v>
      </c>
      <c r="B118" s="9"/>
      <c r="C118" s="10">
        <v>2438</v>
      </c>
      <c r="D118" s="9" t="s">
        <v>19</v>
      </c>
      <c r="E118" s="11">
        <v>2000</v>
      </c>
      <c r="O118" s="4"/>
      <c r="P118" s="4"/>
    </row>
    <row r="119" spans="1:16" x14ac:dyDescent="0.25">
      <c r="A119" s="9" t="s">
        <v>58</v>
      </c>
      <c r="B119" s="9"/>
      <c r="C119" s="10">
        <v>2440</v>
      </c>
      <c r="D119" s="9" t="s">
        <v>19</v>
      </c>
      <c r="E119" s="11">
        <v>2000</v>
      </c>
      <c r="N119" s="4"/>
      <c r="O119" s="4"/>
      <c r="P119" s="4"/>
    </row>
    <row r="120" spans="1:16" x14ac:dyDescent="0.25">
      <c r="A120" s="9" t="s">
        <v>59</v>
      </c>
      <c r="B120" s="9"/>
      <c r="C120" s="10">
        <v>2442</v>
      </c>
      <c r="D120" s="9" t="s">
        <v>19</v>
      </c>
      <c r="E120" s="11">
        <v>2000</v>
      </c>
      <c r="P120" s="4"/>
    </row>
    <row r="121" spans="1:16" x14ac:dyDescent="0.25">
      <c r="A121" s="9" t="s">
        <v>63</v>
      </c>
      <c r="B121" s="9"/>
      <c r="C121" s="10">
        <v>2443</v>
      </c>
      <c r="D121" s="9" t="s">
        <v>19</v>
      </c>
      <c r="E121" s="11">
        <v>2000</v>
      </c>
      <c r="P121" s="4"/>
    </row>
    <row r="122" spans="1:16" x14ac:dyDescent="0.25">
      <c r="A122" s="9" t="s">
        <v>63</v>
      </c>
      <c r="B122" s="9"/>
      <c r="C122" s="10">
        <v>2444</v>
      </c>
      <c r="D122" s="9" t="s">
        <v>19</v>
      </c>
      <c r="E122" s="11">
        <v>2000</v>
      </c>
      <c r="P122" s="4"/>
    </row>
    <row r="123" spans="1:16" x14ac:dyDescent="0.25">
      <c r="A123" s="9" t="s">
        <v>63</v>
      </c>
      <c r="B123" s="9"/>
      <c r="C123" s="10">
        <v>2445</v>
      </c>
      <c r="D123" s="9" t="s">
        <v>19</v>
      </c>
      <c r="E123" s="11">
        <v>2000</v>
      </c>
      <c r="P123" s="4"/>
    </row>
    <row r="124" spans="1:16" x14ac:dyDescent="0.25">
      <c r="A124" s="9" t="s">
        <v>63</v>
      </c>
      <c r="B124" s="9"/>
      <c r="C124" s="10">
        <v>2446</v>
      </c>
      <c r="D124" s="9" t="s">
        <v>19</v>
      </c>
      <c r="E124" s="11">
        <v>2000</v>
      </c>
      <c r="P124" s="4"/>
    </row>
    <row r="125" spans="1:16" x14ac:dyDescent="0.25">
      <c r="A125" s="9" t="s">
        <v>63</v>
      </c>
      <c r="B125" s="9"/>
      <c r="C125" s="10">
        <v>2450</v>
      </c>
      <c r="D125" s="9" t="s">
        <v>66</v>
      </c>
      <c r="E125" s="11">
        <v>2000</v>
      </c>
      <c r="P125" s="4"/>
    </row>
    <row r="126" spans="1:16" x14ac:dyDescent="0.25">
      <c r="A126" s="9" t="s">
        <v>69</v>
      </c>
      <c r="B126" s="9"/>
      <c r="C126" s="10">
        <v>2454</v>
      </c>
      <c r="D126" s="9" t="s">
        <v>66</v>
      </c>
      <c r="E126" s="11">
        <v>2000</v>
      </c>
      <c r="N126" s="4"/>
      <c r="P126" s="4"/>
    </row>
    <row r="127" spans="1:16" x14ac:dyDescent="0.25">
      <c r="A127" s="27"/>
      <c r="B127" s="28"/>
      <c r="C127" s="27"/>
      <c r="D127" s="28" t="s">
        <v>85</v>
      </c>
      <c r="E127" s="41">
        <f>SUM(E98:E126)</f>
        <v>57500</v>
      </c>
      <c r="N127" s="4"/>
      <c r="P127" s="4"/>
    </row>
    <row r="128" spans="1:16" x14ac:dyDescent="0.25">
      <c r="A128" s="1"/>
      <c r="B128" s="1"/>
      <c r="C128" s="2"/>
      <c r="D128" s="1"/>
      <c r="E128" s="4"/>
      <c r="P128" s="4"/>
    </row>
    <row r="129" spans="1:16" x14ac:dyDescent="0.25">
      <c r="A129" s="1"/>
      <c r="B129" s="1"/>
      <c r="C129" s="2"/>
      <c r="D129" s="1"/>
      <c r="E129" s="4"/>
      <c r="N129" s="4"/>
      <c r="P129" s="4"/>
    </row>
    <row r="130" spans="1:16" x14ac:dyDescent="0.25">
      <c r="A130" s="1"/>
      <c r="B130" s="1"/>
      <c r="C130" s="2"/>
      <c r="D130" s="1"/>
      <c r="E130" s="4"/>
      <c r="N130" s="4"/>
      <c r="P130" s="4"/>
    </row>
    <row r="131" spans="1:16" x14ac:dyDescent="0.25">
      <c r="A131" s="1"/>
      <c r="B131" s="1"/>
      <c r="C131" s="2"/>
      <c r="D131" s="1"/>
      <c r="E131" s="4"/>
      <c r="I131" s="1"/>
      <c r="J131" s="1"/>
      <c r="K131" s="2"/>
      <c r="L131" s="1"/>
      <c r="M131" s="4"/>
      <c r="N131" s="4"/>
      <c r="P131" s="4"/>
    </row>
    <row r="132" spans="1:16" x14ac:dyDescent="0.25">
      <c r="I132" s="1"/>
      <c r="J132" s="1"/>
      <c r="K132" s="2"/>
      <c r="L132" s="1"/>
      <c r="M132" s="4"/>
      <c r="N132" s="4"/>
      <c r="P132" s="4"/>
    </row>
    <row r="133" spans="1:16" x14ac:dyDescent="0.25">
      <c r="A133" s="154" t="s">
        <v>94</v>
      </c>
      <c r="B133" s="155"/>
      <c r="C133" s="155"/>
      <c r="D133" s="155"/>
      <c r="E133" s="156"/>
      <c r="I133" s="1"/>
      <c r="J133" s="1"/>
      <c r="K133" s="2"/>
      <c r="L133" s="1"/>
      <c r="M133" s="4"/>
      <c r="N133" s="4"/>
      <c r="P133" s="4"/>
    </row>
    <row r="134" spans="1:16" ht="15.75" x14ac:dyDescent="0.25">
      <c r="A134" s="20" t="s">
        <v>4</v>
      </c>
      <c r="B134" s="20" t="s">
        <v>5</v>
      </c>
      <c r="C134" s="20" t="s">
        <v>6</v>
      </c>
      <c r="D134" s="21" t="s">
        <v>7</v>
      </c>
      <c r="E134" s="35" t="s">
        <v>80</v>
      </c>
      <c r="N134" s="4"/>
      <c r="P134" s="4"/>
    </row>
    <row r="135" spans="1:16" x14ac:dyDescent="0.25">
      <c r="A135" s="9" t="s">
        <v>44</v>
      </c>
      <c r="B135" s="10"/>
      <c r="C135" s="10">
        <v>2418</v>
      </c>
      <c r="D135" s="9" t="s">
        <v>45</v>
      </c>
      <c r="E135" s="11">
        <v>975</v>
      </c>
      <c r="N135" s="4"/>
      <c r="P135" s="4"/>
    </row>
    <row r="136" spans="1:16" x14ac:dyDescent="0.25">
      <c r="A136" s="9" t="s">
        <v>46</v>
      </c>
      <c r="B136" s="10"/>
      <c r="C136" s="10">
        <v>2422</v>
      </c>
      <c r="D136" s="9" t="s">
        <v>45</v>
      </c>
      <c r="E136" s="11">
        <v>200</v>
      </c>
      <c r="P136" s="4"/>
    </row>
    <row r="137" spans="1:16" x14ac:dyDescent="0.25">
      <c r="A137" s="9" t="s">
        <v>48</v>
      </c>
      <c r="B137" s="10"/>
      <c r="C137" s="10">
        <v>2426</v>
      </c>
      <c r="D137" s="9" t="s">
        <v>95</v>
      </c>
      <c r="E137" s="11">
        <v>2500</v>
      </c>
      <c r="N137" s="4"/>
      <c r="P137" s="4"/>
    </row>
    <row r="138" spans="1:16" x14ac:dyDescent="0.25">
      <c r="A138" s="9" t="s">
        <v>51</v>
      </c>
      <c r="B138" s="10"/>
      <c r="C138" s="10">
        <v>2427</v>
      </c>
      <c r="D138" s="9" t="s">
        <v>45</v>
      </c>
      <c r="E138" s="11">
        <v>2000</v>
      </c>
      <c r="N138" s="4"/>
      <c r="P138" s="4"/>
    </row>
    <row r="139" spans="1:16" x14ac:dyDescent="0.25">
      <c r="A139" s="9" t="s">
        <v>52</v>
      </c>
      <c r="B139" s="10"/>
      <c r="C139" s="10">
        <v>2428</v>
      </c>
      <c r="D139" s="9" t="s">
        <v>45</v>
      </c>
      <c r="E139" s="11">
        <v>35000</v>
      </c>
      <c r="N139" s="4"/>
      <c r="P139" s="4"/>
    </row>
    <row r="140" spans="1:16" x14ac:dyDescent="0.25">
      <c r="A140" s="9" t="s">
        <v>54</v>
      </c>
      <c r="B140" s="9"/>
      <c r="C140" s="10">
        <v>2430</v>
      </c>
      <c r="D140" s="9" t="s">
        <v>56</v>
      </c>
      <c r="E140" s="11">
        <v>1000</v>
      </c>
      <c r="N140" s="4"/>
      <c r="P140" s="4"/>
    </row>
    <row r="141" spans="1:16" x14ac:dyDescent="0.25">
      <c r="A141" s="9" t="s">
        <v>55</v>
      </c>
      <c r="B141" s="9"/>
      <c r="C141" s="10">
        <v>2434</v>
      </c>
      <c r="D141" s="9" t="s">
        <v>56</v>
      </c>
      <c r="E141" s="11">
        <v>2000</v>
      </c>
      <c r="N141" s="4"/>
      <c r="P141" s="4"/>
    </row>
    <row r="142" spans="1:16" x14ac:dyDescent="0.25">
      <c r="A142" s="9" t="s">
        <v>57</v>
      </c>
      <c r="B142" s="9"/>
      <c r="C142" s="10">
        <v>2437</v>
      </c>
      <c r="D142" s="9" t="s">
        <v>56</v>
      </c>
      <c r="E142" s="11">
        <v>4000</v>
      </c>
      <c r="N142" s="4"/>
      <c r="P142" s="4"/>
    </row>
    <row r="143" spans="1:16" x14ac:dyDescent="0.25">
      <c r="A143" s="9" t="s">
        <v>58</v>
      </c>
      <c r="B143" s="9"/>
      <c r="C143" s="10">
        <v>2439</v>
      </c>
      <c r="D143" s="9" t="s">
        <v>56</v>
      </c>
      <c r="E143" s="11">
        <v>1500</v>
      </c>
      <c r="N143" s="4"/>
      <c r="P143" s="4"/>
    </row>
    <row r="144" spans="1:16" x14ac:dyDescent="0.25">
      <c r="A144" s="9" t="s">
        <v>63</v>
      </c>
      <c r="B144" s="9"/>
      <c r="C144" s="10">
        <v>2448</v>
      </c>
      <c r="D144" s="9" t="s">
        <v>65</v>
      </c>
      <c r="E144" s="11">
        <v>100</v>
      </c>
      <c r="P144" s="4"/>
    </row>
    <row r="145" spans="1:16" x14ac:dyDescent="0.25">
      <c r="A145" s="9" t="s">
        <v>63</v>
      </c>
      <c r="B145" s="9"/>
      <c r="C145" s="10">
        <v>2449</v>
      </c>
      <c r="D145" s="9" t="s">
        <v>65</v>
      </c>
      <c r="E145" s="11">
        <v>250</v>
      </c>
    </row>
    <row r="146" spans="1:16" x14ac:dyDescent="0.25">
      <c r="A146" s="9" t="s">
        <v>68</v>
      </c>
      <c r="B146" s="9"/>
      <c r="C146" s="10">
        <v>2453</v>
      </c>
      <c r="D146" s="9" t="s">
        <v>53</v>
      </c>
      <c r="E146" s="11">
        <v>5000</v>
      </c>
    </row>
    <row r="147" spans="1:16" x14ac:dyDescent="0.25">
      <c r="A147" s="46" t="s">
        <v>69</v>
      </c>
      <c r="B147" s="46"/>
      <c r="C147" s="45">
        <v>2455</v>
      </c>
      <c r="D147" s="46" t="s">
        <v>70</v>
      </c>
      <c r="E147" s="47">
        <v>5000</v>
      </c>
    </row>
    <row r="148" spans="1:16" x14ac:dyDescent="0.25">
      <c r="A148" s="9" t="s">
        <v>69</v>
      </c>
      <c r="B148" s="9"/>
      <c r="C148" s="10">
        <v>2456</v>
      </c>
      <c r="D148" s="9" t="s">
        <v>53</v>
      </c>
      <c r="E148" s="11">
        <v>1000</v>
      </c>
    </row>
    <row r="149" spans="1:16" x14ac:dyDescent="0.25">
      <c r="A149" s="27"/>
      <c r="B149" s="28"/>
      <c r="C149" s="27"/>
      <c r="D149" s="28" t="s">
        <v>85</v>
      </c>
      <c r="E149" s="41">
        <f>SUM(E135:E148)</f>
        <v>60525</v>
      </c>
    </row>
    <row r="150" spans="1:16" x14ac:dyDescent="0.25">
      <c r="A150" s="1"/>
      <c r="B150" s="1"/>
      <c r="C150" s="2"/>
      <c r="D150" s="1"/>
      <c r="E150" s="4"/>
      <c r="N150" s="4"/>
      <c r="O150" s="4"/>
    </row>
    <row r="151" spans="1:16" x14ac:dyDescent="0.25">
      <c r="A151" s="1"/>
      <c r="B151" s="1"/>
      <c r="C151" s="2"/>
      <c r="D151" s="1"/>
      <c r="E151" s="4"/>
    </row>
    <row r="152" spans="1:16" x14ac:dyDescent="0.25">
      <c r="A152" s="1"/>
      <c r="B152" s="1"/>
      <c r="C152" s="2"/>
      <c r="D152" s="1"/>
      <c r="E152" s="4"/>
    </row>
    <row r="154" spans="1:16" x14ac:dyDescent="0.25">
      <c r="A154" s="154" t="s">
        <v>96</v>
      </c>
      <c r="B154" s="155"/>
      <c r="C154" s="155"/>
      <c r="D154" s="155"/>
      <c r="E154" s="156"/>
      <c r="N154" s="4"/>
      <c r="O154" s="4"/>
    </row>
    <row r="155" spans="1:16" ht="15.75" x14ac:dyDescent="0.25">
      <c r="A155" s="20" t="s">
        <v>4</v>
      </c>
      <c r="B155" s="20" t="s">
        <v>5</v>
      </c>
      <c r="C155" s="20" t="s">
        <v>6</v>
      </c>
      <c r="D155" s="21" t="s">
        <v>7</v>
      </c>
      <c r="E155" s="35" t="s">
        <v>80</v>
      </c>
    </row>
    <row r="156" spans="1:16" x14ac:dyDescent="0.25">
      <c r="A156" s="9" t="s">
        <v>63</v>
      </c>
      <c r="B156" s="9"/>
      <c r="C156" s="10">
        <v>2447</v>
      </c>
      <c r="D156" s="9" t="s">
        <v>64</v>
      </c>
      <c r="E156" s="11">
        <v>100</v>
      </c>
      <c r="O156" s="4"/>
      <c r="P156" s="4"/>
    </row>
    <row r="157" spans="1:16" x14ac:dyDescent="0.25">
      <c r="A157" s="9" t="s">
        <v>68</v>
      </c>
      <c r="B157" s="9"/>
      <c r="C157" s="10">
        <v>2452</v>
      </c>
      <c r="D157" s="9" t="s">
        <v>64</v>
      </c>
      <c r="E157" s="11">
        <v>500</v>
      </c>
    </row>
    <row r="158" spans="1:16" x14ac:dyDescent="0.25">
      <c r="A158" s="9" t="s">
        <v>71</v>
      </c>
      <c r="B158" s="9"/>
      <c r="C158" s="10">
        <v>2458</v>
      </c>
      <c r="D158" s="9" t="s">
        <v>64</v>
      </c>
      <c r="E158" s="11">
        <v>1000</v>
      </c>
    </row>
    <row r="159" spans="1:16" x14ac:dyDescent="0.25">
      <c r="A159" s="9" t="s">
        <v>71</v>
      </c>
      <c r="B159" s="9"/>
      <c r="C159" s="10">
        <v>2459</v>
      </c>
      <c r="D159" s="9" t="s">
        <v>64</v>
      </c>
      <c r="E159" s="11">
        <v>1000</v>
      </c>
    </row>
    <row r="160" spans="1:16" x14ac:dyDescent="0.25">
      <c r="A160" s="9" t="s">
        <v>71</v>
      </c>
      <c r="B160" s="9"/>
      <c r="C160" s="10">
        <v>2460</v>
      </c>
      <c r="D160" s="9" t="s">
        <v>64</v>
      </c>
      <c r="E160" s="11">
        <v>500</v>
      </c>
    </row>
    <row r="161" spans="1:15" x14ac:dyDescent="0.25">
      <c r="A161" s="9" t="s">
        <v>71</v>
      </c>
      <c r="B161" s="9"/>
      <c r="C161" s="10">
        <v>2461</v>
      </c>
      <c r="D161" s="9" t="s">
        <v>64</v>
      </c>
      <c r="E161" s="11">
        <v>500</v>
      </c>
    </row>
    <row r="162" spans="1:15" x14ac:dyDescent="0.25">
      <c r="A162" s="9" t="s">
        <v>71</v>
      </c>
      <c r="B162" s="9"/>
      <c r="C162" s="10">
        <v>2462</v>
      </c>
      <c r="D162" s="9" t="s">
        <v>64</v>
      </c>
      <c r="E162" s="11">
        <v>500</v>
      </c>
    </row>
    <row r="163" spans="1:15" x14ac:dyDescent="0.25">
      <c r="A163" s="9" t="s">
        <v>71</v>
      </c>
      <c r="B163" s="9"/>
      <c r="C163" s="10">
        <v>2463</v>
      </c>
      <c r="D163" s="9" t="s">
        <v>64</v>
      </c>
      <c r="E163" s="11">
        <v>500</v>
      </c>
    </row>
    <row r="164" spans="1:15" x14ac:dyDescent="0.25">
      <c r="A164" s="9" t="s">
        <v>72</v>
      </c>
      <c r="B164" s="9"/>
      <c r="C164" s="10"/>
      <c r="D164" s="9" t="s">
        <v>64</v>
      </c>
      <c r="E164" s="11">
        <v>100</v>
      </c>
      <c r="O164" s="4"/>
    </row>
    <row r="165" spans="1:15" x14ac:dyDescent="0.25">
      <c r="A165" s="9" t="s">
        <v>144</v>
      </c>
      <c r="B165" s="9"/>
      <c r="C165" s="10"/>
      <c r="D165" s="9" t="s">
        <v>64</v>
      </c>
      <c r="E165" s="11">
        <v>1000</v>
      </c>
    </row>
    <row r="166" spans="1:15" x14ac:dyDescent="0.25">
      <c r="A166" s="9"/>
      <c r="B166" s="9"/>
      <c r="C166" s="10"/>
      <c r="D166" s="9"/>
      <c r="E166" s="11"/>
      <c r="J166" s="1"/>
      <c r="K166" s="1"/>
      <c r="L166" s="2"/>
      <c r="M166" s="1"/>
      <c r="N166" s="4"/>
      <c r="O166" s="4"/>
    </row>
    <row r="167" spans="1:15" x14ac:dyDescent="0.25">
      <c r="A167" s="9"/>
      <c r="B167" s="9"/>
      <c r="C167" s="10"/>
      <c r="D167" s="9"/>
      <c r="E167" s="11"/>
      <c r="O167" s="4"/>
    </row>
    <row r="168" spans="1:15" x14ac:dyDescent="0.25">
      <c r="A168" s="27"/>
      <c r="B168" s="28"/>
      <c r="C168" s="27"/>
      <c r="D168" s="28" t="s">
        <v>85</v>
      </c>
      <c r="E168" s="41">
        <f>SUM(E156:E165)</f>
        <v>5700</v>
      </c>
      <c r="O168" s="4"/>
    </row>
    <row r="170" spans="1:15" x14ac:dyDescent="0.25">
      <c r="A170" s="154" t="s">
        <v>131</v>
      </c>
      <c r="B170" s="155"/>
      <c r="C170" s="155"/>
      <c r="D170" s="155"/>
      <c r="E170" s="156"/>
      <c r="O170" s="4"/>
    </row>
    <row r="171" spans="1:15" ht="15.75" x14ac:dyDescent="0.25">
      <c r="A171" s="20" t="s">
        <v>4</v>
      </c>
      <c r="B171" s="20" t="s">
        <v>5</v>
      </c>
      <c r="C171" s="20" t="s">
        <v>6</v>
      </c>
      <c r="D171" s="21" t="s">
        <v>7</v>
      </c>
      <c r="E171" s="35" t="s">
        <v>80</v>
      </c>
    </row>
    <row r="172" spans="1:15" x14ac:dyDescent="0.25">
      <c r="A172" s="9" t="s">
        <v>40</v>
      </c>
      <c r="B172" s="10"/>
      <c r="C172" s="10"/>
      <c r="D172" s="9" t="s">
        <v>41</v>
      </c>
      <c r="E172" s="11">
        <v>3000</v>
      </c>
    </row>
    <row r="173" spans="1:15" x14ac:dyDescent="0.25">
      <c r="A173" s="9" t="s">
        <v>67</v>
      </c>
      <c r="B173" s="9"/>
      <c r="C173" s="10"/>
      <c r="D173" s="9" t="s">
        <v>41</v>
      </c>
      <c r="E173" s="11">
        <v>3000</v>
      </c>
    </row>
    <row r="174" spans="1:15" x14ac:dyDescent="0.25">
      <c r="A174" s="9" t="s">
        <v>115</v>
      </c>
      <c r="B174" s="9"/>
      <c r="C174" s="10"/>
      <c r="D174" s="9" t="s">
        <v>41</v>
      </c>
      <c r="E174" s="11">
        <v>3000</v>
      </c>
    </row>
    <row r="175" spans="1:15" x14ac:dyDescent="0.25">
      <c r="A175" s="9" t="s">
        <v>118</v>
      </c>
      <c r="B175" s="9"/>
      <c r="C175" s="10"/>
      <c r="D175" s="9" t="s">
        <v>41</v>
      </c>
      <c r="E175" s="11">
        <v>3000</v>
      </c>
    </row>
    <row r="176" spans="1:15" x14ac:dyDescent="0.25">
      <c r="A176" s="9" t="s">
        <v>135</v>
      </c>
      <c r="B176" s="9"/>
      <c r="C176" s="10"/>
      <c r="D176" s="9" t="s">
        <v>41</v>
      </c>
      <c r="E176" s="11">
        <v>3000</v>
      </c>
    </row>
    <row r="177" spans="1:17" x14ac:dyDescent="0.25">
      <c r="A177" s="9" t="s">
        <v>147</v>
      </c>
      <c r="B177" s="9"/>
      <c r="C177" s="10"/>
      <c r="D177" s="9" t="s">
        <v>41</v>
      </c>
      <c r="E177" s="11">
        <v>3000</v>
      </c>
      <c r="O177" s="4"/>
    </row>
    <row r="178" spans="1:17" x14ac:dyDescent="0.25">
      <c r="A178" s="9" t="s">
        <v>179</v>
      </c>
      <c r="B178" s="9"/>
      <c r="C178" s="10"/>
      <c r="D178" s="9" t="s">
        <v>180</v>
      </c>
      <c r="E178" s="11">
        <v>6000</v>
      </c>
      <c r="O178" s="4"/>
    </row>
    <row r="179" spans="1:17" x14ac:dyDescent="0.25">
      <c r="A179" s="9"/>
      <c r="B179" s="9"/>
      <c r="C179" s="10"/>
      <c r="D179" s="9"/>
      <c r="E179" s="11"/>
      <c r="O179" s="4"/>
    </row>
    <row r="180" spans="1:17" x14ac:dyDescent="0.25">
      <c r="A180" s="9"/>
      <c r="B180" s="9"/>
      <c r="C180" s="10"/>
      <c r="D180" s="9"/>
      <c r="E180" s="11"/>
      <c r="O180" s="4"/>
    </row>
    <row r="181" spans="1:17" x14ac:dyDescent="0.25">
      <c r="A181" s="9"/>
      <c r="B181" s="9"/>
      <c r="C181" s="10"/>
      <c r="D181" s="9"/>
      <c r="E181" s="11"/>
      <c r="O181" s="4"/>
    </row>
    <row r="182" spans="1:17" x14ac:dyDescent="0.25">
      <c r="A182" s="9"/>
      <c r="B182" s="9"/>
      <c r="C182" s="10"/>
      <c r="D182" s="9"/>
      <c r="E182" s="11"/>
      <c r="O182" s="4"/>
    </row>
    <row r="183" spans="1:17" x14ac:dyDescent="0.25">
      <c r="A183" s="9"/>
      <c r="B183" s="9"/>
      <c r="C183" s="10"/>
      <c r="D183" s="9"/>
      <c r="E183" s="11"/>
      <c r="O183" s="4"/>
    </row>
    <row r="184" spans="1:17" x14ac:dyDescent="0.25">
      <c r="A184" s="23"/>
      <c r="B184" s="23"/>
      <c r="C184" s="24"/>
      <c r="D184" s="27" t="s">
        <v>85</v>
      </c>
      <c r="E184" s="148">
        <f>SUM(E172:E178)</f>
        <v>24000</v>
      </c>
      <c r="O184" s="4"/>
      <c r="P184" s="4"/>
      <c r="Q184" s="4"/>
    </row>
    <row r="185" spans="1:17" x14ac:dyDescent="0.25">
      <c r="C185" s="82"/>
      <c r="D185" s="32"/>
      <c r="E185" s="147"/>
      <c r="P185" s="4"/>
      <c r="Q185" s="4"/>
    </row>
    <row r="186" spans="1:17" x14ac:dyDescent="0.25">
      <c r="C186" s="82"/>
      <c r="D186" s="32"/>
      <c r="E186" s="147"/>
      <c r="O186" s="4"/>
      <c r="P186" s="4"/>
      <c r="Q186" s="4"/>
    </row>
    <row r="187" spans="1:17" x14ac:dyDescent="0.25">
      <c r="A187" s="154" t="s">
        <v>141</v>
      </c>
      <c r="B187" s="155"/>
      <c r="C187" s="155"/>
      <c r="D187" s="155"/>
      <c r="E187" s="156"/>
      <c r="Q187" s="4"/>
    </row>
    <row r="188" spans="1:17" ht="15.75" x14ac:dyDescent="0.25">
      <c r="A188" s="20" t="s">
        <v>4</v>
      </c>
      <c r="B188" s="20" t="s">
        <v>5</v>
      </c>
      <c r="C188" s="20" t="s">
        <v>6</v>
      </c>
      <c r="D188" s="21" t="s">
        <v>7</v>
      </c>
      <c r="E188" s="35" t="s">
        <v>80</v>
      </c>
      <c r="Q188" s="4"/>
    </row>
    <row r="189" spans="1:17" x14ac:dyDescent="0.25">
      <c r="A189" s="9" t="s">
        <v>136</v>
      </c>
      <c r="B189" s="9"/>
      <c r="C189" s="10"/>
      <c r="D189" s="9" t="s">
        <v>137</v>
      </c>
      <c r="E189" s="11">
        <v>700</v>
      </c>
      <c r="Q189" s="4"/>
    </row>
    <row r="190" spans="1:17" x14ac:dyDescent="0.25">
      <c r="A190" s="9" t="s">
        <v>136</v>
      </c>
      <c r="B190" s="9"/>
      <c r="C190" s="10"/>
      <c r="D190" s="9" t="s">
        <v>137</v>
      </c>
      <c r="E190" s="11">
        <v>2000</v>
      </c>
      <c r="Q190" s="4"/>
    </row>
    <row r="191" spans="1:17" x14ac:dyDescent="0.25">
      <c r="A191" s="9" t="s">
        <v>136</v>
      </c>
      <c r="B191" s="9"/>
      <c r="C191" s="10"/>
      <c r="D191" s="9" t="s">
        <v>137</v>
      </c>
      <c r="E191" s="11">
        <v>5000</v>
      </c>
      <c r="Q191" s="4"/>
    </row>
    <row r="192" spans="1:17" x14ac:dyDescent="0.25">
      <c r="A192" s="9" t="s">
        <v>136</v>
      </c>
      <c r="B192" s="9"/>
      <c r="C192" s="10"/>
      <c r="D192" s="9" t="s">
        <v>137</v>
      </c>
      <c r="E192" s="11">
        <v>5000</v>
      </c>
      <c r="Q192" s="4"/>
    </row>
    <row r="193" spans="1:17" x14ac:dyDescent="0.25">
      <c r="A193" s="9" t="s">
        <v>136</v>
      </c>
      <c r="B193" s="9"/>
      <c r="C193" s="10"/>
      <c r="D193" s="9" t="s">
        <v>137</v>
      </c>
      <c r="E193" s="11">
        <v>5000</v>
      </c>
      <c r="Q193" s="4"/>
    </row>
    <row r="194" spans="1:17" x14ac:dyDescent="0.25">
      <c r="A194" s="9" t="s">
        <v>138</v>
      </c>
      <c r="B194" s="9"/>
      <c r="C194" s="10"/>
      <c r="D194" s="9" t="s">
        <v>137</v>
      </c>
      <c r="E194" s="11">
        <v>5000</v>
      </c>
      <c r="Q194" s="4"/>
    </row>
    <row r="195" spans="1:17" x14ac:dyDescent="0.25">
      <c r="A195" s="9" t="s">
        <v>138</v>
      </c>
      <c r="B195" s="9"/>
      <c r="C195" s="10"/>
      <c r="D195" s="9" t="s">
        <v>137</v>
      </c>
      <c r="E195" s="11">
        <v>500</v>
      </c>
      <c r="Q195" s="4"/>
    </row>
    <row r="196" spans="1:17" x14ac:dyDescent="0.25">
      <c r="A196" s="9" t="s">
        <v>139</v>
      </c>
      <c r="B196" s="9"/>
      <c r="C196" s="10"/>
      <c r="D196" s="9" t="s">
        <v>137</v>
      </c>
      <c r="E196" s="11">
        <v>10000</v>
      </c>
      <c r="Q196" s="4"/>
    </row>
    <row r="197" spans="1:17" x14ac:dyDescent="0.25">
      <c r="A197" s="9" t="s">
        <v>139</v>
      </c>
      <c r="B197" s="9"/>
      <c r="C197" s="10"/>
      <c r="D197" s="9" t="s">
        <v>137</v>
      </c>
      <c r="E197" s="11">
        <v>500</v>
      </c>
      <c r="P197" s="4"/>
      <c r="Q197" s="4"/>
    </row>
    <row r="198" spans="1:17" x14ac:dyDescent="0.25">
      <c r="A198" s="9" t="s">
        <v>140</v>
      </c>
      <c r="B198" s="9"/>
      <c r="C198" s="10"/>
      <c r="D198" s="9" t="s">
        <v>137</v>
      </c>
      <c r="E198" s="11">
        <v>2000</v>
      </c>
    </row>
    <row r="199" spans="1:17" x14ac:dyDescent="0.25">
      <c r="A199" s="9" t="s">
        <v>140</v>
      </c>
      <c r="B199" s="9"/>
      <c r="C199" s="10"/>
      <c r="D199" s="9" t="s">
        <v>137</v>
      </c>
      <c r="E199" s="11">
        <v>1000</v>
      </c>
      <c r="Q199" s="4"/>
    </row>
    <row r="200" spans="1:17" x14ac:dyDescent="0.25">
      <c r="A200" s="9"/>
      <c r="B200" s="9"/>
      <c r="C200" s="10"/>
      <c r="D200" s="9"/>
      <c r="E200" s="11"/>
      <c r="Q200" s="4"/>
    </row>
    <row r="201" spans="1:17" x14ac:dyDescent="0.25">
      <c r="A201" s="23"/>
      <c r="B201" s="23"/>
      <c r="C201" s="24"/>
      <c r="D201" s="27" t="s">
        <v>85</v>
      </c>
      <c r="E201" s="148">
        <f>SUM(E189:E199)</f>
        <v>36700</v>
      </c>
      <c r="O201" s="4"/>
      <c r="P201" s="4"/>
      <c r="Q201" s="4"/>
    </row>
    <row r="202" spans="1:17" x14ac:dyDescent="0.25">
      <c r="C202" s="82"/>
      <c r="D202" s="32"/>
      <c r="E202" s="147"/>
      <c r="Q202" s="4"/>
    </row>
    <row r="203" spans="1:17" x14ac:dyDescent="0.25">
      <c r="C203" s="82"/>
      <c r="D203" s="32"/>
      <c r="E203" s="147"/>
      <c r="Q203" s="4"/>
    </row>
    <row r="204" spans="1:17" x14ac:dyDescent="0.25">
      <c r="A204" s="157" t="s">
        <v>212</v>
      </c>
      <c r="B204" s="157"/>
      <c r="C204" s="157"/>
      <c r="D204" s="157"/>
      <c r="E204" s="157"/>
      <c r="Q204" s="4"/>
    </row>
    <row r="205" spans="1:17" x14ac:dyDescent="0.25">
      <c r="A205" s="37" t="s">
        <v>4</v>
      </c>
      <c r="B205" s="38" t="s">
        <v>5</v>
      </c>
      <c r="C205" s="37" t="s">
        <v>6</v>
      </c>
      <c r="D205" s="39" t="s">
        <v>7</v>
      </c>
      <c r="E205" s="40" t="s">
        <v>80</v>
      </c>
      <c r="Q205" s="4"/>
    </row>
    <row r="206" spans="1:17" x14ac:dyDescent="0.25">
      <c r="A206" s="9" t="s">
        <v>211</v>
      </c>
      <c r="B206" s="9"/>
      <c r="C206" s="10"/>
      <c r="D206" s="9" t="s">
        <v>212</v>
      </c>
      <c r="E206" s="11">
        <v>2000</v>
      </c>
      <c r="Q206" s="4"/>
    </row>
    <row r="207" spans="1:17" x14ac:dyDescent="0.25">
      <c r="A207" s="9" t="s">
        <v>213</v>
      </c>
      <c r="B207" s="9"/>
      <c r="C207" s="10"/>
      <c r="D207" s="9" t="s">
        <v>212</v>
      </c>
      <c r="E207" s="11">
        <v>10000</v>
      </c>
      <c r="Q207" s="4"/>
    </row>
    <row r="208" spans="1:17" x14ac:dyDescent="0.25">
      <c r="A208" s="9" t="s">
        <v>214</v>
      </c>
      <c r="B208" s="9"/>
      <c r="C208" s="10"/>
      <c r="D208" s="9" t="s">
        <v>212</v>
      </c>
      <c r="E208" s="11">
        <v>6000</v>
      </c>
      <c r="Q208" s="4"/>
    </row>
    <row r="209" spans="1:17" x14ac:dyDescent="0.25">
      <c r="A209" s="9" t="s">
        <v>214</v>
      </c>
      <c r="B209" s="9"/>
      <c r="C209" s="10"/>
      <c r="D209" s="9" t="s">
        <v>212</v>
      </c>
      <c r="E209" s="11">
        <v>2000</v>
      </c>
      <c r="Q209" s="4"/>
    </row>
    <row r="210" spans="1:17" x14ac:dyDescent="0.25">
      <c r="A210" s="9" t="s">
        <v>215</v>
      </c>
      <c r="B210" s="9"/>
      <c r="C210" s="10"/>
      <c r="D210" s="9" t="s">
        <v>212</v>
      </c>
      <c r="E210" s="11">
        <v>2000</v>
      </c>
      <c r="Q210" s="4"/>
    </row>
    <row r="211" spans="1:17" x14ac:dyDescent="0.25">
      <c r="A211" s="23"/>
      <c r="B211" s="23"/>
      <c r="C211" s="24"/>
      <c r="D211" s="23"/>
      <c r="E211" s="36"/>
      <c r="Q211" s="4"/>
    </row>
    <row r="212" spans="1:17" x14ac:dyDescent="0.25">
      <c r="A212" s="23"/>
      <c r="B212" s="23"/>
      <c r="C212" s="24"/>
      <c r="D212" s="23"/>
      <c r="E212" s="36"/>
      <c r="Q212" s="4"/>
    </row>
    <row r="213" spans="1:17" x14ac:dyDescent="0.25">
      <c r="A213" s="9"/>
      <c r="B213" s="9"/>
      <c r="C213" s="10"/>
      <c r="D213" s="23"/>
      <c r="E213" s="11"/>
      <c r="Q213" s="4"/>
    </row>
    <row r="214" spans="1:17" x14ac:dyDescent="0.25">
      <c r="A214" s="9"/>
      <c r="B214" s="9"/>
      <c r="C214" s="10"/>
      <c r="D214" s="23"/>
      <c r="E214" s="11"/>
      <c r="Q214" s="4"/>
    </row>
    <row r="215" spans="1:17" x14ac:dyDescent="0.25">
      <c r="A215" s="27"/>
      <c r="B215" s="28"/>
      <c r="C215" s="28"/>
      <c r="D215" s="27" t="s">
        <v>85</v>
      </c>
      <c r="E215" s="41">
        <f>SUM(E206:E214)</f>
        <v>22000</v>
      </c>
      <c r="Q215" s="4"/>
    </row>
    <row r="216" spans="1:17" x14ac:dyDescent="0.25">
      <c r="C216" s="82"/>
      <c r="D216" s="32"/>
      <c r="E216" s="147"/>
      <c r="Q216" s="4"/>
    </row>
    <row r="217" spans="1:17" x14ac:dyDescent="0.25">
      <c r="C217" s="82"/>
      <c r="D217" s="32"/>
      <c r="E217" s="147"/>
      <c r="O217" s="4"/>
      <c r="P217" s="4"/>
      <c r="Q217" s="4"/>
    </row>
    <row r="218" spans="1:17" x14ac:dyDescent="0.25">
      <c r="C218" s="82"/>
      <c r="D218" s="32"/>
      <c r="E218" s="147"/>
      <c r="Q218" s="4"/>
    </row>
    <row r="219" spans="1:17" x14ac:dyDescent="0.25">
      <c r="O219" s="4"/>
      <c r="P219" s="4"/>
      <c r="Q219" s="4"/>
    </row>
    <row r="220" spans="1:17" x14ac:dyDescent="0.25">
      <c r="A220" s="157" t="s">
        <v>84</v>
      </c>
      <c r="B220" s="157"/>
      <c r="C220" s="157"/>
      <c r="D220" s="157"/>
      <c r="E220" s="157"/>
      <c r="Q220" s="4"/>
    </row>
    <row r="221" spans="1:17" x14ac:dyDescent="0.25">
      <c r="A221" s="37" t="s">
        <v>4</v>
      </c>
      <c r="B221" s="38" t="s">
        <v>5</v>
      </c>
      <c r="C221" s="37" t="s">
        <v>6</v>
      </c>
      <c r="D221" s="39" t="s">
        <v>7</v>
      </c>
      <c r="E221" s="40" t="s">
        <v>80</v>
      </c>
      <c r="O221" s="4"/>
      <c r="P221" s="4"/>
      <c r="Q221" s="4"/>
    </row>
    <row r="222" spans="1:17" x14ac:dyDescent="0.25">
      <c r="A222" s="9" t="s">
        <v>30</v>
      </c>
      <c r="B222" s="10"/>
      <c r="C222" s="10"/>
      <c r="D222" s="9" t="s">
        <v>31</v>
      </c>
      <c r="E222" s="11">
        <v>5000</v>
      </c>
      <c r="Q222" s="4"/>
    </row>
    <row r="223" spans="1:17" x14ac:dyDescent="0.25">
      <c r="A223" s="9" t="s">
        <v>59</v>
      </c>
      <c r="B223" s="9"/>
      <c r="C223" s="10"/>
      <c r="D223" s="9" t="s">
        <v>61</v>
      </c>
      <c r="E223" s="11">
        <v>5000</v>
      </c>
      <c r="O223" s="4"/>
      <c r="P223" s="4"/>
      <c r="Q223" s="4"/>
    </row>
    <row r="224" spans="1:17" x14ac:dyDescent="0.25">
      <c r="A224" s="9" t="s">
        <v>152</v>
      </c>
      <c r="B224" s="9"/>
      <c r="C224" s="10"/>
      <c r="D224" s="9" t="s">
        <v>158</v>
      </c>
      <c r="E224" s="11">
        <v>5000</v>
      </c>
      <c r="H224" s="1"/>
      <c r="I224" s="2"/>
      <c r="J224" s="1"/>
      <c r="K224" s="4"/>
      <c r="L224" s="4"/>
      <c r="M224" s="4"/>
      <c r="N224" s="4"/>
      <c r="Q224" s="4"/>
    </row>
    <row r="225" spans="1:17" x14ac:dyDescent="0.25">
      <c r="A225" s="9" t="s">
        <v>175</v>
      </c>
      <c r="B225" s="9"/>
      <c r="C225" s="10"/>
      <c r="D225" s="9" t="s">
        <v>176</v>
      </c>
      <c r="E225" s="11">
        <v>25000</v>
      </c>
      <c r="M225" s="4"/>
      <c r="N225" s="4"/>
      <c r="O225" s="4"/>
      <c r="P225" s="4"/>
      <c r="Q225" s="4"/>
    </row>
    <row r="226" spans="1:17" x14ac:dyDescent="0.25">
      <c r="A226" s="9" t="s">
        <v>178</v>
      </c>
      <c r="B226" s="9"/>
      <c r="C226" s="10"/>
      <c r="D226" s="9" t="s">
        <v>176</v>
      </c>
      <c r="E226" s="11">
        <v>25000</v>
      </c>
      <c r="M226" s="4"/>
      <c r="Q226" s="4"/>
    </row>
    <row r="227" spans="1:17" x14ac:dyDescent="0.25">
      <c r="A227" s="23"/>
      <c r="B227" s="23"/>
      <c r="C227" s="24"/>
      <c r="D227" s="23"/>
      <c r="E227" s="36"/>
      <c r="M227" s="4"/>
      <c r="Q227" s="4"/>
    </row>
    <row r="228" spans="1:17" x14ac:dyDescent="0.25">
      <c r="A228" s="23"/>
      <c r="B228" s="23"/>
      <c r="C228" s="24"/>
      <c r="D228" s="23"/>
      <c r="E228" s="36"/>
      <c r="M228" s="4"/>
      <c r="Q228" s="4"/>
    </row>
    <row r="229" spans="1:17" x14ac:dyDescent="0.25">
      <c r="A229" s="9"/>
      <c r="B229" s="9"/>
      <c r="C229" s="10"/>
      <c r="D229" s="23"/>
      <c r="E229" s="11"/>
      <c r="M229" s="4"/>
      <c r="O229" s="4"/>
      <c r="P229" s="4"/>
      <c r="Q229" s="4"/>
    </row>
    <row r="230" spans="1:17" x14ac:dyDescent="0.25">
      <c r="A230" s="9"/>
      <c r="B230" s="9"/>
      <c r="C230" s="10"/>
      <c r="D230" s="23"/>
      <c r="E230" s="11"/>
      <c r="Q230" s="4"/>
    </row>
    <row r="231" spans="1:17" x14ac:dyDescent="0.25">
      <c r="A231" s="27"/>
      <c r="B231" s="28"/>
      <c r="C231" s="28"/>
      <c r="D231" s="27" t="s">
        <v>85</v>
      </c>
      <c r="E231" s="41">
        <f>SUM(E222:E230)</f>
        <v>65000</v>
      </c>
      <c r="M231" s="4"/>
      <c r="O231" s="4"/>
      <c r="P231" s="4"/>
      <c r="Q231" s="4"/>
    </row>
    <row r="232" spans="1:17" x14ac:dyDescent="0.25">
      <c r="P232" s="4"/>
      <c r="Q232" s="4"/>
    </row>
    <row r="233" spans="1:17" x14ac:dyDescent="0.25">
      <c r="M233" s="4"/>
      <c r="P233" s="4"/>
      <c r="Q233" s="4"/>
    </row>
    <row r="234" spans="1:17" x14ac:dyDescent="0.25">
      <c r="M234" s="4"/>
      <c r="O234" s="4"/>
      <c r="P234" s="4"/>
      <c r="Q234" s="4"/>
    </row>
    <row r="235" spans="1:17" x14ac:dyDescent="0.25">
      <c r="L235" s="4"/>
      <c r="M235" s="4"/>
      <c r="P235" s="4"/>
      <c r="Q235" s="4"/>
    </row>
    <row r="236" spans="1:17" x14ac:dyDescent="0.25">
      <c r="M236" s="4"/>
      <c r="O236" s="4"/>
      <c r="P236" s="4"/>
      <c r="Q236" s="4"/>
    </row>
    <row r="237" spans="1:17" x14ac:dyDescent="0.25">
      <c r="L237" s="4"/>
      <c r="M237" s="4"/>
      <c r="P237" s="4"/>
      <c r="Q237" s="4"/>
    </row>
    <row r="238" spans="1:17" x14ac:dyDescent="0.25">
      <c r="A238" s="157" t="s">
        <v>86</v>
      </c>
      <c r="B238" s="157"/>
      <c r="C238" s="157"/>
      <c r="D238" s="157"/>
      <c r="E238" s="157"/>
      <c r="M238" s="4"/>
      <c r="P238" s="4"/>
      <c r="Q238" s="4"/>
    </row>
    <row r="239" spans="1:17" x14ac:dyDescent="0.25">
      <c r="A239" s="37" t="s">
        <v>4</v>
      </c>
      <c r="B239" s="38" t="s">
        <v>5</v>
      </c>
      <c r="C239" s="37" t="s">
        <v>6</v>
      </c>
      <c r="D239" s="39" t="s">
        <v>7</v>
      </c>
      <c r="E239" s="40" t="s">
        <v>80</v>
      </c>
      <c r="L239" s="4"/>
      <c r="M239" s="4"/>
      <c r="P239" s="4"/>
      <c r="Q239" s="4"/>
    </row>
    <row r="240" spans="1:17" x14ac:dyDescent="0.25">
      <c r="A240" s="9" t="s">
        <v>30</v>
      </c>
      <c r="B240" s="10"/>
      <c r="C240" s="10"/>
      <c r="D240" s="9" t="s">
        <v>32</v>
      </c>
      <c r="E240" s="11">
        <v>4000</v>
      </c>
      <c r="M240" s="4"/>
      <c r="P240" s="4"/>
      <c r="Q240" s="4"/>
    </row>
    <row r="241" spans="1:17" x14ac:dyDescent="0.25">
      <c r="A241" s="9" t="s">
        <v>59</v>
      </c>
      <c r="B241" s="9"/>
      <c r="C241" s="10"/>
      <c r="D241" s="9" t="s">
        <v>60</v>
      </c>
      <c r="E241" s="11">
        <v>3000</v>
      </c>
      <c r="P241" s="4"/>
      <c r="Q241" s="4"/>
    </row>
    <row r="242" spans="1:17" x14ac:dyDescent="0.25">
      <c r="A242" s="9" t="s">
        <v>152</v>
      </c>
      <c r="B242" s="9"/>
      <c r="C242" s="10"/>
      <c r="D242" s="9" t="s">
        <v>32</v>
      </c>
      <c r="E242" s="11">
        <v>15000</v>
      </c>
      <c r="J242" s="1"/>
      <c r="K242" s="1"/>
      <c r="L242" s="2"/>
      <c r="M242" s="1"/>
      <c r="N242" s="4"/>
      <c r="O242" s="4"/>
      <c r="P242" s="4"/>
      <c r="Q242" s="4"/>
    </row>
    <row r="243" spans="1:17" x14ac:dyDescent="0.25">
      <c r="A243" s="23"/>
      <c r="B243" s="23"/>
      <c r="C243" s="24"/>
      <c r="D243" s="23"/>
      <c r="E243" s="36"/>
    </row>
    <row r="244" spans="1:17" x14ac:dyDescent="0.25">
      <c r="A244" s="23"/>
      <c r="B244" s="23"/>
      <c r="C244" s="24"/>
      <c r="D244" s="23"/>
      <c r="E244" s="36"/>
      <c r="O244" s="4"/>
    </row>
    <row r="245" spans="1:17" x14ac:dyDescent="0.25">
      <c r="A245" s="23"/>
      <c r="B245" s="9"/>
      <c r="C245" s="10"/>
      <c r="D245" s="23"/>
      <c r="E245" s="11"/>
    </row>
    <row r="246" spans="1:17" x14ac:dyDescent="0.25">
      <c r="A246" s="9"/>
      <c r="B246" s="9"/>
      <c r="C246" s="10"/>
      <c r="D246" s="23"/>
      <c r="E246" s="11"/>
      <c r="O246" s="4"/>
    </row>
    <row r="247" spans="1:17" x14ac:dyDescent="0.25">
      <c r="A247" s="23"/>
      <c r="B247" s="9"/>
      <c r="C247" s="10"/>
      <c r="D247" s="25"/>
      <c r="E247" s="11"/>
    </row>
    <row r="248" spans="1:17" x14ac:dyDescent="0.25">
      <c r="A248" s="27"/>
      <c r="B248" s="28"/>
      <c r="C248" s="27"/>
      <c r="D248" s="29" t="s">
        <v>82</v>
      </c>
      <c r="E248" s="41">
        <f>SUM(E240:E247)</f>
        <v>22000</v>
      </c>
    </row>
    <row r="249" spans="1:17" x14ac:dyDescent="0.25">
      <c r="N249" s="4"/>
    </row>
    <row r="252" spans="1:17" x14ac:dyDescent="0.25">
      <c r="A252" s="158" t="s">
        <v>87</v>
      </c>
      <c r="B252" s="158"/>
      <c r="C252" s="158"/>
      <c r="D252" s="158"/>
      <c r="E252" s="158"/>
    </row>
    <row r="253" spans="1:17" ht="15.75" x14ac:dyDescent="0.25">
      <c r="A253" s="20" t="s">
        <v>4</v>
      </c>
      <c r="B253" s="20" t="s">
        <v>5</v>
      </c>
      <c r="C253" s="20" t="s">
        <v>6</v>
      </c>
      <c r="D253" s="21" t="s">
        <v>7</v>
      </c>
      <c r="E253" s="35" t="s">
        <v>80</v>
      </c>
    </row>
    <row r="254" spans="1:17" x14ac:dyDescent="0.25">
      <c r="A254" s="9" t="s">
        <v>30</v>
      </c>
      <c r="B254" s="10"/>
      <c r="C254" s="10"/>
      <c r="D254" s="9" t="s">
        <v>33</v>
      </c>
      <c r="E254" s="11">
        <v>3500</v>
      </c>
    </row>
    <row r="255" spans="1:17" x14ac:dyDescent="0.25">
      <c r="A255" s="9" t="s">
        <v>36</v>
      </c>
      <c r="B255" s="10"/>
      <c r="C255" s="10"/>
      <c r="D255" s="9" t="s">
        <v>37</v>
      </c>
      <c r="E255" s="11">
        <v>2.38</v>
      </c>
    </row>
    <row r="256" spans="1:17" x14ac:dyDescent="0.25">
      <c r="A256" s="9" t="s">
        <v>42</v>
      </c>
      <c r="B256" s="10"/>
      <c r="C256" s="10"/>
      <c r="D256" s="9" t="s">
        <v>37</v>
      </c>
      <c r="E256" s="11">
        <v>7.14</v>
      </c>
    </row>
    <row r="257" spans="1:14" x14ac:dyDescent="0.25">
      <c r="A257" s="9" t="s">
        <v>68</v>
      </c>
      <c r="B257" s="9"/>
      <c r="C257" s="10"/>
      <c r="D257" s="9" t="s">
        <v>37</v>
      </c>
      <c r="E257" s="11">
        <v>7.14</v>
      </c>
    </row>
    <row r="258" spans="1:14" x14ac:dyDescent="0.25">
      <c r="A258" s="9" t="s">
        <v>119</v>
      </c>
      <c r="B258" s="9"/>
      <c r="C258" s="10"/>
      <c r="D258" s="9" t="s">
        <v>120</v>
      </c>
      <c r="E258" s="11">
        <v>10000</v>
      </c>
      <c r="N258" s="4"/>
    </row>
    <row r="259" spans="1:14" x14ac:dyDescent="0.25">
      <c r="A259" s="9" t="s">
        <v>152</v>
      </c>
      <c r="B259" s="9"/>
      <c r="C259" s="10"/>
      <c r="D259" s="9" t="s">
        <v>153</v>
      </c>
      <c r="E259" s="11">
        <v>4377</v>
      </c>
    </row>
    <row r="260" spans="1:14" x14ac:dyDescent="0.25">
      <c r="A260" s="9" t="s">
        <v>152</v>
      </c>
      <c r="B260" s="9"/>
      <c r="C260" s="10"/>
      <c r="D260" s="9" t="s">
        <v>155</v>
      </c>
      <c r="E260" s="11">
        <v>38500</v>
      </c>
      <c r="N260" s="4"/>
    </row>
    <row r="261" spans="1:14" x14ac:dyDescent="0.25">
      <c r="A261" s="9" t="s">
        <v>172</v>
      </c>
      <c r="B261" s="9"/>
      <c r="C261" s="10"/>
      <c r="D261" s="9" t="s">
        <v>173</v>
      </c>
      <c r="E261" s="11">
        <v>11212</v>
      </c>
    </row>
    <row r="262" spans="1:14" x14ac:dyDescent="0.25">
      <c r="A262" s="9" t="s">
        <v>172</v>
      </c>
      <c r="B262" s="9"/>
      <c r="C262" s="10"/>
      <c r="D262" s="9" t="s">
        <v>181</v>
      </c>
      <c r="E262" s="11">
        <v>15000</v>
      </c>
      <c r="N262" s="4"/>
    </row>
    <row r="263" spans="1:14" x14ac:dyDescent="0.25">
      <c r="A263" s="1" t="s">
        <v>182</v>
      </c>
      <c r="B263" s="9"/>
      <c r="C263" s="10"/>
      <c r="D263" s="9" t="s">
        <v>181</v>
      </c>
      <c r="E263" s="11">
        <v>10500</v>
      </c>
    </row>
    <row r="264" spans="1:14" x14ac:dyDescent="0.25">
      <c r="A264" s="1" t="s">
        <v>182</v>
      </c>
      <c r="B264" s="9"/>
      <c r="C264" s="10"/>
      <c r="D264" s="9" t="s">
        <v>183</v>
      </c>
      <c r="E264" s="11">
        <v>20000</v>
      </c>
    </row>
    <row r="265" spans="1:14" x14ac:dyDescent="0.25">
      <c r="A265" s="1" t="s">
        <v>184</v>
      </c>
      <c r="B265" s="9"/>
      <c r="C265" s="10"/>
      <c r="D265" s="9" t="s">
        <v>183</v>
      </c>
      <c r="E265" s="11">
        <v>25000</v>
      </c>
    </row>
    <row r="266" spans="1:14" x14ac:dyDescent="0.25">
      <c r="A266" s="9" t="s">
        <v>189</v>
      </c>
      <c r="B266" s="9"/>
      <c r="C266" s="10"/>
      <c r="D266" s="9" t="s">
        <v>183</v>
      </c>
      <c r="E266" s="11">
        <v>70000</v>
      </c>
    </row>
    <row r="267" spans="1:14" x14ac:dyDescent="0.25">
      <c r="A267" s="9" t="s">
        <v>193</v>
      </c>
      <c r="B267" s="9"/>
      <c r="C267" s="10"/>
      <c r="D267" s="9" t="s">
        <v>194</v>
      </c>
      <c r="E267" s="11">
        <v>20000</v>
      </c>
    </row>
    <row r="268" spans="1:14" x14ac:dyDescent="0.25">
      <c r="A268" s="9" t="s">
        <v>203</v>
      </c>
      <c r="B268" s="9"/>
      <c r="C268" s="10"/>
      <c r="D268" s="9" t="s">
        <v>204</v>
      </c>
      <c r="E268" s="11">
        <v>10000</v>
      </c>
    </row>
    <row r="269" spans="1:14" x14ac:dyDescent="0.25">
      <c r="A269" s="1"/>
      <c r="B269" s="9"/>
      <c r="C269" s="10"/>
      <c r="D269" s="9"/>
      <c r="E269" s="11"/>
    </row>
    <row r="270" spans="1:14" x14ac:dyDescent="0.25">
      <c r="A270" s="9"/>
      <c r="B270" s="9"/>
      <c r="C270" s="10"/>
      <c r="D270" s="9"/>
      <c r="E270" s="11"/>
      <c r="M270" s="4"/>
      <c r="N270" s="4"/>
    </row>
    <row r="271" spans="1:14" x14ac:dyDescent="0.25">
      <c r="A271" s="27"/>
      <c r="B271" s="28"/>
      <c r="C271" s="28"/>
      <c r="D271" s="27" t="s">
        <v>85</v>
      </c>
      <c r="E271" s="41">
        <f>SUM(E254:E270)</f>
        <v>238105.66</v>
      </c>
    </row>
    <row r="274" spans="1:5" x14ac:dyDescent="0.25">
      <c r="A274" s="158" t="s">
        <v>88</v>
      </c>
      <c r="B274" s="158"/>
      <c r="C274" s="158"/>
      <c r="D274" s="158"/>
      <c r="E274" s="158"/>
    </row>
    <row r="275" spans="1:5" ht="15.75" x14ac:dyDescent="0.25">
      <c r="A275" s="20" t="s">
        <v>4</v>
      </c>
      <c r="B275" s="20" t="s">
        <v>5</v>
      </c>
      <c r="C275" s="20" t="s">
        <v>6</v>
      </c>
      <c r="D275" s="21" t="s">
        <v>7</v>
      </c>
      <c r="E275" s="35" t="s">
        <v>80</v>
      </c>
    </row>
    <row r="276" spans="1:5" x14ac:dyDescent="0.25">
      <c r="A276" s="9" t="s">
        <v>30</v>
      </c>
      <c r="B276" s="10"/>
      <c r="C276" s="10"/>
      <c r="D276" s="9" t="s">
        <v>164</v>
      </c>
      <c r="E276" s="11">
        <v>3000</v>
      </c>
    </row>
    <row r="277" spans="1:5" x14ac:dyDescent="0.25">
      <c r="A277" s="23"/>
      <c r="B277" s="23"/>
      <c r="C277" s="24"/>
      <c r="D277" s="23"/>
      <c r="E277" s="36"/>
    </row>
    <row r="278" spans="1:5" x14ac:dyDescent="0.25">
      <c r="A278" s="23"/>
      <c r="B278" s="23"/>
      <c r="C278" s="24"/>
      <c r="D278" s="23"/>
      <c r="E278" s="36"/>
    </row>
    <row r="279" spans="1:5" x14ac:dyDescent="0.25">
      <c r="A279" s="23"/>
      <c r="B279" s="23"/>
      <c r="C279" s="24"/>
      <c r="D279" s="23"/>
      <c r="E279" s="36"/>
    </row>
    <row r="280" spans="1:5" x14ac:dyDescent="0.25">
      <c r="A280" s="23"/>
      <c r="B280" s="24"/>
      <c r="C280" s="42"/>
      <c r="D280" s="25"/>
      <c r="E280" s="43"/>
    </row>
    <row r="281" spans="1:5" x14ac:dyDescent="0.25">
      <c r="A281" s="27"/>
      <c r="B281" s="28"/>
      <c r="C281" s="28"/>
      <c r="D281" s="44" t="s">
        <v>89</v>
      </c>
      <c r="E281" s="41">
        <f>SUM(E276:E280)</f>
        <v>3000</v>
      </c>
    </row>
    <row r="286" spans="1:5" x14ac:dyDescent="0.25">
      <c r="A286" s="158" t="s">
        <v>165</v>
      </c>
      <c r="B286" s="155"/>
      <c r="C286" s="155"/>
      <c r="D286" s="155"/>
      <c r="E286" s="156"/>
    </row>
    <row r="287" spans="1:5" ht="15.75" x14ac:dyDescent="0.25">
      <c r="A287" s="20" t="s">
        <v>4</v>
      </c>
      <c r="B287" s="20" t="s">
        <v>5</v>
      </c>
      <c r="C287" s="20" t="s">
        <v>6</v>
      </c>
      <c r="D287" s="21" t="s">
        <v>7</v>
      </c>
      <c r="E287" s="35" t="s">
        <v>80</v>
      </c>
    </row>
    <row r="288" spans="1:5" x14ac:dyDescent="0.25">
      <c r="A288" s="9" t="s">
        <v>30</v>
      </c>
      <c r="B288" s="10"/>
      <c r="C288" s="10"/>
      <c r="D288" s="9" t="s">
        <v>166</v>
      </c>
      <c r="E288" s="11">
        <v>2000</v>
      </c>
    </row>
    <row r="289" spans="1:6" x14ac:dyDescent="0.25">
      <c r="A289" s="23"/>
      <c r="B289" s="23"/>
      <c r="C289" s="24"/>
      <c r="D289" s="23"/>
      <c r="E289" s="36"/>
    </row>
    <row r="290" spans="1:6" x14ac:dyDescent="0.25">
      <c r="A290" s="23"/>
      <c r="B290" s="23"/>
      <c r="C290" s="24"/>
      <c r="D290" s="23"/>
      <c r="E290" s="36"/>
    </row>
    <row r="291" spans="1:6" x14ac:dyDescent="0.25">
      <c r="A291" s="23"/>
      <c r="B291" s="23"/>
      <c r="C291" s="24"/>
      <c r="D291" s="23"/>
      <c r="E291" s="36"/>
    </row>
    <row r="292" spans="1:6" x14ac:dyDescent="0.25">
      <c r="A292" s="23"/>
      <c r="B292" s="24"/>
      <c r="C292" s="42"/>
      <c r="D292" s="25"/>
      <c r="E292" s="43"/>
    </row>
    <row r="293" spans="1:6" x14ac:dyDescent="0.25">
      <c r="A293" s="27"/>
      <c r="B293" s="28"/>
      <c r="C293" s="28"/>
      <c r="D293" s="44" t="s">
        <v>89</v>
      </c>
      <c r="E293" s="41">
        <f>SUM(E288:E292)</f>
        <v>2000</v>
      </c>
    </row>
    <row r="298" spans="1:6" x14ac:dyDescent="0.25">
      <c r="F298" s="4"/>
    </row>
    <row r="300" spans="1:6" x14ac:dyDescent="0.25">
      <c r="A300" s="154" t="s">
        <v>127</v>
      </c>
      <c r="B300" s="155"/>
      <c r="C300" s="155"/>
      <c r="D300" s="155"/>
      <c r="E300" s="156"/>
    </row>
    <row r="301" spans="1:6" ht="15.75" x14ac:dyDescent="0.25">
      <c r="A301" s="20" t="s">
        <v>4</v>
      </c>
      <c r="B301" s="20" t="s">
        <v>5</v>
      </c>
      <c r="C301" s="20" t="s">
        <v>6</v>
      </c>
      <c r="D301" s="21" t="s">
        <v>7</v>
      </c>
      <c r="E301" s="35" t="s">
        <v>80</v>
      </c>
    </row>
    <row r="302" spans="1:6" x14ac:dyDescent="0.25">
      <c r="A302" s="9" t="s">
        <v>59</v>
      </c>
      <c r="B302" s="9"/>
      <c r="C302" s="10"/>
      <c r="D302" s="23" t="s">
        <v>128</v>
      </c>
      <c r="E302" s="36">
        <v>40000</v>
      </c>
    </row>
    <row r="303" spans="1:6" x14ac:dyDescent="0.25">
      <c r="A303" s="23"/>
      <c r="B303" s="23"/>
      <c r="C303" s="24"/>
      <c r="D303" s="23"/>
      <c r="E303" s="36"/>
    </row>
    <row r="304" spans="1:6" x14ac:dyDescent="0.25">
      <c r="A304" s="23"/>
      <c r="B304" s="23"/>
      <c r="C304" s="24"/>
      <c r="D304" s="27" t="s">
        <v>85</v>
      </c>
      <c r="E304" s="148">
        <f>SUM(E301:E303)</f>
        <v>40000</v>
      </c>
    </row>
    <row r="306" spans="1:5" x14ac:dyDescent="0.25">
      <c r="A306" s="158" t="s">
        <v>129</v>
      </c>
      <c r="B306" s="158"/>
      <c r="C306" s="158"/>
      <c r="D306" s="158"/>
      <c r="E306" s="158"/>
    </row>
    <row r="307" spans="1:5" ht="15.75" x14ac:dyDescent="0.25">
      <c r="A307" s="20" t="s">
        <v>4</v>
      </c>
      <c r="B307" s="20" t="s">
        <v>5</v>
      </c>
      <c r="C307" s="20" t="s">
        <v>6</v>
      </c>
      <c r="D307" s="21" t="s">
        <v>7</v>
      </c>
      <c r="E307" s="35" t="s">
        <v>80</v>
      </c>
    </row>
    <row r="308" spans="1:5" x14ac:dyDescent="0.25">
      <c r="A308" s="9" t="s">
        <v>59</v>
      </c>
      <c r="B308" s="9"/>
      <c r="C308" s="10"/>
      <c r="D308" s="9" t="s">
        <v>62</v>
      </c>
      <c r="E308" s="11">
        <v>45000</v>
      </c>
    </row>
    <row r="309" spans="1:5" x14ac:dyDescent="0.25">
      <c r="A309" s="9" t="s">
        <v>168</v>
      </c>
      <c r="B309" s="9"/>
      <c r="C309" s="10"/>
      <c r="D309" s="149" t="s">
        <v>169</v>
      </c>
      <c r="E309" s="11">
        <v>15000</v>
      </c>
    </row>
    <row r="310" spans="1:5" x14ac:dyDescent="0.25">
      <c r="A310" s="23"/>
      <c r="B310" s="23"/>
      <c r="C310" s="24"/>
      <c r="D310" s="27" t="s">
        <v>85</v>
      </c>
      <c r="E310" s="148">
        <f>SUM(E307:E309)</f>
        <v>60000</v>
      </c>
    </row>
    <row r="311" spans="1:5" x14ac:dyDescent="0.25">
      <c r="C311" s="82"/>
      <c r="D311" s="32"/>
      <c r="E311" s="147"/>
    </row>
    <row r="312" spans="1:5" x14ac:dyDescent="0.25">
      <c r="C312" s="82"/>
      <c r="D312" s="32"/>
      <c r="E312" s="147"/>
    </row>
    <row r="313" spans="1:5" x14ac:dyDescent="0.25">
      <c r="A313" s="158" t="s">
        <v>142</v>
      </c>
      <c r="B313" s="158"/>
      <c r="C313" s="158"/>
      <c r="D313" s="158"/>
      <c r="E313" s="158"/>
    </row>
    <row r="314" spans="1:5" ht="15.75" x14ac:dyDescent="0.25">
      <c r="A314" s="20" t="s">
        <v>4</v>
      </c>
      <c r="B314" s="20" t="s">
        <v>5</v>
      </c>
      <c r="C314" s="20" t="s">
        <v>6</v>
      </c>
      <c r="D314" s="21" t="s">
        <v>7</v>
      </c>
      <c r="E314" s="35" t="s">
        <v>80</v>
      </c>
    </row>
    <row r="315" spans="1:5" x14ac:dyDescent="0.25">
      <c r="A315" s="9" t="s">
        <v>133</v>
      </c>
      <c r="B315" s="9"/>
      <c r="C315" s="10"/>
      <c r="D315" s="9" t="s">
        <v>134</v>
      </c>
      <c r="E315" s="11">
        <v>30000</v>
      </c>
    </row>
    <row r="316" spans="1:5" x14ac:dyDescent="0.25">
      <c r="A316" s="23"/>
      <c r="B316" s="23"/>
      <c r="C316" s="24"/>
      <c r="D316" s="23"/>
      <c r="E316" s="36"/>
    </row>
    <row r="317" spans="1:5" x14ac:dyDescent="0.25">
      <c r="A317" s="23"/>
      <c r="B317" s="23"/>
      <c r="C317" s="24"/>
      <c r="D317" s="23"/>
      <c r="E317" s="36"/>
    </row>
    <row r="318" spans="1:5" x14ac:dyDescent="0.25">
      <c r="A318" s="23"/>
      <c r="B318" s="23"/>
      <c r="C318" s="24"/>
      <c r="D318" s="23"/>
      <c r="E318" s="36"/>
    </row>
    <row r="319" spans="1:5" x14ac:dyDescent="0.25">
      <c r="A319" s="23"/>
      <c r="B319" s="24"/>
      <c r="C319" s="42"/>
      <c r="D319" s="25"/>
      <c r="E319" s="43"/>
    </row>
    <row r="320" spans="1:5" x14ac:dyDescent="0.25">
      <c r="A320" s="27"/>
      <c r="B320" s="28"/>
      <c r="C320" s="28"/>
      <c r="D320" s="44" t="s">
        <v>89</v>
      </c>
      <c r="E320" s="41">
        <f>SUM(E315:E319)</f>
        <v>30000</v>
      </c>
    </row>
    <row r="321" spans="1:14" x14ac:dyDescent="0.25">
      <c r="C321" s="82"/>
      <c r="D321" s="32"/>
      <c r="E321" s="147"/>
    </row>
    <row r="322" spans="1:14" x14ac:dyDescent="0.25">
      <c r="C322" s="82"/>
      <c r="D322" s="32"/>
      <c r="E322" s="147"/>
    </row>
    <row r="323" spans="1:14" x14ac:dyDescent="0.25">
      <c r="A323" s="158" t="s">
        <v>159</v>
      </c>
      <c r="B323" s="158"/>
      <c r="C323" s="158"/>
      <c r="D323" s="158"/>
      <c r="E323" s="158"/>
    </row>
    <row r="324" spans="1:14" ht="15.75" x14ac:dyDescent="0.25">
      <c r="A324" s="20" t="s">
        <v>4</v>
      </c>
      <c r="B324" s="20" t="s">
        <v>5</v>
      </c>
      <c r="C324" s="20" t="s">
        <v>6</v>
      </c>
      <c r="D324" s="21" t="s">
        <v>7</v>
      </c>
      <c r="E324" s="35" t="s">
        <v>80</v>
      </c>
      <c r="I324" s="1"/>
      <c r="J324" s="1"/>
      <c r="K324" s="2"/>
      <c r="L324" s="1"/>
      <c r="M324" s="4"/>
      <c r="N324" s="4"/>
    </row>
    <row r="325" spans="1:14" x14ac:dyDescent="0.25">
      <c r="A325" s="9" t="s">
        <v>152</v>
      </c>
      <c r="B325" s="9"/>
      <c r="C325" s="10"/>
      <c r="D325" s="9" t="s">
        <v>154</v>
      </c>
      <c r="E325" s="11">
        <v>5000</v>
      </c>
      <c r="I325" s="1"/>
      <c r="J325" s="1"/>
      <c r="K325" s="2"/>
      <c r="L325" s="1"/>
      <c r="M325" s="4"/>
      <c r="N325" s="4"/>
    </row>
    <row r="326" spans="1:14" x14ac:dyDescent="0.25">
      <c r="A326" s="23"/>
      <c r="B326" s="23"/>
      <c r="C326" s="24"/>
      <c r="D326" s="23"/>
      <c r="E326" s="36"/>
      <c r="I326" s="1"/>
      <c r="J326" s="1"/>
      <c r="K326" s="2"/>
      <c r="L326" s="1"/>
      <c r="M326" s="4"/>
      <c r="N326" s="4"/>
    </row>
    <row r="327" spans="1:14" x14ac:dyDescent="0.25">
      <c r="A327" s="23"/>
      <c r="B327" s="23"/>
      <c r="C327" s="24"/>
      <c r="D327" s="27" t="s">
        <v>85</v>
      </c>
      <c r="E327" s="148">
        <f>SUM(E324:E326)</f>
        <v>5000</v>
      </c>
      <c r="I327" s="1"/>
      <c r="J327" s="1"/>
      <c r="K327" s="2"/>
      <c r="L327" s="1"/>
      <c r="M327" s="4"/>
      <c r="N327" s="4"/>
    </row>
    <row r="328" spans="1:14" x14ac:dyDescent="0.25">
      <c r="C328" s="82"/>
      <c r="D328" s="32"/>
      <c r="E328" s="147"/>
    </row>
    <row r="329" spans="1:14" x14ac:dyDescent="0.25">
      <c r="C329" s="82"/>
      <c r="D329" s="32"/>
      <c r="E329" s="147"/>
    </row>
    <row r="330" spans="1:14" x14ac:dyDescent="0.25">
      <c r="A330" s="158" t="s">
        <v>160</v>
      </c>
      <c r="B330" s="158"/>
      <c r="C330" s="158"/>
      <c r="D330" s="158"/>
      <c r="E330" s="158"/>
    </row>
    <row r="331" spans="1:14" ht="15.75" x14ac:dyDescent="0.25">
      <c r="A331" s="20" t="s">
        <v>4</v>
      </c>
      <c r="B331" s="20" t="s">
        <v>5</v>
      </c>
      <c r="C331" s="20" t="s">
        <v>6</v>
      </c>
      <c r="D331" s="21" t="s">
        <v>7</v>
      </c>
      <c r="E331" s="35" t="s">
        <v>80</v>
      </c>
    </row>
    <row r="332" spans="1:14" x14ac:dyDescent="0.25">
      <c r="A332" s="9" t="s">
        <v>152</v>
      </c>
      <c r="B332" s="9"/>
      <c r="C332" s="10"/>
      <c r="D332" s="9" t="s">
        <v>156</v>
      </c>
      <c r="E332" s="11">
        <v>20000</v>
      </c>
    </row>
    <row r="333" spans="1:14" x14ac:dyDescent="0.25">
      <c r="A333" s="23"/>
      <c r="B333" s="23"/>
      <c r="C333" s="24"/>
      <c r="D333" s="23"/>
      <c r="E333" s="36"/>
    </row>
    <row r="334" spans="1:14" x14ac:dyDescent="0.25">
      <c r="A334" s="23"/>
      <c r="B334" s="23"/>
      <c r="C334" s="24"/>
      <c r="D334" s="27" t="s">
        <v>85</v>
      </c>
      <c r="E334" s="36">
        <f>SUM(E331:E333)</f>
        <v>20000</v>
      </c>
    </row>
    <row r="335" spans="1:14" x14ac:dyDescent="0.25">
      <c r="C335" s="82"/>
      <c r="D335" s="32"/>
      <c r="E335" s="147"/>
    </row>
    <row r="336" spans="1:14" x14ac:dyDescent="0.25">
      <c r="A336" s="158" t="s">
        <v>161</v>
      </c>
      <c r="B336" s="158"/>
      <c r="C336" s="158"/>
      <c r="D336" s="158"/>
      <c r="E336" s="158"/>
    </row>
    <row r="337" spans="1:5" ht="15.75" x14ac:dyDescent="0.25">
      <c r="A337" s="20" t="s">
        <v>4</v>
      </c>
      <c r="B337" s="20" t="s">
        <v>5</v>
      </c>
      <c r="C337" s="20" t="s">
        <v>6</v>
      </c>
      <c r="D337" s="21" t="s">
        <v>7</v>
      </c>
      <c r="E337" s="35" t="s">
        <v>80</v>
      </c>
    </row>
    <row r="338" spans="1:5" x14ac:dyDescent="0.25">
      <c r="A338" s="9" t="s">
        <v>152</v>
      </c>
      <c r="B338" s="9"/>
      <c r="C338" s="10"/>
      <c r="D338" s="9" t="s">
        <v>157</v>
      </c>
      <c r="E338" s="11">
        <v>25000</v>
      </c>
    </row>
    <row r="339" spans="1:5" x14ac:dyDescent="0.25">
      <c r="A339" s="9" t="s">
        <v>152</v>
      </c>
      <c r="B339" s="9"/>
      <c r="C339" s="10"/>
      <c r="D339" s="9" t="s">
        <v>157</v>
      </c>
      <c r="E339" s="11">
        <v>10000</v>
      </c>
    </row>
    <row r="340" spans="1:5" x14ac:dyDescent="0.25">
      <c r="A340" s="9"/>
      <c r="B340" s="9"/>
      <c r="C340" s="10"/>
      <c r="D340" s="9"/>
      <c r="E340" s="11"/>
    </row>
    <row r="341" spans="1:5" x14ac:dyDescent="0.25">
      <c r="A341" s="23"/>
      <c r="B341" s="23"/>
      <c r="C341" s="24"/>
      <c r="D341" s="27" t="s">
        <v>85</v>
      </c>
      <c r="E341" s="148">
        <f>SUM(E337:E339)</f>
        <v>35000</v>
      </c>
    </row>
    <row r="342" spans="1:5" x14ac:dyDescent="0.25">
      <c r="C342" s="82"/>
      <c r="D342" s="32"/>
      <c r="E342" s="147"/>
    </row>
    <row r="343" spans="1:5" x14ac:dyDescent="0.25">
      <c r="C343" s="82"/>
      <c r="D343" s="32"/>
      <c r="E343" s="147"/>
    </row>
    <row r="344" spans="1:5" x14ac:dyDescent="0.25">
      <c r="C344" s="82"/>
      <c r="D344" s="32"/>
      <c r="E344" s="147"/>
    </row>
    <row r="345" spans="1:5" x14ac:dyDescent="0.25">
      <c r="C345" s="82"/>
      <c r="D345" s="32"/>
      <c r="E345" s="147"/>
    </row>
    <row r="346" spans="1:5" x14ac:dyDescent="0.25">
      <c r="C346" s="82"/>
      <c r="D346" s="32"/>
      <c r="E346" s="147"/>
    </row>
    <row r="348" spans="1:5" x14ac:dyDescent="0.25">
      <c r="A348" s="158" t="s">
        <v>92</v>
      </c>
      <c r="B348" s="158"/>
      <c r="C348" s="158"/>
      <c r="D348" s="158"/>
      <c r="E348" s="158"/>
    </row>
    <row r="349" spans="1:5" ht="15.75" x14ac:dyDescent="0.25">
      <c r="A349" s="20" t="s">
        <v>4</v>
      </c>
      <c r="B349" s="20" t="s">
        <v>5</v>
      </c>
      <c r="C349" s="20" t="s">
        <v>6</v>
      </c>
      <c r="D349" s="21" t="s">
        <v>7</v>
      </c>
      <c r="E349" s="35" t="s">
        <v>80</v>
      </c>
    </row>
    <row r="350" spans="1:5" x14ac:dyDescent="0.25">
      <c r="A350" s="9" t="s">
        <v>15</v>
      </c>
      <c r="B350" s="10"/>
      <c r="C350" s="10"/>
      <c r="D350" s="9" t="s">
        <v>17</v>
      </c>
      <c r="E350" s="11">
        <v>300</v>
      </c>
    </row>
    <row r="351" spans="1:5" x14ac:dyDescent="0.25">
      <c r="A351" s="9" t="s">
        <v>29</v>
      </c>
      <c r="B351" s="10"/>
      <c r="C351" s="10"/>
      <c r="D351" s="9" t="s">
        <v>17</v>
      </c>
      <c r="E351" s="11">
        <v>500</v>
      </c>
    </row>
    <row r="352" spans="1:5" x14ac:dyDescent="0.25">
      <c r="A352" s="9" t="s">
        <v>38</v>
      </c>
      <c r="B352" s="10"/>
      <c r="C352" s="10"/>
      <c r="D352" s="9" t="s">
        <v>17</v>
      </c>
      <c r="E352" s="11">
        <v>42</v>
      </c>
    </row>
    <row r="353" spans="1:6" x14ac:dyDescent="0.25">
      <c r="A353" s="9" t="s">
        <v>39</v>
      </c>
      <c r="B353" s="10"/>
      <c r="C353" s="10"/>
      <c r="D353" s="9" t="s">
        <v>17</v>
      </c>
      <c r="E353" s="11">
        <v>2000</v>
      </c>
      <c r="F353" s="4"/>
    </row>
    <row r="354" spans="1:6" x14ac:dyDescent="0.25">
      <c r="A354" s="9" t="s">
        <v>39</v>
      </c>
      <c r="B354" s="10"/>
      <c r="C354" s="10"/>
      <c r="D354" s="9" t="s">
        <v>17</v>
      </c>
      <c r="E354" s="11">
        <v>2000</v>
      </c>
      <c r="F354" s="4"/>
    </row>
    <row r="355" spans="1:6" x14ac:dyDescent="0.25">
      <c r="A355" s="9" t="s">
        <v>39</v>
      </c>
      <c r="B355" s="10"/>
      <c r="C355" s="10"/>
      <c r="D355" s="9" t="s">
        <v>17</v>
      </c>
      <c r="E355" s="11">
        <v>2000</v>
      </c>
      <c r="F355" s="4"/>
    </row>
    <row r="356" spans="1:6" x14ac:dyDescent="0.25">
      <c r="A356" s="9" t="s">
        <v>39</v>
      </c>
      <c r="B356" s="10"/>
      <c r="C356" s="10"/>
      <c r="D356" s="9" t="s">
        <v>17</v>
      </c>
      <c r="E356" s="11">
        <v>250</v>
      </c>
      <c r="F356" s="4"/>
    </row>
    <row r="357" spans="1:6" x14ac:dyDescent="0.25">
      <c r="A357" s="9" t="s">
        <v>39</v>
      </c>
      <c r="B357" s="10"/>
      <c r="C357" s="10"/>
      <c r="D357" s="9" t="s">
        <v>17</v>
      </c>
      <c r="E357" s="11">
        <v>2000</v>
      </c>
      <c r="F357" s="4"/>
    </row>
    <row r="358" spans="1:6" x14ac:dyDescent="0.25">
      <c r="A358" s="9" t="s">
        <v>40</v>
      </c>
      <c r="B358" s="10"/>
      <c r="C358" s="10"/>
      <c r="D358" s="9" t="s">
        <v>17</v>
      </c>
      <c r="E358" s="11">
        <v>1000</v>
      </c>
      <c r="F358" s="4"/>
    </row>
    <row r="359" spans="1:6" x14ac:dyDescent="0.25">
      <c r="A359" s="9" t="s">
        <v>40</v>
      </c>
      <c r="B359" s="10"/>
      <c r="C359" s="10"/>
      <c r="D359" s="9" t="s">
        <v>17</v>
      </c>
      <c r="E359" s="11">
        <v>1</v>
      </c>
      <c r="F359" s="4"/>
    </row>
    <row r="360" spans="1:6" x14ac:dyDescent="0.25">
      <c r="A360" s="9" t="s">
        <v>40</v>
      </c>
      <c r="B360" s="10"/>
      <c r="C360" s="10"/>
      <c r="D360" s="9" t="s">
        <v>17</v>
      </c>
      <c r="E360" s="11">
        <v>2000</v>
      </c>
      <c r="F360" s="4"/>
    </row>
    <row r="361" spans="1:6" x14ac:dyDescent="0.25">
      <c r="A361" s="9" t="s">
        <v>40</v>
      </c>
      <c r="B361" s="10"/>
      <c r="C361" s="10"/>
      <c r="D361" s="9" t="s">
        <v>17</v>
      </c>
      <c r="E361" s="11">
        <v>2000</v>
      </c>
      <c r="F361" s="4"/>
    </row>
    <row r="362" spans="1:6" x14ac:dyDescent="0.25">
      <c r="A362" s="9" t="s">
        <v>40</v>
      </c>
      <c r="B362" s="10"/>
      <c r="C362" s="10"/>
      <c r="D362" s="9" t="s">
        <v>17</v>
      </c>
      <c r="E362" s="11">
        <v>2000</v>
      </c>
      <c r="F362" s="4"/>
    </row>
    <row r="363" spans="1:6" x14ac:dyDescent="0.25">
      <c r="A363" s="9" t="s">
        <v>40</v>
      </c>
      <c r="B363" s="10"/>
      <c r="C363" s="10"/>
      <c r="D363" s="9" t="s">
        <v>17</v>
      </c>
      <c r="E363" s="11">
        <v>2000</v>
      </c>
      <c r="F363" s="4"/>
    </row>
    <row r="364" spans="1:6" x14ac:dyDescent="0.25">
      <c r="A364" s="9" t="s">
        <v>40</v>
      </c>
      <c r="B364" s="10"/>
      <c r="C364" s="10"/>
      <c r="D364" s="9" t="s">
        <v>17</v>
      </c>
      <c r="E364" s="11">
        <v>3000</v>
      </c>
    </row>
    <row r="365" spans="1:6" x14ac:dyDescent="0.25">
      <c r="A365" s="9" t="s">
        <v>43</v>
      </c>
      <c r="B365" s="10"/>
      <c r="C365" s="10"/>
      <c r="D365" s="9" t="s">
        <v>17</v>
      </c>
      <c r="E365" s="11">
        <v>2000</v>
      </c>
    </row>
    <row r="366" spans="1:6" x14ac:dyDescent="0.25">
      <c r="A366" s="9" t="s">
        <v>44</v>
      </c>
      <c r="B366" s="10"/>
      <c r="C366" s="10"/>
      <c r="D366" s="9" t="s">
        <v>17</v>
      </c>
      <c r="E366" s="11">
        <v>975</v>
      </c>
    </row>
    <row r="367" spans="1:6" x14ac:dyDescent="0.25">
      <c r="A367" s="9" t="s">
        <v>44</v>
      </c>
      <c r="B367" s="10"/>
      <c r="C367" s="10"/>
      <c r="D367" s="9" t="s">
        <v>17</v>
      </c>
      <c r="E367" s="11">
        <v>2000</v>
      </c>
    </row>
    <row r="368" spans="1:6" x14ac:dyDescent="0.25">
      <c r="A368" s="9" t="s">
        <v>46</v>
      </c>
      <c r="B368" s="10"/>
      <c r="C368" s="10"/>
      <c r="D368" s="9" t="s">
        <v>17</v>
      </c>
      <c r="E368" s="11">
        <v>2000</v>
      </c>
    </row>
    <row r="369" spans="1:5" x14ac:dyDescent="0.25">
      <c r="A369" s="9" t="s">
        <v>46</v>
      </c>
      <c r="B369" s="10"/>
      <c r="C369" s="10"/>
      <c r="D369" s="9" t="s">
        <v>17</v>
      </c>
      <c r="E369" s="11">
        <v>200</v>
      </c>
    </row>
    <row r="370" spans="1:5" x14ac:dyDescent="0.25">
      <c r="A370" s="9" t="s">
        <v>47</v>
      </c>
      <c r="B370" s="10"/>
      <c r="C370" s="10"/>
      <c r="D370" s="9" t="s">
        <v>17</v>
      </c>
      <c r="E370" s="11">
        <v>2000</v>
      </c>
    </row>
    <row r="371" spans="1:5" x14ac:dyDescent="0.25">
      <c r="A371" s="9" t="s">
        <v>47</v>
      </c>
      <c r="B371" s="10"/>
      <c r="C371" s="10"/>
      <c r="D371" s="9" t="s">
        <v>17</v>
      </c>
      <c r="E371" s="11">
        <v>2000</v>
      </c>
    </row>
    <row r="372" spans="1:5" x14ac:dyDescent="0.25">
      <c r="A372" s="9" t="s">
        <v>48</v>
      </c>
      <c r="B372" s="10"/>
      <c r="C372" s="10"/>
      <c r="D372" s="9" t="s">
        <v>17</v>
      </c>
      <c r="E372" s="11">
        <v>2500</v>
      </c>
    </row>
    <row r="373" spans="1:5" x14ac:dyDescent="0.25">
      <c r="A373" s="9" t="s">
        <v>48</v>
      </c>
      <c r="B373" s="10"/>
      <c r="C373" s="10"/>
      <c r="D373" s="9" t="s">
        <v>17</v>
      </c>
      <c r="E373" s="11">
        <v>2500</v>
      </c>
    </row>
    <row r="374" spans="1:5" x14ac:dyDescent="0.25">
      <c r="A374" s="9" t="s">
        <v>51</v>
      </c>
      <c r="B374" s="10"/>
      <c r="C374" s="10"/>
      <c r="D374" s="9" t="s">
        <v>17</v>
      </c>
      <c r="E374" s="11">
        <v>2000</v>
      </c>
    </row>
    <row r="375" spans="1:5" x14ac:dyDescent="0.25">
      <c r="A375" s="9" t="s">
        <v>52</v>
      </c>
      <c r="B375" s="10"/>
      <c r="C375" s="10"/>
      <c r="D375" s="9" t="s">
        <v>17</v>
      </c>
      <c r="E375" s="11">
        <v>35000</v>
      </c>
    </row>
    <row r="376" spans="1:5" x14ac:dyDescent="0.25">
      <c r="A376" s="9" t="s">
        <v>54</v>
      </c>
      <c r="B376" s="9"/>
      <c r="C376" s="10"/>
      <c r="D376" s="9" t="s">
        <v>17</v>
      </c>
      <c r="E376" s="11">
        <v>2000</v>
      </c>
    </row>
    <row r="377" spans="1:5" x14ac:dyDescent="0.25">
      <c r="A377" s="9" t="s">
        <v>54</v>
      </c>
      <c r="B377" s="9"/>
      <c r="C377" s="10"/>
      <c r="D377" s="9" t="s">
        <v>17</v>
      </c>
      <c r="E377" s="11">
        <v>1000</v>
      </c>
    </row>
    <row r="378" spans="1:5" x14ac:dyDescent="0.25">
      <c r="A378" s="9" t="s">
        <v>54</v>
      </c>
      <c r="B378" s="9"/>
      <c r="C378" s="10"/>
      <c r="D378" s="9" t="s">
        <v>17</v>
      </c>
      <c r="E378" s="11">
        <v>2000</v>
      </c>
    </row>
    <row r="379" spans="1:5" x14ac:dyDescent="0.25">
      <c r="A379" s="9" t="s">
        <v>54</v>
      </c>
      <c r="B379" s="9"/>
      <c r="C379" s="10"/>
      <c r="D379" s="9" t="s">
        <v>17</v>
      </c>
      <c r="E379" s="11">
        <v>300</v>
      </c>
    </row>
    <row r="380" spans="1:5" x14ac:dyDescent="0.25">
      <c r="A380" s="9" t="s">
        <v>55</v>
      </c>
      <c r="B380" s="9"/>
      <c r="C380" s="10"/>
      <c r="D380" s="9" t="s">
        <v>17</v>
      </c>
      <c r="E380" s="11">
        <v>2000</v>
      </c>
    </row>
    <row r="381" spans="1:5" x14ac:dyDescent="0.25">
      <c r="A381" s="9" t="s">
        <v>55</v>
      </c>
      <c r="B381" s="9"/>
      <c r="C381" s="10"/>
      <c r="D381" s="9" t="s">
        <v>17</v>
      </c>
      <c r="E381" s="11">
        <v>2000</v>
      </c>
    </row>
    <row r="382" spans="1:5" x14ac:dyDescent="0.25">
      <c r="A382" s="9" t="s">
        <v>57</v>
      </c>
      <c r="B382" s="9"/>
      <c r="C382" s="10"/>
      <c r="D382" s="9" t="s">
        <v>17</v>
      </c>
      <c r="E382" s="11">
        <v>2000</v>
      </c>
    </row>
    <row r="383" spans="1:5" x14ac:dyDescent="0.25">
      <c r="A383" s="9" t="s">
        <v>57</v>
      </c>
      <c r="B383" s="9"/>
      <c r="C383" s="10"/>
      <c r="D383" s="9" t="s">
        <v>17</v>
      </c>
      <c r="E383" s="11">
        <v>2000</v>
      </c>
    </row>
    <row r="384" spans="1:5" x14ac:dyDescent="0.25">
      <c r="A384" s="9" t="s">
        <v>57</v>
      </c>
      <c r="B384" s="9"/>
      <c r="C384" s="10"/>
      <c r="D384" s="9" t="s">
        <v>17</v>
      </c>
      <c r="E384" s="11">
        <v>2000</v>
      </c>
    </row>
    <row r="385" spans="1:5" x14ac:dyDescent="0.25">
      <c r="A385" s="9" t="s">
        <v>57</v>
      </c>
      <c r="B385" s="9"/>
      <c r="C385" s="10"/>
      <c r="D385" s="9" t="s">
        <v>17</v>
      </c>
      <c r="E385" s="11">
        <v>4000</v>
      </c>
    </row>
    <row r="386" spans="1:5" x14ac:dyDescent="0.25">
      <c r="A386" s="9" t="s">
        <v>58</v>
      </c>
      <c r="B386" s="9"/>
      <c r="C386" s="10"/>
      <c r="D386" s="9" t="s">
        <v>17</v>
      </c>
      <c r="E386" s="11">
        <v>1500</v>
      </c>
    </row>
    <row r="387" spans="1:5" x14ac:dyDescent="0.25">
      <c r="A387" s="9" t="s">
        <v>58</v>
      </c>
      <c r="B387" s="9"/>
      <c r="C387" s="10"/>
      <c r="D387" s="9" t="s">
        <v>17</v>
      </c>
      <c r="E387" s="11">
        <v>2000</v>
      </c>
    </row>
    <row r="388" spans="1:5" x14ac:dyDescent="0.25">
      <c r="A388" s="9" t="s">
        <v>58</v>
      </c>
      <c r="B388" s="9"/>
      <c r="C388" s="10"/>
      <c r="D388" s="9" t="s">
        <v>17</v>
      </c>
      <c r="E388" s="11">
        <v>250</v>
      </c>
    </row>
    <row r="389" spans="1:5" x14ac:dyDescent="0.25">
      <c r="A389" s="9" t="s">
        <v>59</v>
      </c>
      <c r="B389" s="9"/>
      <c r="C389" s="10"/>
      <c r="D389" s="9" t="s">
        <v>17</v>
      </c>
      <c r="E389" s="11">
        <v>2000</v>
      </c>
    </row>
    <row r="390" spans="1:5" x14ac:dyDescent="0.25">
      <c r="A390" s="9" t="s">
        <v>63</v>
      </c>
      <c r="B390" s="9"/>
      <c r="C390" s="10"/>
      <c r="D390" s="9" t="s">
        <v>17</v>
      </c>
      <c r="E390" s="11">
        <v>2000</v>
      </c>
    </row>
    <row r="391" spans="1:5" x14ac:dyDescent="0.25">
      <c r="A391" s="9" t="s">
        <v>63</v>
      </c>
      <c r="B391" s="9"/>
      <c r="C391" s="10"/>
      <c r="D391" s="9" t="s">
        <v>17</v>
      </c>
      <c r="E391" s="11">
        <v>2000</v>
      </c>
    </row>
    <row r="392" spans="1:5" x14ac:dyDescent="0.25">
      <c r="A392" s="9" t="s">
        <v>63</v>
      </c>
      <c r="B392" s="9"/>
      <c r="C392" s="10"/>
      <c r="D392" s="9" t="s">
        <v>17</v>
      </c>
      <c r="E392" s="11">
        <v>2000</v>
      </c>
    </row>
    <row r="393" spans="1:5" x14ac:dyDescent="0.25">
      <c r="A393" s="9" t="s">
        <v>63</v>
      </c>
      <c r="B393" s="9"/>
      <c r="C393" s="10"/>
      <c r="D393" s="9" t="s">
        <v>17</v>
      </c>
      <c r="E393" s="11">
        <v>2000</v>
      </c>
    </row>
    <row r="394" spans="1:5" x14ac:dyDescent="0.25">
      <c r="A394" s="9" t="s">
        <v>63</v>
      </c>
      <c r="B394" s="9"/>
      <c r="C394" s="10"/>
      <c r="D394" s="9" t="s">
        <v>17</v>
      </c>
      <c r="E394" s="11">
        <v>100</v>
      </c>
    </row>
    <row r="395" spans="1:5" x14ac:dyDescent="0.25">
      <c r="A395" s="9" t="s">
        <v>63</v>
      </c>
      <c r="B395" s="9"/>
      <c r="C395" s="10"/>
      <c r="D395" s="9" t="s">
        <v>17</v>
      </c>
      <c r="E395" s="11">
        <v>100</v>
      </c>
    </row>
    <row r="396" spans="1:5" x14ac:dyDescent="0.25">
      <c r="A396" s="9" t="s">
        <v>63</v>
      </c>
      <c r="B396" s="9"/>
      <c r="C396" s="10"/>
      <c r="D396" s="9" t="s">
        <v>17</v>
      </c>
      <c r="E396" s="11">
        <v>250</v>
      </c>
    </row>
    <row r="397" spans="1:5" x14ac:dyDescent="0.25">
      <c r="A397" s="9" t="s">
        <v>63</v>
      </c>
      <c r="B397" s="9"/>
      <c r="C397" s="10"/>
      <c r="D397" s="9" t="s">
        <v>17</v>
      </c>
      <c r="E397" s="11">
        <v>2000</v>
      </c>
    </row>
    <row r="398" spans="1:5" x14ac:dyDescent="0.25">
      <c r="A398" s="9" t="s">
        <v>67</v>
      </c>
      <c r="B398" s="9"/>
      <c r="C398" s="10"/>
      <c r="D398" s="9" t="s">
        <v>17</v>
      </c>
      <c r="E398" s="11">
        <v>3000</v>
      </c>
    </row>
    <row r="399" spans="1:5" x14ac:dyDescent="0.25">
      <c r="A399" s="9" t="s">
        <v>67</v>
      </c>
      <c r="B399" s="9"/>
      <c r="C399" s="10"/>
      <c r="D399" s="9" t="s">
        <v>17</v>
      </c>
      <c r="E399" s="11">
        <v>2000</v>
      </c>
    </row>
    <row r="400" spans="1:5" x14ac:dyDescent="0.25">
      <c r="A400" s="9" t="s">
        <v>68</v>
      </c>
      <c r="B400" s="9"/>
      <c r="C400" s="10"/>
      <c r="D400" s="9" t="s">
        <v>17</v>
      </c>
      <c r="E400" s="11">
        <v>500</v>
      </c>
    </row>
    <row r="401" spans="1:6" x14ac:dyDescent="0.25">
      <c r="A401" s="9" t="s">
        <v>68</v>
      </c>
      <c r="B401" s="9"/>
      <c r="C401" s="10"/>
      <c r="D401" s="9" t="s">
        <v>17</v>
      </c>
      <c r="E401" s="11">
        <v>5000</v>
      </c>
    </row>
    <row r="402" spans="1:6" x14ac:dyDescent="0.25">
      <c r="A402" s="9" t="s">
        <v>69</v>
      </c>
      <c r="B402" s="9"/>
      <c r="C402" s="10"/>
      <c r="D402" s="9" t="s">
        <v>17</v>
      </c>
      <c r="E402" s="11">
        <v>2000</v>
      </c>
    </row>
    <row r="403" spans="1:6" x14ac:dyDescent="0.25">
      <c r="A403" s="9" t="s">
        <v>69</v>
      </c>
      <c r="B403" s="9"/>
      <c r="C403" s="10"/>
      <c r="D403" s="9" t="s">
        <v>17</v>
      </c>
      <c r="E403" s="11">
        <v>5000</v>
      </c>
    </row>
    <row r="404" spans="1:6" x14ac:dyDescent="0.25">
      <c r="A404" s="9" t="s">
        <v>69</v>
      </c>
      <c r="B404" s="9"/>
      <c r="C404" s="10"/>
      <c r="D404" s="9" t="s">
        <v>17</v>
      </c>
      <c r="E404" s="11">
        <v>1000</v>
      </c>
    </row>
    <row r="405" spans="1:6" x14ac:dyDescent="0.25">
      <c r="A405" s="9" t="s">
        <v>71</v>
      </c>
      <c r="B405" s="9"/>
      <c r="C405" s="10"/>
      <c r="D405" s="9" t="s">
        <v>17</v>
      </c>
      <c r="E405" s="11">
        <v>1000</v>
      </c>
      <c r="F405" s="48"/>
    </row>
    <row r="406" spans="1:6" x14ac:dyDescent="0.25">
      <c r="A406" s="9" t="s">
        <v>71</v>
      </c>
      <c r="B406" s="9"/>
      <c r="C406" s="10"/>
      <c r="D406" s="9" t="s">
        <v>17</v>
      </c>
      <c r="E406" s="11">
        <v>1000</v>
      </c>
      <c r="F406" s="48"/>
    </row>
    <row r="407" spans="1:6" x14ac:dyDescent="0.25">
      <c r="A407" s="9" t="s">
        <v>71</v>
      </c>
      <c r="B407" s="9"/>
      <c r="C407" s="10"/>
      <c r="D407" s="9" t="s">
        <v>17</v>
      </c>
      <c r="E407" s="11">
        <v>500</v>
      </c>
      <c r="F407" s="48"/>
    </row>
    <row r="408" spans="1:6" x14ac:dyDescent="0.25">
      <c r="A408" s="9" t="s">
        <v>71</v>
      </c>
      <c r="B408" s="9"/>
      <c r="C408" s="10"/>
      <c r="D408" s="9" t="s">
        <v>17</v>
      </c>
      <c r="E408" s="11">
        <v>500</v>
      </c>
    </row>
    <row r="409" spans="1:6" x14ac:dyDescent="0.25">
      <c r="A409" s="9" t="s">
        <v>71</v>
      </c>
      <c r="B409" s="9"/>
      <c r="C409" s="10"/>
      <c r="D409" s="9" t="s">
        <v>17</v>
      </c>
      <c r="E409" s="11">
        <v>500</v>
      </c>
    </row>
    <row r="410" spans="1:6" x14ac:dyDescent="0.25">
      <c r="A410" s="9" t="s">
        <v>71</v>
      </c>
      <c r="B410" s="9"/>
      <c r="C410" s="10"/>
      <c r="D410" s="9" t="s">
        <v>17</v>
      </c>
      <c r="E410" s="11">
        <v>500</v>
      </c>
    </row>
    <row r="411" spans="1:6" x14ac:dyDescent="0.25">
      <c r="A411" s="9" t="s">
        <v>72</v>
      </c>
      <c r="B411" s="9"/>
      <c r="C411" s="10"/>
      <c r="D411" s="9" t="s">
        <v>17</v>
      </c>
      <c r="E411" s="11">
        <v>100</v>
      </c>
    </row>
    <row r="412" spans="1:6" x14ac:dyDescent="0.25">
      <c r="A412" s="9" t="s">
        <v>74</v>
      </c>
      <c r="B412" s="9"/>
      <c r="C412" s="10"/>
      <c r="D412" s="9" t="s">
        <v>17</v>
      </c>
      <c r="E412" s="11">
        <v>1000</v>
      </c>
    </row>
    <row r="413" spans="1:6" x14ac:dyDescent="0.25">
      <c r="A413" s="9" t="s">
        <v>74</v>
      </c>
      <c r="B413" s="9"/>
      <c r="C413" s="10"/>
      <c r="D413" s="9" t="s">
        <v>17</v>
      </c>
      <c r="E413" s="11">
        <v>300</v>
      </c>
    </row>
    <row r="414" spans="1:6" x14ac:dyDescent="0.25">
      <c r="A414" s="9" t="s">
        <v>75</v>
      </c>
      <c r="B414" s="9"/>
      <c r="C414" s="10"/>
      <c r="D414" s="9" t="s">
        <v>17</v>
      </c>
      <c r="E414" s="11">
        <v>250</v>
      </c>
      <c r="F414" s="4"/>
    </row>
    <row r="415" spans="1:6" x14ac:dyDescent="0.25">
      <c r="A415" s="9" t="s">
        <v>114</v>
      </c>
      <c r="B415" s="9"/>
      <c r="C415" s="10"/>
      <c r="D415" s="9" t="s">
        <v>17</v>
      </c>
      <c r="E415" s="11">
        <v>500</v>
      </c>
      <c r="F415" s="4"/>
    </row>
    <row r="416" spans="1:6" x14ac:dyDescent="0.25">
      <c r="A416" s="9" t="s">
        <v>115</v>
      </c>
      <c r="B416" s="9"/>
      <c r="C416" s="10"/>
      <c r="D416" s="9" t="s">
        <v>17</v>
      </c>
      <c r="E416" s="11">
        <v>3000</v>
      </c>
    </row>
    <row r="417" spans="1:6" x14ac:dyDescent="0.25">
      <c r="A417" s="9" t="s">
        <v>116</v>
      </c>
      <c r="B417" s="9"/>
      <c r="C417" s="10"/>
      <c r="D417" s="9" t="s">
        <v>17</v>
      </c>
      <c r="E417" s="11">
        <v>1000</v>
      </c>
    </row>
    <row r="418" spans="1:6" x14ac:dyDescent="0.25">
      <c r="A418" s="9" t="s">
        <v>116</v>
      </c>
      <c r="B418" s="9"/>
      <c r="C418" s="10"/>
      <c r="D418" s="9" t="s">
        <v>17</v>
      </c>
      <c r="E418" s="11">
        <v>250</v>
      </c>
    </row>
    <row r="419" spans="1:6" x14ac:dyDescent="0.25">
      <c r="A419" s="9" t="s">
        <v>117</v>
      </c>
      <c r="B419" s="9"/>
      <c r="C419" s="10"/>
      <c r="D419" s="9" t="s">
        <v>17</v>
      </c>
      <c r="E419" s="11">
        <v>300</v>
      </c>
    </row>
    <row r="420" spans="1:6" x14ac:dyDescent="0.25">
      <c r="A420" s="9" t="s">
        <v>118</v>
      </c>
      <c r="B420" s="9"/>
      <c r="C420" s="10"/>
      <c r="D420" s="9" t="s">
        <v>17</v>
      </c>
      <c r="E420" s="11">
        <v>5000</v>
      </c>
    </row>
    <row r="421" spans="1:6" x14ac:dyDescent="0.25">
      <c r="A421" s="9" t="s">
        <v>118</v>
      </c>
      <c r="B421" s="9"/>
      <c r="C421" s="10"/>
      <c r="D421" s="9" t="s">
        <v>17</v>
      </c>
      <c r="E421" s="11">
        <v>3000</v>
      </c>
      <c r="F421" s="48"/>
    </row>
    <row r="422" spans="1:6" x14ac:dyDescent="0.25">
      <c r="A422" s="9" t="s">
        <v>124</v>
      </c>
      <c r="B422" s="9"/>
      <c r="C422" s="10"/>
      <c r="D422" s="9" t="s">
        <v>17</v>
      </c>
      <c r="E422" s="146">
        <v>250</v>
      </c>
      <c r="F422" s="48"/>
    </row>
    <row r="423" spans="1:6" x14ac:dyDescent="0.25">
      <c r="A423" s="9" t="s">
        <v>125</v>
      </c>
      <c r="B423" s="9"/>
      <c r="C423" s="10"/>
      <c r="D423" s="9" t="s">
        <v>17</v>
      </c>
      <c r="E423" s="146">
        <v>300</v>
      </c>
      <c r="F423" s="48"/>
    </row>
    <row r="424" spans="1:6" x14ac:dyDescent="0.25">
      <c r="A424" s="9" t="s">
        <v>135</v>
      </c>
      <c r="B424" s="9"/>
      <c r="C424" s="10"/>
      <c r="D424" s="9" t="s">
        <v>17</v>
      </c>
      <c r="E424" s="146">
        <v>3000</v>
      </c>
      <c r="F424" s="48"/>
    </row>
    <row r="425" spans="1:6" x14ac:dyDescent="0.25">
      <c r="A425" s="9" t="s">
        <v>136</v>
      </c>
      <c r="B425" s="9"/>
      <c r="C425" s="10"/>
      <c r="D425" s="9" t="s">
        <v>17</v>
      </c>
      <c r="E425" s="146">
        <v>700</v>
      </c>
      <c r="F425" s="48"/>
    </row>
    <row r="426" spans="1:6" x14ac:dyDescent="0.25">
      <c r="A426" s="9" t="s">
        <v>136</v>
      </c>
      <c r="B426" s="9"/>
      <c r="C426" s="10"/>
      <c r="D426" s="9" t="s">
        <v>17</v>
      </c>
      <c r="E426" s="146">
        <v>2000</v>
      </c>
      <c r="F426" s="48"/>
    </row>
    <row r="427" spans="1:6" x14ac:dyDescent="0.25">
      <c r="A427" s="9" t="s">
        <v>136</v>
      </c>
      <c r="B427" s="9"/>
      <c r="C427" s="10"/>
      <c r="D427" s="9" t="s">
        <v>17</v>
      </c>
      <c r="E427" s="146">
        <v>5000</v>
      </c>
      <c r="F427" s="48"/>
    </row>
    <row r="428" spans="1:6" x14ac:dyDescent="0.25">
      <c r="A428" s="9" t="s">
        <v>136</v>
      </c>
      <c r="B428" s="9"/>
      <c r="C428" s="10"/>
      <c r="D428" s="9" t="s">
        <v>17</v>
      </c>
      <c r="E428" s="146">
        <v>5000</v>
      </c>
      <c r="F428" s="48"/>
    </row>
    <row r="429" spans="1:6" x14ac:dyDescent="0.25">
      <c r="A429" s="9" t="s">
        <v>136</v>
      </c>
      <c r="B429" s="9"/>
      <c r="C429" s="10"/>
      <c r="D429" s="9" t="s">
        <v>17</v>
      </c>
      <c r="E429" s="146">
        <v>5000</v>
      </c>
      <c r="F429" s="48"/>
    </row>
    <row r="430" spans="1:6" x14ac:dyDescent="0.25">
      <c r="A430" s="9" t="s">
        <v>138</v>
      </c>
      <c r="B430" s="9"/>
      <c r="C430" s="10"/>
      <c r="D430" s="9" t="s">
        <v>17</v>
      </c>
      <c r="E430" s="146">
        <v>5000</v>
      </c>
      <c r="F430" s="48"/>
    </row>
    <row r="431" spans="1:6" x14ac:dyDescent="0.25">
      <c r="A431" s="9" t="s">
        <v>138</v>
      </c>
      <c r="B431" s="9"/>
      <c r="C431" s="10"/>
      <c r="D431" s="9" t="s">
        <v>17</v>
      </c>
      <c r="E431" s="146">
        <v>500</v>
      </c>
      <c r="F431" s="48"/>
    </row>
    <row r="432" spans="1:6" x14ac:dyDescent="0.25">
      <c r="A432" s="9" t="s">
        <v>139</v>
      </c>
      <c r="B432" s="9"/>
      <c r="C432" s="10"/>
      <c r="D432" s="9" t="s">
        <v>17</v>
      </c>
      <c r="E432" s="146">
        <v>10000</v>
      </c>
      <c r="F432" s="48"/>
    </row>
    <row r="433" spans="1:6" x14ac:dyDescent="0.25">
      <c r="A433" s="9" t="s">
        <v>139</v>
      </c>
      <c r="B433" s="9"/>
      <c r="C433" s="10"/>
      <c r="D433" s="9" t="s">
        <v>17</v>
      </c>
      <c r="E433" s="146">
        <v>500</v>
      </c>
      <c r="F433" s="48"/>
    </row>
    <row r="434" spans="1:6" x14ac:dyDescent="0.25">
      <c r="A434" s="9" t="s">
        <v>140</v>
      </c>
      <c r="B434" s="9"/>
      <c r="C434" s="10"/>
      <c r="D434" s="9" t="s">
        <v>17</v>
      </c>
      <c r="E434" s="146">
        <v>2000</v>
      </c>
      <c r="F434" s="48"/>
    </row>
    <row r="435" spans="1:6" x14ac:dyDescent="0.25">
      <c r="A435" s="9" t="s">
        <v>140</v>
      </c>
      <c r="B435" s="9"/>
      <c r="C435" s="10"/>
      <c r="D435" s="9" t="s">
        <v>17</v>
      </c>
      <c r="E435" s="146">
        <v>1000</v>
      </c>
    </row>
    <row r="436" spans="1:6" x14ac:dyDescent="0.25">
      <c r="A436" s="9" t="s">
        <v>144</v>
      </c>
      <c r="B436" s="9"/>
      <c r="C436" s="10"/>
      <c r="D436" s="9" t="s">
        <v>17</v>
      </c>
      <c r="E436" s="11">
        <v>300</v>
      </c>
    </row>
    <row r="437" spans="1:6" x14ac:dyDescent="0.25">
      <c r="A437" s="9" t="s">
        <v>144</v>
      </c>
      <c r="B437" s="9"/>
      <c r="C437" s="10"/>
      <c r="D437" s="9" t="s">
        <v>17</v>
      </c>
      <c r="E437" s="11">
        <v>2000</v>
      </c>
    </row>
    <row r="438" spans="1:6" x14ac:dyDescent="0.25">
      <c r="A438" s="9" t="s">
        <v>144</v>
      </c>
      <c r="B438" s="9"/>
      <c r="C438" s="10"/>
      <c r="D438" s="9" t="s">
        <v>17</v>
      </c>
      <c r="E438" s="11">
        <v>1000</v>
      </c>
    </row>
    <row r="439" spans="1:6" x14ac:dyDescent="0.25">
      <c r="A439" s="9" t="s">
        <v>145</v>
      </c>
      <c r="B439" s="9"/>
      <c r="C439" s="10"/>
      <c r="D439" s="9" t="s">
        <v>17</v>
      </c>
      <c r="E439" s="11">
        <v>250</v>
      </c>
    </row>
    <row r="440" spans="1:6" x14ac:dyDescent="0.25">
      <c r="A440" s="9" t="s">
        <v>146</v>
      </c>
      <c r="B440" s="9"/>
      <c r="C440" s="10"/>
      <c r="D440" s="9" t="s">
        <v>17</v>
      </c>
      <c r="E440" s="11">
        <v>1</v>
      </c>
    </row>
    <row r="441" spans="1:6" x14ac:dyDescent="0.25">
      <c r="A441" s="9" t="s">
        <v>146</v>
      </c>
      <c r="B441" s="9"/>
      <c r="C441" s="10"/>
      <c r="D441" s="9" t="s">
        <v>17</v>
      </c>
      <c r="E441" s="11">
        <v>3999</v>
      </c>
    </row>
    <row r="442" spans="1:6" x14ac:dyDescent="0.25">
      <c r="A442" s="9" t="s">
        <v>147</v>
      </c>
      <c r="B442" s="9"/>
      <c r="C442" s="10"/>
      <c r="D442" s="9" t="s">
        <v>17</v>
      </c>
      <c r="E442" s="11">
        <v>3000</v>
      </c>
    </row>
    <row r="443" spans="1:6" x14ac:dyDescent="0.25">
      <c r="A443" s="9" t="s">
        <v>149</v>
      </c>
      <c r="B443" s="9"/>
      <c r="C443" s="10"/>
      <c r="D443" s="9" t="s">
        <v>17</v>
      </c>
      <c r="E443" s="146">
        <v>500</v>
      </c>
      <c r="F443" s="48"/>
    </row>
    <row r="444" spans="1:6" x14ac:dyDescent="0.25">
      <c r="A444" s="9" t="s">
        <v>150</v>
      </c>
      <c r="B444" s="9"/>
      <c r="C444" s="10"/>
      <c r="D444" s="9" t="s">
        <v>17</v>
      </c>
      <c r="E444" s="146">
        <v>300</v>
      </c>
      <c r="F444" s="48"/>
    </row>
    <row r="445" spans="1:6" x14ac:dyDescent="0.25">
      <c r="A445" s="9" t="s">
        <v>151</v>
      </c>
      <c r="B445" s="9"/>
      <c r="C445" s="10"/>
      <c r="D445" s="9" t="s">
        <v>17</v>
      </c>
      <c r="E445" s="146">
        <v>250</v>
      </c>
      <c r="F445" s="48"/>
    </row>
    <row r="446" spans="1:6" x14ac:dyDescent="0.25">
      <c r="A446" s="9" t="s">
        <v>167</v>
      </c>
      <c r="B446" s="9"/>
      <c r="C446" s="10"/>
      <c r="D446" s="9" t="s">
        <v>17</v>
      </c>
      <c r="E446" s="11">
        <v>500</v>
      </c>
    </row>
    <row r="447" spans="1:6" x14ac:dyDescent="0.25">
      <c r="A447" s="9" t="s">
        <v>170</v>
      </c>
      <c r="B447" s="9"/>
      <c r="C447" s="10"/>
      <c r="D447" s="9" t="s">
        <v>17</v>
      </c>
      <c r="E447" s="11">
        <v>600</v>
      </c>
    </row>
    <row r="448" spans="1:6" x14ac:dyDescent="0.25">
      <c r="A448" s="9" t="s">
        <v>171</v>
      </c>
      <c r="B448" s="9"/>
      <c r="C448" s="10"/>
      <c r="D448" s="9" t="s">
        <v>17</v>
      </c>
      <c r="E448" s="11">
        <v>250</v>
      </c>
    </row>
    <row r="449" spans="1:5" x14ac:dyDescent="0.25">
      <c r="A449" s="9" t="s">
        <v>172</v>
      </c>
      <c r="B449" s="9"/>
      <c r="C449" s="10"/>
      <c r="D449" s="9" t="s">
        <v>17</v>
      </c>
      <c r="E449" s="11">
        <v>300</v>
      </c>
    </row>
    <row r="450" spans="1:5" x14ac:dyDescent="0.25">
      <c r="A450" s="9" t="s">
        <v>179</v>
      </c>
      <c r="B450" s="9"/>
      <c r="C450" s="10"/>
      <c r="D450" s="9" t="s">
        <v>17</v>
      </c>
      <c r="E450" s="11">
        <v>6000</v>
      </c>
    </row>
    <row r="451" spans="1:5" x14ac:dyDescent="0.25">
      <c r="A451" s="1" t="s">
        <v>185</v>
      </c>
      <c r="B451" s="9"/>
      <c r="C451" s="10"/>
      <c r="D451" s="9" t="s">
        <v>17</v>
      </c>
      <c r="E451" s="11">
        <v>5000</v>
      </c>
    </row>
    <row r="452" spans="1:5" x14ac:dyDescent="0.25">
      <c r="A452" s="9" t="s">
        <v>187</v>
      </c>
      <c r="B452" s="9"/>
      <c r="C452" s="10"/>
      <c r="D452" s="149" t="s">
        <v>17</v>
      </c>
      <c r="E452" s="11">
        <v>600</v>
      </c>
    </row>
    <row r="453" spans="1:5" x14ac:dyDescent="0.25">
      <c r="A453" s="9" t="s">
        <v>187</v>
      </c>
      <c r="B453" s="9"/>
      <c r="C453" s="10"/>
      <c r="D453" s="9" t="s">
        <v>17</v>
      </c>
      <c r="E453" s="11">
        <v>250</v>
      </c>
    </row>
    <row r="454" spans="1:5" x14ac:dyDescent="0.25">
      <c r="A454" s="9" t="s">
        <v>190</v>
      </c>
      <c r="B454" s="9"/>
      <c r="C454" s="10"/>
      <c r="D454" s="9" t="s">
        <v>17</v>
      </c>
      <c r="E454" s="11">
        <v>300</v>
      </c>
    </row>
    <row r="455" spans="1:5" x14ac:dyDescent="0.25">
      <c r="A455" s="9" t="s">
        <v>191</v>
      </c>
      <c r="B455" s="9"/>
      <c r="C455" s="10"/>
      <c r="D455" s="9" t="s">
        <v>17</v>
      </c>
      <c r="E455" s="11">
        <v>10000</v>
      </c>
    </row>
    <row r="456" spans="1:5" x14ac:dyDescent="0.25">
      <c r="A456" s="9" t="s">
        <v>191</v>
      </c>
      <c r="B456" s="9"/>
      <c r="C456" s="10"/>
      <c r="D456" s="9" t="s">
        <v>17</v>
      </c>
      <c r="E456" s="11">
        <v>3000</v>
      </c>
    </row>
    <row r="457" spans="1:5" x14ac:dyDescent="0.25">
      <c r="A457" s="9" t="s">
        <v>195</v>
      </c>
      <c r="B457" s="9"/>
      <c r="C457" s="10"/>
      <c r="D457" s="9" t="s">
        <v>17</v>
      </c>
      <c r="E457" s="11">
        <v>873</v>
      </c>
    </row>
    <row r="458" spans="1:5" x14ac:dyDescent="0.25">
      <c r="A458" s="9" t="s">
        <v>196</v>
      </c>
      <c r="B458" s="9"/>
      <c r="C458" s="10"/>
      <c r="D458" s="9" t="s">
        <v>17</v>
      </c>
      <c r="E458" s="11">
        <v>7000</v>
      </c>
    </row>
    <row r="459" spans="1:5" x14ac:dyDescent="0.25">
      <c r="A459" s="9" t="s">
        <v>199</v>
      </c>
      <c r="B459" s="9"/>
      <c r="C459" s="10"/>
      <c r="D459" s="149" t="s">
        <v>17</v>
      </c>
      <c r="E459" s="11">
        <v>300</v>
      </c>
    </row>
    <row r="460" spans="1:5" x14ac:dyDescent="0.25">
      <c r="A460" s="9" t="s">
        <v>200</v>
      </c>
      <c r="B460" s="9"/>
      <c r="C460" s="10"/>
      <c r="D460" s="9" t="s">
        <v>17</v>
      </c>
      <c r="E460" s="11">
        <v>250</v>
      </c>
    </row>
    <row r="461" spans="1:5" x14ac:dyDescent="0.25">
      <c r="A461" s="9" t="s">
        <v>202</v>
      </c>
      <c r="B461" s="9"/>
      <c r="C461" s="10"/>
      <c r="D461" s="149" t="s">
        <v>17</v>
      </c>
      <c r="E461" s="11">
        <v>250</v>
      </c>
    </row>
    <row r="462" spans="1:5" x14ac:dyDescent="0.25">
      <c r="A462" s="9" t="s">
        <v>202</v>
      </c>
      <c r="B462" s="9"/>
      <c r="C462" s="10"/>
      <c r="D462" s="9" t="s">
        <v>17</v>
      </c>
      <c r="E462" s="11">
        <v>300</v>
      </c>
    </row>
    <row r="463" spans="1:5" x14ac:dyDescent="0.25">
      <c r="A463" s="9" t="s">
        <v>202</v>
      </c>
      <c r="B463" s="9"/>
      <c r="C463" s="10"/>
      <c r="D463" s="149" t="s">
        <v>17</v>
      </c>
      <c r="E463" s="11">
        <v>1000</v>
      </c>
    </row>
    <row r="464" spans="1:5" x14ac:dyDescent="0.25">
      <c r="A464" s="9" t="s">
        <v>202</v>
      </c>
      <c r="B464" s="9"/>
      <c r="C464" s="10"/>
      <c r="D464" s="9" t="s">
        <v>17</v>
      </c>
      <c r="E464" s="11">
        <v>250</v>
      </c>
    </row>
    <row r="465" spans="1:14" x14ac:dyDescent="0.25">
      <c r="A465" s="9" t="s">
        <v>202</v>
      </c>
      <c r="B465" s="9"/>
      <c r="C465" s="10"/>
      <c r="D465" s="149" t="s">
        <v>17</v>
      </c>
      <c r="E465" s="11">
        <v>300</v>
      </c>
    </row>
    <row r="466" spans="1:14" x14ac:dyDescent="0.25">
      <c r="A466" s="9" t="s">
        <v>202</v>
      </c>
      <c r="B466" s="9"/>
      <c r="C466" s="10"/>
      <c r="D466" s="9" t="s">
        <v>17</v>
      </c>
      <c r="E466" s="11">
        <v>1000</v>
      </c>
    </row>
    <row r="467" spans="1:14" x14ac:dyDescent="0.25">
      <c r="A467" s="9" t="s">
        <v>205</v>
      </c>
      <c r="B467" s="9"/>
      <c r="C467" s="10"/>
      <c r="D467" s="9" t="s">
        <v>17</v>
      </c>
      <c r="E467" s="11">
        <v>1000</v>
      </c>
    </row>
    <row r="468" spans="1:14" x14ac:dyDescent="0.25">
      <c r="A468" s="9" t="s">
        <v>206</v>
      </c>
      <c r="B468" s="9"/>
      <c r="C468" s="10"/>
      <c r="D468" s="9" t="s">
        <v>17</v>
      </c>
      <c r="E468" s="11">
        <v>43</v>
      </c>
    </row>
    <row r="469" spans="1:14" x14ac:dyDescent="0.25">
      <c r="A469" s="9" t="s">
        <v>208</v>
      </c>
      <c r="B469" s="9"/>
      <c r="C469" s="10"/>
      <c r="D469" s="149" t="s">
        <v>17</v>
      </c>
      <c r="E469" s="11">
        <v>250</v>
      </c>
    </row>
    <row r="470" spans="1:14" x14ac:dyDescent="0.25">
      <c r="A470" s="9" t="s">
        <v>209</v>
      </c>
      <c r="B470" s="9"/>
      <c r="C470" s="10"/>
      <c r="D470" s="9" t="s">
        <v>17</v>
      </c>
      <c r="E470" s="11">
        <v>500</v>
      </c>
    </row>
    <row r="471" spans="1:14" x14ac:dyDescent="0.25">
      <c r="A471" s="9" t="s">
        <v>210</v>
      </c>
      <c r="B471" s="9"/>
      <c r="C471" s="10"/>
      <c r="D471" s="149" t="s">
        <v>17</v>
      </c>
      <c r="E471" s="11">
        <v>300</v>
      </c>
    </row>
    <row r="472" spans="1:14" x14ac:dyDescent="0.25">
      <c r="A472" s="9" t="s">
        <v>211</v>
      </c>
      <c r="B472" s="9"/>
      <c r="C472" s="10"/>
      <c r="D472" s="9" t="s">
        <v>17</v>
      </c>
      <c r="E472" s="11">
        <v>2000</v>
      </c>
    </row>
    <row r="473" spans="1:14" x14ac:dyDescent="0.25">
      <c r="A473" s="9" t="s">
        <v>213</v>
      </c>
      <c r="B473" s="9"/>
      <c r="C473" s="10"/>
      <c r="D473" s="149" t="s">
        <v>17</v>
      </c>
      <c r="E473" s="11">
        <v>10000</v>
      </c>
    </row>
    <row r="474" spans="1:14" x14ac:dyDescent="0.25">
      <c r="A474" s="9" t="s">
        <v>214</v>
      </c>
      <c r="B474" s="9"/>
      <c r="C474" s="10"/>
      <c r="D474" s="9" t="s">
        <v>17</v>
      </c>
      <c r="E474" s="11">
        <v>6000</v>
      </c>
    </row>
    <row r="475" spans="1:14" x14ac:dyDescent="0.25">
      <c r="A475" s="9" t="s">
        <v>214</v>
      </c>
      <c r="B475" s="9"/>
      <c r="C475" s="10"/>
      <c r="D475" s="9" t="s">
        <v>17</v>
      </c>
      <c r="E475" s="11">
        <v>2000</v>
      </c>
    </row>
    <row r="476" spans="1:14" x14ac:dyDescent="0.25">
      <c r="A476" s="9" t="s">
        <v>215</v>
      </c>
      <c r="B476" s="9"/>
      <c r="C476" s="10"/>
      <c r="D476" s="9" t="s">
        <v>17</v>
      </c>
      <c r="E476" s="11">
        <v>2000</v>
      </c>
    </row>
    <row r="477" spans="1:14" x14ac:dyDescent="0.25">
      <c r="A477" s="1"/>
      <c r="B477" s="1"/>
      <c r="C477" s="2"/>
      <c r="D477" s="1"/>
      <c r="E477" s="4"/>
      <c r="F477" s="4"/>
      <c r="M477" s="4"/>
      <c r="N477" s="4"/>
    </row>
    <row r="478" spans="1:14" x14ac:dyDescent="0.25">
      <c r="A478" s="1"/>
      <c r="B478" s="1"/>
      <c r="C478" s="2"/>
      <c r="D478" s="1"/>
      <c r="E478" s="4"/>
      <c r="L478" s="4"/>
      <c r="M478" s="4"/>
    </row>
    <row r="480" spans="1:14" x14ac:dyDescent="0.25">
      <c r="A480" s="154" t="s">
        <v>93</v>
      </c>
      <c r="B480" s="155"/>
      <c r="C480" s="155"/>
      <c r="D480" s="155"/>
      <c r="E480" s="156"/>
    </row>
    <row r="481" spans="1:5" ht="15.75" x14ac:dyDescent="0.25">
      <c r="A481" s="20" t="s">
        <v>4</v>
      </c>
      <c r="B481" s="20" t="s">
        <v>5</v>
      </c>
      <c r="C481" s="20" t="s">
        <v>6</v>
      </c>
      <c r="D481" s="21" t="s">
        <v>7</v>
      </c>
      <c r="E481" s="35" t="s">
        <v>80</v>
      </c>
    </row>
    <row r="482" spans="1:5" x14ac:dyDescent="0.25">
      <c r="A482" s="9" t="s">
        <v>30</v>
      </c>
      <c r="B482" s="10"/>
      <c r="C482" s="10"/>
      <c r="D482" s="9" t="s">
        <v>22</v>
      </c>
      <c r="E482" s="11">
        <v>5000</v>
      </c>
    </row>
    <row r="483" spans="1:5" x14ac:dyDescent="0.25">
      <c r="A483" s="9" t="s">
        <v>30</v>
      </c>
      <c r="B483" s="10"/>
      <c r="C483" s="10"/>
      <c r="D483" s="9" t="s">
        <v>22</v>
      </c>
      <c r="E483" s="11">
        <v>4000</v>
      </c>
    </row>
    <row r="484" spans="1:5" x14ac:dyDescent="0.25">
      <c r="A484" s="9" t="s">
        <v>30</v>
      </c>
      <c r="B484" s="10"/>
      <c r="C484" s="10"/>
      <c r="D484" s="9" t="s">
        <v>22</v>
      </c>
      <c r="E484" s="11">
        <v>3500</v>
      </c>
    </row>
    <row r="485" spans="1:5" x14ac:dyDescent="0.25">
      <c r="A485" s="9" t="s">
        <v>30</v>
      </c>
      <c r="B485" s="10"/>
      <c r="C485" s="10"/>
      <c r="D485" s="9" t="s">
        <v>22</v>
      </c>
      <c r="E485" s="11">
        <v>5000</v>
      </c>
    </row>
    <row r="486" spans="1:5" x14ac:dyDescent="0.25">
      <c r="A486" s="9" t="s">
        <v>36</v>
      </c>
      <c r="B486" s="10"/>
      <c r="C486" s="10"/>
      <c r="D486" s="9" t="s">
        <v>22</v>
      </c>
      <c r="E486" s="11">
        <v>2.38</v>
      </c>
    </row>
    <row r="487" spans="1:5" x14ac:dyDescent="0.25">
      <c r="A487" s="9" t="s">
        <v>42</v>
      </c>
      <c r="B487" s="10"/>
      <c r="C487" s="10"/>
      <c r="D487" s="9" t="s">
        <v>22</v>
      </c>
      <c r="E487" s="11">
        <v>7.14</v>
      </c>
    </row>
    <row r="488" spans="1:5" x14ac:dyDescent="0.25">
      <c r="A488" s="9" t="s">
        <v>59</v>
      </c>
      <c r="B488" s="9"/>
      <c r="C488" s="10"/>
      <c r="D488" s="9" t="s">
        <v>22</v>
      </c>
      <c r="E488" s="11">
        <v>3000</v>
      </c>
    </row>
    <row r="489" spans="1:5" x14ac:dyDescent="0.25">
      <c r="A489" s="9" t="s">
        <v>59</v>
      </c>
      <c r="B489" s="9"/>
      <c r="C489" s="10"/>
      <c r="D489" s="9" t="s">
        <v>22</v>
      </c>
      <c r="E489" s="11">
        <v>5000</v>
      </c>
    </row>
    <row r="490" spans="1:5" x14ac:dyDescent="0.25">
      <c r="A490" s="9" t="s">
        <v>59</v>
      </c>
      <c r="B490" s="9"/>
      <c r="C490" s="10"/>
      <c r="D490" s="9" t="s">
        <v>22</v>
      </c>
      <c r="E490" s="11">
        <v>85000</v>
      </c>
    </row>
    <row r="491" spans="1:5" x14ac:dyDescent="0.25">
      <c r="A491" s="9" t="s">
        <v>68</v>
      </c>
      <c r="B491" s="9"/>
      <c r="C491" s="10"/>
      <c r="D491" s="9" t="s">
        <v>22</v>
      </c>
      <c r="E491" s="11">
        <v>7.14</v>
      </c>
    </row>
    <row r="492" spans="1:5" x14ac:dyDescent="0.25">
      <c r="A492" s="9" t="s">
        <v>119</v>
      </c>
      <c r="B492" s="9"/>
      <c r="C492" s="10"/>
      <c r="D492" s="9" t="s">
        <v>22</v>
      </c>
      <c r="E492" s="11">
        <v>10000</v>
      </c>
    </row>
    <row r="493" spans="1:5" x14ac:dyDescent="0.25">
      <c r="A493" s="9" t="s">
        <v>133</v>
      </c>
      <c r="B493" s="9"/>
      <c r="C493" s="10"/>
      <c r="D493" s="9" t="s">
        <v>22</v>
      </c>
      <c r="E493" s="11">
        <v>30000</v>
      </c>
    </row>
    <row r="494" spans="1:5" x14ac:dyDescent="0.25">
      <c r="A494" s="9" t="s">
        <v>152</v>
      </c>
      <c r="B494" s="9"/>
      <c r="C494" s="10"/>
      <c r="D494" s="9" t="s">
        <v>22</v>
      </c>
      <c r="E494" s="11">
        <v>9377</v>
      </c>
    </row>
    <row r="495" spans="1:5" x14ac:dyDescent="0.25">
      <c r="A495" s="9" t="s">
        <v>152</v>
      </c>
      <c r="B495" s="9"/>
      <c r="C495" s="10"/>
      <c r="D495" s="9" t="s">
        <v>22</v>
      </c>
      <c r="E495" s="11">
        <v>38500</v>
      </c>
    </row>
    <row r="496" spans="1:5" x14ac:dyDescent="0.25">
      <c r="A496" s="9" t="s">
        <v>152</v>
      </c>
      <c r="B496" s="9"/>
      <c r="C496" s="10"/>
      <c r="D496" s="9" t="s">
        <v>22</v>
      </c>
      <c r="E496" s="11">
        <v>75000</v>
      </c>
    </row>
    <row r="497" spans="1:5" x14ac:dyDescent="0.25">
      <c r="A497" s="9" t="s">
        <v>168</v>
      </c>
      <c r="B497" s="9"/>
      <c r="C497" s="10"/>
      <c r="D497" s="9" t="s">
        <v>22</v>
      </c>
      <c r="E497" s="11">
        <v>15000</v>
      </c>
    </row>
    <row r="498" spans="1:5" x14ac:dyDescent="0.25">
      <c r="A498" s="9" t="s">
        <v>172</v>
      </c>
      <c r="B498" s="9"/>
      <c r="C498" s="10"/>
      <c r="D498" s="9" t="s">
        <v>22</v>
      </c>
      <c r="E498" s="11">
        <v>11212</v>
      </c>
    </row>
    <row r="499" spans="1:5" x14ac:dyDescent="0.25">
      <c r="A499" s="9" t="s">
        <v>172</v>
      </c>
      <c r="B499" s="9"/>
      <c r="C499" s="10"/>
      <c r="D499" s="9" t="s">
        <v>22</v>
      </c>
      <c r="E499" s="11">
        <v>15000</v>
      </c>
    </row>
    <row r="500" spans="1:5" x14ac:dyDescent="0.25">
      <c r="A500" s="9" t="s">
        <v>175</v>
      </c>
      <c r="B500" s="9"/>
      <c r="C500" s="10"/>
      <c r="D500" s="9" t="s">
        <v>22</v>
      </c>
      <c r="E500" s="11">
        <v>25000</v>
      </c>
    </row>
    <row r="501" spans="1:5" x14ac:dyDescent="0.25">
      <c r="A501" s="1" t="s">
        <v>182</v>
      </c>
      <c r="B501" s="9"/>
      <c r="C501" s="10"/>
      <c r="D501" s="9" t="s">
        <v>22</v>
      </c>
      <c r="E501" s="11">
        <v>10500</v>
      </c>
    </row>
    <row r="502" spans="1:5" x14ac:dyDescent="0.25">
      <c r="A502" s="1" t="s">
        <v>182</v>
      </c>
      <c r="B502" s="9"/>
      <c r="C502" s="10"/>
      <c r="D502" s="9" t="s">
        <v>22</v>
      </c>
      <c r="E502" s="11">
        <v>20000</v>
      </c>
    </row>
    <row r="503" spans="1:5" x14ac:dyDescent="0.25">
      <c r="A503" s="1" t="s">
        <v>184</v>
      </c>
      <c r="B503" s="9"/>
      <c r="C503" s="10"/>
      <c r="D503" s="9" t="s">
        <v>22</v>
      </c>
      <c r="E503" s="11">
        <v>25000</v>
      </c>
    </row>
    <row r="504" spans="1:5" x14ac:dyDescent="0.25">
      <c r="A504" s="9" t="s">
        <v>189</v>
      </c>
      <c r="B504" s="9"/>
      <c r="C504" s="10"/>
      <c r="D504" s="9" t="s">
        <v>22</v>
      </c>
      <c r="E504" s="11">
        <v>70000</v>
      </c>
    </row>
    <row r="505" spans="1:5" x14ac:dyDescent="0.25">
      <c r="A505" s="9" t="s">
        <v>193</v>
      </c>
      <c r="B505" s="9"/>
      <c r="C505" s="10"/>
      <c r="D505" s="9" t="s">
        <v>22</v>
      </c>
      <c r="E505" s="11">
        <v>20000</v>
      </c>
    </row>
    <row r="506" spans="1:5" x14ac:dyDescent="0.25">
      <c r="A506" s="9" t="s">
        <v>203</v>
      </c>
      <c r="B506" s="9"/>
      <c r="C506" s="10"/>
      <c r="D506" s="9" t="s">
        <v>22</v>
      </c>
      <c r="E506" s="11">
        <v>10000</v>
      </c>
    </row>
  </sheetData>
  <mergeCells count="25">
    <mergeCell ref="A79:E79"/>
    <mergeCell ref="A96:E96"/>
    <mergeCell ref="A348:E348"/>
    <mergeCell ref="A1:E1"/>
    <mergeCell ref="A2:E2"/>
    <mergeCell ref="A4:E4"/>
    <mergeCell ref="A5:E5"/>
    <mergeCell ref="A13:E13"/>
    <mergeCell ref="A220:E220"/>
    <mergeCell ref="A300:E300"/>
    <mergeCell ref="A154:E154"/>
    <mergeCell ref="A170:E170"/>
    <mergeCell ref="A286:E286"/>
    <mergeCell ref="A204:E204"/>
    <mergeCell ref="A480:E480"/>
    <mergeCell ref="A133:E133"/>
    <mergeCell ref="A238:E238"/>
    <mergeCell ref="A252:E252"/>
    <mergeCell ref="A274:E274"/>
    <mergeCell ref="A306:E306"/>
    <mergeCell ref="A187:E187"/>
    <mergeCell ref="A313:E313"/>
    <mergeCell ref="A323:E323"/>
    <mergeCell ref="A330:E330"/>
    <mergeCell ref="A336:E33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3"/>
  <sheetViews>
    <sheetView topLeftCell="E5" workbookViewId="0">
      <selection activeCell="I6" sqref="I6"/>
    </sheetView>
  </sheetViews>
  <sheetFormatPr defaultColWidth="8.85546875" defaultRowHeight="15" x14ac:dyDescent="0.25"/>
  <cols>
    <col min="1" max="1" width="7.140625" style="16" customWidth="1"/>
    <col min="2" max="2" width="40.28515625" customWidth="1"/>
    <col min="3" max="3" width="8" customWidth="1"/>
    <col min="4" max="4" width="9.85546875" style="52" customWidth="1"/>
    <col min="5" max="5" width="5" customWidth="1"/>
    <col min="6" max="6" width="6.7109375" customWidth="1"/>
    <col min="7" max="7" width="31.85546875" customWidth="1"/>
    <col min="8" max="8" width="9.7109375" customWidth="1"/>
    <col min="9" max="9" width="9.140625" style="52" customWidth="1"/>
    <col min="11" max="11" width="9.85546875" bestFit="1" customWidth="1"/>
  </cols>
  <sheetData>
    <row r="1" spans="1:9" ht="21" x14ac:dyDescent="0.35">
      <c r="A1" s="159" t="s">
        <v>0</v>
      </c>
      <c r="B1" s="159"/>
      <c r="C1" s="159"/>
      <c r="D1" s="159"/>
      <c r="E1" s="159"/>
      <c r="F1" s="159"/>
      <c r="G1" s="159"/>
      <c r="H1" s="159"/>
      <c r="I1" s="159"/>
    </row>
    <row r="2" spans="1:9" ht="15.75" x14ac:dyDescent="0.25">
      <c r="A2" s="160" t="s">
        <v>1</v>
      </c>
      <c r="B2" s="160"/>
      <c r="C2" s="160"/>
      <c r="D2" s="160"/>
      <c r="E2" s="160"/>
      <c r="F2" s="160"/>
      <c r="G2" s="160"/>
      <c r="H2" s="160"/>
      <c r="I2" s="160"/>
    </row>
    <row r="3" spans="1:9" ht="18.75" x14ac:dyDescent="0.3">
      <c r="A3" s="161" t="s">
        <v>106</v>
      </c>
      <c r="B3" s="161"/>
      <c r="C3" s="161"/>
      <c r="D3" s="161"/>
      <c r="E3" s="161"/>
      <c r="F3" s="161"/>
      <c r="G3" s="161"/>
      <c r="H3" s="161"/>
      <c r="I3" s="161"/>
    </row>
    <row r="5" spans="1:9" ht="15.75" x14ac:dyDescent="0.25">
      <c r="A5" s="162" t="s">
        <v>98</v>
      </c>
      <c r="B5" s="163"/>
      <c r="C5" s="164"/>
      <c r="D5" s="22" t="s">
        <v>80</v>
      </c>
      <c r="E5" s="49"/>
      <c r="F5" s="162" t="s">
        <v>99</v>
      </c>
      <c r="G5" s="163"/>
      <c r="H5" s="163"/>
      <c r="I5" s="22" t="s">
        <v>80</v>
      </c>
    </row>
    <row r="6" spans="1:9" x14ac:dyDescent="0.25">
      <c r="A6" s="50" t="s">
        <v>100</v>
      </c>
      <c r="B6" s="51" t="s">
        <v>12</v>
      </c>
      <c r="C6" s="51"/>
      <c r="E6" s="53"/>
      <c r="F6" s="54" t="s">
        <v>101</v>
      </c>
      <c r="G6" s="51" t="str">
        <f>LEDGER!A220</f>
        <v>PAID CASE 001 MUHAMMED</v>
      </c>
      <c r="H6" s="55"/>
      <c r="I6" s="56">
        <f>LEDGER!E231</f>
        <v>65000</v>
      </c>
    </row>
    <row r="7" spans="1:9" x14ac:dyDescent="0.25">
      <c r="A7" s="57"/>
      <c r="B7" s="53" t="s">
        <v>13</v>
      </c>
      <c r="C7" s="58">
        <v>162502</v>
      </c>
      <c r="D7" s="59"/>
      <c r="E7" s="53"/>
      <c r="F7" s="60" t="s">
        <v>101</v>
      </c>
      <c r="G7" s="53" t="str">
        <f>LEDGER!A238</f>
        <v>PAID CASE 002  LAILLA</v>
      </c>
      <c r="H7" s="61"/>
      <c r="I7" s="59">
        <f>LEDGER!E248</f>
        <v>22000</v>
      </c>
    </row>
    <row r="8" spans="1:9" x14ac:dyDescent="0.25">
      <c r="A8" s="57"/>
      <c r="B8" s="53" t="s">
        <v>81</v>
      </c>
      <c r="C8" s="62">
        <v>232441.86</v>
      </c>
      <c r="D8" s="63">
        <f>C8+C7</f>
        <v>394943.86</v>
      </c>
      <c r="E8" s="53"/>
      <c r="F8" s="60" t="s">
        <v>101</v>
      </c>
      <c r="G8" s="53" t="str">
        <f>LEDGER!A252</f>
        <v>PAID  OFFICE</v>
      </c>
      <c r="H8" s="61"/>
      <c r="I8" s="59">
        <f>LEDGER!E271</f>
        <v>238105.66</v>
      </c>
    </row>
    <row r="9" spans="1:9" x14ac:dyDescent="0.25">
      <c r="A9" s="57"/>
      <c r="C9" s="51"/>
      <c r="D9" s="64"/>
      <c r="E9" s="53"/>
      <c r="F9" s="60" t="s">
        <v>101</v>
      </c>
      <c r="G9" s="53" t="str">
        <f>LEDGER!A274</f>
        <v>PAID ADMISSION ADVANCE SALARY</v>
      </c>
      <c r="H9" s="61"/>
      <c r="I9" s="59">
        <f>LEDGER!E281</f>
        <v>3000</v>
      </c>
    </row>
    <row r="10" spans="1:9" x14ac:dyDescent="0.25">
      <c r="A10" s="57" t="s">
        <v>100</v>
      </c>
      <c r="B10" s="65" t="str">
        <f>LEDGER!A13</f>
        <v xml:space="preserve"> OFFICE( DONATION RECEIVED)</v>
      </c>
      <c r="C10" s="53"/>
      <c r="D10" s="64">
        <f>LEDGER!E66</f>
        <v>71343</v>
      </c>
      <c r="E10" s="53"/>
      <c r="F10" s="60" t="s">
        <v>101</v>
      </c>
      <c r="G10" s="53" t="str">
        <f>LEDGER!A300</f>
        <v xml:space="preserve">RATION FOOD  PAID </v>
      </c>
      <c r="H10" s="61"/>
      <c r="I10" s="59">
        <f>LEDGER!E304</f>
        <v>40000</v>
      </c>
    </row>
    <row r="11" spans="1:9" x14ac:dyDescent="0.25">
      <c r="A11" s="57" t="s">
        <v>100</v>
      </c>
      <c r="B11" s="65" t="str">
        <f>LEDGER!A79</f>
        <v>INTEREST FUND</v>
      </c>
      <c r="C11" s="53"/>
      <c r="D11" s="64">
        <f>LEDGER!E93</f>
        <v>37725</v>
      </c>
      <c r="E11" s="53"/>
      <c r="F11" s="60" t="s">
        <v>101</v>
      </c>
      <c r="G11" s="53" t="str">
        <f>LEDGER!A306</f>
        <v xml:space="preserve"> ZAKAT PAID</v>
      </c>
      <c r="H11" s="61"/>
      <c r="I11" s="59">
        <f>LEDGER!E310</f>
        <v>60000</v>
      </c>
    </row>
    <row r="12" spans="1:9" x14ac:dyDescent="0.25">
      <c r="A12" s="57" t="s">
        <v>100</v>
      </c>
      <c r="B12" s="65" t="str">
        <f>LEDGER!A96</f>
        <v xml:space="preserve"> RATION FOOD( DONATION RECEIVED)</v>
      </c>
      <c r="C12" s="53"/>
      <c r="D12" s="64">
        <f>LEDGER!E127</f>
        <v>57500</v>
      </c>
      <c r="E12" s="53"/>
      <c r="F12" s="60" t="s">
        <v>101</v>
      </c>
      <c r="G12" s="53" t="str">
        <f>LEDGER!A313</f>
        <v>PAID interest fund</v>
      </c>
      <c r="H12" s="61"/>
      <c r="I12" s="59">
        <f>LEDGER!E320</f>
        <v>30000</v>
      </c>
    </row>
    <row r="13" spans="1:9" x14ac:dyDescent="0.25">
      <c r="A13" s="57" t="s">
        <v>100</v>
      </c>
      <c r="B13" s="65" t="str">
        <f>LEDGER!A133</f>
        <v>ZAKAT (DONATION RECEIVED)</v>
      </c>
      <c r="C13" s="53"/>
      <c r="D13" s="64">
        <f>LEDGER!E149</f>
        <v>60525</v>
      </c>
      <c r="E13" s="53"/>
      <c r="F13" s="60" t="s">
        <v>101</v>
      </c>
      <c r="G13" s="53" t="str">
        <f>LEDGER!A323</f>
        <v>PAID WEBSITE</v>
      </c>
      <c r="H13" s="61"/>
      <c r="I13" s="59">
        <f>LEDGER!E327</f>
        <v>5000</v>
      </c>
    </row>
    <row r="14" spans="1:9" x14ac:dyDescent="0.25">
      <c r="A14" s="57" t="s">
        <v>100</v>
      </c>
      <c r="B14" s="65" t="str">
        <f>LEDGER!A154</f>
        <v>SADAQHA ( DONATION RECEIVED)</v>
      </c>
      <c r="C14" s="53"/>
      <c r="D14" s="64">
        <f>LEDGER!E168</f>
        <v>5700</v>
      </c>
      <c r="E14" s="53"/>
      <c r="F14" s="60" t="s">
        <v>101</v>
      </c>
      <c r="G14" s="53" t="str">
        <f>LEDGER!A330</f>
        <v>PAID CASE 006</v>
      </c>
      <c r="H14" s="61"/>
      <c r="I14" s="59">
        <f>LEDGER!E334</f>
        <v>20000</v>
      </c>
    </row>
    <row r="15" spans="1:9" x14ac:dyDescent="0.25">
      <c r="A15" s="57" t="s">
        <v>100</v>
      </c>
      <c r="B15" s="65" t="str">
        <f>LEDGER!A170</f>
        <v>ADD RENT RTURN  FROM ZAKAT LOAN(DONATION))</v>
      </c>
      <c r="C15" s="53"/>
      <c r="D15" s="64">
        <f>LEDGER!E184</f>
        <v>24000</v>
      </c>
      <c r="E15" s="53"/>
      <c r="F15" s="60" t="s">
        <v>101</v>
      </c>
      <c r="G15" s="53" t="str">
        <f>LEDGER!A336</f>
        <v>PAID SADAQAH</v>
      </c>
      <c r="H15" s="61"/>
      <c r="I15" s="59">
        <f>LEDGER!E341</f>
        <v>35000</v>
      </c>
    </row>
    <row r="16" spans="1:9" x14ac:dyDescent="0.25">
      <c r="A16" s="57" t="s">
        <v>100</v>
      </c>
      <c r="B16" s="65" t="str">
        <f>LEDGER!A187</f>
        <v>006 CASE FUND</v>
      </c>
      <c r="C16" s="53"/>
      <c r="D16" s="64">
        <f>LEDGER!E201</f>
        <v>36700</v>
      </c>
      <c r="E16" s="53"/>
      <c r="F16" s="60" t="s">
        <v>101</v>
      </c>
      <c r="G16" s="53" t="str">
        <f>LEDGER!A286</f>
        <v>PAID DAWAH SALARY</v>
      </c>
      <c r="H16" s="61"/>
      <c r="I16" s="59">
        <f>LEDGER!E293</f>
        <v>2000</v>
      </c>
    </row>
    <row r="17" spans="1:12" x14ac:dyDescent="0.25">
      <c r="A17" s="57" t="s">
        <v>100</v>
      </c>
      <c r="B17" s="65" t="str">
        <f>LEDGER!A204</f>
        <v>Ramadan 2022 (Donation Received)</v>
      </c>
      <c r="C17" s="53"/>
      <c r="D17" s="64">
        <f>LEDGER!E215</f>
        <v>22000</v>
      </c>
      <c r="E17" s="53"/>
      <c r="F17" s="60" t="s">
        <v>101</v>
      </c>
      <c r="G17" s="53"/>
      <c r="H17" s="61"/>
      <c r="I17" s="59"/>
    </row>
    <row r="18" spans="1:12" x14ac:dyDescent="0.25">
      <c r="A18" s="57" t="s">
        <v>100</v>
      </c>
      <c r="B18" s="65"/>
      <c r="C18" s="53"/>
      <c r="D18" s="64"/>
      <c r="E18" s="53"/>
      <c r="F18" s="60" t="s">
        <v>101</v>
      </c>
      <c r="G18" s="53"/>
      <c r="H18" s="61"/>
      <c r="I18" s="59"/>
    </row>
    <row r="19" spans="1:12" x14ac:dyDescent="0.25">
      <c r="A19" s="57" t="s">
        <v>100</v>
      </c>
      <c r="B19" s="65"/>
      <c r="C19" s="53"/>
      <c r="D19" s="64"/>
      <c r="E19" s="53"/>
      <c r="F19" s="60" t="s">
        <v>101</v>
      </c>
      <c r="G19" s="53"/>
      <c r="H19" s="61"/>
      <c r="I19" s="59"/>
    </row>
    <row r="20" spans="1:12" x14ac:dyDescent="0.25">
      <c r="A20" s="57" t="s">
        <v>100</v>
      </c>
      <c r="B20" s="65"/>
      <c r="C20" s="53"/>
      <c r="D20" s="64"/>
      <c r="E20" s="53"/>
      <c r="F20" s="60" t="s">
        <v>101</v>
      </c>
      <c r="G20" s="53"/>
      <c r="H20" s="61"/>
      <c r="I20" s="59"/>
    </row>
    <row r="21" spans="1:12" x14ac:dyDescent="0.25">
      <c r="A21" s="57" t="s">
        <v>100</v>
      </c>
      <c r="B21" s="65"/>
      <c r="C21" s="53"/>
      <c r="D21" s="64"/>
      <c r="E21" s="53"/>
      <c r="F21" s="60"/>
      <c r="G21" s="53"/>
      <c r="H21" s="61"/>
      <c r="I21" s="66"/>
    </row>
    <row r="22" spans="1:12" x14ac:dyDescent="0.25">
      <c r="A22" s="57" t="s">
        <v>100</v>
      </c>
      <c r="B22" s="65"/>
      <c r="C22" s="53"/>
      <c r="D22" s="64"/>
      <c r="E22" s="53"/>
      <c r="F22" s="65"/>
      <c r="G22" s="67" t="s">
        <v>85</v>
      </c>
      <c r="H22" s="61"/>
      <c r="I22" s="68">
        <f>SUM(I6:I21)</f>
        <v>520105.66000000003</v>
      </c>
    </row>
    <row r="23" spans="1:12" x14ac:dyDescent="0.25">
      <c r="A23" s="57" t="s">
        <v>100</v>
      </c>
      <c r="B23" s="65"/>
      <c r="C23" s="53"/>
      <c r="D23" s="64"/>
      <c r="E23" s="53"/>
      <c r="G23" s="53"/>
      <c r="H23" s="61"/>
      <c r="I23" s="59"/>
    </row>
    <row r="24" spans="1:12" x14ac:dyDescent="0.25">
      <c r="A24" s="57" t="s">
        <v>100</v>
      </c>
      <c r="B24" s="65"/>
      <c r="C24" s="53"/>
      <c r="D24" s="64"/>
      <c r="E24" s="53"/>
      <c r="F24" s="60" t="s">
        <v>101</v>
      </c>
      <c r="G24" s="53" t="s">
        <v>24</v>
      </c>
      <c r="H24" s="61"/>
      <c r="I24" s="59"/>
      <c r="K24" s="69"/>
    </row>
    <row r="25" spans="1:12" x14ac:dyDescent="0.25">
      <c r="A25" s="57" t="s">
        <v>100</v>
      </c>
      <c r="C25" s="53"/>
      <c r="E25" s="53"/>
      <c r="F25" s="60"/>
      <c r="G25" s="53" t="s">
        <v>81</v>
      </c>
      <c r="H25" s="13">
        <v>27829.200000000001</v>
      </c>
      <c r="I25" s="59"/>
    </row>
    <row r="26" spans="1:12" x14ac:dyDescent="0.25">
      <c r="A26" s="57" t="s">
        <v>100</v>
      </c>
      <c r="C26" s="53"/>
      <c r="E26" s="53"/>
      <c r="F26" s="60"/>
      <c r="G26" s="53" t="s">
        <v>13</v>
      </c>
      <c r="H26" s="70">
        <v>162502</v>
      </c>
      <c r="I26" s="59">
        <f>H25+H26</f>
        <v>190331.2</v>
      </c>
      <c r="K26" s="71"/>
      <c r="L26" s="72"/>
    </row>
    <row r="27" spans="1:12" x14ac:dyDescent="0.25">
      <c r="A27" s="57"/>
      <c r="B27" s="65"/>
      <c r="C27" s="53"/>
      <c r="D27" s="64"/>
      <c r="E27" s="53"/>
      <c r="F27" s="60"/>
      <c r="G27" s="53"/>
      <c r="H27" s="61"/>
      <c r="I27" s="59"/>
      <c r="K27" s="71"/>
      <c r="L27" s="72"/>
    </row>
    <row r="28" spans="1:12" x14ac:dyDescent="0.25">
      <c r="A28" s="73"/>
      <c r="B28" s="65"/>
      <c r="C28" s="74"/>
      <c r="D28" s="64"/>
      <c r="E28" s="74"/>
      <c r="F28" s="60"/>
      <c r="G28" s="74"/>
      <c r="H28" s="75"/>
      <c r="I28" s="66"/>
    </row>
    <row r="29" spans="1:12" s="79" customFormat="1" ht="15.75" x14ac:dyDescent="0.25">
      <c r="A29" s="76"/>
      <c r="B29" s="49" t="s">
        <v>102</v>
      </c>
      <c r="C29" s="49"/>
      <c r="D29" s="22">
        <f>SUM(D7:D28)</f>
        <v>710436.86</v>
      </c>
      <c r="E29" s="77"/>
      <c r="F29" s="76"/>
      <c r="G29" s="49" t="s">
        <v>102</v>
      </c>
      <c r="H29" s="78"/>
      <c r="I29" s="22">
        <f>SUM(I22:I28)</f>
        <v>710436.8600000001</v>
      </c>
    </row>
    <row r="32" spans="1:12" x14ac:dyDescent="0.25">
      <c r="I32" s="13"/>
    </row>
    <row r="33" spans="2:7" x14ac:dyDescent="0.25">
      <c r="B33" t="s">
        <v>103</v>
      </c>
      <c r="D33" s="52" t="s">
        <v>104</v>
      </c>
      <c r="G33" s="16" t="s">
        <v>105</v>
      </c>
    </row>
  </sheetData>
  <mergeCells count="5">
    <mergeCell ref="A1:I1"/>
    <mergeCell ref="A2:I2"/>
    <mergeCell ref="A3:I3"/>
    <mergeCell ref="A5:C5"/>
    <mergeCell ref="F5:H5"/>
  </mergeCells>
  <pageMargins left="0.2" right="0.7" top="0.75" bottom="0.75" header="0.3" footer="0.3"/>
  <pageSetup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1"/>
  <sheetViews>
    <sheetView tabSelected="1" topLeftCell="D5" zoomScale="90" zoomScaleNormal="90" workbookViewId="0">
      <selection activeCell="B24" sqref="B24"/>
    </sheetView>
  </sheetViews>
  <sheetFormatPr defaultRowHeight="15" x14ac:dyDescent="0.25"/>
  <cols>
    <col min="1" max="1" width="7.28515625" style="82" customWidth="1"/>
    <col min="2" max="2" width="50.7109375" style="81" customWidth="1"/>
    <col min="3" max="3" width="11.42578125" customWidth="1"/>
    <col min="4" max="4" width="6.7109375" customWidth="1"/>
    <col min="5" max="5" width="9.42578125" style="82" customWidth="1"/>
    <col min="6" max="6" width="37.42578125" customWidth="1"/>
    <col min="7" max="7" width="9.140625" customWidth="1"/>
    <col min="8" max="8" width="7" customWidth="1"/>
    <col min="9" max="9" width="10.5703125" bestFit="1" customWidth="1"/>
    <col min="10" max="10" width="11.7109375" customWidth="1"/>
    <col min="12" max="12" width="9.140625" customWidth="1"/>
  </cols>
  <sheetData>
    <row r="1" spans="1:10" ht="21" x14ac:dyDescent="0.3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9"/>
    </row>
    <row r="2" spans="1:10" ht="15.75" x14ac:dyDescent="0.25">
      <c r="A2" s="160" t="s">
        <v>1</v>
      </c>
      <c r="B2" s="160"/>
      <c r="C2" s="160"/>
      <c r="D2" s="160"/>
      <c r="E2" s="160"/>
      <c r="F2" s="160"/>
      <c r="G2" s="160"/>
      <c r="H2" s="160"/>
      <c r="I2" s="160"/>
      <c r="J2" s="160"/>
    </row>
    <row r="3" spans="1:10" ht="18.75" x14ac:dyDescent="0.3">
      <c r="A3" s="161" t="s">
        <v>106</v>
      </c>
      <c r="B3" s="161"/>
      <c r="C3" s="161"/>
      <c r="D3" s="161"/>
      <c r="E3" s="161"/>
      <c r="F3" s="161"/>
      <c r="G3" s="161"/>
      <c r="H3" s="161"/>
      <c r="I3" s="161"/>
      <c r="J3" s="161"/>
    </row>
    <row r="5" spans="1:10" x14ac:dyDescent="0.25">
      <c r="H5" s="165" t="s">
        <v>162</v>
      </c>
      <c r="I5" s="165"/>
      <c r="J5" s="165"/>
    </row>
    <row r="6" spans="1:10" s="33" customFormat="1" ht="15.75" x14ac:dyDescent="0.25">
      <c r="A6" s="28" t="s">
        <v>107</v>
      </c>
      <c r="B6" s="28" t="s">
        <v>108</v>
      </c>
      <c r="C6" s="28" t="s">
        <v>80</v>
      </c>
      <c r="D6" s="28"/>
      <c r="E6" s="28" t="s">
        <v>107</v>
      </c>
      <c r="F6" s="28" t="s">
        <v>109</v>
      </c>
      <c r="G6" s="28" t="s">
        <v>80</v>
      </c>
      <c r="H6" s="28"/>
      <c r="I6" s="28" t="s">
        <v>113</v>
      </c>
      <c r="J6" s="88" t="s">
        <v>110</v>
      </c>
    </row>
    <row r="7" spans="1:10" ht="15.75" x14ac:dyDescent="0.25">
      <c r="A7" s="90">
        <v>1</v>
      </c>
      <c r="B7" s="91" t="str">
        <f>STATEMENT!B10</f>
        <v xml:space="preserve"> OFFICE( DONATION RECEIVED)</v>
      </c>
      <c r="C7" s="85">
        <f>STATEMENT!D10</f>
        <v>71343</v>
      </c>
      <c r="D7" s="86"/>
      <c r="E7" s="90">
        <v>1</v>
      </c>
      <c r="F7" s="86" t="str">
        <f>STATEMENT!G8</f>
        <v>PAID  OFFICE</v>
      </c>
      <c r="G7" s="85">
        <f>STATEMENT!I8</f>
        <v>238105.66</v>
      </c>
      <c r="H7" s="85"/>
      <c r="I7" s="85">
        <f>[1]BALANCE!$I$7</f>
        <v>14147.049999999996</v>
      </c>
      <c r="J7" s="89">
        <f>C7-G7+I7</f>
        <v>-152615.61000000002</v>
      </c>
    </row>
    <row r="8" spans="1:10" ht="15.75" x14ac:dyDescent="0.25">
      <c r="A8" s="90">
        <v>2</v>
      </c>
      <c r="B8" s="93" t="str">
        <f>STATEMENT!B12</f>
        <v xml:space="preserve"> RATION FOOD( DONATION RECEIVED)</v>
      </c>
      <c r="C8" s="94">
        <f>STATEMENT!D12</f>
        <v>57500</v>
      </c>
      <c r="D8" s="95"/>
      <c r="E8" s="92">
        <v>2</v>
      </c>
      <c r="F8" s="95" t="s">
        <v>132</v>
      </c>
      <c r="G8" s="94">
        <f>STATEMENT!I10</f>
        <v>40000</v>
      </c>
      <c r="H8" s="94"/>
      <c r="I8" s="94">
        <f>[1]BALANCE!$I$8</f>
        <v>-10503</v>
      </c>
      <c r="J8" s="89">
        <f t="shared" ref="J8:J22" si="0">C8-G8+I8</f>
        <v>6997</v>
      </c>
    </row>
    <row r="9" spans="1:10" ht="15.75" x14ac:dyDescent="0.25">
      <c r="A9" s="90">
        <v>3</v>
      </c>
      <c r="B9" s="98" t="str">
        <f>[1]BALANCE!$B$9</f>
        <v>WEB SITE ( DONATION RECEIVED)</v>
      </c>
      <c r="C9" s="99"/>
      <c r="D9" s="100"/>
      <c r="E9" s="101">
        <v>3</v>
      </c>
      <c r="F9" s="100" t="s">
        <v>111</v>
      </c>
      <c r="G9" s="99">
        <f>STATEMENT!I13</f>
        <v>5000</v>
      </c>
      <c r="H9" s="100"/>
      <c r="I9" s="100">
        <v>5528</v>
      </c>
      <c r="J9" s="89">
        <f t="shared" si="0"/>
        <v>528</v>
      </c>
    </row>
    <row r="10" spans="1:10" ht="15.75" x14ac:dyDescent="0.25">
      <c r="A10" s="90">
        <v>4</v>
      </c>
      <c r="B10" s="106" t="str">
        <f>STATEMENT!B14</f>
        <v>SADAQHA ( DONATION RECEIVED)</v>
      </c>
      <c r="C10" s="107">
        <f>STATEMENT!D14</f>
        <v>5700</v>
      </c>
      <c r="D10" s="108"/>
      <c r="E10" s="109">
        <v>4</v>
      </c>
      <c r="F10" s="108" t="str">
        <f>STATEMENT!G15</f>
        <v>PAID SADAQAH</v>
      </c>
      <c r="G10" s="107">
        <f>STATEMENT!I15</f>
        <v>35000</v>
      </c>
      <c r="H10" s="107"/>
      <c r="I10" s="108">
        <v>43240</v>
      </c>
      <c r="J10" s="89">
        <f t="shared" si="0"/>
        <v>13940</v>
      </c>
    </row>
    <row r="11" spans="1:10" ht="15.75" x14ac:dyDescent="0.25">
      <c r="A11" s="90">
        <v>5</v>
      </c>
      <c r="B11" s="110" t="str">
        <f>STATEMENT!B13</f>
        <v>ZAKAT (DONATION RECEIVED)</v>
      </c>
      <c r="C11" s="111">
        <f>STATEMENT!D13</f>
        <v>60525</v>
      </c>
      <c r="D11" s="112"/>
      <c r="E11" s="113">
        <v>5</v>
      </c>
      <c r="F11" s="112" t="str">
        <f>STATEMENT!G11</f>
        <v xml:space="preserve"> ZAKAT PAID</v>
      </c>
      <c r="G11" s="111">
        <f>STATEMENT!I11</f>
        <v>60000</v>
      </c>
      <c r="H11" s="111"/>
      <c r="I11" s="112">
        <v>61415</v>
      </c>
      <c r="J11" s="89">
        <f t="shared" si="0"/>
        <v>61940</v>
      </c>
    </row>
    <row r="12" spans="1:10" ht="15.75" x14ac:dyDescent="0.25">
      <c r="A12" s="90">
        <v>6</v>
      </c>
      <c r="B12" s="122" t="str">
        <f>[1]BALANCE!$B$12</f>
        <v>CASE 001 MUHAMMED (DONATION RECEIVED)</v>
      </c>
      <c r="C12" s="123"/>
      <c r="D12" s="124"/>
      <c r="E12" s="125">
        <v>6</v>
      </c>
      <c r="F12" s="124" t="str">
        <f>STATEMENT!G6</f>
        <v>PAID CASE 001 MUHAMMED</v>
      </c>
      <c r="G12" s="123">
        <f>STATEMENT!I6</f>
        <v>65000</v>
      </c>
      <c r="H12" s="123"/>
      <c r="I12" s="124">
        <v>40500</v>
      </c>
      <c r="J12" s="89">
        <f t="shared" si="0"/>
        <v>-24500</v>
      </c>
    </row>
    <row r="13" spans="1:10" ht="15.75" x14ac:dyDescent="0.25">
      <c r="A13" s="90">
        <v>7</v>
      </c>
      <c r="B13" s="126" t="str">
        <f>[1]BALANCE!$B$13</f>
        <v>RATION FOOD AND ZAKAT (DONATION RECEIVED)</v>
      </c>
      <c r="C13" s="127"/>
      <c r="D13" s="128"/>
      <c r="E13" s="129">
        <v>7</v>
      </c>
      <c r="F13" s="128" t="str">
        <f>[1]BALANCE!$F$13</f>
        <v>RATION FOOD AND ZAKAT PAID 1800 PER</v>
      </c>
      <c r="G13" s="127"/>
      <c r="H13" s="127"/>
      <c r="I13" s="128">
        <v>841</v>
      </c>
      <c r="J13" s="89">
        <f t="shared" si="0"/>
        <v>841</v>
      </c>
    </row>
    <row r="14" spans="1:10" ht="15.75" x14ac:dyDescent="0.25">
      <c r="A14" s="90">
        <v>8</v>
      </c>
      <c r="B14" s="102" t="str">
        <f>[1]BALANCE!$B$14</f>
        <v>ADMISSION (DONATION RECEIVED)</v>
      </c>
      <c r="C14" s="103"/>
      <c r="D14" s="104"/>
      <c r="E14" s="105">
        <v>8</v>
      </c>
      <c r="F14" s="104" t="str">
        <f>STATEMENT!G9</f>
        <v>PAID ADMISSION ADVANCE SALARY</v>
      </c>
      <c r="G14" s="103">
        <f>STATEMENT!I9</f>
        <v>3000</v>
      </c>
      <c r="H14" s="103"/>
      <c r="I14" s="104">
        <v>3000</v>
      </c>
      <c r="J14" s="89">
        <f t="shared" si="0"/>
        <v>0</v>
      </c>
    </row>
    <row r="15" spans="1:10" ht="15.75" x14ac:dyDescent="0.25">
      <c r="A15" s="90">
        <v>9</v>
      </c>
      <c r="B15" s="114" t="str">
        <f>[1]BALANCE!$B$15</f>
        <v>CASE 002 (DONATION RECEIVED)</v>
      </c>
      <c r="C15" s="115"/>
      <c r="D15" s="116"/>
      <c r="E15" s="117">
        <v>9</v>
      </c>
      <c r="F15" s="116" t="str">
        <f>STATEMENT!G7</f>
        <v>PAID CASE 002  LAILLA</v>
      </c>
      <c r="G15" s="115">
        <f>STATEMENT!I7</f>
        <v>22000</v>
      </c>
      <c r="H15" s="115"/>
      <c r="I15" s="116">
        <v>32500</v>
      </c>
      <c r="J15" s="89">
        <f t="shared" si="0"/>
        <v>10500</v>
      </c>
    </row>
    <row r="16" spans="1:10" ht="15.75" x14ac:dyDescent="0.25">
      <c r="A16" s="90">
        <v>10</v>
      </c>
      <c r="B16" s="118" t="str">
        <f>[1]BALANCE!$B$16</f>
        <v>CASE 003 MOHAMMED SHARIFF (DONATION RECEIVED)</v>
      </c>
      <c r="C16" s="119"/>
      <c r="D16" s="120"/>
      <c r="E16" s="121">
        <v>10</v>
      </c>
      <c r="F16" s="120" t="str">
        <f>[1]BALANCE!$F$16</f>
        <v>PAID CASE 003 MOHAMMAD SHARIFF</v>
      </c>
      <c r="G16" s="119"/>
      <c r="H16" s="119"/>
      <c r="I16" s="120">
        <v>1100</v>
      </c>
      <c r="J16" s="89">
        <f t="shared" si="0"/>
        <v>1100</v>
      </c>
    </row>
    <row r="17" spans="1:10" ht="15.75" x14ac:dyDescent="0.25">
      <c r="A17" s="90">
        <v>11</v>
      </c>
      <c r="B17" s="106" t="str">
        <f>[1]BALANCE!$B$17</f>
        <v>CASE 005 MUHAMMAD PRADEEP (DONATION RECEIVED)</v>
      </c>
      <c r="C17" s="107"/>
      <c r="D17" s="108"/>
      <c r="E17" s="109">
        <v>11</v>
      </c>
      <c r="F17" s="108" t="str">
        <f>[1]BALANCE!$F$17</f>
        <v>PAID CASE 005 MUHAMMAD PRADEEP</v>
      </c>
      <c r="G17" s="107"/>
      <c r="H17" s="107"/>
      <c r="I17" s="108">
        <v>9150</v>
      </c>
      <c r="J17" s="89">
        <f t="shared" si="0"/>
        <v>9150</v>
      </c>
    </row>
    <row r="18" spans="1:10" ht="15.75" x14ac:dyDescent="0.25">
      <c r="A18" s="90">
        <v>12</v>
      </c>
      <c r="B18" s="102" t="str">
        <f>[1]BALANCE!$B$18</f>
        <v>CASE 004 JUNAID (DONATION RECEIVED)</v>
      </c>
      <c r="C18" s="103"/>
      <c r="D18" s="104"/>
      <c r="E18" s="105">
        <v>12</v>
      </c>
      <c r="F18" s="104" t="str">
        <f>[1]BALANCE!$F$18</f>
        <v>PAID CASE 004 JUNAID</v>
      </c>
      <c r="G18" s="103"/>
      <c r="H18" s="103"/>
      <c r="I18" s="104">
        <v>5550</v>
      </c>
      <c r="J18" s="89">
        <f t="shared" si="0"/>
        <v>5550</v>
      </c>
    </row>
    <row r="19" spans="1:10" ht="15.75" x14ac:dyDescent="0.25">
      <c r="A19" s="90">
        <v>13</v>
      </c>
      <c r="B19" s="130" t="str">
        <f>STATEMENT!B11</f>
        <v>INTEREST FUND</v>
      </c>
      <c r="C19" s="131">
        <f>STATEMENT!D11</f>
        <v>37725</v>
      </c>
      <c r="D19" s="132"/>
      <c r="E19" s="133">
        <v>13</v>
      </c>
      <c r="F19" s="132" t="s">
        <v>112</v>
      </c>
      <c r="G19" s="131">
        <f>STATEMENT!I12</f>
        <v>30000</v>
      </c>
      <c r="H19" s="132"/>
      <c r="I19" s="132">
        <v>15901</v>
      </c>
      <c r="J19" s="89">
        <f t="shared" si="0"/>
        <v>23626</v>
      </c>
    </row>
    <row r="20" spans="1:10" ht="15.75" x14ac:dyDescent="0.25">
      <c r="A20" s="90">
        <v>14</v>
      </c>
      <c r="B20" s="134" t="str">
        <f>[1]BALANCE!$B$20</f>
        <v>DAWAH  FUND(DONATION RECEIVED)</v>
      </c>
      <c r="C20" s="135"/>
      <c r="D20" s="136"/>
      <c r="E20" s="137">
        <v>14</v>
      </c>
      <c r="F20" s="136" t="str">
        <f>STATEMENT!G16</f>
        <v>PAID DAWAH SALARY</v>
      </c>
      <c r="G20" s="135">
        <f>STATEMENT!I16</f>
        <v>2000</v>
      </c>
      <c r="H20" s="135"/>
      <c r="I20" s="136">
        <v>2000</v>
      </c>
      <c r="J20" s="89">
        <f t="shared" si="0"/>
        <v>0</v>
      </c>
    </row>
    <row r="21" spans="1:10" ht="15.75" x14ac:dyDescent="0.25">
      <c r="A21" s="90">
        <v>15</v>
      </c>
      <c r="B21" s="138" t="e">
        <f>#REF!</f>
        <v>#REF!</v>
      </c>
      <c r="C21" s="139"/>
      <c r="D21" s="140"/>
      <c r="E21" s="141">
        <v>15</v>
      </c>
      <c r="F21" s="140" t="e">
        <f>#REF!</f>
        <v>#REF!</v>
      </c>
      <c r="G21" s="139"/>
      <c r="H21" s="139"/>
      <c r="I21" s="140">
        <v>0</v>
      </c>
      <c r="J21" s="89">
        <f t="shared" si="0"/>
        <v>0</v>
      </c>
    </row>
    <row r="22" spans="1:10" ht="15.75" x14ac:dyDescent="0.25">
      <c r="A22" s="90">
        <v>16</v>
      </c>
      <c r="B22" s="138" t="s">
        <v>97</v>
      </c>
      <c r="C22" s="139"/>
      <c r="D22" s="140"/>
      <c r="E22" s="141">
        <v>16</v>
      </c>
      <c r="F22" s="140" t="s">
        <v>130</v>
      </c>
      <c r="G22" s="139"/>
      <c r="H22" s="139"/>
      <c r="I22" s="140">
        <v>5000</v>
      </c>
      <c r="J22" s="89">
        <f t="shared" si="0"/>
        <v>5000</v>
      </c>
    </row>
    <row r="23" spans="1:10" ht="15.75" x14ac:dyDescent="0.25">
      <c r="A23" s="90">
        <v>17</v>
      </c>
      <c r="B23" s="142" t="str">
        <f>STATEMENT!B15</f>
        <v>ADD RENT RTURN  FROM ZAKAT LOAN(DONATION))</v>
      </c>
      <c r="C23" s="143">
        <f>STATEMENT!D15</f>
        <v>24000</v>
      </c>
      <c r="D23" s="144"/>
      <c r="E23" s="145">
        <v>17</v>
      </c>
      <c r="F23" s="144"/>
      <c r="G23" s="144"/>
      <c r="H23" s="144"/>
      <c r="I23" s="144">
        <v>3000</v>
      </c>
      <c r="J23" s="89">
        <f>C23-G23+I23</f>
        <v>27000</v>
      </c>
    </row>
    <row r="24" spans="1:10" ht="15.75" x14ac:dyDescent="0.25">
      <c r="A24" s="90">
        <v>18</v>
      </c>
      <c r="B24" s="80" t="str">
        <f>STATEMENT!B16</f>
        <v>006 CASE FUND</v>
      </c>
      <c r="C24" s="43">
        <f>STATEMENT!D16</f>
        <v>36700</v>
      </c>
      <c r="D24" s="23"/>
      <c r="E24" s="24">
        <v>18</v>
      </c>
      <c r="F24" s="23" t="str">
        <f>STATEMENT!G14</f>
        <v>PAID CASE 006</v>
      </c>
      <c r="G24" s="43">
        <f>STATEMENT!I14</f>
        <v>20000</v>
      </c>
      <c r="H24" s="23"/>
      <c r="I24" s="23"/>
      <c r="J24" s="89">
        <f>C24-G24+I24</f>
        <v>16700</v>
      </c>
    </row>
    <row r="25" spans="1:10" s="32" customFormat="1" ht="15.75" x14ac:dyDescent="0.25">
      <c r="A25" s="84"/>
      <c r="B25" s="96" t="s">
        <v>85</v>
      </c>
      <c r="C25" s="87">
        <f>SUM(C7:C24)</f>
        <v>293493</v>
      </c>
      <c r="D25" s="97"/>
      <c r="E25" s="84"/>
      <c r="F25" s="97"/>
      <c r="G25" s="87">
        <f>SUM(G7:G24)</f>
        <v>520105.66000000003</v>
      </c>
      <c r="H25" s="87"/>
      <c r="I25" s="87">
        <f>SUM(I7:I24)</f>
        <v>232369.05</v>
      </c>
      <c r="J25" s="89">
        <f>SUM(J7:J24)</f>
        <v>5756.3899999999849</v>
      </c>
    </row>
    <row r="27" spans="1:10" x14ac:dyDescent="0.25">
      <c r="G27" s="83"/>
      <c r="H27" s="83"/>
    </row>
    <row r="28" spans="1:10" x14ac:dyDescent="0.25">
      <c r="C28" s="83"/>
      <c r="D28" s="83"/>
      <c r="G28" s="83"/>
      <c r="H28" s="83"/>
    </row>
    <row r="30" spans="1:10" x14ac:dyDescent="0.25">
      <c r="C30" s="83"/>
      <c r="G30" s="83"/>
      <c r="H30" s="83"/>
    </row>
    <row r="31" spans="1:10" x14ac:dyDescent="0.25">
      <c r="C31" s="83"/>
    </row>
  </sheetData>
  <mergeCells count="4">
    <mergeCell ref="A1:J1"/>
    <mergeCell ref="A2:J2"/>
    <mergeCell ref="A3:J3"/>
    <mergeCell ref="H5:J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8"/>
  <sheetViews>
    <sheetView topLeftCell="A82" workbookViewId="0">
      <selection activeCell="H104" sqref="H104"/>
    </sheetView>
  </sheetViews>
  <sheetFormatPr defaultColWidth="9.140625" defaultRowHeight="12.75" x14ac:dyDescent="0.2"/>
  <cols>
    <col min="1" max="1" width="9.85546875" style="1" customWidth="1"/>
    <col min="2" max="2" width="7.42578125" style="1" customWidth="1"/>
    <col min="3" max="3" width="7.5703125" style="2" customWidth="1"/>
    <col min="4" max="4" width="24.7109375" style="1" customWidth="1"/>
    <col min="5" max="5" width="10.42578125" style="4" bestFit="1" customWidth="1"/>
    <col min="6" max="6" width="10.7109375" style="4" customWidth="1"/>
    <col min="7" max="7" width="10.28515625" style="4" customWidth="1"/>
    <col min="8" max="8" width="10.42578125" style="4" customWidth="1"/>
    <col min="9" max="9" width="9.42578125" style="1" bestFit="1" customWidth="1"/>
    <col min="10" max="10" width="13.7109375" style="1" customWidth="1"/>
    <col min="11" max="11" width="12.140625" style="1" customWidth="1"/>
    <col min="12" max="16384" width="9.140625" style="1"/>
  </cols>
  <sheetData>
    <row r="1" spans="1:10" x14ac:dyDescent="0.2">
      <c r="A1" s="150" t="s">
        <v>0</v>
      </c>
      <c r="B1" s="150"/>
      <c r="C1" s="150"/>
      <c r="D1" s="150"/>
      <c r="E1" s="150"/>
      <c r="F1" s="150"/>
      <c r="G1" s="150"/>
      <c r="H1" s="150"/>
    </row>
    <row r="2" spans="1:10" x14ac:dyDescent="0.2">
      <c r="A2" s="151" t="s">
        <v>1</v>
      </c>
      <c r="B2" s="151"/>
      <c r="C2" s="151"/>
      <c r="D2" s="151"/>
      <c r="E2" s="151"/>
      <c r="F2" s="151"/>
      <c r="G2" s="151"/>
      <c r="H2" s="151"/>
    </row>
    <row r="3" spans="1:10" x14ac:dyDescent="0.2">
      <c r="E3" s="3"/>
      <c r="F3" s="3"/>
    </row>
    <row r="4" spans="1:10" x14ac:dyDescent="0.2">
      <c r="A4" s="150" t="s">
        <v>76</v>
      </c>
      <c r="B4" s="150"/>
      <c r="C4" s="150"/>
      <c r="D4" s="150"/>
      <c r="E4" s="150"/>
      <c r="F4" s="150"/>
      <c r="G4" s="150"/>
      <c r="H4" s="150"/>
    </row>
    <row r="5" spans="1:10" x14ac:dyDescent="0.2">
      <c r="E5" s="152" t="s">
        <v>2</v>
      </c>
      <c r="F5" s="152"/>
      <c r="G5" s="153" t="s">
        <v>3</v>
      </c>
      <c r="H5" s="153"/>
    </row>
    <row r="6" spans="1:10" x14ac:dyDescent="0.2">
      <c r="A6" s="5" t="s">
        <v>4</v>
      </c>
      <c r="B6" s="12" t="s">
        <v>5</v>
      </c>
      <c r="C6" s="5" t="s">
        <v>6</v>
      </c>
      <c r="D6" s="5" t="s">
        <v>7</v>
      </c>
      <c r="E6" s="7" t="s">
        <v>8</v>
      </c>
      <c r="F6" s="7" t="s">
        <v>9</v>
      </c>
      <c r="G6" s="8" t="s">
        <v>10</v>
      </c>
      <c r="H6" s="7" t="s">
        <v>11</v>
      </c>
    </row>
    <row r="7" spans="1:10" x14ac:dyDescent="0.2">
      <c r="A7" s="9" t="s">
        <v>54</v>
      </c>
      <c r="B7" s="9"/>
      <c r="C7" s="10"/>
      <c r="D7" s="9" t="s">
        <v>12</v>
      </c>
      <c r="E7" s="11"/>
      <c r="F7" s="11"/>
      <c r="G7" s="11"/>
      <c r="H7" s="11"/>
    </row>
    <row r="8" spans="1:10" s="15" customFormat="1" x14ac:dyDescent="0.2">
      <c r="A8" s="9" t="s">
        <v>54</v>
      </c>
      <c r="B8" s="12"/>
      <c r="C8" s="5"/>
      <c r="D8" s="12" t="s">
        <v>13</v>
      </c>
      <c r="E8" s="8">
        <v>162502</v>
      </c>
      <c r="F8" s="13"/>
      <c r="G8" s="13"/>
      <c r="H8" s="13"/>
    </row>
    <row r="9" spans="1:10" s="15" customFormat="1" x14ac:dyDescent="0.2">
      <c r="A9" s="9" t="s">
        <v>54</v>
      </c>
      <c r="B9" s="12"/>
      <c r="C9" s="5"/>
      <c r="D9" s="12" t="s">
        <v>14</v>
      </c>
      <c r="E9" s="13">
        <v>310009.34000000003</v>
      </c>
      <c r="F9" s="13"/>
      <c r="G9" s="13">
        <v>310009.34000000003</v>
      </c>
      <c r="H9" s="13"/>
      <c r="I9" s="14"/>
      <c r="J9" s="14"/>
    </row>
    <row r="10" spans="1:10" x14ac:dyDescent="0.2">
      <c r="A10" s="9"/>
      <c r="B10" s="9"/>
      <c r="C10" s="10"/>
      <c r="D10" s="9"/>
      <c r="E10" s="11"/>
      <c r="F10" s="11"/>
      <c r="G10" s="11"/>
      <c r="H10" s="11"/>
      <c r="I10" s="14"/>
      <c r="J10" s="4"/>
    </row>
    <row r="11" spans="1:10" x14ac:dyDescent="0.2">
      <c r="A11" s="9" t="s">
        <v>54</v>
      </c>
      <c r="B11" s="9"/>
      <c r="C11" s="10">
        <v>2429</v>
      </c>
      <c r="D11" s="9" t="s">
        <v>19</v>
      </c>
      <c r="E11" s="11">
        <v>2000</v>
      </c>
      <c r="F11" s="11"/>
      <c r="G11" s="11"/>
      <c r="H11" s="11"/>
      <c r="I11" s="14"/>
      <c r="J11" s="4"/>
    </row>
    <row r="12" spans="1:10" x14ac:dyDescent="0.2">
      <c r="A12" s="9" t="s">
        <v>54</v>
      </c>
      <c r="B12" s="9"/>
      <c r="C12" s="10"/>
      <c r="D12" s="9" t="s">
        <v>17</v>
      </c>
      <c r="E12" s="11"/>
      <c r="F12" s="11"/>
      <c r="G12" s="11">
        <v>2000</v>
      </c>
      <c r="H12" s="11"/>
      <c r="I12" s="14"/>
      <c r="J12" s="4"/>
    </row>
    <row r="13" spans="1:10" x14ac:dyDescent="0.2">
      <c r="A13" s="9" t="s">
        <v>54</v>
      </c>
      <c r="B13" s="9"/>
      <c r="C13" s="10">
        <v>2430</v>
      </c>
      <c r="D13" s="9" t="s">
        <v>56</v>
      </c>
      <c r="E13" s="11">
        <v>1000</v>
      </c>
      <c r="F13" s="11"/>
      <c r="G13" s="11"/>
      <c r="H13" s="11"/>
      <c r="I13" s="14"/>
      <c r="J13" s="4"/>
    </row>
    <row r="14" spans="1:10" x14ac:dyDescent="0.2">
      <c r="A14" s="9" t="s">
        <v>54</v>
      </c>
      <c r="B14" s="9"/>
      <c r="C14" s="10"/>
      <c r="D14" s="9" t="s">
        <v>17</v>
      </c>
      <c r="E14" s="11"/>
      <c r="F14" s="11"/>
      <c r="G14" s="11">
        <v>1000</v>
      </c>
      <c r="H14" s="11"/>
      <c r="I14" s="14"/>
      <c r="J14" s="4"/>
    </row>
    <row r="15" spans="1:10" x14ac:dyDescent="0.2">
      <c r="A15" s="9" t="s">
        <v>54</v>
      </c>
      <c r="B15" s="9"/>
      <c r="C15" s="10">
        <v>2431</v>
      </c>
      <c r="D15" s="9" t="s">
        <v>19</v>
      </c>
      <c r="E15" s="11">
        <v>2000</v>
      </c>
      <c r="F15" s="11"/>
      <c r="G15" s="11"/>
      <c r="H15" s="11"/>
      <c r="I15" s="14"/>
      <c r="J15" s="4"/>
    </row>
    <row r="16" spans="1:10" x14ac:dyDescent="0.2">
      <c r="A16" s="9" t="s">
        <v>54</v>
      </c>
      <c r="B16" s="9"/>
      <c r="C16" s="10"/>
      <c r="D16" s="9" t="s">
        <v>17</v>
      </c>
      <c r="E16" s="11"/>
      <c r="F16" s="11"/>
      <c r="G16" s="11">
        <v>2000</v>
      </c>
      <c r="H16" s="11"/>
      <c r="I16" s="14"/>
      <c r="J16" s="4"/>
    </row>
    <row r="17" spans="1:10" x14ac:dyDescent="0.2">
      <c r="A17" s="9" t="s">
        <v>54</v>
      </c>
      <c r="B17" s="9"/>
      <c r="C17" s="10">
        <v>2432</v>
      </c>
      <c r="D17" s="9" t="s">
        <v>18</v>
      </c>
      <c r="E17" s="11">
        <v>300</v>
      </c>
      <c r="F17" s="11"/>
      <c r="G17" s="11"/>
      <c r="H17" s="11"/>
      <c r="I17" s="14"/>
      <c r="J17" s="4"/>
    </row>
    <row r="18" spans="1:10" x14ac:dyDescent="0.2">
      <c r="A18" s="9" t="s">
        <v>54</v>
      </c>
      <c r="B18" s="9"/>
      <c r="C18" s="10"/>
      <c r="D18" s="9" t="s">
        <v>17</v>
      </c>
      <c r="E18" s="11"/>
      <c r="F18" s="11"/>
      <c r="G18" s="11">
        <v>300</v>
      </c>
      <c r="H18" s="11"/>
      <c r="I18" s="14"/>
      <c r="J18" s="4"/>
    </row>
    <row r="19" spans="1:10" x14ac:dyDescent="0.2">
      <c r="A19" s="9" t="s">
        <v>55</v>
      </c>
      <c r="B19" s="9"/>
      <c r="C19" s="10">
        <v>2433</v>
      </c>
      <c r="D19" s="9" t="s">
        <v>19</v>
      </c>
      <c r="E19" s="11">
        <v>2000</v>
      </c>
      <c r="F19" s="11"/>
      <c r="G19" s="11"/>
      <c r="H19" s="11"/>
      <c r="I19" s="14"/>
      <c r="J19" s="4"/>
    </row>
    <row r="20" spans="1:10" x14ac:dyDescent="0.2">
      <c r="A20" s="9" t="s">
        <v>55</v>
      </c>
      <c r="B20" s="9"/>
      <c r="C20" s="10"/>
      <c r="D20" s="9" t="s">
        <v>17</v>
      </c>
      <c r="E20" s="11"/>
      <c r="F20" s="11"/>
      <c r="G20" s="11">
        <v>2000</v>
      </c>
      <c r="H20" s="11"/>
      <c r="I20" s="14"/>
      <c r="J20" s="4"/>
    </row>
    <row r="21" spans="1:10" x14ac:dyDescent="0.2">
      <c r="A21" s="9" t="s">
        <v>55</v>
      </c>
      <c r="B21" s="9"/>
      <c r="C21" s="10">
        <v>2434</v>
      </c>
      <c r="D21" s="9" t="s">
        <v>56</v>
      </c>
      <c r="E21" s="11">
        <v>2000</v>
      </c>
      <c r="F21" s="11"/>
      <c r="G21" s="11"/>
      <c r="H21" s="11"/>
      <c r="I21" s="14"/>
      <c r="J21" s="4"/>
    </row>
    <row r="22" spans="1:10" x14ac:dyDescent="0.2">
      <c r="A22" s="9" t="s">
        <v>55</v>
      </c>
      <c r="B22" s="9"/>
      <c r="C22" s="10"/>
      <c r="D22" s="9" t="s">
        <v>17</v>
      </c>
      <c r="E22" s="11"/>
      <c r="F22" s="11"/>
      <c r="G22" s="11">
        <v>2000</v>
      </c>
      <c r="H22" s="11"/>
      <c r="I22" s="14"/>
      <c r="J22" s="4"/>
    </row>
    <row r="23" spans="1:10" x14ac:dyDescent="0.2">
      <c r="A23" s="9" t="s">
        <v>57</v>
      </c>
      <c r="B23" s="9"/>
      <c r="C23" s="10">
        <v>2435</v>
      </c>
      <c r="D23" s="9" t="s">
        <v>19</v>
      </c>
      <c r="E23" s="11">
        <v>2000</v>
      </c>
      <c r="F23" s="11"/>
      <c r="G23" s="11"/>
      <c r="H23" s="11"/>
      <c r="I23" s="14"/>
      <c r="J23" s="4"/>
    </row>
    <row r="24" spans="1:10" x14ac:dyDescent="0.2">
      <c r="A24" s="9" t="s">
        <v>57</v>
      </c>
      <c r="B24" s="9"/>
      <c r="C24" s="10"/>
      <c r="D24" s="9" t="s">
        <v>17</v>
      </c>
      <c r="E24" s="11"/>
      <c r="F24" s="11"/>
      <c r="G24" s="11">
        <v>2000</v>
      </c>
      <c r="H24" s="11"/>
      <c r="I24" s="14"/>
      <c r="J24" s="4"/>
    </row>
    <row r="25" spans="1:10" x14ac:dyDescent="0.2">
      <c r="A25" s="9" t="s">
        <v>57</v>
      </c>
      <c r="B25" s="9"/>
      <c r="C25" s="10">
        <v>2436</v>
      </c>
      <c r="D25" s="9" t="s">
        <v>19</v>
      </c>
      <c r="E25" s="11">
        <v>2000</v>
      </c>
      <c r="F25" s="11"/>
      <c r="G25" s="11"/>
      <c r="H25" s="11"/>
      <c r="I25" s="14"/>
      <c r="J25" s="4"/>
    </row>
    <row r="26" spans="1:10" x14ac:dyDescent="0.2">
      <c r="A26" s="9" t="s">
        <v>57</v>
      </c>
      <c r="B26" s="9"/>
      <c r="C26" s="10"/>
      <c r="D26" s="9" t="s">
        <v>17</v>
      </c>
      <c r="E26" s="11"/>
      <c r="F26" s="11"/>
      <c r="G26" s="11">
        <v>2000</v>
      </c>
      <c r="H26" s="11"/>
      <c r="I26" s="14"/>
      <c r="J26" s="4"/>
    </row>
    <row r="27" spans="1:10" x14ac:dyDescent="0.2">
      <c r="A27" s="9" t="s">
        <v>57</v>
      </c>
      <c r="B27" s="9"/>
      <c r="C27" s="10">
        <v>2438</v>
      </c>
      <c r="D27" s="9" t="s">
        <v>19</v>
      </c>
      <c r="E27" s="11">
        <v>2000</v>
      </c>
      <c r="F27" s="11"/>
      <c r="G27" s="11"/>
      <c r="H27" s="11"/>
      <c r="J27" s="4"/>
    </row>
    <row r="28" spans="1:10" x14ac:dyDescent="0.2">
      <c r="A28" s="9" t="s">
        <v>57</v>
      </c>
      <c r="B28" s="9"/>
      <c r="C28" s="10"/>
      <c r="D28" s="9" t="s">
        <v>17</v>
      </c>
      <c r="E28" s="11"/>
      <c r="F28" s="11"/>
      <c r="G28" s="11">
        <v>2000</v>
      </c>
      <c r="H28" s="11"/>
      <c r="J28" s="4"/>
    </row>
    <row r="29" spans="1:10" x14ac:dyDescent="0.2">
      <c r="A29" s="9" t="s">
        <v>57</v>
      </c>
      <c r="B29" s="9"/>
      <c r="C29" s="10">
        <v>2437</v>
      </c>
      <c r="D29" s="9" t="s">
        <v>56</v>
      </c>
      <c r="E29" s="11">
        <v>4000</v>
      </c>
      <c r="F29" s="11"/>
      <c r="G29" s="11"/>
      <c r="H29" s="11"/>
      <c r="J29" s="4"/>
    </row>
    <row r="30" spans="1:10" x14ac:dyDescent="0.2">
      <c r="A30" s="9" t="s">
        <v>57</v>
      </c>
      <c r="B30" s="9"/>
      <c r="C30" s="10"/>
      <c r="D30" s="9" t="s">
        <v>17</v>
      </c>
      <c r="E30" s="11"/>
      <c r="F30" s="11"/>
      <c r="G30" s="11">
        <v>4000</v>
      </c>
      <c r="H30" s="11"/>
      <c r="J30" s="4"/>
    </row>
    <row r="31" spans="1:10" x14ac:dyDescent="0.2">
      <c r="A31" s="9" t="s">
        <v>58</v>
      </c>
      <c r="B31" s="9"/>
      <c r="C31" s="10">
        <v>2439</v>
      </c>
      <c r="D31" s="9" t="s">
        <v>56</v>
      </c>
      <c r="E31" s="11">
        <v>1500</v>
      </c>
      <c r="F31" s="11"/>
      <c r="G31" s="11"/>
      <c r="H31" s="11"/>
      <c r="J31" s="4"/>
    </row>
    <row r="32" spans="1:10" x14ac:dyDescent="0.2">
      <c r="A32" s="9" t="s">
        <v>58</v>
      </c>
      <c r="B32" s="9"/>
      <c r="C32" s="10"/>
      <c r="D32" s="9" t="s">
        <v>17</v>
      </c>
      <c r="E32" s="11"/>
      <c r="F32" s="11"/>
      <c r="G32" s="11">
        <v>1500</v>
      </c>
      <c r="H32" s="11"/>
      <c r="J32" s="4"/>
    </row>
    <row r="33" spans="1:10" x14ac:dyDescent="0.2">
      <c r="A33" s="9" t="s">
        <v>58</v>
      </c>
      <c r="B33" s="9"/>
      <c r="C33" s="10">
        <v>2440</v>
      </c>
      <c r="D33" s="9" t="s">
        <v>19</v>
      </c>
      <c r="E33" s="11">
        <v>2000</v>
      </c>
      <c r="F33" s="11"/>
      <c r="G33" s="11"/>
      <c r="H33" s="11"/>
      <c r="J33" s="4"/>
    </row>
    <row r="34" spans="1:10" x14ac:dyDescent="0.2">
      <c r="A34" s="9" t="s">
        <v>58</v>
      </c>
      <c r="B34" s="9"/>
      <c r="C34" s="10"/>
      <c r="D34" s="9" t="s">
        <v>17</v>
      </c>
      <c r="E34" s="11"/>
      <c r="F34" s="11"/>
      <c r="G34" s="11">
        <v>2000</v>
      </c>
      <c r="H34" s="11"/>
      <c r="J34" s="4"/>
    </row>
    <row r="35" spans="1:10" x14ac:dyDescent="0.2">
      <c r="A35" s="9" t="s">
        <v>58</v>
      </c>
      <c r="B35" s="9"/>
      <c r="C35" s="10">
        <v>2441</v>
      </c>
      <c r="D35" s="9" t="s">
        <v>18</v>
      </c>
      <c r="E35" s="11">
        <v>250</v>
      </c>
      <c r="F35" s="11"/>
      <c r="G35" s="11"/>
      <c r="H35" s="11"/>
      <c r="J35" s="4"/>
    </row>
    <row r="36" spans="1:10" x14ac:dyDescent="0.2">
      <c r="A36" s="9" t="s">
        <v>58</v>
      </c>
      <c r="B36" s="9"/>
      <c r="C36" s="10"/>
      <c r="D36" s="9" t="s">
        <v>17</v>
      </c>
      <c r="E36" s="11"/>
      <c r="F36" s="11"/>
      <c r="G36" s="11">
        <v>250</v>
      </c>
      <c r="H36" s="11"/>
      <c r="J36" s="4"/>
    </row>
    <row r="37" spans="1:10" x14ac:dyDescent="0.2">
      <c r="A37" s="9" t="s">
        <v>59</v>
      </c>
      <c r="B37" s="9"/>
      <c r="C37" s="10"/>
      <c r="D37" s="9" t="s">
        <v>22</v>
      </c>
      <c r="E37" s="11">
        <v>3000</v>
      </c>
      <c r="F37" s="11"/>
      <c r="G37" s="11"/>
      <c r="H37" s="11">
        <v>3000</v>
      </c>
      <c r="J37" s="4"/>
    </row>
    <row r="38" spans="1:10" x14ac:dyDescent="0.2">
      <c r="A38" s="9" t="s">
        <v>59</v>
      </c>
      <c r="B38" s="9"/>
      <c r="C38" s="10"/>
      <c r="D38" s="9" t="s">
        <v>60</v>
      </c>
      <c r="E38" s="11"/>
      <c r="F38" s="11">
        <v>3000</v>
      </c>
      <c r="G38" s="11"/>
      <c r="H38" s="11"/>
      <c r="J38" s="4"/>
    </row>
    <row r="39" spans="1:10" x14ac:dyDescent="0.2">
      <c r="A39" s="9" t="s">
        <v>59</v>
      </c>
      <c r="B39" s="9"/>
      <c r="C39" s="10"/>
      <c r="D39" s="9" t="s">
        <v>22</v>
      </c>
      <c r="E39" s="11">
        <v>5000</v>
      </c>
      <c r="F39" s="11"/>
      <c r="G39" s="11"/>
      <c r="H39" s="11">
        <v>5000</v>
      </c>
      <c r="J39" s="4"/>
    </row>
    <row r="40" spans="1:10" x14ac:dyDescent="0.2">
      <c r="A40" s="9" t="s">
        <v>59</v>
      </c>
      <c r="B40" s="9"/>
      <c r="C40" s="10"/>
      <c r="D40" s="9" t="s">
        <v>61</v>
      </c>
      <c r="E40" s="11"/>
      <c r="F40" s="11">
        <v>5000</v>
      </c>
      <c r="G40" s="11"/>
      <c r="H40" s="11"/>
      <c r="J40" s="4"/>
    </row>
    <row r="41" spans="1:10" x14ac:dyDescent="0.2">
      <c r="A41" s="9" t="s">
        <v>59</v>
      </c>
      <c r="B41" s="9"/>
      <c r="C41" s="10"/>
      <c r="D41" s="9" t="s">
        <v>22</v>
      </c>
      <c r="E41" s="11">
        <v>85000</v>
      </c>
      <c r="F41" s="11"/>
      <c r="G41" s="11"/>
      <c r="H41" s="11">
        <v>85000</v>
      </c>
      <c r="J41" s="4"/>
    </row>
    <row r="42" spans="1:10" x14ac:dyDescent="0.2">
      <c r="A42" s="9" t="s">
        <v>59</v>
      </c>
      <c r="B42" s="9"/>
      <c r="C42" s="10"/>
      <c r="D42" s="9" t="s">
        <v>62</v>
      </c>
      <c r="E42" s="11"/>
      <c r="F42" s="11">
        <v>85000</v>
      </c>
      <c r="G42" s="11"/>
      <c r="H42" s="11"/>
      <c r="J42" s="4"/>
    </row>
    <row r="43" spans="1:10" x14ac:dyDescent="0.2">
      <c r="A43" s="9" t="s">
        <v>59</v>
      </c>
      <c r="B43" s="9"/>
      <c r="C43" s="10">
        <v>2442</v>
      </c>
      <c r="D43" s="9" t="s">
        <v>19</v>
      </c>
      <c r="E43" s="11">
        <v>2000</v>
      </c>
      <c r="F43" s="11"/>
      <c r="G43" s="11"/>
      <c r="H43" s="11"/>
      <c r="J43" s="4"/>
    </row>
    <row r="44" spans="1:10" x14ac:dyDescent="0.2">
      <c r="A44" s="9" t="s">
        <v>59</v>
      </c>
      <c r="B44" s="9"/>
      <c r="C44" s="10"/>
      <c r="D44" s="9" t="s">
        <v>17</v>
      </c>
      <c r="E44" s="11"/>
      <c r="F44" s="11"/>
      <c r="G44" s="11">
        <v>2000</v>
      </c>
      <c r="H44" s="11"/>
      <c r="J44" s="4"/>
    </row>
    <row r="45" spans="1:10" x14ac:dyDescent="0.2">
      <c r="A45" s="9" t="s">
        <v>63</v>
      </c>
      <c r="B45" s="9"/>
      <c r="C45" s="10">
        <v>2443</v>
      </c>
      <c r="D45" s="9" t="s">
        <v>19</v>
      </c>
      <c r="E45" s="11">
        <v>2000</v>
      </c>
      <c r="F45" s="11"/>
      <c r="G45" s="11"/>
      <c r="H45" s="11"/>
      <c r="J45" s="4"/>
    </row>
    <row r="46" spans="1:10" x14ac:dyDescent="0.2">
      <c r="A46" s="9" t="s">
        <v>63</v>
      </c>
      <c r="B46" s="9"/>
      <c r="C46" s="10"/>
      <c r="D46" s="9" t="s">
        <v>17</v>
      </c>
      <c r="E46" s="11"/>
      <c r="F46" s="11"/>
      <c r="G46" s="11">
        <v>2000</v>
      </c>
      <c r="H46" s="11"/>
      <c r="J46" s="4"/>
    </row>
    <row r="47" spans="1:10" x14ac:dyDescent="0.2">
      <c r="A47" s="9" t="s">
        <v>63</v>
      </c>
      <c r="B47" s="9"/>
      <c r="C47" s="10">
        <v>2444</v>
      </c>
      <c r="D47" s="9" t="s">
        <v>19</v>
      </c>
      <c r="E47" s="11">
        <v>2000</v>
      </c>
      <c r="F47" s="11"/>
      <c r="G47" s="11"/>
      <c r="H47" s="11"/>
      <c r="J47" s="4"/>
    </row>
    <row r="48" spans="1:10" x14ac:dyDescent="0.2">
      <c r="A48" s="9" t="s">
        <v>63</v>
      </c>
      <c r="B48" s="9"/>
      <c r="C48" s="10"/>
      <c r="D48" s="9" t="s">
        <v>17</v>
      </c>
      <c r="E48" s="11"/>
      <c r="F48" s="11"/>
      <c r="G48" s="11">
        <v>2000</v>
      </c>
      <c r="H48" s="11"/>
      <c r="J48" s="4"/>
    </row>
    <row r="49" spans="1:10" x14ac:dyDescent="0.2">
      <c r="A49" s="9" t="s">
        <v>63</v>
      </c>
      <c r="B49" s="9"/>
      <c r="C49" s="10">
        <v>2445</v>
      </c>
      <c r="D49" s="9" t="s">
        <v>19</v>
      </c>
      <c r="E49" s="11">
        <v>2000</v>
      </c>
      <c r="F49" s="11"/>
      <c r="G49" s="11"/>
      <c r="H49" s="11"/>
      <c r="J49" s="4"/>
    </row>
    <row r="50" spans="1:10" x14ac:dyDescent="0.2">
      <c r="A50" s="9" t="s">
        <v>63</v>
      </c>
      <c r="B50" s="9"/>
      <c r="C50" s="10"/>
      <c r="D50" s="9" t="s">
        <v>17</v>
      </c>
      <c r="E50" s="11"/>
      <c r="F50" s="11"/>
      <c r="G50" s="11">
        <v>2000</v>
      </c>
      <c r="H50" s="11"/>
      <c r="J50" s="4"/>
    </row>
    <row r="51" spans="1:10" x14ac:dyDescent="0.2">
      <c r="A51" s="9" t="s">
        <v>63</v>
      </c>
      <c r="B51" s="9"/>
      <c r="C51" s="10">
        <v>2446</v>
      </c>
      <c r="D51" s="9" t="s">
        <v>19</v>
      </c>
      <c r="E51" s="11">
        <v>2000</v>
      </c>
      <c r="F51" s="11"/>
      <c r="G51" s="11"/>
      <c r="H51" s="11"/>
      <c r="J51" s="4"/>
    </row>
    <row r="52" spans="1:10" x14ac:dyDescent="0.2">
      <c r="A52" s="9" t="s">
        <v>63</v>
      </c>
      <c r="B52" s="9"/>
      <c r="C52" s="10"/>
      <c r="D52" s="9" t="s">
        <v>17</v>
      </c>
      <c r="E52" s="11"/>
      <c r="F52" s="11"/>
      <c r="G52" s="11">
        <v>2000</v>
      </c>
      <c r="H52" s="11"/>
      <c r="J52" s="4"/>
    </row>
    <row r="53" spans="1:10" x14ac:dyDescent="0.2">
      <c r="A53" s="9" t="s">
        <v>63</v>
      </c>
      <c r="B53" s="9"/>
      <c r="C53" s="10">
        <v>2447</v>
      </c>
      <c r="D53" s="9" t="s">
        <v>64</v>
      </c>
      <c r="E53" s="11">
        <v>100</v>
      </c>
      <c r="F53" s="11"/>
      <c r="G53" s="11"/>
      <c r="H53" s="11"/>
      <c r="J53" s="4"/>
    </row>
    <row r="54" spans="1:10" x14ac:dyDescent="0.2">
      <c r="A54" s="9" t="s">
        <v>63</v>
      </c>
      <c r="B54" s="9"/>
      <c r="C54" s="10"/>
      <c r="D54" s="9" t="s">
        <v>17</v>
      </c>
      <c r="E54" s="11"/>
      <c r="F54" s="11"/>
      <c r="G54" s="11">
        <v>100</v>
      </c>
      <c r="H54" s="11"/>
      <c r="J54" s="4"/>
    </row>
    <row r="55" spans="1:10" x14ac:dyDescent="0.2">
      <c r="A55" s="9"/>
      <c r="B55" s="9"/>
      <c r="C55" s="10"/>
      <c r="D55" s="5" t="s">
        <v>20</v>
      </c>
      <c r="E55" s="13">
        <f>SUM(E8:E54)</f>
        <v>598661.34000000008</v>
      </c>
      <c r="F55" s="13">
        <f>SUM(F8:F54)</f>
        <v>93000</v>
      </c>
      <c r="G55" s="13">
        <f>SUM(G8:G54)</f>
        <v>343159.34</v>
      </c>
      <c r="H55" s="13">
        <f>SUM(H8:H54)</f>
        <v>93000</v>
      </c>
      <c r="J55" s="4"/>
    </row>
    <row r="56" spans="1:10" x14ac:dyDescent="0.2">
      <c r="A56" s="9"/>
      <c r="B56" s="9"/>
      <c r="C56" s="10"/>
      <c r="D56" s="5" t="s">
        <v>21</v>
      </c>
      <c r="E56" s="13">
        <f>E55</f>
        <v>598661.34000000008</v>
      </c>
      <c r="F56" s="13">
        <f>F55</f>
        <v>93000</v>
      </c>
      <c r="G56" s="13">
        <f>G55</f>
        <v>343159.34</v>
      </c>
      <c r="H56" s="13">
        <f>H55</f>
        <v>93000</v>
      </c>
      <c r="J56" s="4"/>
    </row>
    <row r="57" spans="1:10" x14ac:dyDescent="0.2">
      <c r="A57" s="9" t="s">
        <v>63</v>
      </c>
      <c r="B57" s="9"/>
      <c r="C57" s="10">
        <v>2448</v>
      </c>
      <c r="D57" s="9" t="s">
        <v>65</v>
      </c>
      <c r="E57" s="11">
        <v>100</v>
      </c>
      <c r="F57" s="11"/>
      <c r="G57" s="11"/>
      <c r="H57" s="11"/>
      <c r="J57" s="4"/>
    </row>
    <row r="58" spans="1:10" x14ac:dyDescent="0.2">
      <c r="A58" s="9" t="s">
        <v>63</v>
      </c>
      <c r="B58" s="9"/>
      <c r="C58" s="10"/>
      <c r="D58" s="9" t="s">
        <v>17</v>
      </c>
      <c r="E58" s="11"/>
      <c r="F58" s="11"/>
      <c r="G58" s="11">
        <v>100</v>
      </c>
      <c r="H58" s="11"/>
      <c r="J58" s="4"/>
    </row>
    <row r="59" spans="1:10" x14ac:dyDescent="0.2">
      <c r="A59" s="9" t="s">
        <v>63</v>
      </c>
      <c r="B59" s="9"/>
      <c r="C59" s="10">
        <v>2449</v>
      </c>
      <c r="D59" s="9" t="s">
        <v>65</v>
      </c>
      <c r="E59" s="11">
        <v>250</v>
      </c>
      <c r="F59" s="11"/>
      <c r="G59" s="11"/>
      <c r="H59" s="11"/>
      <c r="J59" s="4"/>
    </row>
    <row r="60" spans="1:10" x14ac:dyDescent="0.2">
      <c r="A60" s="9" t="s">
        <v>63</v>
      </c>
      <c r="B60" s="9"/>
      <c r="C60" s="10"/>
      <c r="D60" s="9" t="s">
        <v>17</v>
      </c>
      <c r="E60" s="11"/>
      <c r="F60" s="11"/>
      <c r="G60" s="11">
        <v>250</v>
      </c>
      <c r="H60" s="11"/>
      <c r="J60" s="4"/>
    </row>
    <row r="61" spans="1:10" x14ac:dyDescent="0.2">
      <c r="A61" s="9" t="s">
        <v>63</v>
      </c>
      <c r="B61" s="9"/>
      <c r="C61" s="10">
        <v>2450</v>
      </c>
      <c r="D61" s="9" t="s">
        <v>66</v>
      </c>
      <c r="E61" s="11">
        <v>2000</v>
      </c>
      <c r="F61" s="11"/>
      <c r="G61" s="11"/>
      <c r="H61" s="11"/>
      <c r="J61" s="4"/>
    </row>
    <row r="62" spans="1:10" x14ac:dyDescent="0.2">
      <c r="A62" s="9" t="s">
        <v>63</v>
      </c>
      <c r="B62" s="9"/>
      <c r="C62" s="10"/>
      <c r="D62" s="9" t="s">
        <v>17</v>
      </c>
      <c r="E62" s="11"/>
      <c r="F62" s="11"/>
      <c r="G62" s="11">
        <v>2000</v>
      </c>
      <c r="H62" s="11"/>
      <c r="J62" s="4"/>
    </row>
    <row r="63" spans="1:10" x14ac:dyDescent="0.2">
      <c r="A63" s="9" t="s">
        <v>67</v>
      </c>
      <c r="B63" s="9"/>
      <c r="C63" s="10"/>
      <c r="D63" s="9" t="s">
        <v>41</v>
      </c>
      <c r="E63" s="11">
        <v>3000</v>
      </c>
      <c r="F63" s="11"/>
      <c r="G63" s="11"/>
      <c r="H63" s="11"/>
      <c r="J63" s="4"/>
    </row>
    <row r="64" spans="1:10" x14ac:dyDescent="0.2">
      <c r="A64" s="9" t="s">
        <v>67</v>
      </c>
      <c r="B64" s="9"/>
      <c r="C64" s="10"/>
      <c r="D64" s="9" t="s">
        <v>17</v>
      </c>
      <c r="E64" s="11"/>
      <c r="F64" s="11"/>
      <c r="G64" s="11">
        <v>3000</v>
      </c>
      <c r="H64" s="11"/>
      <c r="J64" s="4"/>
    </row>
    <row r="65" spans="1:10" x14ac:dyDescent="0.2">
      <c r="A65" s="9" t="s">
        <v>67</v>
      </c>
      <c r="B65" s="9"/>
      <c r="C65" s="10">
        <v>2451</v>
      </c>
      <c r="D65" s="9" t="s">
        <v>18</v>
      </c>
      <c r="E65" s="11">
        <v>2000</v>
      </c>
      <c r="F65" s="11"/>
      <c r="G65" s="11"/>
      <c r="H65" s="11"/>
      <c r="J65" s="4"/>
    </row>
    <row r="66" spans="1:10" x14ac:dyDescent="0.2">
      <c r="A66" s="9" t="s">
        <v>67</v>
      </c>
      <c r="B66" s="9"/>
      <c r="C66" s="10"/>
      <c r="D66" s="9" t="s">
        <v>17</v>
      </c>
      <c r="E66" s="11"/>
      <c r="F66" s="11"/>
      <c r="G66" s="11">
        <v>2000</v>
      </c>
      <c r="H66" s="11"/>
      <c r="J66" s="4"/>
    </row>
    <row r="67" spans="1:10" x14ac:dyDescent="0.2">
      <c r="A67" s="9" t="s">
        <v>68</v>
      </c>
      <c r="B67" s="9"/>
      <c r="C67" s="10"/>
      <c r="D67" s="9" t="s">
        <v>22</v>
      </c>
      <c r="E67" s="11">
        <v>7.14</v>
      </c>
      <c r="F67" s="11"/>
      <c r="G67" s="11"/>
      <c r="H67" s="11">
        <v>7.14</v>
      </c>
      <c r="J67" s="4"/>
    </row>
    <row r="68" spans="1:10" x14ac:dyDescent="0.2">
      <c r="A68" s="9" t="s">
        <v>68</v>
      </c>
      <c r="B68" s="9"/>
      <c r="C68" s="10"/>
      <c r="D68" s="9" t="s">
        <v>37</v>
      </c>
      <c r="E68" s="11"/>
      <c r="F68" s="11">
        <v>7.14</v>
      </c>
      <c r="G68" s="11"/>
      <c r="H68" s="11"/>
      <c r="J68" s="4"/>
    </row>
    <row r="69" spans="1:10" x14ac:dyDescent="0.2">
      <c r="A69" s="9" t="s">
        <v>68</v>
      </c>
      <c r="B69" s="9"/>
      <c r="C69" s="10">
        <v>2452</v>
      </c>
      <c r="D69" s="9" t="s">
        <v>64</v>
      </c>
      <c r="E69" s="11">
        <v>500</v>
      </c>
      <c r="F69" s="11"/>
      <c r="G69" s="11"/>
      <c r="H69" s="11"/>
      <c r="J69" s="4"/>
    </row>
    <row r="70" spans="1:10" x14ac:dyDescent="0.2">
      <c r="A70" s="9" t="s">
        <v>68</v>
      </c>
      <c r="B70" s="9"/>
      <c r="C70" s="10"/>
      <c r="D70" s="9" t="s">
        <v>17</v>
      </c>
      <c r="E70" s="11"/>
      <c r="F70" s="11"/>
      <c r="G70" s="11">
        <v>500</v>
      </c>
      <c r="H70" s="11"/>
      <c r="J70" s="4"/>
    </row>
    <row r="71" spans="1:10" x14ac:dyDescent="0.2">
      <c r="A71" s="9" t="s">
        <v>68</v>
      </c>
      <c r="B71" s="9"/>
      <c r="C71" s="10">
        <v>2453</v>
      </c>
      <c r="D71" s="9" t="s">
        <v>53</v>
      </c>
      <c r="E71" s="11">
        <v>5000</v>
      </c>
      <c r="F71" s="11"/>
      <c r="G71" s="11"/>
      <c r="H71" s="11"/>
      <c r="J71" s="4"/>
    </row>
    <row r="72" spans="1:10" x14ac:dyDescent="0.2">
      <c r="A72" s="9" t="s">
        <v>68</v>
      </c>
      <c r="B72" s="9"/>
      <c r="C72" s="10"/>
      <c r="D72" s="9" t="s">
        <v>17</v>
      </c>
      <c r="E72" s="11"/>
      <c r="F72" s="11"/>
      <c r="G72" s="11">
        <v>5000</v>
      </c>
      <c r="H72" s="11"/>
      <c r="J72" s="4"/>
    </row>
    <row r="73" spans="1:10" x14ac:dyDescent="0.2">
      <c r="A73" s="9" t="s">
        <v>69</v>
      </c>
      <c r="B73" s="9"/>
      <c r="C73" s="10">
        <v>2454</v>
      </c>
      <c r="D73" s="9" t="s">
        <v>66</v>
      </c>
      <c r="E73" s="11">
        <v>2000</v>
      </c>
      <c r="F73" s="11"/>
      <c r="G73" s="11"/>
      <c r="H73" s="11"/>
      <c r="J73" s="4"/>
    </row>
    <row r="74" spans="1:10" x14ac:dyDescent="0.2">
      <c r="A74" s="9" t="s">
        <v>69</v>
      </c>
      <c r="B74" s="9"/>
      <c r="C74" s="10"/>
      <c r="D74" s="9" t="s">
        <v>17</v>
      </c>
      <c r="E74" s="11"/>
      <c r="F74" s="11"/>
      <c r="G74" s="11">
        <v>2000</v>
      </c>
      <c r="H74" s="11"/>
      <c r="J74" s="4"/>
    </row>
    <row r="75" spans="1:10" x14ac:dyDescent="0.2">
      <c r="A75" s="9" t="s">
        <v>69</v>
      </c>
      <c r="B75" s="9"/>
      <c r="C75" s="10">
        <v>2455</v>
      </c>
      <c r="D75" s="9" t="s">
        <v>70</v>
      </c>
      <c r="E75" s="11">
        <v>5000</v>
      </c>
      <c r="F75" s="11"/>
      <c r="G75" s="11"/>
      <c r="H75" s="11"/>
      <c r="J75" s="4"/>
    </row>
    <row r="76" spans="1:10" x14ac:dyDescent="0.2">
      <c r="A76" s="9" t="s">
        <v>69</v>
      </c>
      <c r="B76" s="9"/>
      <c r="C76" s="10"/>
      <c r="D76" s="9" t="s">
        <v>17</v>
      </c>
      <c r="E76" s="11"/>
      <c r="F76" s="11"/>
      <c r="G76" s="11">
        <v>5000</v>
      </c>
      <c r="H76" s="11"/>
      <c r="J76" s="4"/>
    </row>
    <row r="77" spans="1:10" x14ac:dyDescent="0.2">
      <c r="A77" s="9" t="s">
        <v>69</v>
      </c>
      <c r="B77" s="9"/>
      <c r="C77" s="10">
        <v>2456</v>
      </c>
      <c r="D77" s="9" t="s">
        <v>53</v>
      </c>
      <c r="E77" s="11">
        <v>1000</v>
      </c>
      <c r="F77" s="11"/>
      <c r="G77" s="11"/>
      <c r="H77" s="11"/>
      <c r="J77" s="4"/>
    </row>
    <row r="78" spans="1:10" x14ac:dyDescent="0.2">
      <c r="A78" s="9" t="s">
        <v>69</v>
      </c>
      <c r="B78" s="9"/>
      <c r="C78" s="10"/>
      <c r="D78" s="9" t="s">
        <v>17</v>
      </c>
      <c r="E78" s="11"/>
      <c r="F78" s="11"/>
      <c r="G78" s="11">
        <v>1000</v>
      </c>
      <c r="H78" s="11"/>
      <c r="J78" s="4"/>
    </row>
    <row r="79" spans="1:10" x14ac:dyDescent="0.2">
      <c r="A79" s="9" t="s">
        <v>71</v>
      </c>
      <c r="B79" s="9"/>
      <c r="C79" s="10">
        <v>2458</v>
      </c>
      <c r="D79" s="9" t="s">
        <v>64</v>
      </c>
      <c r="E79" s="11">
        <v>1000</v>
      </c>
      <c r="F79" s="11"/>
      <c r="G79" s="11"/>
      <c r="H79" s="11"/>
      <c r="J79" s="4"/>
    </row>
    <row r="80" spans="1:10" x14ac:dyDescent="0.2">
      <c r="A80" s="9" t="s">
        <v>71</v>
      </c>
      <c r="B80" s="9"/>
      <c r="C80" s="10"/>
      <c r="D80" s="9" t="s">
        <v>17</v>
      </c>
      <c r="E80" s="11"/>
      <c r="F80" s="11"/>
      <c r="G80" s="11">
        <v>1000</v>
      </c>
      <c r="H80" s="11"/>
      <c r="J80" s="4"/>
    </row>
    <row r="81" spans="1:11" x14ac:dyDescent="0.2">
      <c r="A81" s="9" t="s">
        <v>71</v>
      </c>
      <c r="B81" s="9"/>
      <c r="C81" s="10">
        <v>2459</v>
      </c>
      <c r="D81" s="9" t="s">
        <v>64</v>
      </c>
      <c r="E81" s="11">
        <v>1000</v>
      </c>
      <c r="F81" s="11"/>
      <c r="G81" s="11"/>
      <c r="H81" s="11"/>
      <c r="J81" s="4"/>
    </row>
    <row r="82" spans="1:11" x14ac:dyDescent="0.2">
      <c r="A82" s="9" t="s">
        <v>71</v>
      </c>
      <c r="B82" s="9"/>
      <c r="C82" s="10"/>
      <c r="D82" s="9" t="s">
        <v>17</v>
      </c>
      <c r="E82" s="11"/>
      <c r="F82" s="11"/>
      <c r="G82" s="11">
        <v>1000</v>
      </c>
      <c r="H82" s="11"/>
      <c r="J82" s="4"/>
    </row>
    <row r="83" spans="1:11" x14ac:dyDescent="0.2">
      <c r="A83" s="9" t="s">
        <v>71</v>
      </c>
      <c r="B83" s="9"/>
      <c r="C83" s="10">
        <v>2460</v>
      </c>
      <c r="D83" s="9" t="s">
        <v>64</v>
      </c>
      <c r="E83" s="11">
        <v>500</v>
      </c>
      <c r="F83" s="11"/>
      <c r="G83" s="11"/>
      <c r="H83" s="11"/>
      <c r="J83" s="4"/>
    </row>
    <row r="84" spans="1:11" x14ac:dyDescent="0.2">
      <c r="A84" s="9" t="s">
        <v>71</v>
      </c>
      <c r="B84" s="9"/>
      <c r="C84" s="10"/>
      <c r="D84" s="9" t="s">
        <v>17</v>
      </c>
      <c r="E84" s="11"/>
      <c r="F84" s="11"/>
      <c r="G84" s="11">
        <v>500</v>
      </c>
      <c r="H84" s="11"/>
      <c r="J84" s="4"/>
    </row>
    <row r="85" spans="1:11" x14ac:dyDescent="0.2">
      <c r="A85" s="9" t="s">
        <v>71</v>
      </c>
      <c r="B85" s="9"/>
      <c r="C85" s="10">
        <v>2461</v>
      </c>
      <c r="D85" s="9" t="s">
        <v>64</v>
      </c>
      <c r="E85" s="11">
        <v>500</v>
      </c>
      <c r="F85" s="11"/>
      <c r="G85" s="11"/>
      <c r="H85" s="11"/>
      <c r="J85" s="4"/>
    </row>
    <row r="86" spans="1:11" x14ac:dyDescent="0.2">
      <c r="A86" s="9" t="s">
        <v>71</v>
      </c>
      <c r="B86" s="9"/>
      <c r="C86" s="10"/>
      <c r="D86" s="9" t="s">
        <v>17</v>
      </c>
      <c r="E86" s="11"/>
      <c r="F86" s="11"/>
      <c r="G86" s="11">
        <v>500</v>
      </c>
      <c r="H86" s="11"/>
      <c r="J86" s="4"/>
    </row>
    <row r="87" spans="1:11" x14ac:dyDescent="0.2">
      <c r="A87" s="9" t="s">
        <v>71</v>
      </c>
      <c r="B87" s="9"/>
      <c r="C87" s="10">
        <v>2462</v>
      </c>
      <c r="D87" s="9" t="s">
        <v>64</v>
      </c>
      <c r="E87" s="11">
        <v>500</v>
      </c>
      <c r="F87" s="11"/>
      <c r="G87" s="11"/>
      <c r="H87" s="11"/>
      <c r="J87" s="4"/>
    </row>
    <row r="88" spans="1:11" x14ac:dyDescent="0.2">
      <c r="A88" s="9" t="s">
        <v>71</v>
      </c>
      <c r="B88" s="9"/>
      <c r="C88" s="10"/>
      <c r="D88" s="9" t="s">
        <v>17</v>
      </c>
      <c r="E88" s="11"/>
      <c r="F88" s="11"/>
      <c r="G88" s="11">
        <v>500</v>
      </c>
      <c r="H88" s="11"/>
      <c r="J88" s="4"/>
    </row>
    <row r="89" spans="1:11" x14ac:dyDescent="0.2">
      <c r="A89" s="9" t="s">
        <v>71</v>
      </c>
      <c r="B89" s="9"/>
      <c r="C89" s="10">
        <v>2463</v>
      </c>
      <c r="D89" s="9" t="s">
        <v>64</v>
      </c>
      <c r="E89" s="11">
        <v>500</v>
      </c>
      <c r="F89" s="11"/>
      <c r="G89" s="11"/>
      <c r="H89" s="11"/>
      <c r="J89" s="4"/>
    </row>
    <row r="90" spans="1:11" x14ac:dyDescent="0.2">
      <c r="A90" s="9" t="s">
        <v>71</v>
      </c>
      <c r="B90" s="9"/>
      <c r="C90" s="10"/>
      <c r="D90" s="9" t="s">
        <v>17</v>
      </c>
      <c r="E90" s="11"/>
      <c r="F90" s="11"/>
      <c r="G90" s="11">
        <v>500</v>
      </c>
      <c r="H90" s="11"/>
      <c r="J90" s="4"/>
    </row>
    <row r="91" spans="1:11" x14ac:dyDescent="0.2">
      <c r="A91" s="9" t="s">
        <v>72</v>
      </c>
      <c r="B91" s="9"/>
      <c r="C91" s="10"/>
      <c r="D91" s="9" t="s">
        <v>64</v>
      </c>
      <c r="E91" s="11">
        <v>100</v>
      </c>
      <c r="F91" s="11"/>
      <c r="G91" s="11"/>
      <c r="H91" s="11"/>
      <c r="J91" s="4"/>
    </row>
    <row r="92" spans="1:11" x14ac:dyDescent="0.2">
      <c r="A92" s="9" t="s">
        <v>72</v>
      </c>
      <c r="B92" s="9"/>
      <c r="C92" s="10"/>
      <c r="D92" s="9" t="s">
        <v>17</v>
      </c>
      <c r="E92" s="11"/>
      <c r="F92" s="11"/>
      <c r="G92" s="11">
        <v>100</v>
      </c>
      <c r="H92" s="11"/>
      <c r="J92" s="4"/>
    </row>
    <row r="93" spans="1:11" x14ac:dyDescent="0.2">
      <c r="A93" s="9"/>
      <c r="B93" s="9"/>
      <c r="C93" s="10"/>
      <c r="D93" s="9"/>
      <c r="E93" s="11"/>
      <c r="F93" s="11"/>
      <c r="G93" s="11"/>
      <c r="H93" s="11"/>
      <c r="J93" s="4"/>
    </row>
    <row r="94" spans="1:11" x14ac:dyDescent="0.2">
      <c r="A94" s="9"/>
      <c r="B94" s="9"/>
      <c r="C94" s="10"/>
      <c r="D94" s="9"/>
      <c r="E94" s="11"/>
      <c r="F94" s="11"/>
      <c r="G94" s="11"/>
      <c r="H94" s="11"/>
      <c r="J94" s="15" t="s">
        <v>23</v>
      </c>
      <c r="K94" s="14">
        <f>E98-F98</f>
        <v>0</v>
      </c>
    </row>
    <row r="95" spans="1:11" x14ac:dyDescent="0.2">
      <c r="A95" s="9"/>
      <c r="B95" s="9"/>
      <c r="C95" s="10"/>
      <c r="D95" s="12" t="s">
        <v>3</v>
      </c>
      <c r="E95" s="11"/>
      <c r="F95" s="13">
        <v>368109.34</v>
      </c>
      <c r="G95" s="11"/>
      <c r="H95" s="11"/>
    </row>
    <row r="96" spans="1:11" s="15" customFormat="1" x14ac:dyDescent="0.2">
      <c r="A96" s="12"/>
      <c r="B96" s="12"/>
      <c r="C96" s="5"/>
      <c r="D96" s="12" t="s">
        <v>24</v>
      </c>
      <c r="E96" s="13"/>
      <c r="F96" s="13">
        <v>162502</v>
      </c>
      <c r="G96" s="13"/>
      <c r="H96" s="13">
        <v>275102.2</v>
      </c>
      <c r="J96" s="15" t="s">
        <v>25</v>
      </c>
      <c r="K96" s="14">
        <f>G98-H98</f>
        <v>0</v>
      </c>
    </row>
    <row r="97" spans="1:8" x14ac:dyDescent="0.2">
      <c r="A97" s="9"/>
      <c r="B97" s="9"/>
      <c r="C97" s="10"/>
      <c r="D97" s="9"/>
      <c r="E97" s="11"/>
      <c r="F97" s="11"/>
      <c r="G97" s="11"/>
      <c r="H97" s="11"/>
    </row>
    <row r="98" spans="1:8" s="15" customFormat="1" x14ac:dyDescent="0.2">
      <c r="A98" s="12"/>
      <c r="B98" s="12"/>
      <c r="C98" s="5"/>
      <c r="D98" s="12"/>
      <c r="E98" s="13">
        <f>SUM(E56:E97)</f>
        <v>623618.4800000001</v>
      </c>
      <c r="F98" s="13">
        <f>SUM(F56:F97)</f>
        <v>623618.48</v>
      </c>
      <c r="G98" s="13">
        <f>SUM(G56:G97)</f>
        <v>368109.34</v>
      </c>
      <c r="H98" s="13">
        <f>SUM(H56:H97)</f>
        <v>368109.34</v>
      </c>
    </row>
  </sheetData>
  <mergeCells count="5">
    <mergeCell ref="A1:H1"/>
    <mergeCell ref="A2:H2"/>
    <mergeCell ref="A4:H4"/>
    <mergeCell ref="E5:F5"/>
    <mergeCell ref="G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"/>
  <sheetViews>
    <sheetView workbookViewId="0">
      <selection sqref="A1:H1"/>
    </sheetView>
  </sheetViews>
  <sheetFormatPr defaultColWidth="9.140625" defaultRowHeight="12.75" x14ac:dyDescent="0.2"/>
  <cols>
    <col min="1" max="1" width="9.85546875" style="1" customWidth="1"/>
    <col min="2" max="2" width="7.42578125" style="1" customWidth="1"/>
    <col min="3" max="3" width="7.5703125" style="2" customWidth="1"/>
    <col min="4" max="4" width="23" style="1" customWidth="1"/>
    <col min="5" max="5" width="10.42578125" style="4" bestFit="1" customWidth="1"/>
    <col min="6" max="6" width="10.7109375" style="4" customWidth="1"/>
    <col min="7" max="7" width="10.28515625" style="4" customWidth="1"/>
    <col min="8" max="8" width="10.42578125" style="4" customWidth="1"/>
    <col min="9" max="9" width="9.140625" style="1"/>
    <col min="10" max="10" width="13.7109375" style="1" customWidth="1"/>
    <col min="11" max="11" width="12.140625" style="1" customWidth="1"/>
    <col min="12" max="16384" width="9.140625" style="1"/>
  </cols>
  <sheetData>
    <row r="1" spans="1:10" x14ac:dyDescent="0.2">
      <c r="A1" s="150" t="s">
        <v>0</v>
      </c>
      <c r="B1" s="150"/>
      <c r="C1" s="150"/>
      <c r="D1" s="150"/>
      <c r="E1" s="150"/>
      <c r="F1" s="150"/>
      <c r="G1" s="150"/>
      <c r="H1" s="150"/>
    </row>
    <row r="2" spans="1:10" x14ac:dyDescent="0.2">
      <c r="A2" s="151" t="s">
        <v>1</v>
      </c>
      <c r="B2" s="151"/>
      <c r="C2" s="151"/>
      <c r="D2" s="151"/>
      <c r="E2" s="151"/>
      <c r="F2" s="151"/>
      <c r="G2" s="151"/>
      <c r="H2" s="151"/>
    </row>
    <row r="3" spans="1:10" x14ac:dyDescent="0.2">
      <c r="E3" s="3"/>
      <c r="F3" s="3"/>
    </row>
    <row r="4" spans="1:10" x14ac:dyDescent="0.2">
      <c r="A4" s="150" t="s">
        <v>77</v>
      </c>
      <c r="B4" s="150"/>
      <c r="C4" s="150"/>
      <c r="D4" s="150"/>
      <c r="E4" s="150"/>
      <c r="F4" s="150"/>
      <c r="G4" s="150"/>
      <c r="H4" s="150"/>
    </row>
    <row r="5" spans="1:10" x14ac:dyDescent="0.2">
      <c r="E5" s="152" t="s">
        <v>2</v>
      </c>
      <c r="F5" s="152"/>
      <c r="G5" s="153" t="s">
        <v>3</v>
      </c>
      <c r="H5" s="153"/>
    </row>
    <row r="6" spans="1:10" x14ac:dyDescent="0.2">
      <c r="A6" s="5" t="s">
        <v>4</v>
      </c>
      <c r="B6" s="12" t="s">
        <v>5</v>
      </c>
      <c r="C6" s="5" t="s">
        <v>6</v>
      </c>
      <c r="D6" s="5" t="s">
        <v>7</v>
      </c>
      <c r="E6" s="7" t="s">
        <v>8</v>
      </c>
      <c r="F6" s="7" t="s">
        <v>9</v>
      </c>
      <c r="G6" s="8" t="s">
        <v>10</v>
      </c>
      <c r="H6" s="7" t="s">
        <v>11</v>
      </c>
    </row>
    <row r="7" spans="1:10" x14ac:dyDescent="0.2">
      <c r="A7" s="9" t="s">
        <v>73</v>
      </c>
      <c r="B7" s="9"/>
      <c r="C7" s="10"/>
      <c r="D7" s="9" t="s">
        <v>12</v>
      </c>
      <c r="E7" s="11"/>
      <c r="F7" s="11"/>
      <c r="G7" s="11"/>
      <c r="H7" s="11"/>
    </row>
    <row r="8" spans="1:10" s="15" customFormat="1" x14ac:dyDescent="0.2">
      <c r="A8" s="9" t="s">
        <v>73</v>
      </c>
      <c r="B8" s="12"/>
      <c r="C8" s="5"/>
      <c r="D8" s="12" t="s">
        <v>13</v>
      </c>
      <c r="E8" s="8">
        <v>162502</v>
      </c>
      <c r="F8" s="13"/>
      <c r="G8" s="13"/>
      <c r="H8" s="13"/>
    </row>
    <row r="9" spans="1:10" s="15" customFormat="1" x14ac:dyDescent="0.2">
      <c r="A9" s="9" t="s">
        <v>73</v>
      </c>
      <c r="B9" s="12"/>
      <c r="C9" s="5"/>
      <c r="D9" s="12" t="s">
        <v>14</v>
      </c>
      <c r="E9" s="13">
        <v>275102.2</v>
      </c>
      <c r="F9" s="13"/>
      <c r="G9" s="13">
        <v>275102.2</v>
      </c>
      <c r="H9" s="13"/>
      <c r="J9" s="14"/>
    </row>
    <row r="10" spans="1:10" x14ac:dyDescent="0.2">
      <c r="A10" s="9"/>
      <c r="B10" s="9"/>
      <c r="C10" s="10"/>
      <c r="D10" s="9"/>
      <c r="E10" s="11"/>
      <c r="F10" s="11"/>
      <c r="G10" s="11"/>
      <c r="H10" s="11"/>
      <c r="J10" s="4"/>
    </row>
    <row r="11" spans="1:10" x14ac:dyDescent="0.2">
      <c r="A11" s="9" t="s">
        <v>74</v>
      </c>
      <c r="B11" s="9"/>
      <c r="C11" s="10"/>
      <c r="D11" s="9" t="s">
        <v>18</v>
      </c>
      <c r="E11" s="11">
        <v>1000</v>
      </c>
      <c r="F11" s="11"/>
      <c r="G11" s="11"/>
      <c r="H11" s="11"/>
      <c r="J11" s="4"/>
    </row>
    <row r="12" spans="1:10" x14ac:dyDescent="0.2">
      <c r="A12" s="9" t="s">
        <v>74</v>
      </c>
      <c r="B12" s="9"/>
      <c r="C12" s="10"/>
      <c r="D12" s="9" t="s">
        <v>17</v>
      </c>
      <c r="E12" s="11"/>
      <c r="F12" s="11"/>
      <c r="G12" s="11">
        <v>1000</v>
      </c>
      <c r="H12" s="11"/>
      <c r="J12" s="4"/>
    </row>
    <row r="13" spans="1:10" x14ac:dyDescent="0.2">
      <c r="A13" s="9" t="s">
        <v>74</v>
      </c>
      <c r="B13" s="9"/>
      <c r="C13" s="10"/>
      <c r="D13" s="9" t="s">
        <v>18</v>
      </c>
      <c r="E13" s="11">
        <v>300</v>
      </c>
      <c r="F13" s="11"/>
      <c r="G13" s="11"/>
      <c r="H13" s="11"/>
      <c r="J13" s="4"/>
    </row>
    <row r="14" spans="1:10" x14ac:dyDescent="0.2">
      <c r="A14" s="9" t="s">
        <v>74</v>
      </c>
      <c r="B14" s="9"/>
      <c r="C14" s="10"/>
      <c r="D14" s="9" t="s">
        <v>17</v>
      </c>
      <c r="E14" s="11"/>
      <c r="F14" s="11"/>
      <c r="G14" s="11">
        <v>300</v>
      </c>
      <c r="H14" s="11"/>
      <c r="J14" s="4"/>
    </row>
    <row r="15" spans="1:10" x14ac:dyDescent="0.2">
      <c r="A15" s="9" t="s">
        <v>75</v>
      </c>
      <c r="B15" s="9"/>
      <c r="C15" s="10"/>
      <c r="D15" s="9" t="s">
        <v>18</v>
      </c>
      <c r="E15" s="11">
        <v>250</v>
      </c>
      <c r="F15" s="11"/>
      <c r="G15" s="11"/>
      <c r="H15" s="11"/>
      <c r="J15" s="4"/>
    </row>
    <row r="16" spans="1:10" x14ac:dyDescent="0.2">
      <c r="A16" s="9" t="s">
        <v>75</v>
      </c>
      <c r="B16" s="9"/>
      <c r="C16" s="10"/>
      <c r="D16" s="9" t="s">
        <v>17</v>
      </c>
      <c r="E16" s="11"/>
      <c r="F16" s="11"/>
      <c r="G16" s="11">
        <v>250</v>
      </c>
      <c r="H16" s="11"/>
      <c r="J16" s="4"/>
    </row>
    <row r="17" spans="1:11" x14ac:dyDescent="0.2">
      <c r="A17" s="9" t="s">
        <v>114</v>
      </c>
      <c r="B17" s="9"/>
      <c r="C17" s="10"/>
      <c r="D17" s="9" t="s">
        <v>18</v>
      </c>
      <c r="E17" s="11">
        <v>500</v>
      </c>
      <c r="F17" s="11"/>
      <c r="G17" s="11"/>
      <c r="H17" s="11"/>
      <c r="J17" s="4"/>
    </row>
    <row r="18" spans="1:11" x14ac:dyDescent="0.2">
      <c r="A18" s="9" t="s">
        <v>114</v>
      </c>
      <c r="B18" s="9"/>
      <c r="C18" s="10"/>
      <c r="D18" s="9" t="s">
        <v>17</v>
      </c>
      <c r="E18" s="11"/>
      <c r="F18" s="11"/>
      <c r="G18" s="11">
        <v>500</v>
      </c>
      <c r="H18" s="11"/>
      <c r="J18" s="4"/>
    </row>
    <row r="19" spans="1:11" x14ac:dyDescent="0.2">
      <c r="A19" s="9" t="s">
        <v>115</v>
      </c>
      <c r="B19" s="9"/>
      <c r="C19" s="10"/>
      <c r="D19" s="9" t="s">
        <v>41</v>
      </c>
      <c r="E19" s="11">
        <v>3000</v>
      </c>
      <c r="F19" s="11"/>
      <c r="G19" s="11"/>
      <c r="H19" s="11"/>
      <c r="J19" s="4"/>
    </row>
    <row r="20" spans="1:11" x14ac:dyDescent="0.2">
      <c r="A20" s="9" t="s">
        <v>115</v>
      </c>
      <c r="B20" s="9"/>
      <c r="C20" s="10"/>
      <c r="D20" s="9" t="s">
        <v>17</v>
      </c>
      <c r="E20" s="11"/>
      <c r="F20" s="11"/>
      <c r="G20" s="11">
        <v>3000</v>
      </c>
      <c r="H20" s="11"/>
      <c r="J20" s="4"/>
    </row>
    <row r="21" spans="1:11" x14ac:dyDescent="0.2">
      <c r="A21" s="9"/>
      <c r="B21" s="9"/>
      <c r="C21" s="10"/>
      <c r="D21" s="9"/>
      <c r="E21" s="11"/>
      <c r="F21" s="11"/>
      <c r="G21" s="11"/>
      <c r="H21" s="11"/>
      <c r="J21" s="15" t="s">
        <v>23</v>
      </c>
      <c r="K21" s="14">
        <f>E25-F25</f>
        <v>0</v>
      </c>
    </row>
    <row r="22" spans="1:11" x14ac:dyDescent="0.2">
      <c r="A22" s="9"/>
      <c r="B22" s="9"/>
      <c r="C22" s="10"/>
      <c r="D22" s="12" t="s">
        <v>3</v>
      </c>
      <c r="E22" s="11"/>
      <c r="F22" s="13">
        <v>280152.2</v>
      </c>
      <c r="G22" s="11"/>
      <c r="H22" s="11"/>
    </row>
    <row r="23" spans="1:11" s="15" customFormat="1" x14ac:dyDescent="0.2">
      <c r="A23" s="12"/>
      <c r="B23" s="12"/>
      <c r="C23" s="5"/>
      <c r="D23" s="12" t="s">
        <v>24</v>
      </c>
      <c r="E23" s="13"/>
      <c r="F23" s="13">
        <v>162502</v>
      </c>
      <c r="G23" s="13"/>
      <c r="H23" s="13">
        <v>280152.2</v>
      </c>
      <c r="J23" s="15" t="s">
        <v>25</v>
      </c>
      <c r="K23" s="14">
        <f>G25-H25</f>
        <v>0</v>
      </c>
    </row>
    <row r="24" spans="1:11" x14ac:dyDescent="0.2">
      <c r="A24" s="9"/>
      <c r="B24" s="9"/>
      <c r="C24" s="10"/>
      <c r="D24" s="9"/>
      <c r="E24" s="11"/>
      <c r="F24" s="11"/>
      <c r="G24" s="11"/>
      <c r="H24" s="11"/>
    </row>
    <row r="25" spans="1:11" s="15" customFormat="1" x14ac:dyDescent="0.2">
      <c r="A25" s="12"/>
      <c r="B25" s="12"/>
      <c r="C25" s="5"/>
      <c r="D25" s="12"/>
      <c r="E25" s="13">
        <f>SUM(E8:E24)</f>
        <v>442654.2</v>
      </c>
      <c r="F25" s="13">
        <f>SUM(F8:F24)</f>
        <v>442654.2</v>
      </c>
      <c r="G25" s="13">
        <f>SUM(G8:G24)</f>
        <v>280152.2</v>
      </c>
      <c r="H25" s="13">
        <f>SUM(H21:H24)</f>
        <v>280152.2</v>
      </c>
    </row>
  </sheetData>
  <mergeCells count="5">
    <mergeCell ref="A1:H1"/>
    <mergeCell ref="A2:H2"/>
    <mergeCell ref="A4:H4"/>
    <mergeCell ref="E5:F5"/>
    <mergeCell ref="G5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"/>
  <sheetViews>
    <sheetView topLeftCell="A4" workbookViewId="0">
      <selection activeCell="F29" sqref="F29"/>
    </sheetView>
  </sheetViews>
  <sheetFormatPr defaultColWidth="9.140625" defaultRowHeight="12.75" x14ac:dyDescent="0.2"/>
  <cols>
    <col min="1" max="1" width="9.85546875" style="1" customWidth="1"/>
    <col min="2" max="2" width="7.42578125" style="1" customWidth="1"/>
    <col min="3" max="3" width="7.5703125" style="2" customWidth="1"/>
    <col min="4" max="4" width="23" style="1" customWidth="1"/>
    <col min="5" max="5" width="10.42578125" style="4" bestFit="1" customWidth="1"/>
    <col min="6" max="6" width="10.7109375" style="4" customWidth="1"/>
    <col min="7" max="7" width="10.28515625" style="4" customWidth="1"/>
    <col min="8" max="8" width="10.42578125" style="4" customWidth="1"/>
    <col min="9" max="9" width="9.140625" style="1"/>
    <col min="10" max="10" width="13.7109375" style="1" customWidth="1"/>
    <col min="11" max="11" width="12.140625" style="1" customWidth="1"/>
    <col min="12" max="16384" width="9.140625" style="1"/>
  </cols>
  <sheetData>
    <row r="1" spans="1:10" x14ac:dyDescent="0.2">
      <c r="A1" s="150" t="s">
        <v>0</v>
      </c>
      <c r="B1" s="150"/>
      <c r="C1" s="150"/>
      <c r="D1" s="150"/>
      <c r="E1" s="150"/>
      <c r="F1" s="150"/>
      <c r="G1" s="150"/>
      <c r="H1" s="150"/>
    </row>
    <row r="2" spans="1:10" x14ac:dyDescent="0.2">
      <c r="A2" s="151" t="s">
        <v>1</v>
      </c>
      <c r="B2" s="151"/>
      <c r="C2" s="151"/>
      <c r="D2" s="151"/>
      <c r="E2" s="151"/>
      <c r="F2" s="151"/>
      <c r="G2" s="151"/>
      <c r="H2" s="151"/>
    </row>
    <row r="3" spans="1:10" x14ac:dyDescent="0.2">
      <c r="E3" s="3"/>
      <c r="F3" s="3"/>
    </row>
    <row r="4" spans="1:10" x14ac:dyDescent="0.2">
      <c r="A4" s="150" t="s">
        <v>121</v>
      </c>
      <c r="B4" s="150"/>
      <c r="C4" s="150"/>
      <c r="D4" s="150"/>
      <c r="E4" s="150"/>
      <c r="F4" s="150"/>
      <c r="G4" s="150"/>
      <c r="H4" s="150"/>
    </row>
    <row r="5" spans="1:10" x14ac:dyDescent="0.2">
      <c r="E5" s="152" t="s">
        <v>2</v>
      </c>
      <c r="F5" s="152"/>
      <c r="G5" s="153" t="s">
        <v>3</v>
      </c>
      <c r="H5" s="153"/>
    </row>
    <row r="6" spans="1:10" x14ac:dyDescent="0.2">
      <c r="A6" s="5" t="s">
        <v>4</v>
      </c>
      <c r="B6" s="12" t="s">
        <v>5</v>
      </c>
      <c r="C6" s="5" t="s">
        <v>6</v>
      </c>
      <c r="D6" s="5" t="s">
        <v>7</v>
      </c>
      <c r="E6" s="7" t="s">
        <v>8</v>
      </c>
      <c r="F6" s="7" t="s">
        <v>9</v>
      </c>
      <c r="G6" s="8" t="s">
        <v>10</v>
      </c>
      <c r="H6" s="7" t="s">
        <v>11</v>
      </c>
    </row>
    <row r="7" spans="1:10" x14ac:dyDescent="0.2">
      <c r="A7" s="9" t="s">
        <v>116</v>
      </c>
      <c r="B7" s="9"/>
      <c r="C7" s="10"/>
      <c r="D7" s="9" t="s">
        <v>12</v>
      </c>
      <c r="E7" s="11"/>
      <c r="F7" s="11"/>
      <c r="G7" s="11"/>
      <c r="H7" s="11"/>
    </row>
    <row r="8" spans="1:10" s="15" customFormat="1" x14ac:dyDescent="0.2">
      <c r="A8" s="9" t="s">
        <v>116</v>
      </c>
      <c r="B8" s="12"/>
      <c r="C8" s="5"/>
      <c r="D8" s="12" t="s">
        <v>13</v>
      </c>
      <c r="E8" s="8">
        <v>162502</v>
      </c>
      <c r="F8" s="13"/>
      <c r="G8" s="13"/>
      <c r="H8" s="13"/>
    </row>
    <row r="9" spans="1:10" s="15" customFormat="1" x14ac:dyDescent="0.2">
      <c r="A9" s="9" t="s">
        <v>116</v>
      </c>
      <c r="B9" s="12"/>
      <c r="C9" s="5"/>
      <c r="D9" s="12" t="s">
        <v>14</v>
      </c>
      <c r="E9" s="13">
        <v>280152.2</v>
      </c>
      <c r="F9" s="13"/>
      <c r="G9" s="13">
        <v>280152.2</v>
      </c>
      <c r="H9" s="13"/>
      <c r="J9" s="14"/>
    </row>
    <row r="10" spans="1:10" x14ac:dyDescent="0.2">
      <c r="A10" s="9"/>
      <c r="B10" s="9"/>
      <c r="C10" s="10"/>
      <c r="D10" s="9"/>
      <c r="E10" s="11"/>
      <c r="F10" s="11"/>
      <c r="G10" s="11"/>
      <c r="H10" s="11"/>
      <c r="J10" s="4"/>
    </row>
    <row r="11" spans="1:10" x14ac:dyDescent="0.2">
      <c r="A11" s="9" t="s">
        <v>116</v>
      </c>
      <c r="B11" s="9"/>
      <c r="C11" s="10"/>
      <c r="D11" s="9" t="s">
        <v>18</v>
      </c>
      <c r="E11" s="11">
        <v>1000</v>
      </c>
      <c r="F11" s="11"/>
      <c r="G11" s="11"/>
      <c r="H11" s="11"/>
      <c r="J11" s="4"/>
    </row>
    <row r="12" spans="1:10" x14ac:dyDescent="0.2">
      <c r="A12" s="9" t="s">
        <v>116</v>
      </c>
      <c r="B12" s="9"/>
      <c r="C12" s="10"/>
      <c r="D12" s="9" t="s">
        <v>17</v>
      </c>
      <c r="E12" s="11"/>
      <c r="F12" s="11"/>
      <c r="G12" s="11">
        <v>1000</v>
      </c>
      <c r="H12" s="11"/>
      <c r="J12" s="4"/>
    </row>
    <row r="13" spans="1:10" x14ac:dyDescent="0.2">
      <c r="A13" s="9" t="s">
        <v>116</v>
      </c>
      <c r="B13" s="9"/>
      <c r="C13" s="10"/>
      <c r="D13" s="9" t="s">
        <v>18</v>
      </c>
      <c r="E13" s="11">
        <v>250</v>
      </c>
      <c r="F13" s="11"/>
      <c r="G13" s="11"/>
      <c r="H13" s="11"/>
      <c r="J13" s="4"/>
    </row>
    <row r="14" spans="1:10" x14ac:dyDescent="0.2">
      <c r="A14" s="9" t="s">
        <v>116</v>
      </c>
      <c r="B14" s="9"/>
      <c r="C14" s="10"/>
      <c r="D14" s="9" t="s">
        <v>17</v>
      </c>
      <c r="E14" s="11"/>
      <c r="F14" s="11"/>
      <c r="G14" s="11">
        <v>250</v>
      </c>
      <c r="H14" s="11"/>
      <c r="J14" s="4"/>
    </row>
    <row r="15" spans="1:10" x14ac:dyDescent="0.2">
      <c r="A15" s="9" t="s">
        <v>117</v>
      </c>
      <c r="B15" s="9"/>
      <c r="C15" s="10"/>
      <c r="D15" s="9" t="s">
        <v>18</v>
      </c>
      <c r="E15" s="11">
        <v>300</v>
      </c>
      <c r="F15" s="11"/>
      <c r="G15" s="11"/>
      <c r="H15" s="11"/>
      <c r="J15" s="4"/>
    </row>
    <row r="16" spans="1:10" x14ac:dyDescent="0.2">
      <c r="A16" s="9" t="s">
        <v>117</v>
      </c>
      <c r="B16" s="9"/>
      <c r="C16" s="10"/>
      <c r="D16" s="9" t="s">
        <v>17</v>
      </c>
      <c r="E16" s="11"/>
      <c r="F16" s="11"/>
      <c r="G16" s="11">
        <v>300</v>
      </c>
      <c r="H16" s="11"/>
      <c r="J16" s="4"/>
    </row>
    <row r="17" spans="1:11" x14ac:dyDescent="0.2">
      <c r="A17" s="9" t="s">
        <v>118</v>
      </c>
      <c r="B17" s="9"/>
      <c r="C17" s="10"/>
      <c r="D17" s="9" t="s">
        <v>18</v>
      </c>
      <c r="E17" s="11">
        <v>5000</v>
      </c>
      <c r="F17" s="11"/>
      <c r="G17" s="11"/>
      <c r="H17" s="11"/>
      <c r="J17" s="4"/>
    </row>
    <row r="18" spans="1:11" x14ac:dyDescent="0.2">
      <c r="A18" s="9" t="s">
        <v>118</v>
      </c>
      <c r="B18" s="9"/>
      <c r="C18" s="10"/>
      <c r="D18" s="9" t="s">
        <v>17</v>
      </c>
      <c r="E18" s="11"/>
      <c r="F18" s="11"/>
      <c r="G18" s="11">
        <v>5000</v>
      </c>
      <c r="H18" s="11"/>
      <c r="J18" s="4"/>
    </row>
    <row r="19" spans="1:11" x14ac:dyDescent="0.2">
      <c r="A19" s="9" t="s">
        <v>118</v>
      </c>
      <c r="B19" s="9"/>
      <c r="C19" s="10"/>
      <c r="D19" s="9" t="s">
        <v>41</v>
      </c>
      <c r="E19" s="11">
        <v>3000</v>
      </c>
      <c r="F19" s="11"/>
      <c r="G19" s="11"/>
      <c r="H19" s="11"/>
      <c r="J19" s="4"/>
    </row>
    <row r="20" spans="1:11" x14ac:dyDescent="0.2">
      <c r="A20" s="9" t="s">
        <v>118</v>
      </c>
      <c r="B20" s="9"/>
      <c r="C20" s="10"/>
      <c r="D20" s="9" t="s">
        <v>17</v>
      </c>
      <c r="E20" s="11"/>
      <c r="F20" s="11"/>
      <c r="G20" s="11">
        <v>3000</v>
      </c>
      <c r="H20" s="11"/>
      <c r="J20" s="4"/>
    </row>
    <row r="21" spans="1:11" x14ac:dyDescent="0.2">
      <c r="A21" s="9" t="s">
        <v>119</v>
      </c>
      <c r="B21" s="9"/>
      <c r="C21" s="10"/>
      <c r="D21" s="9" t="s">
        <v>22</v>
      </c>
      <c r="E21" s="11">
        <v>10000</v>
      </c>
      <c r="F21" s="11"/>
      <c r="G21" s="11"/>
      <c r="H21" s="11">
        <v>10000</v>
      </c>
      <c r="J21" s="4"/>
    </row>
    <row r="22" spans="1:11" x14ac:dyDescent="0.2">
      <c r="A22" s="9" t="s">
        <v>119</v>
      </c>
      <c r="B22" s="9"/>
      <c r="C22" s="10"/>
      <c r="D22" s="9" t="s">
        <v>120</v>
      </c>
      <c r="E22" s="11"/>
      <c r="F22" s="11">
        <v>10000</v>
      </c>
      <c r="G22" s="11"/>
      <c r="H22" s="11"/>
      <c r="J22" s="4"/>
    </row>
    <row r="23" spans="1:11" x14ac:dyDescent="0.2">
      <c r="A23" s="9"/>
      <c r="B23" s="9"/>
      <c r="C23" s="10"/>
      <c r="D23" s="9"/>
      <c r="E23" s="11"/>
      <c r="F23" s="11"/>
      <c r="G23" s="11"/>
      <c r="H23" s="11"/>
      <c r="J23" s="4"/>
    </row>
    <row r="24" spans="1:11" x14ac:dyDescent="0.2">
      <c r="A24" s="9"/>
      <c r="B24" s="9"/>
      <c r="C24" s="10"/>
      <c r="D24" s="9"/>
      <c r="E24" s="11"/>
      <c r="F24" s="11"/>
      <c r="G24" s="11"/>
      <c r="H24" s="11"/>
      <c r="J24" s="15" t="s">
        <v>23</v>
      </c>
      <c r="K24" s="14">
        <f>E28-F28</f>
        <v>0</v>
      </c>
    </row>
    <row r="25" spans="1:11" x14ac:dyDescent="0.2">
      <c r="A25" s="9"/>
      <c r="B25" s="9"/>
      <c r="C25" s="10"/>
      <c r="D25" s="12" t="s">
        <v>3</v>
      </c>
      <c r="E25" s="11"/>
      <c r="F25" s="13">
        <v>289702.2</v>
      </c>
      <c r="G25" s="11"/>
      <c r="H25" s="11"/>
    </row>
    <row r="26" spans="1:11" s="15" customFormat="1" x14ac:dyDescent="0.2">
      <c r="A26" s="12"/>
      <c r="B26" s="12"/>
      <c r="C26" s="5"/>
      <c r="D26" s="12" t="s">
        <v>24</v>
      </c>
      <c r="E26" s="13"/>
      <c r="F26" s="13">
        <v>162502</v>
      </c>
      <c r="G26" s="13"/>
      <c r="H26" s="13">
        <v>279702.2</v>
      </c>
      <c r="J26" s="15" t="s">
        <v>25</v>
      </c>
      <c r="K26" s="14">
        <f>G28-H28</f>
        <v>0</v>
      </c>
    </row>
    <row r="27" spans="1:11" x14ac:dyDescent="0.2">
      <c r="A27" s="9"/>
      <c r="B27" s="9"/>
      <c r="C27" s="10"/>
      <c r="D27" s="9"/>
      <c r="E27" s="11"/>
      <c r="F27" s="11"/>
      <c r="G27" s="11"/>
      <c r="H27" s="11"/>
    </row>
    <row r="28" spans="1:11" s="15" customFormat="1" x14ac:dyDescent="0.2">
      <c r="A28" s="12"/>
      <c r="B28" s="12"/>
      <c r="C28" s="5"/>
      <c r="D28" s="12"/>
      <c r="E28" s="13">
        <f>SUM(E8:E27)</f>
        <v>462204.2</v>
      </c>
      <c r="F28" s="13">
        <f>SUM(F8:F27)</f>
        <v>462204.2</v>
      </c>
      <c r="G28" s="13">
        <f>SUM(G8:G27)</f>
        <v>289702.2</v>
      </c>
      <c r="H28" s="13">
        <f>SUM(H8:H27)</f>
        <v>289702.2</v>
      </c>
    </row>
  </sheetData>
  <mergeCells count="5">
    <mergeCell ref="A1:H1"/>
    <mergeCell ref="A2:H2"/>
    <mergeCell ref="A4:H4"/>
    <mergeCell ref="E5:F5"/>
    <mergeCell ref="G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6"/>
  <sheetViews>
    <sheetView topLeftCell="A25" workbookViewId="0">
      <selection activeCell="H44" sqref="H44"/>
    </sheetView>
  </sheetViews>
  <sheetFormatPr defaultColWidth="9.140625" defaultRowHeight="12.75" x14ac:dyDescent="0.2"/>
  <cols>
    <col min="1" max="1" width="9.85546875" style="1" customWidth="1"/>
    <col min="2" max="2" width="7.42578125" style="1" customWidth="1"/>
    <col min="3" max="3" width="7.5703125" style="2" customWidth="1"/>
    <col min="4" max="4" width="23" style="1" customWidth="1"/>
    <col min="5" max="5" width="10.42578125" style="4" bestFit="1" customWidth="1"/>
    <col min="6" max="6" width="10.7109375" style="4" customWidth="1"/>
    <col min="7" max="7" width="10.28515625" style="4" customWidth="1"/>
    <col min="8" max="8" width="10.42578125" style="4" customWidth="1"/>
    <col min="9" max="9" width="9.140625" style="1"/>
    <col min="10" max="10" width="13.7109375" style="1" customWidth="1"/>
    <col min="11" max="11" width="12.140625" style="1" customWidth="1"/>
    <col min="12" max="16384" width="9.140625" style="1"/>
  </cols>
  <sheetData>
    <row r="1" spans="1:10" x14ac:dyDescent="0.2">
      <c r="A1" s="150" t="s">
        <v>0</v>
      </c>
      <c r="B1" s="150"/>
      <c r="C1" s="150"/>
      <c r="D1" s="150"/>
      <c r="E1" s="150"/>
      <c r="F1" s="150"/>
      <c r="G1" s="150"/>
      <c r="H1" s="150"/>
    </row>
    <row r="2" spans="1:10" x14ac:dyDescent="0.2">
      <c r="A2" s="151" t="s">
        <v>1</v>
      </c>
      <c r="B2" s="151"/>
      <c r="C2" s="151"/>
      <c r="D2" s="151"/>
      <c r="E2" s="151"/>
      <c r="F2" s="151"/>
      <c r="G2" s="151"/>
      <c r="H2" s="151"/>
    </row>
    <row r="3" spans="1:10" x14ac:dyDescent="0.2">
      <c r="E3" s="3"/>
      <c r="F3" s="3"/>
    </row>
    <row r="4" spans="1:10" x14ac:dyDescent="0.2">
      <c r="A4" s="150" t="s">
        <v>122</v>
      </c>
      <c r="B4" s="150"/>
      <c r="C4" s="150"/>
      <c r="D4" s="150"/>
      <c r="E4" s="150"/>
      <c r="F4" s="150"/>
      <c r="G4" s="150"/>
      <c r="H4" s="150"/>
    </row>
    <row r="5" spans="1:10" x14ac:dyDescent="0.2">
      <c r="E5" s="152" t="s">
        <v>2</v>
      </c>
      <c r="F5" s="152"/>
      <c r="G5" s="153" t="s">
        <v>3</v>
      </c>
      <c r="H5" s="153"/>
    </row>
    <row r="6" spans="1:10" x14ac:dyDescent="0.2">
      <c r="A6" s="5" t="s">
        <v>4</v>
      </c>
      <c r="B6" s="12" t="s">
        <v>5</v>
      </c>
      <c r="C6" s="5" t="s">
        <v>6</v>
      </c>
      <c r="D6" s="5" t="s">
        <v>7</v>
      </c>
      <c r="E6" s="7" t="s">
        <v>8</v>
      </c>
      <c r="F6" s="7" t="s">
        <v>9</v>
      </c>
      <c r="G6" s="8" t="s">
        <v>10</v>
      </c>
      <c r="H6" s="7" t="s">
        <v>11</v>
      </c>
    </row>
    <row r="7" spans="1:10" x14ac:dyDescent="0.2">
      <c r="A7" s="9" t="s">
        <v>123</v>
      </c>
      <c r="B7" s="9"/>
      <c r="C7" s="10"/>
      <c r="D7" s="9" t="s">
        <v>12</v>
      </c>
      <c r="E7" s="11"/>
      <c r="F7" s="11"/>
      <c r="G7" s="11"/>
      <c r="H7" s="11"/>
    </row>
    <row r="8" spans="1:10" s="15" customFormat="1" x14ac:dyDescent="0.2">
      <c r="A8" s="9" t="s">
        <v>123</v>
      </c>
      <c r="B8" s="12"/>
      <c r="C8" s="5"/>
      <c r="D8" s="12" t="s">
        <v>13</v>
      </c>
      <c r="E8" s="8">
        <v>162502</v>
      </c>
      <c r="F8" s="13"/>
      <c r="G8" s="13"/>
      <c r="H8" s="13"/>
    </row>
    <row r="9" spans="1:10" s="15" customFormat="1" x14ac:dyDescent="0.2">
      <c r="A9" s="9" t="s">
        <v>123</v>
      </c>
      <c r="B9" s="12"/>
      <c r="C9" s="5"/>
      <c r="D9" s="12" t="s">
        <v>14</v>
      </c>
      <c r="E9" s="13">
        <v>279702.2</v>
      </c>
      <c r="F9" s="13"/>
      <c r="G9" s="13">
        <v>279702.2</v>
      </c>
      <c r="H9" s="13"/>
      <c r="J9" s="14"/>
    </row>
    <row r="10" spans="1:10" x14ac:dyDescent="0.2">
      <c r="A10" s="9"/>
      <c r="B10" s="9"/>
      <c r="C10" s="10"/>
      <c r="D10" s="9"/>
      <c r="E10" s="11"/>
      <c r="F10" s="11"/>
      <c r="G10" s="11"/>
      <c r="H10" s="11"/>
      <c r="J10" s="4"/>
    </row>
    <row r="11" spans="1:10" x14ac:dyDescent="0.2">
      <c r="A11" s="9" t="s">
        <v>124</v>
      </c>
      <c r="B11" s="9"/>
      <c r="C11" s="10"/>
      <c r="D11" s="9" t="s">
        <v>18</v>
      </c>
      <c r="E11" s="11">
        <v>250</v>
      </c>
      <c r="F11" s="11"/>
      <c r="G11" s="11"/>
      <c r="H11" s="11"/>
      <c r="J11" s="4"/>
    </row>
    <row r="12" spans="1:10" x14ac:dyDescent="0.2">
      <c r="A12" s="9" t="s">
        <v>124</v>
      </c>
      <c r="B12" s="9"/>
      <c r="C12" s="10"/>
      <c r="D12" s="9" t="s">
        <v>17</v>
      </c>
      <c r="E12" s="11"/>
      <c r="F12" s="11"/>
      <c r="G12" s="11">
        <v>250</v>
      </c>
      <c r="H12" s="11"/>
      <c r="J12" s="4"/>
    </row>
    <row r="13" spans="1:10" x14ac:dyDescent="0.2">
      <c r="A13" s="9" t="s">
        <v>125</v>
      </c>
      <c r="B13" s="9"/>
      <c r="C13" s="10"/>
      <c r="D13" s="9" t="s">
        <v>18</v>
      </c>
      <c r="E13" s="11">
        <v>300</v>
      </c>
      <c r="F13" s="11"/>
      <c r="G13" s="11"/>
      <c r="H13" s="11"/>
      <c r="J13" s="4"/>
    </row>
    <row r="14" spans="1:10" x14ac:dyDescent="0.2">
      <c r="A14" s="9" t="s">
        <v>125</v>
      </c>
      <c r="B14" s="9"/>
      <c r="C14" s="10"/>
      <c r="D14" s="9" t="s">
        <v>17</v>
      </c>
      <c r="E14" s="11"/>
      <c r="F14" s="11"/>
      <c r="G14" s="11">
        <v>300</v>
      </c>
      <c r="H14" s="11"/>
      <c r="J14" s="4"/>
    </row>
    <row r="15" spans="1:10" x14ac:dyDescent="0.2">
      <c r="A15" s="9" t="s">
        <v>126</v>
      </c>
      <c r="B15" s="9"/>
      <c r="C15" s="10"/>
      <c r="D15" s="9" t="s">
        <v>35</v>
      </c>
      <c r="E15" s="11">
        <v>10000</v>
      </c>
      <c r="F15" s="11"/>
      <c r="G15" s="11">
        <v>10000</v>
      </c>
      <c r="H15" s="11"/>
      <c r="J15" s="4"/>
    </row>
    <row r="16" spans="1:10" x14ac:dyDescent="0.2">
      <c r="A16" s="9" t="s">
        <v>133</v>
      </c>
      <c r="B16" s="9"/>
      <c r="C16" s="10"/>
      <c r="D16" s="9" t="s">
        <v>22</v>
      </c>
      <c r="E16" s="11">
        <v>30000</v>
      </c>
      <c r="F16" s="11"/>
      <c r="G16" s="11"/>
      <c r="H16" s="11">
        <v>30000</v>
      </c>
      <c r="J16" s="4"/>
    </row>
    <row r="17" spans="1:10" x14ac:dyDescent="0.2">
      <c r="A17" s="9" t="s">
        <v>133</v>
      </c>
      <c r="B17" s="9"/>
      <c r="C17" s="10"/>
      <c r="D17" s="9" t="s">
        <v>134</v>
      </c>
      <c r="E17" s="11"/>
      <c r="F17" s="11">
        <v>30000</v>
      </c>
      <c r="G17" s="11"/>
      <c r="H17" s="11"/>
      <c r="J17" s="4"/>
    </row>
    <row r="18" spans="1:10" x14ac:dyDescent="0.2">
      <c r="A18" s="9" t="s">
        <v>135</v>
      </c>
      <c r="B18" s="9"/>
      <c r="C18" s="10"/>
      <c r="D18" s="9" t="s">
        <v>41</v>
      </c>
      <c r="E18" s="11">
        <v>3000</v>
      </c>
      <c r="F18" s="11"/>
      <c r="G18" s="11"/>
      <c r="H18" s="11"/>
      <c r="J18" s="4"/>
    </row>
    <row r="19" spans="1:10" x14ac:dyDescent="0.2">
      <c r="A19" s="9" t="s">
        <v>135</v>
      </c>
      <c r="B19" s="9"/>
      <c r="C19" s="10"/>
      <c r="D19" s="9" t="s">
        <v>17</v>
      </c>
      <c r="E19" s="11"/>
      <c r="F19" s="11"/>
      <c r="G19" s="11">
        <v>3000</v>
      </c>
      <c r="H19" s="11"/>
      <c r="J19" s="4"/>
    </row>
    <row r="20" spans="1:10" x14ac:dyDescent="0.2">
      <c r="A20" s="9" t="s">
        <v>136</v>
      </c>
      <c r="B20" s="9"/>
      <c r="C20" s="10"/>
      <c r="D20" s="9" t="s">
        <v>137</v>
      </c>
      <c r="E20" s="11">
        <v>700</v>
      </c>
      <c r="F20" s="11"/>
      <c r="G20" s="11"/>
      <c r="H20" s="11"/>
      <c r="J20" s="4"/>
    </row>
    <row r="21" spans="1:10" x14ac:dyDescent="0.2">
      <c r="A21" s="9" t="s">
        <v>136</v>
      </c>
      <c r="B21" s="9"/>
      <c r="C21" s="10"/>
      <c r="D21" s="9" t="s">
        <v>17</v>
      </c>
      <c r="E21" s="11"/>
      <c r="F21" s="11"/>
      <c r="G21" s="11">
        <v>700</v>
      </c>
      <c r="H21" s="11"/>
      <c r="J21" s="4"/>
    </row>
    <row r="22" spans="1:10" x14ac:dyDescent="0.2">
      <c r="A22" s="9" t="s">
        <v>136</v>
      </c>
      <c r="B22" s="9"/>
      <c r="C22" s="10"/>
      <c r="D22" s="9" t="s">
        <v>137</v>
      </c>
      <c r="E22" s="11">
        <v>2000</v>
      </c>
      <c r="F22" s="11"/>
      <c r="G22" s="11"/>
      <c r="H22" s="11"/>
      <c r="J22" s="4"/>
    </row>
    <row r="23" spans="1:10" x14ac:dyDescent="0.2">
      <c r="A23" s="9" t="s">
        <v>136</v>
      </c>
      <c r="B23" s="9"/>
      <c r="C23" s="10"/>
      <c r="D23" s="9" t="s">
        <v>17</v>
      </c>
      <c r="E23" s="11"/>
      <c r="F23" s="11"/>
      <c r="G23" s="11">
        <v>2000</v>
      </c>
      <c r="H23" s="11"/>
      <c r="J23" s="4"/>
    </row>
    <row r="24" spans="1:10" x14ac:dyDescent="0.2">
      <c r="A24" s="9" t="s">
        <v>136</v>
      </c>
      <c r="B24" s="9"/>
      <c r="C24" s="10"/>
      <c r="D24" s="9" t="s">
        <v>137</v>
      </c>
      <c r="E24" s="11">
        <v>5000</v>
      </c>
      <c r="F24" s="11"/>
      <c r="G24" s="11"/>
      <c r="H24" s="11"/>
      <c r="J24" s="4"/>
    </row>
    <row r="25" spans="1:10" x14ac:dyDescent="0.2">
      <c r="A25" s="9" t="s">
        <v>136</v>
      </c>
      <c r="B25" s="9"/>
      <c r="C25" s="10"/>
      <c r="D25" s="9" t="s">
        <v>17</v>
      </c>
      <c r="E25" s="11"/>
      <c r="F25" s="11"/>
      <c r="G25" s="11">
        <v>5000</v>
      </c>
      <c r="H25" s="11"/>
      <c r="J25" s="4"/>
    </row>
    <row r="26" spans="1:10" x14ac:dyDescent="0.2">
      <c r="A26" s="9" t="s">
        <v>136</v>
      </c>
      <c r="B26" s="9"/>
      <c r="C26" s="10"/>
      <c r="D26" s="9" t="s">
        <v>137</v>
      </c>
      <c r="E26" s="11">
        <v>5000</v>
      </c>
      <c r="F26" s="11"/>
      <c r="G26" s="11"/>
      <c r="H26" s="11"/>
      <c r="J26" s="4"/>
    </row>
    <row r="27" spans="1:10" x14ac:dyDescent="0.2">
      <c r="A27" s="9" t="s">
        <v>136</v>
      </c>
      <c r="B27" s="9"/>
      <c r="C27" s="10"/>
      <c r="D27" s="9" t="s">
        <v>17</v>
      </c>
      <c r="E27" s="11"/>
      <c r="F27" s="11"/>
      <c r="G27" s="11">
        <v>5000</v>
      </c>
      <c r="H27" s="11"/>
      <c r="J27" s="4"/>
    </row>
    <row r="28" spans="1:10" x14ac:dyDescent="0.2">
      <c r="A28" s="9" t="s">
        <v>136</v>
      </c>
      <c r="B28" s="9"/>
      <c r="C28" s="10"/>
      <c r="D28" s="9" t="s">
        <v>137</v>
      </c>
      <c r="E28" s="11">
        <v>5000</v>
      </c>
      <c r="F28" s="11"/>
      <c r="G28" s="11"/>
      <c r="H28" s="11"/>
      <c r="J28" s="4"/>
    </row>
    <row r="29" spans="1:10" x14ac:dyDescent="0.2">
      <c r="A29" s="9" t="s">
        <v>136</v>
      </c>
      <c r="B29" s="9"/>
      <c r="C29" s="10"/>
      <c r="D29" s="9" t="s">
        <v>17</v>
      </c>
      <c r="E29" s="11"/>
      <c r="F29" s="11"/>
      <c r="G29" s="11">
        <v>5000</v>
      </c>
      <c r="H29" s="11"/>
      <c r="J29" s="4"/>
    </row>
    <row r="30" spans="1:10" x14ac:dyDescent="0.2">
      <c r="A30" s="9" t="s">
        <v>138</v>
      </c>
      <c r="B30" s="9"/>
      <c r="C30" s="10"/>
      <c r="D30" s="9" t="s">
        <v>137</v>
      </c>
      <c r="E30" s="11">
        <v>5000</v>
      </c>
      <c r="F30" s="11"/>
      <c r="G30" s="11"/>
      <c r="H30" s="11"/>
      <c r="J30" s="4"/>
    </row>
    <row r="31" spans="1:10" x14ac:dyDescent="0.2">
      <c r="A31" s="9" t="s">
        <v>138</v>
      </c>
      <c r="B31" s="9"/>
      <c r="C31" s="10"/>
      <c r="D31" s="9" t="s">
        <v>17</v>
      </c>
      <c r="E31" s="11"/>
      <c r="F31" s="11"/>
      <c r="G31" s="11">
        <v>5000</v>
      </c>
      <c r="H31" s="11"/>
      <c r="J31" s="4"/>
    </row>
    <row r="32" spans="1:10" x14ac:dyDescent="0.2">
      <c r="A32" s="9" t="s">
        <v>138</v>
      </c>
      <c r="B32" s="9"/>
      <c r="C32" s="10"/>
      <c r="D32" s="9" t="s">
        <v>137</v>
      </c>
      <c r="E32" s="11">
        <v>500</v>
      </c>
      <c r="F32" s="11"/>
      <c r="G32" s="11"/>
      <c r="H32" s="11"/>
      <c r="J32" s="4"/>
    </row>
    <row r="33" spans="1:11" x14ac:dyDescent="0.2">
      <c r="A33" s="9" t="s">
        <v>138</v>
      </c>
      <c r="B33" s="9"/>
      <c r="C33" s="10"/>
      <c r="D33" s="9" t="s">
        <v>17</v>
      </c>
      <c r="E33" s="11"/>
      <c r="F33" s="11"/>
      <c r="G33" s="11">
        <v>500</v>
      </c>
      <c r="H33" s="11"/>
      <c r="J33" s="4"/>
    </row>
    <row r="34" spans="1:11" x14ac:dyDescent="0.2">
      <c r="A34" s="9" t="s">
        <v>139</v>
      </c>
      <c r="B34" s="9"/>
      <c r="C34" s="10"/>
      <c r="D34" s="9" t="s">
        <v>137</v>
      </c>
      <c r="E34" s="11">
        <v>10000</v>
      </c>
      <c r="F34" s="11"/>
      <c r="G34" s="11"/>
      <c r="H34" s="11"/>
      <c r="J34" s="4"/>
    </row>
    <row r="35" spans="1:11" x14ac:dyDescent="0.2">
      <c r="A35" s="9" t="s">
        <v>139</v>
      </c>
      <c r="B35" s="9"/>
      <c r="C35" s="10"/>
      <c r="D35" s="9" t="s">
        <v>17</v>
      </c>
      <c r="E35" s="11"/>
      <c r="F35" s="11"/>
      <c r="G35" s="11">
        <v>10000</v>
      </c>
      <c r="H35" s="11"/>
      <c r="J35" s="4"/>
    </row>
    <row r="36" spans="1:11" x14ac:dyDescent="0.2">
      <c r="A36" s="9" t="s">
        <v>139</v>
      </c>
      <c r="B36" s="9"/>
      <c r="C36" s="10"/>
      <c r="D36" s="9" t="s">
        <v>137</v>
      </c>
      <c r="E36" s="11">
        <v>500</v>
      </c>
      <c r="F36" s="11"/>
      <c r="G36" s="11"/>
      <c r="H36" s="11"/>
      <c r="J36" s="4"/>
    </row>
    <row r="37" spans="1:11" x14ac:dyDescent="0.2">
      <c r="A37" s="9" t="s">
        <v>139</v>
      </c>
      <c r="B37" s="9"/>
      <c r="C37" s="10"/>
      <c r="D37" s="9" t="s">
        <v>17</v>
      </c>
      <c r="E37" s="11"/>
      <c r="F37" s="11"/>
      <c r="G37" s="11">
        <v>500</v>
      </c>
      <c r="H37" s="11"/>
      <c r="J37" s="4"/>
    </row>
    <row r="38" spans="1:11" x14ac:dyDescent="0.2">
      <c r="A38" s="9" t="s">
        <v>140</v>
      </c>
      <c r="B38" s="9"/>
      <c r="C38" s="10"/>
      <c r="D38" s="9" t="s">
        <v>137</v>
      </c>
      <c r="E38" s="11">
        <v>2000</v>
      </c>
      <c r="F38" s="11"/>
      <c r="G38" s="11"/>
      <c r="H38" s="11"/>
      <c r="J38" s="4"/>
    </row>
    <row r="39" spans="1:11" x14ac:dyDescent="0.2">
      <c r="A39" s="9" t="s">
        <v>140</v>
      </c>
      <c r="B39" s="9"/>
      <c r="C39" s="10"/>
      <c r="D39" s="9" t="s">
        <v>17</v>
      </c>
      <c r="E39" s="11"/>
      <c r="F39" s="11"/>
      <c r="G39" s="11">
        <v>2000</v>
      </c>
      <c r="H39" s="11"/>
      <c r="J39" s="4"/>
    </row>
    <row r="40" spans="1:11" x14ac:dyDescent="0.2">
      <c r="A40" s="9" t="s">
        <v>140</v>
      </c>
      <c r="B40" s="9"/>
      <c r="C40" s="10"/>
      <c r="D40" s="9" t="s">
        <v>137</v>
      </c>
      <c r="E40" s="11">
        <v>1000</v>
      </c>
      <c r="F40" s="11"/>
      <c r="G40" s="11"/>
      <c r="H40" s="11"/>
      <c r="J40" s="4"/>
    </row>
    <row r="41" spans="1:11" x14ac:dyDescent="0.2">
      <c r="A41" s="9" t="s">
        <v>140</v>
      </c>
      <c r="B41" s="9"/>
      <c r="C41" s="10"/>
      <c r="D41" s="9" t="s">
        <v>17</v>
      </c>
      <c r="E41" s="11"/>
      <c r="F41" s="11"/>
      <c r="G41" s="11">
        <v>1000</v>
      </c>
      <c r="H41" s="11"/>
      <c r="J41" s="15" t="s">
        <v>23</v>
      </c>
      <c r="K41" s="14">
        <f>E46-F46</f>
        <v>0</v>
      </c>
    </row>
    <row r="42" spans="1:11" x14ac:dyDescent="0.2">
      <c r="A42" s="9"/>
      <c r="B42" s="9"/>
      <c r="C42" s="10"/>
      <c r="D42" s="9"/>
      <c r="E42" s="11"/>
      <c r="F42" s="11"/>
      <c r="G42" s="11"/>
      <c r="H42" s="11"/>
      <c r="J42" s="15"/>
      <c r="K42" s="14"/>
    </row>
    <row r="43" spans="1:11" x14ac:dyDescent="0.2">
      <c r="A43" s="9"/>
      <c r="B43" s="9"/>
      <c r="C43" s="10"/>
      <c r="D43" s="12" t="s">
        <v>3</v>
      </c>
      <c r="E43" s="11"/>
      <c r="F43" s="13">
        <v>329952.2</v>
      </c>
      <c r="G43" s="11"/>
      <c r="H43" s="11"/>
    </row>
    <row r="44" spans="1:11" s="15" customFormat="1" x14ac:dyDescent="0.2">
      <c r="A44" s="12"/>
      <c r="B44" s="12"/>
      <c r="C44" s="5"/>
      <c r="D44" s="12" t="s">
        <v>24</v>
      </c>
      <c r="E44" s="13"/>
      <c r="F44" s="13">
        <v>162502</v>
      </c>
      <c r="G44" s="13"/>
      <c r="H44" s="13">
        <v>299952.2</v>
      </c>
      <c r="J44" s="15" t="s">
        <v>25</v>
      </c>
      <c r="K44" s="14">
        <f>G46-H46</f>
        <v>0</v>
      </c>
    </row>
    <row r="45" spans="1:11" x14ac:dyDescent="0.2">
      <c r="A45" s="9"/>
      <c r="B45" s="9"/>
      <c r="C45" s="10"/>
      <c r="D45" s="9"/>
      <c r="E45" s="11"/>
      <c r="F45" s="11"/>
      <c r="G45" s="11"/>
      <c r="H45" s="11"/>
    </row>
    <row r="46" spans="1:11" s="15" customFormat="1" x14ac:dyDescent="0.2">
      <c r="A46" s="12"/>
      <c r="B46" s="12"/>
      <c r="C46" s="5"/>
      <c r="D46" s="12"/>
      <c r="E46" s="13">
        <f>SUM(E8:E45)</f>
        <v>522454.2</v>
      </c>
      <c r="F46" s="13">
        <f>SUM(F8:F45)</f>
        <v>522454.2</v>
      </c>
      <c r="G46" s="13">
        <f>SUM(G8:G45)</f>
        <v>329952.2</v>
      </c>
      <c r="H46" s="13">
        <f>SUM(H7:H45)</f>
        <v>329952.2</v>
      </c>
    </row>
  </sheetData>
  <mergeCells count="5">
    <mergeCell ref="A1:H1"/>
    <mergeCell ref="A2:H2"/>
    <mergeCell ref="A4:H4"/>
    <mergeCell ref="E5:F5"/>
    <mergeCell ref="G5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0"/>
  <sheetViews>
    <sheetView workbookViewId="0">
      <selection activeCell="H28" sqref="H28"/>
    </sheetView>
  </sheetViews>
  <sheetFormatPr defaultColWidth="9.140625" defaultRowHeight="12.75" x14ac:dyDescent="0.2"/>
  <cols>
    <col min="1" max="1" width="9.85546875" style="1" customWidth="1"/>
    <col min="2" max="2" width="7.42578125" style="1" customWidth="1"/>
    <col min="3" max="3" width="7.5703125" style="2" customWidth="1"/>
    <col min="4" max="4" width="23" style="1" customWidth="1"/>
    <col min="5" max="5" width="10.42578125" style="4" bestFit="1" customWidth="1"/>
    <col min="6" max="6" width="10.7109375" style="4" customWidth="1"/>
    <col min="7" max="7" width="10.28515625" style="4" customWidth="1"/>
    <col min="8" max="8" width="10.42578125" style="4" customWidth="1"/>
    <col min="9" max="9" width="9.140625" style="1"/>
    <col min="10" max="10" width="13.7109375" style="1" customWidth="1"/>
    <col min="11" max="11" width="12.140625" style="1" customWidth="1"/>
    <col min="12" max="16384" width="9.140625" style="1"/>
  </cols>
  <sheetData>
    <row r="1" spans="1:10" x14ac:dyDescent="0.2">
      <c r="A1" s="150" t="s">
        <v>0</v>
      </c>
      <c r="B1" s="150"/>
      <c r="C1" s="150"/>
      <c r="D1" s="150"/>
      <c r="E1" s="150"/>
      <c r="F1" s="150"/>
      <c r="G1" s="150"/>
      <c r="H1" s="150"/>
    </row>
    <row r="2" spans="1:10" x14ac:dyDescent="0.2">
      <c r="A2" s="151" t="s">
        <v>1</v>
      </c>
      <c r="B2" s="151"/>
      <c r="C2" s="151"/>
      <c r="D2" s="151"/>
      <c r="E2" s="151"/>
      <c r="F2" s="151"/>
      <c r="G2" s="151"/>
      <c r="H2" s="151"/>
    </row>
    <row r="3" spans="1:10" x14ac:dyDescent="0.2">
      <c r="E3" s="3"/>
      <c r="F3" s="3"/>
    </row>
    <row r="4" spans="1:10" x14ac:dyDescent="0.2">
      <c r="A4" s="150" t="s">
        <v>143</v>
      </c>
      <c r="B4" s="150"/>
      <c r="C4" s="150"/>
      <c r="D4" s="150"/>
      <c r="E4" s="150"/>
      <c r="F4" s="150"/>
      <c r="G4" s="150"/>
      <c r="H4" s="150"/>
    </row>
    <row r="5" spans="1:10" x14ac:dyDescent="0.2">
      <c r="E5" s="152" t="s">
        <v>2</v>
      </c>
      <c r="F5" s="152"/>
      <c r="G5" s="153" t="s">
        <v>3</v>
      </c>
      <c r="H5" s="153"/>
    </row>
    <row r="6" spans="1:10" x14ac:dyDescent="0.2">
      <c r="A6" s="5" t="s">
        <v>4</v>
      </c>
      <c r="B6" s="12" t="s">
        <v>5</v>
      </c>
      <c r="C6" s="5" t="s">
        <v>6</v>
      </c>
      <c r="D6" s="5" t="s">
        <v>7</v>
      </c>
      <c r="E6" s="7" t="s">
        <v>8</v>
      </c>
      <c r="F6" s="7" t="s">
        <v>9</v>
      </c>
      <c r="G6" s="8" t="s">
        <v>10</v>
      </c>
      <c r="H6" s="7" t="s">
        <v>11</v>
      </c>
    </row>
    <row r="7" spans="1:10" x14ac:dyDescent="0.2">
      <c r="A7" s="9" t="s">
        <v>144</v>
      </c>
      <c r="B7" s="9"/>
      <c r="C7" s="10"/>
      <c r="D7" s="9" t="s">
        <v>12</v>
      </c>
      <c r="E7" s="11"/>
      <c r="F7" s="11"/>
      <c r="G7" s="11"/>
      <c r="H7" s="11"/>
    </row>
    <row r="8" spans="1:10" s="15" customFormat="1" x14ac:dyDescent="0.2">
      <c r="A8" s="9" t="s">
        <v>144</v>
      </c>
      <c r="B8" s="12"/>
      <c r="C8" s="5"/>
      <c r="D8" s="12" t="s">
        <v>13</v>
      </c>
      <c r="E8" s="8">
        <v>162502</v>
      </c>
      <c r="F8" s="13"/>
      <c r="G8" s="13"/>
      <c r="H8" s="13"/>
    </row>
    <row r="9" spans="1:10" s="15" customFormat="1" x14ac:dyDescent="0.2">
      <c r="A9" s="9" t="s">
        <v>144</v>
      </c>
      <c r="B9" s="12"/>
      <c r="C9" s="5"/>
      <c r="D9" s="12" t="s">
        <v>14</v>
      </c>
      <c r="E9" s="13">
        <v>299952.2</v>
      </c>
      <c r="F9" s="13"/>
      <c r="G9" s="13">
        <v>299952.2</v>
      </c>
      <c r="H9" s="13"/>
      <c r="J9" s="14"/>
    </row>
    <row r="10" spans="1:10" x14ac:dyDescent="0.2">
      <c r="A10" s="9"/>
      <c r="B10" s="9"/>
      <c r="C10" s="10"/>
      <c r="D10" s="9"/>
      <c r="E10" s="11"/>
      <c r="F10" s="11"/>
      <c r="G10" s="11"/>
      <c r="H10" s="11"/>
      <c r="J10" s="4"/>
    </row>
    <row r="11" spans="1:10" x14ac:dyDescent="0.2">
      <c r="A11" s="9" t="s">
        <v>144</v>
      </c>
      <c r="B11" s="9"/>
      <c r="C11" s="10"/>
      <c r="D11" s="9" t="s">
        <v>18</v>
      </c>
      <c r="E11" s="11">
        <v>300</v>
      </c>
      <c r="F11" s="11"/>
      <c r="G11" s="11"/>
      <c r="H11" s="11"/>
      <c r="J11" s="4"/>
    </row>
    <row r="12" spans="1:10" x14ac:dyDescent="0.2">
      <c r="A12" s="9" t="s">
        <v>144</v>
      </c>
      <c r="B12" s="9"/>
      <c r="C12" s="10"/>
      <c r="D12" s="9" t="s">
        <v>17</v>
      </c>
      <c r="E12" s="11"/>
      <c r="F12" s="11"/>
      <c r="G12" s="11">
        <v>300</v>
      </c>
      <c r="H12" s="11"/>
      <c r="J12" s="4"/>
    </row>
    <row r="13" spans="1:10" x14ac:dyDescent="0.2">
      <c r="A13" s="9" t="s">
        <v>144</v>
      </c>
      <c r="B13" s="9"/>
      <c r="C13" s="10"/>
      <c r="D13" s="9" t="s">
        <v>18</v>
      </c>
      <c r="E13" s="11">
        <v>2000</v>
      </c>
      <c r="F13" s="11"/>
      <c r="G13" s="11"/>
      <c r="H13" s="11"/>
      <c r="J13" s="4"/>
    </row>
    <row r="14" spans="1:10" x14ac:dyDescent="0.2">
      <c r="A14" s="9" t="s">
        <v>144</v>
      </c>
      <c r="B14" s="9"/>
      <c r="C14" s="10"/>
      <c r="D14" s="9" t="s">
        <v>17</v>
      </c>
      <c r="E14" s="11"/>
      <c r="F14" s="11"/>
      <c r="G14" s="11">
        <v>2000</v>
      </c>
      <c r="H14" s="11"/>
      <c r="J14" s="4"/>
    </row>
    <row r="15" spans="1:10" x14ac:dyDescent="0.2">
      <c r="A15" s="9" t="s">
        <v>144</v>
      </c>
      <c r="B15" s="9"/>
      <c r="C15" s="10"/>
      <c r="D15" s="9" t="s">
        <v>64</v>
      </c>
      <c r="E15" s="11">
        <v>1000</v>
      </c>
      <c r="F15" s="11"/>
      <c r="G15" s="11"/>
      <c r="H15" s="11"/>
      <c r="J15" s="4"/>
    </row>
    <row r="16" spans="1:10" x14ac:dyDescent="0.2">
      <c r="A16" s="9" t="s">
        <v>144</v>
      </c>
      <c r="B16" s="9"/>
      <c r="C16" s="10"/>
      <c r="D16" s="9" t="s">
        <v>17</v>
      </c>
      <c r="E16" s="11"/>
      <c r="F16" s="11"/>
      <c r="G16" s="11">
        <v>1000</v>
      </c>
      <c r="H16" s="11"/>
      <c r="J16" s="4"/>
    </row>
    <row r="17" spans="1:11" x14ac:dyDescent="0.2">
      <c r="A17" s="9" t="s">
        <v>145</v>
      </c>
      <c r="B17" s="9"/>
      <c r="C17" s="10"/>
      <c r="D17" s="9" t="s">
        <v>18</v>
      </c>
      <c r="E17" s="11">
        <v>250</v>
      </c>
      <c r="F17" s="11"/>
      <c r="G17" s="11"/>
      <c r="H17" s="11"/>
      <c r="J17" s="4"/>
    </row>
    <row r="18" spans="1:11" x14ac:dyDescent="0.2">
      <c r="A18" s="9" t="s">
        <v>145</v>
      </c>
      <c r="B18" s="9"/>
      <c r="C18" s="10"/>
      <c r="D18" s="9" t="s">
        <v>17</v>
      </c>
      <c r="E18" s="11"/>
      <c r="F18" s="11"/>
      <c r="G18" s="11">
        <v>250</v>
      </c>
      <c r="H18" s="11"/>
      <c r="J18" s="4"/>
    </row>
    <row r="19" spans="1:11" x14ac:dyDescent="0.2">
      <c r="A19" s="9" t="s">
        <v>146</v>
      </c>
      <c r="B19" s="9"/>
      <c r="C19" s="10"/>
      <c r="D19" s="9" t="s">
        <v>18</v>
      </c>
      <c r="E19" s="11">
        <v>1</v>
      </c>
      <c r="F19" s="11"/>
      <c r="G19" s="11"/>
      <c r="H19" s="11"/>
      <c r="J19" s="4"/>
    </row>
    <row r="20" spans="1:11" x14ac:dyDescent="0.2">
      <c r="A20" s="9" t="s">
        <v>146</v>
      </c>
      <c r="B20" s="9"/>
      <c r="C20" s="10"/>
      <c r="D20" s="9" t="s">
        <v>17</v>
      </c>
      <c r="E20" s="11"/>
      <c r="F20" s="11"/>
      <c r="G20" s="11">
        <v>1</v>
      </c>
      <c r="H20" s="11"/>
      <c r="J20" s="4"/>
    </row>
    <row r="21" spans="1:11" x14ac:dyDescent="0.2">
      <c r="A21" s="9" t="s">
        <v>146</v>
      </c>
      <c r="B21" s="9"/>
      <c r="C21" s="10"/>
      <c r="D21" s="9" t="s">
        <v>18</v>
      </c>
      <c r="E21" s="11">
        <v>3999</v>
      </c>
      <c r="F21" s="11"/>
      <c r="G21" s="11"/>
      <c r="H21" s="11"/>
      <c r="J21" s="4"/>
    </row>
    <row r="22" spans="1:11" x14ac:dyDescent="0.2">
      <c r="A22" s="9" t="s">
        <v>146</v>
      </c>
      <c r="B22" s="9"/>
      <c r="C22" s="10"/>
      <c r="D22" s="9" t="s">
        <v>17</v>
      </c>
      <c r="E22" s="11"/>
      <c r="F22" s="11"/>
      <c r="G22" s="11">
        <v>3999</v>
      </c>
      <c r="H22" s="11"/>
      <c r="J22" s="4"/>
    </row>
    <row r="23" spans="1:11" x14ac:dyDescent="0.2">
      <c r="A23" s="9" t="s">
        <v>147</v>
      </c>
      <c r="B23" s="9"/>
      <c r="C23" s="10"/>
      <c r="D23" s="9" t="s">
        <v>41</v>
      </c>
      <c r="E23" s="11">
        <v>3000</v>
      </c>
      <c r="F23" s="11"/>
      <c r="G23" s="11"/>
      <c r="H23" s="11"/>
      <c r="J23" s="4"/>
    </row>
    <row r="24" spans="1:11" x14ac:dyDescent="0.2">
      <c r="A24" s="9" t="s">
        <v>147</v>
      </c>
      <c r="B24" s="9"/>
      <c r="C24" s="10"/>
      <c r="D24" s="9" t="s">
        <v>17</v>
      </c>
      <c r="E24" s="11"/>
      <c r="F24" s="11"/>
      <c r="G24" s="11">
        <v>3000</v>
      </c>
      <c r="H24" s="11"/>
      <c r="J24" s="4"/>
    </row>
    <row r="25" spans="1:11" x14ac:dyDescent="0.2">
      <c r="A25" s="9"/>
      <c r="B25" s="9"/>
      <c r="C25" s="10"/>
      <c r="D25" s="9"/>
      <c r="E25" s="11"/>
      <c r="F25" s="11"/>
      <c r="G25" s="11"/>
      <c r="H25" s="11"/>
      <c r="J25" s="4"/>
    </row>
    <row r="26" spans="1:11" x14ac:dyDescent="0.2">
      <c r="A26" s="9"/>
      <c r="B26" s="9"/>
      <c r="C26" s="10"/>
      <c r="D26" s="9"/>
      <c r="E26" s="11"/>
      <c r="F26" s="11"/>
      <c r="G26" s="11"/>
      <c r="H26" s="11"/>
      <c r="J26" s="15" t="s">
        <v>23</v>
      </c>
      <c r="K26" s="14">
        <f>E30-F30</f>
        <v>0</v>
      </c>
    </row>
    <row r="27" spans="1:11" x14ac:dyDescent="0.2">
      <c r="A27" s="9"/>
      <c r="B27" s="9"/>
      <c r="C27" s="10"/>
      <c r="D27" s="12" t="s">
        <v>3</v>
      </c>
      <c r="E27" s="11"/>
      <c r="F27" s="13">
        <v>310502.2</v>
      </c>
      <c r="G27" s="11"/>
      <c r="H27" s="11"/>
    </row>
    <row r="28" spans="1:11" s="15" customFormat="1" x14ac:dyDescent="0.2">
      <c r="A28" s="12"/>
      <c r="B28" s="12"/>
      <c r="C28" s="5"/>
      <c r="D28" s="12" t="s">
        <v>24</v>
      </c>
      <c r="E28" s="13"/>
      <c r="F28" s="13">
        <v>162502</v>
      </c>
      <c r="G28" s="13"/>
      <c r="H28" s="13">
        <v>310502.2</v>
      </c>
      <c r="J28" s="15" t="s">
        <v>25</v>
      </c>
      <c r="K28" s="14">
        <f>G30-H30</f>
        <v>0</v>
      </c>
    </row>
    <row r="29" spans="1:11" x14ac:dyDescent="0.2">
      <c r="A29" s="9"/>
      <c r="B29" s="9"/>
      <c r="C29" s="10"/>
      <c r="D29" s="9"/>
      <c r="E29" s="11"/>
      <c r="F29" s="11"/>
      <c r="G29" s="11"/>
      <c r="H29" s="11"/>
    </row>
    <row r="30" spans="1:11" s="15" customFormat="1" x14ac:dyDescent="0.2">
      <c r="A30" s="12"/>
      <c r="B30" s="12"/>
      <c r="C30" s="5"/>
      <c r="D30" s="12"/>
      <c r="E30" s="13">
        <f>SUM(E8:E29)</f>
        <v>473004.2</v>
      </c>
      <c r="F30" s="13">
        <f>SUM(F8:F29)</f>
        <v>473004.2</v>
      </c>
      <c r="G30" s="13">
        <f>SUM(G8:G29)</f>
        <v>310502.2</v>
      </c>
      <c r="H30" s="13">
        <f>SUM(H26:H29)</f>
        <v>310502.2</v>
      </c>
    </row>
  </sheetData>
  <mergeCells count="5">
    <mergeCell ref="A1:H1"/>
    <mergeCell ref="A2:H2"/>
    <mergeCell ref="A4:H4"/>
    <mergeCell ref="E5:F5"/>
    <mergeCell ref="G5:H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5"/>
  <sheetViews>
    <sheetView topLeftCell="A9" workbookViewId="0">
      <selection activeCell="H33" sqref="H33"/>
    </sheetView>
  </sheetViews>
  <sheetFormatPr defaultColWidth="9.140625" defaultRowHeight="12.75" x14ac:dyDescent="0.2"/>
  <cols>
    <col min="1" max="1" width="9.85546875" style="1" customWidth="1"/>
    <col min="2" max="2" width="7.42578125" style="1" customWidth="1"/>
    <col min="3" max="3" width="7.5703125" style="2" customWidth="1"/>
    <col min="4" max="4" width="23" style="1" customWidth="1"/>
    <col min="5" max="5" width="10.42578125" style="4" bestFit="1" customWidth="1"/>
    <col min="6" max="6" width="10.7109375" style="4" customWidth="1"/>
    <col min="7" max="7" width="10.28515625" style="4" customWidth="1"/>
    <col min="8" max="8" width="10.42578125" style="4" customWidth="1"/>
    <col min="9" max="9" width="9.140625" style="1"/>
    <col min="10" max="10" width="13.7109375" style="1" customWidth="1"/>
    <col min="11" max="11" width="12.140625" style="1" customWidth="1"/>
    <col min="12" max="16384" width="9.140625" style="1"/>
  </cols>
  <sheetData>
    <row r="1" spans="1:10" x14ac:dyDescent="0.2">
      <c r="A1" s="150" t="s">
        <v>0</v>
      </c>
      <c r="B1" s="150"/>
      <c r="C1" s="150"/>
      <c r="D1" s="150"/>
      <c r="E1" s="150"/>
      <c r="F1" s="150"/>
      <c r="G1" s="150"/>
      <c r="H1" s="150"/>
    </row>
    <row r="2" spans="1:10" x14ac:dyDescent="0.2">
      <c r="A2" s="151" t="s">
        <v>1</v>
      </c>
      <c r="B2" s="151"/>
      <c r="C2" s="151"/>
      <c r="D2" s="151"/>
      <c r="E2" s="151"/>
      <c r="F2" s="151"/>
      <c r="G2" s="151"/>
      <c r="H2" s="151"/>
    </row>
    <row r="3" spans="1:10" x14ac:dyDescent="0.2">
      <c r="E3" s="3"/>
      <c r="F3" s="3"/>
    </row>
    <row r="4" spans="1:10" x14ac:dyDescent="0.2">
      <c r="A4" s="150" t="s">
        <v>148</v>
      </c>
      <c r="B4" s="150"/>
      <c r="C4" s="150"/>
      <c r="D4" s="150"/>
      <c r="E4" s="150"/>
      <c r="F4" s="150"/>
      <c r="G4" s="150"/>
      <c r="H4" s="150"/>
    </row>
    <row r="5" spans="1:10" x14ac:dyDescent="0.2">
      <c r="E5" s="152" t="s">
        <v>2</v>
      </c>
      <c r="F5" s="152"/>
      <c r="G5" s="153" t="s">
        <v>3</v>
      </c>
      <c r="H5" s="153"/>
    </row>
    <row r="6" spans="1:10" x14ac:dyDescent="0.2">
      <c r="A6" s="5" t="s">
        <v>4</v>
      </c>
      <c r="B6" s="12" t="s">
        <v>5</v>
      </c>
      <c r="C6" s="5" t="s">
        <v>6</v>
      </c>
      <c r="D6" s="5" t="s">
        <v>7</v>
      </c>
      <c r="E6" s="7" t="s">
        <v>8</v>
      </c>
      <c r="F6" s="7" t="s">
        <v>9</v>
      </c>
      <c r="G6" s="8" t="s">
        <v>10</v>
      </c>
      <c r="H6" s="7" t="s">
        <v>11</v>
      </c>
    </row>
    <row r="7" spans="1:10" x14ac:dyDescent="0.2">
      <c r="A7" s="9" t="s">
        <v>149</v>
      </c>
      <c r="B7" s="9"/>
      <c r="C7" s="10"/>
      <c r="D7" s="9" t="s">
        <v>12</v>
      </c>
      <c r="E7" s="11"/>
      <c r="F7" s="11"/>
      <c r="G7" s="11"/>
      <c r="H7" s="11"/>
    </row>
    <row r="8" spans="1:10" s="15" customFormat="1" x14ac:dyDescent="0.2">
      <c r="A8" s="9" t="s">
        <v>149</v>
      </c>
      <c r="B8" s="12"/>
      <c r="C8" s="5"/>
      <c r="D8" s="12" t="s">
        <v>13</v>
      </c>
      <c r="E8" s="8">
        <v>162502</v>
      </c>
      <c r="F8" s="13"/>
      <c r="G8" s="13"/>
      <c r="H8" s="13"/>
    </row>
    <row r="9" spans="1:10" s="15" customFormat="1" x14ac:dyDescent="0.2">
      <c r="A9" s="9" t="s">
        <v>149</v>
      </c>
      <c r="B9" s="12"/>
      <c r="C9" s="5"/>
      <c r="D9" s="12" t="s">
        <v>14</v>
      </c>
      <c r="E9" s="13">
        <v>310502.2</v>
      </c>
      <c r="F9" s="13"/>
      <c r="G9" s="13">
        <v>310502.2</v>
      </c>
      <c r="H9" s="13"/>
      <c r="J9" s="14"/>
    </row>
    <row r="10" spans="1:10" x14ac:dyDescent="0.2">
      <c r="A10" s="9"/>
      <c r="B10" s="9"/>
      <c r="C10" s="10"/>
      <c r="D10" s="9"/>
      <c r="E10" s="11"/>
      <c r="F10" s="11"/>
      <c r="G10" s="11"/>
      <c r="H10" s="11"/>
      <c r="J10" s="4"/>
    </row>
    <row r="11" spans="1:10" x14ac:dyDescent="0.2">
      <c r="A11" s="9" t="s">
        <v>149</v>
      </c>
      <c r="B11" s="9"/>
      <c r="C11" s="10"/>
      <c r="D11" s="9" t="s">
        <v>18</v>
      </c>
      <c r="E11" s="11">
        <v>500</v>
      </c>
      <c r="F11" s="11"/>
      <c r="G11" s="11"/>
      <c r="H11" s="11"/>
      <c r="J11" s="4"/>
    </row>
    <row r="12" spans="1:10" x14ac:dyDescent="0.2">
      <c r="A12" s="9" t="s">
        <v>149</v>
      </c>
      <c r="B12" s="9"/>
      <c r="C12" s="10"/>
      <c r="D12" s="9" t="s">
        <v>17</v>
      </c>
      <c r="E12" s="11"/>
      <c r="F12" s="11"/>
      <c r="G12" s="11">
        <v>500</v>
      </c>
      <c r="H12" s="11"/>
      <c r="J12" s="4"/>
    </row>
    <row r="13" spans="1:10" x14ac:dyDescent="0.2">
      <c r="A13" s="9" t="s">
        <v>150</v>
      </c>
      <c r="B13" s="9"/>
      <c r="C13" s="10"/>
      <c r="D13" s="9" t="s">
        <v>18</v>
      </c>
      <c r="E13" s="11">
        <v>300</v>
      </c>
      <c r="F13" s="11"/>
      <c r="G13" s="11"/>
      <c r="H13" s="11"/>
      <c r="J13" s="4"/>
    </row>
    <row r="14" spans="1:10" x14ac:dyDescent="0.2">
      <c r="A14" s="9" t="s">
        <v>150</v>
      </c>
      <c r="B14" s="9"/>
      <c r="C14" s="10"/>
      <c r="D14" s="9" t="s">
        <v>17</v>
      </c>
      <c r="E14" s="11"/>
      <c r="F14" s="11"/>
      <c r="G14" s="11">
        <v>300</v>
      </c>
      <c r="H14" s="11"/>
      <c r="J14" s="4"/>
    </row>
    <row r="15" spans="1:10" x14ac:dyDescent="0.2">
      <c r="A15" s="9" t="s">
        <v>151</v>
      </c>
      <c r="B15" s="9"/>
      <c r="C15" s="10"/>
      <c r="D15" s="9" t="s">
        <v>18</v>
      </c>
      <c r="E15" s="11">
        <v>250</v>
      </c>
      <c r="F15" s="11"/>
      <c r="G15" s="11"/>
      <c r="H15" s="11"/>
      <c r="J15" s="4"/>
    </row>
    <row r="16" spans="1:10" x14ac:dyDescent="0.2">
      <c r="A16" s="9" t="s">
        <v>151</v>
      </c>
      <c r="B16" s="9"/>
      <c r="C16" s="10"/>
      <c r="D16" s="9" t="s">
        <v>17</v>
      </c>
      <c r="E16" s="11"/>
      <c r="F16" s="11"/>
      <c r="G16" s="11">
        <v>250</v>
      </c>
      <c r="H16" s="11"/>
      <c r="J16" s="4"/>
    </row>
    <row r="17" spans="1:11" x14ac:dyDescent="0.2">
      <c r="A17" s="9" t="s">
        <v>152</v>
      </c>
      <c r="B17" s="9"/>
      <c r="C17" s="10"/>
      <c r="D17" s="9" t="s">
        <v>22</v>
      </c>
      <c r="E17" s="11">
        <v>9377</v>
      </c>
      <c r="F17" s="11"/>
      <c r="G17" s="11"/>
      <c r="H17" s="11">
        <v>9377</v>
      </c>
      <c r="J17" s="4"/>
    </row>
    <row r="18" spans="1:11" x14ac:dyDescent="0.2">
      <c r="A18" s="9" t="s">
        <v>152</v>
      </c>
      <c r="B18" s="9"/>
      <c r="C18" s="10"/>
      <c r="D18" s="9" t="s">
        <v>153</v>
      </c>
      <c r="E18" s="11"/>
      <c r="F18" s="11">
        <v>4377</v>
      </c>
      <c r="G18" s="11"/>
      <c r="H18" s="11"/>
      <c r="J18" s="4"/>
    </row>
    <row r="19" spans="1:11" x14ac:dyDescent="0.2">
      <c r="A19" s="9" t="s">
        <v>152</v>
      </c>
      <c r="B19" s="9"/>
      <c r="C19" s="10"/>
      <c r="D19" s="9" t="s">
        <v>154</v>
      </c>
      <c r="E19" s="11"/>
      <c r="F19" s="11">
        <v>5000</v>
      </c>
      <c r="G19" s="11"/>
      <c r="H19" s="11"/>
      <c r="J19" s="4"/>
    </row>
    <row r="20" spans="1:11" x14ac:dyDescent="0.2">
      <c r="A20" s="9" t="s">
        <v>152</v>
      </c>
      <c r="B20" s="9"/>
      <c r="C20" s="10"/>
      <c r="D20" s="9" t="s">
        <v>22</v>
      </c>
      <c r="E20" s="11">
        <v>38500</v>
      </c>
      <c r="F20" s="11"/>
      <c r="G20" s="11"/>
      <c r="H20" s="11">
        <v>38500</v>
      </c>
      <c r="J20" s="4"/>
    </row>
    <row r="21" spans="1:11" x14ac:dyDescent="0.2">
      <c r="A21" s="9" t="s">
        <v>152</v>
      </c>
      <c r="B21" s="9"/>
      <c r="C21" s="10"/>
      <c r="D21" s="9" t="s">
        <v>155</v>
      </c>
      <c r="E21" s="11"/>
      <c r="F21" s="11">
        <v>38500</v>
      </c>
      <c r="G21" s="11"/>
      <c r="H21" s="11"/>
      <c r="J21" s="4"/>
    </row>
    <row r="22" spans="1:11" x14ac:dyDescent="0.2">
      <c r="A22" s="9" t="s">
        <v>152</v>
      </c>
      <c r="B22" s="9"/>
      <c r="C22" s="10"/>
      <c r="D22" s="9" t="s">
        <v>22</v>
      </c>
      <c r="E22" s="11">
        <v>75000</v>
      </c>
      <c r="F22" s="11"/>
      <c r="G22" s="11"/>
      <c r="H22" s="11">
        <v>75000</v>
      </c>
      <c r="J22" s="4"/>
    </row>
    <row r="23" spans="1:11" x14ac:dyDescent="0.2">
      <c r="A23" s="9" t="s">
        <v>152</v>
      </c>
      <c r="B23" s="9"/>
      <c r="C23" s="10"/>
      <c r="D23" s="9" t="s">
        <v>156</v>
      </c>
      <c r="E23" s="11"/>
      <c r="F23" s="11">
        <v>20000</v>
      </c>
      <c r="G23" s="11"/>
      <c r="H23" s="11"/>
      <c r="J23" s="4"/>
    </row>
    <row r="24" spans="1:11" x14ac:dyDescent="0.2">
      <c r="A24" s="9" t="s">
        <v>152</v>
      </c>
      <c r="B24" s="9"/>
      <c r="C24" s="10"/>
      <c r="D24" s="9" t="s">
        <v>157</v>
      </c>
      <c r="E24" s="11"/>
      <c r="F24" s="11">
        <v>25000</v>
      </c>
      <c r="G24" s="11"/>
      <c r="H24" s="11"/>
      <c r="J24" s="4"/>
    </row>
    <row r="25" spans="1:11" x14ac:dyDescent="0.2">
      <c r="A25" s="9" t="s">
        <v>152</v>
      </c>
      <c r="B25" s="9"/>
      <c r="C25" s="10"/>
      <c r="D25" s="9" t="s">
        <v>32</v>
      </c>
      <c r="E25" s="11"/>
      <c r="F25" s="11">
        <v>15000</v>
      </c>
      <c r="G25" s="11"/>
      <c r="H25" s="11"/>
      <c r="J25" s="4"/>
    </row>
    <row r="26" spans="1:11" x14ac:dyDescent="0.2">
      <c r="A26" s="9" t="s">
        <v>152</v>
      </c>
      <c r="B26" s="9"/>
      <c r="C26" s="10"/>
      <c r="D26" s="9" t="s">
        <v>157</v>
      </c>
      <c r="E26" s="11"/>
      <c r="F26" s="11">
        <v>10000</v>
      </c>
      <c r="G26" s="11"/>
      <c r="H26" s="11"/>
    </row>
    <row r="27" spans="1:11" x14ac:dyDescent="0.2">
      <c r="A27" s="9" t="s">
        <v>152</v>
      </c>
      <c r="B27" s="9"/>
      <c r="C27" s="10"/>
      <c r="D27" s="9" t="s">
        <v>158</v>
      </c>
      <c r="E27" s="11"/>
      <c r="F27" s="11">
        <v>5000</v>
      </c>
      <c r="G27" s="11"/>
      <c r="H27" s="11"/>
      <c r="J27" s="15"/>
      <c r="K27" s="14"/>
    </row>
    <row r="28" spans="1:11" x14ac:dyDescent="0.2">
      <c r="A28" s="9" t="s">
        <v>167</v>
      </c>
      <c r="B28" s="9"/>
      <c r="C28" s="10"/>
      <c r="D28" s="9" t="s">
        <v>18</v>
      </c>
      <c r="E28" s="11">
        <v>500</v>
      </c>
      <c r="F28" s="11"/>
      <c r="G28" s="11"/>
      <c r="H28" s="11"/>
      <c r="J28" s="15"/>
      <c r="K28" s="14"/>
    </row>
    <row r="29" spans="1:11" x14ac:dyDescent="0.2">
      <c r="A29" s="9" t="s">
        <v>167</v>
      </c>
      <c r="B29" s="9"/>
      <c r="C29" s="10"/>
      <c r="D29" s="9" t="s">
        <v>17</v>
      </c>
      <c r="E29" s="11"/>
      <c r="F29" s="11"/>
      <c r="G29" s="11">
        <v>500</v>
      </c>
      <c r="H29" s="11"/>
      <c r="J29" s="15"/>
      <c r="K29" s="14"/>
    </row>
    <row r="30" spans="1:11" x14ac:dyDescent="0.2">
      <c r="B30" s="9"/>
      <c r="C30" s="10"/>
      <c r="D30" s="9"/>
      <c r="E30" s="11"/>
      <c r="F30" s="11"/>
      <c r="G30" s="11"/>
      <c r="H30" s="11"/>
      <c r="J30" s="15"/>
      <c r="K30" s="14"/>
    </row>
    <row r="31" spans="1:11" x14ac:dyDescent="0.2">
      <c r="B31" s="9"/>
      <c r="C31" s="10"/>
      <c r="D31" s="9"/>
      <c r="E31" s="11"/>
      <c r="F31" s="11"/>
      <c r="G31" s="11"/>
      <c r="H31" s="11"/>
      <c r="J31" s="15" t="s">
        <v>23</v>
      </c>
      <c r="K31" s="14">
        <f>E35-F35</f>
        <v>0</v>
      </c>
    </row>
    <row r="32" spans="1:11" x14ac:dyDescent="0.2">
      <c r="B32" s="9"/>
      <c r="C32" s="10"/>
      <c r="D32" s="12" t="s">
        <v>3</v>
      </c>
      <c r="E32" s="11"/>
      <c r="F32" s="13">
        <v>312052.2</v>
      </c>
      <c r="G32" s="11"/>
      <c r="H32" s="11"/>
    </row>
    <row r="33" spans="1:11" s="15" customFormat="1" x14ac:dyDescent="0.2">
      <c r="A33" s="12"/>
      <c r="B33" s="12"/>
      <c r="C33" s="5"/>
      <c r="D33" s="12" t="s">
        <v>24</v>
      </c>
      <c r="E33" s="13"/>
      <c r="F33" s="13">
        <v>162502</v>
      </c>
      <c r="G33" s="13"/>
      <c r="H33" s="13">
        <v>189175.2</v>
      </c>
      <c r="J33" s="15" t="s">
        <v>25</v>
      </c>
      <c r="K33" s="14">
        <f>G35-H35</f>
        <v>0</v>
      </c>
    </row>
    <row r="34" spans="1:11" x14ac:dyDescent="0.2">
      <c r="A34" s="9"/>
      <c r="B34" s="9"/>
      <c r="C34" s="10"/>
      <c r="D34" s="9"/>
      <c r="E34" s="11"/>
      <c r="F34" s="11"/>
      <c r="G34" s="11"/>
      <c r="H34" s="11"/>
    </row>
    <row r="35" spans="1:11" s="15" customFormat="1" x14ac:dyDescent="0.2">
      <c r="A35" s="12"/>
      <c r="B35" s="12"/>
      <c r="C35" s="5"/>
      <c r="D35" s="12"/>
      <c r="E35" s="13">
        <f>SUM(E8:E34)</f>
        <v>597431.19999999995</v>
      </c>
      <c r="F35" s="13">
        <f>SUM(F8:F34)</f>
        <v>597431.19999999995</v>
      </c>
      <c r="G35" s="13">
        <f>SUM(G8:G34)</f>
        <v>312052.2</v>
      </c>
      <c r="H35" s="13">
        <f>SUM(H7:H34)</f>
        <v>312052.2</v>
      </c>
    </row>
  </sheetData>
  <mergeCells count="5">
    <mergeCell ref="A1:H1"/>
    <mergeCell ref="A2:H2"/>
    <mergeCell ref="A4:H4"/>
    <mergeCell ref="E5:F5"/>
    <mergeCell ref="G5: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3"/>
  <sheetViews>
    <sheetView topLeftCell="C23" workbookViewId="0">
      <selection activeCell="D28" sqref="D28"/>
    </sheetView>
  </sheetViews>
  <sheetFormatPr defaultColWidth="9.140625" defaultRowHeight="12.75" x14ac:dyDescent="0.2"/>
  <cols>
    <col min="1" max="1" width="9.85546875" style="1" customWidth="1"/>
    <col min="2" max="2" width="7.42578125" style="1" customWidth="1"/>
    <col min="3" max="3" width="7.5703125" style="2" customWidth="1"/>
    <col min="4" max="4" width="31.28515625" style="1" customWidth="1"/>
    <col min="5" max="5" width="10.42578125" style="4" bestFit="1" customWidth="1"/>
    <col min="6" max="6" width="10.7109375" style="4" customWidth="1"/>
    <col min="7" max="7" width="10.28515625" style="4" customWidth="1"/>
    <col min="8" max="8" width="10.42578125" style="4" customWidth="1"/>
    <col min="9" max="9" width="9.140625" style="1"/>
    <col min="10" max="10" width="13.7109375" style="1" customWidth="1"/>
    <col min="11" max="11" width="12.140625" style="1" customWidth="1"/>
    <col min="12" max="16384" width="9.140625" style="1"/>
  </cols>
  <sheetData>
    <row r="1" spans="1:10" x14ac:dyDescent="0.2">
      <c r="A1" s="150" t="s">
        <v>0</v>
      </c>
      <c r="B1" s="150"/>
      <c r="C1" s="150"/>
      <c r="D1" s="150"/>
      <c r="E1" s="150"/>
      <c r="F1" s="150"/>
      <c r="G1" s="150"/>
      <c r="H1" s="150"/>
    </row>
    <row r="2" spans="1:10" x14ac:dyDescent="0.2">
      <c r="A2" s="151" t="s">
        <v>1</v>
      </c>
      <c r="B2" s="151"/>
      <c r="C2" s="151"/>
      <c r="D2" s="151"/>
      <c r="E2" s="151"/>
      <c r="F2" s="151"/>
      <c r="G2" s="151"/>
      <c r="H2" s="151"/>
    </row>
    <row r="3" spans="1:10" x14ac:dyDescent="0.2">
      <c r="E3" s="3"/>
      <c r="F3" s="3"/>
    </row>
    <row r="4" spans="1:10" x14ac:dyDescent="0.2">
      <c r="A4" s="150" t="s">
        <v>186</v>
      </c>
      <c r="B4" s="150"/>
      <c r="C4" s="150"/>
      <c r="D4" s="150"/>
      <c r="E4" s="150"/>
      <c r="F4" s="150"/>
      <c r="G4" s="150"/>
      <c r="H4" s="150"/>
    </row>
    <row r="5" spans="1:10" x14ac:dyDescent="0.2">
      <c r="E5" s="152" t="s">
        <v>2</v>
      </c>
      <c r="F5" s="152"/>
      <c r="G5" s="153" t="s">
        <v>3</v>
      </c>
      <c r="H5" s="153"/>
    </row>
    <row r="6" spans="1:10" x14ac:dyDescent="0.2">
      <c r="A6" s="5" t="s">
        <v>4</v>
      </c>
      <c r="B6" s="12" t="s">
        <v>5</v>
      </c>
      <c r="C6" s="5" t="s">
        <v>6</v>
      </c>
      <c r="D6" s="5" t="s">
        <v>7</v>
      </c>
      <c r="E6" s="7" t="s">
        <v>8</v>
      </c>
      <c r="F6" s="7" t="s">
        <v>9</v>
      </c>
      <c r="G6" s="8" t="s">
        <v>10</v>
      </c>
      <c r="H6" s="7" t="s">
        <v>11</v>
      </c>
    </row>
    <row r="7" spans="1:10" x14ac:dyDescent="0.2">
      <c r="A7" s="9" t="s">
        <v>168</v>
      </c>
      <c r="B7" s="9"/>
      <c r="C7" s="10"/>
      <c r="D7" s="9" t="s">
        <v>12</v>
      </c>
      <c r="E7" s="11"/>
      <c r="F7" s="11"/>
      <c r="G7" s="11"/>
      <c r="H7" s="11"/>
    </row>
    <row r="8" spans="1:10" s="15" customFormat="1" x14ac:dyDescent="0.2">
      <c r="A8" s="9" t="s">
        <v>168</v>
      </c>
      <c r="B8" s="12"/>
      <c r="C8" s="5"/>
      <c r="D8" s="12" t="s">
        <v>13</v>
      </c>
      <c r="E8" s="8">
        <v>162502</v>
      </c>
      <c r="F8" s="13"/>
      <c r="G8" s="13"/>
      <c r="H8" s="13"/>
    </row>
    <row r="9" spans="1:10" s="15" customFormat="1" x14ac:dyDescent="0.2">
      <c r="A9" s="9" t="s">
        <v>168</v>
      </c>
      <c r="B9" s="12"/>
      <c r="C9" s="5"/>
      <c r="D9" s="12" t="s">
        <v>14</v>
      </c>
      <c r="E9" s="13">
        <v>189175.2</v>
      </c>
      <c r="F9" s="13"/>
      <c r="G9" s="13">
        <v>189175.2</v>
      </c>
      <c r="H9" s="13"/>
      <c r="J9" s="14"/>
    </row>
    <row r="10" spans="1:10" x14ac:dyDescent="0.2">
      <c r="A10" s="9"/>
      <c r="B10" s="9"/>
      <c r="C10" s="10"/>
      <c r="D10" s="9"/>
      <c r="E10" s="11"/>
      <c r="F10" s="11"/>
      <c r="G10" s="11"/>
      <c r="H10" s="11"/>
      <c r="J10" s="4"/>
    </row>
    <row r="11" spans="1:10" x14ac:dyDescent="0.2">
      <c r="A11" s="9" t="s">
        <v>168</v>
      </c>
      <c r="B11" s="9"/>
      <c r="C11" s="10"/>
      <c r="D11" s="9" t="s">
        <v>22</v>
      </c>
      <c r="E11" s="11">
        <v>15000</v>
      </c>
      <c r="F11" s="11"/>
      <c r="G11" s="11"/>
      <c r="H11" s="11">
        <v>15000</v>
      </c>
      <c r="J11" s="4"/>
    </row>
    <row r="12" spans="1:10" x14ac:dyDescent="0.2">
      <c r="A12" s="9" t="s">
        <v>168</v>
      </c>
      <c r="B12" s="9"/>
      <c r="C12" s="10"/>
      <c r="D12" s="149" t="s">
        <v>169</v>
      </c>
      <c r="E12" s="11"/>
      <c r="F12" s="11">
        <v>15000</v>
      </c>
      <c r="G12" s="11"/>
      <c r="H12" s="11"/>
      <c r="J12" s="4"/>
    </row>
    <row r="13" spans="1:10" x14ac:dyDescent="0.2">
      <c r="A13" s="9" t="s">
        <v>170</v>
      </c>
      <c r="B13" s="9"/>
      <c r="C13" s="10"/>
      <c r="D13" s="9" t="s">
        <v>18</v>
      </c>
      <c r="E13" s="11">
        <v>600</v>
      </c>
      <c r="F13" s="11"/>
      <c r="G13" s="11"/>
      <c r="H13" s="11"/>
      <c r="J13" s="4"/>
    </row>
    <row r="14" spans="1:10" x14ac:dyDescent="0.2">
      <c r="A14" s="9" t="s">
        <v>170</v>
      </c>
      <c r="B14" s="9"/>
      <c r="C14" s="10"/>
      <c r="D14" s="9" t="s">
        <v>17</v>
      </c>
      <c r="E14" s="11"/>
      <c r="F14" s="11"/>
      <c r="G14" s="11">
        <v>600</v>
      </c>
      <c r="H14" s="11"/>
      <c r="J14" s="4"/>
    </row>
    <row r="15" spans="1:10" x14ac:dyDescent="0.2">
      <c r="A15" s="9" t="s">
        <v>171</v>
      </c>
      <c r="B15" s="9"/>
      <c r="C15" s="10"/>
      <c r="D15" s="9" t="s">
        <v>18</v>
      </c>
      <c r="E15" s="11">
        <v>250</v>
      </c>
      <c r="F15" s="11"/>
      <c r="G15" s="11"/>
      <c r="H15" s="11"/>
      <c r="J15" s="4"/>
    </row>
    <row r="16" spans="1:10" x14ac:dyDescent="0.2">
      <c r="A16" s="9" t="s">
        <v>171</v>
      </c>
      <c r="B16" s="9"/>
      <c r="C16" s="10"/>
      <c r="D16" s="9" t="s">
        <v>17</v>
      </c>
      <c r="E16" s="11"/>
      <c r="F16" s="11"/>
      <c r="G16" s="11">
        <v>250</v>
      </c>
      <c r="H16" s="11"/>
      <c r="J16" s="4"/>
    </row>
    <row r="17" spans="1:11" x14ac:dyDescent="0.2">
      <c r="A17" s="9" t="s">
        <v>172</v>
      </c>
      <c r="B17" s="9"/>
      <c r="C17" s="10"/>
      <c r="D17" s="9" t="s">
        <v>22</v>
      </c>
      <c r="E17" s="11">
        <v>11212</v>
      </c>
      <c r="F17" s="11"/>
      <c r="G17" s="11"/>
      <c r="H17" s="11">
        <v>11212</v>
      </c>
      <c r="J17" s="4"/>
    </row>
    <row r="18" spans="1:11" x14ac:dyDescent="0.2">
      <c r="A18" s="9" t="s">
        <v>172</v>
      </c>
      <c r="B18" s="9"/>
      <c r="C18" s="10"/>
      <c r="D18" s="9" t="s">
        <v>173</v>
      </c>
      <c r="E18" s="11"/>
      <c r="F18" s="11">
        <v>11212</v>
      </c>
      <c r="G18" s="11"/>
      <c r="H18" s="11"/>
      <c r="J18" s="4"/>
    </row>
    <row r="19" spans="1:11" x14ac:dyDescent="0.2">
      <c r="A19" s="9" t="s">
        <v>172</v>
      </c>
      <c r="B19" s="9"/>
      <c r="C19" s="10"/>
      <c r="D19" s="9" t="s">
        <v>22</v>
      </c>
      <c r="E19" s="11">
        <v>15000</v>
      </c>
      <c r="F19" s="11"/>
      <c r="G19" s="11"/>
      <c r="H19" s="11">
        <v>15000</v>
      </c>
      <c r="J19" s="4"/>
    </row>
    <row r="20" spans="1:11" x14ac:dyDescent="0.2">
      <c r="A20" s="9" t="s">
        <v>172</v>
      </c>
      <c r="B20" s="9"/>
      <c r="C20" s="10"/>
      <c r="D20" s="9" t="s">
        <v>174</v>
      </c>
      <c r="E20" s="11"/>
      <c r="F20" s="11">
        <v>15000</v>
      </c>
      <c r="G20" s="11"/>
      <c r="H20" s="11"/>
      <c r="J20" s="4"/>
    </row>
    <row r="21" spans="1:11" x14ac:dyDescent="0.2">
      <c r="A21" s="9" t="s">
        <v>172</v>
      </c>
      <c r="B21" s="9"/>
      <c r="C21" s="10"/>
      <c r="D21" s="9" t="s">
        <v>18</v>
      </c>
      <c r="E21" s="11">
        <v>300</v>
      </c>
      <c r="F21" s="11"/>
      <c r="G21" s="11"/>
      <c r="H21" s="11"/>
      <c r="J21" s="4"/>
    </row>
    <row r="22" spans="1:11" x14ac:dyDescent="0.2">
      <c r="A22" s="9" t="s">
        <v>172</v>
      </c>
      <c r="B22" s="9"/>
      <c r="C22" s="10"/>
      <c r="D22" s="9" t="s">
        <v>17</v>
      </c>
      <c r="E22" s="11"/>
      <c r="F22" s="11"/>
      <c r="G22" s="11">
        <v>300</v>
      </c>
      <c r="H22" s="11"/>
      <c r="J22" s="4"/>
    </row>
    <row r="23" spans="1:11" x14ac:dyDescent="0.2">
      <c r="A23" s="9" t="s">
        <v>175</v>
      </c>
      <c r="B23" s="9"/>
      <c r="C23" s="10"/>
      <c r="D23" s="9" t="s">
        <v>22</v>
      </c>
      <c r="E23" s="11">
        <v>25000</v>
      </c>
      <c r="F23" s="11"/>
      <c r="G23" s="11"/>
      <c r="H23" s="11">
        <v>25000</v>
      </c>
      <c r="J23" s="4"/>
    </row>
    <row r="24" spans="1:11" x14ac:dyDescent="0.2">
      <c r="A24" s="9" t="s">
        <v>175</v>
      </c>
      <c r="B24" s="9"/>
      <c r="C24" s="10"/>
      <c r="D24" s="9" t="s">
        <v>176</v>
      </c>
      <c r="E24" s="11"/>
      <c r="F24" s="11">
        <v>25000</v>
      </c>
      <c r="G24" s="11"/>
      <c r="H24" s="11"/>
      <c r="J24" s="4"/>
    </row>
    <row r="25" spans="1:11" x14ac:dyDescent="0.2">
      <c r="A25" s="9" t="s">
        <v>175</v>
      </c>
      <c r="B25" s="9"/>
      <c r="C25" s="10"/>
      <c r="D25" s="9" t="s">
        <v>177</v>
      </c>
      <c r="E25" s="11">
        <v>25000</v>
      </c>
      <c r="F25" s="11"/>
      <c r="G25" s="11"/>
      <c r="H25" s="11"/>
      <c r="J25" s="4"/>
    </row>
    <row r="26" spans="1:11" x14ac:dyDescent="0.2">
      <c r="A26" s="9" t="s">
        <v>175</v>
      </c>
      <c r="B26" s="9"/>
      <c r="C26" s="10"/>
      <c r="D26" s="9" t="s">
        <v>17</v>
      </c>
      <c r="E26" s="11"/>
      <c r="F26" s="11"/>
      <c r="G26" s="11">
        <v>25000</v>
      </c>
      <c r="H26" s="11"/>
    </row>
    <row r="27" spans="1:11" x14ac:dyDescent="0.2">
      <c r="A27" s="9" t="s">
        <v>178</v>
      </c>
      <c r="B27" s="9"/>
      <c r="C27" s="10"/>
      <c r="D27" s="9" t="s">
        <v>22</v>
      </c>
      <c r="E27" s="11">
        <v>25000</v>
      </c>
      <c r="F27" s="11"/>
      <c r="G27" s="11"/>
      <c r="H27" s="11">
        <v>25000</v>
      </c>
      <c r="J27" s="15"/>
      <c r="K27" s="14"/>
    </row>
    <row r="28" spans="1:11" x14ac:dyDescent="0.2">
      <c r="A28" s="9" t="s">
        <v>178</v>
      </c>
      <c r="B28" s="9"/>
      <c r="C28" s="10"/>
      <c r="D28" s="9" t="s">
        <v>176</v>
      </c>
      <c r="E28" s="11"/>
      <c r="F28" s="11">
        <v>25000</v>
      </c>
      <c r="G28" s="11"/>
      <c r="H28" s="11"/>
      <c r="J28" s="15"/>
      <c r="K28" s="14"/>
    </row>
    <row r="29" spans="1:11" x14ac:dyDescent="0.2">
      <c r="A29" s="9" t="s">
        <v>179</v>
      </c>
      <c r="B29" s="9"/>
      <c r="C29" s="10"/>
      <c r="D29" s="9" t="s">
        <v>180</v>
      </c>
      <c r="E29" s="11">
        <v>6000</v>
      </c>
      <c r="F29" s="11"/>
      <c r="G29" s="11"/>
      <c r="H29" s="11"/>
      <c r="J29" s="15"/>
      <c r="K29" s="14"/>
    </row>
    <row r="30" spans="1:11" x14ac:dyDescent="0.2">
      <c r="A30" s="9" t="s">
        <v>179</v>
      </c>
      <c r="B30" s="9"/>
      <c r="C30" s="10"/>
      <c r="D30" s="9" t="s">
        <v>17</v>
      </c>
      <c r="E30" s="11"/>
      <c r="F30" s="11"/>
      <c r="G30" s="11">
        <v>6000</v>
      </c>
      <c r="H30" s="11"/>
      <c r="J30" s="15"/>
      <c r="K30" s="14"/>
    </row>
    <row r="31" spans="1:11" x14ac:dyDescent="0.2">
      <c r="A31" s="1" t="s">
        <v>182</v>
      </c>
      <c r="B31" s="9"/>
      <c r="C31" s="10"/>
      <c r="D31" s="9" t="s">
        <v>22</v>
      </c>
      <c r="E31" s="11">
        <v>10500</v>
      </c>
      <c r="F31" s="11"/>
      <c r="G31" s="11"/>
      <c r="H31" s="11">
        <v>10500</v>
      </c>
      <c r="J31" s="15"/>
      <c r="K31" s="14"/>
    </row>
    <row r="32" spans="1:11" x14ac:dyDescent="0.2">
      <c r="A32" s="1" t="s">
        <v>182</v>
      </c>
      <c r="B32" s="9"/>
      <c r="C32" s="10"/>
      <c r="D32" s="9" t="s">
        <v>181</v>
      </c>
      <c r="E32" s="11"/>
      <c r="F32" s="11">
        <v>10500</v>
      </c>
      <c r="G32" s="11"/>
      <c r="H32" s="11"/>
      <c r="J32" s="15"/>
      <c r="K32" s="14"/>
    </row>
    <row r="33" spans="1:11" x14ac:dyDescent="0.2">
      <c r="A33" s="1" t="s">
        <v>182</v>
      </c>
      <c r="B33" s="9"/>
      <c r="C33" s="10"/>
      <c r="D33" s="9" t="s">
        <v>22</v>
      </c>
      <c r="E33" s="11">
        <v>20000</v>
      </c>
      <c r="F33" s="11"/>
      <c r="G33" s="11"/>
      <c r="H33" s="11">
        <v>20000</v>
      </c>
      <c r="J33" s="15"/>
      <c r="K33" s="14"/>
    </row>
    <row r="34" spans="1:11" x14ac:dyDescent="0.2">
      <c r="A34" s="1" t="s">
        <v>182</v>
      </c>
      <c r="B34" s="9"/>
      <c r="C34" s="10"/>
      <c r="D34" s="9" t="s">
        <v>183</v>
      </c>
      <c r="E34" s="11"/>
      <c r="F34" s="11">
        <v>20000</v>
      </c>
      <c r="G34" s="11"/>
      <c r="H34" s="11"/>
      <c r="J34" s="15"/>
      <c r="K34" s="14"/>
    </row>
    <row r="35" spans="1:11" x14ac:dyDescent="0.2">
      <c r="A35" s="1" t="s">
        <v>184</v>
      </c>
      <c r="B35" s="9"/>
      <c r="C35" s="10"/>
      <c r="D35" s="9" t="s">
        <v>22</v>
      </c>
      <c r="E35" s="11">
        <v>25000</v>
      </c>
      <c r="F35" s="11"/>
      <c r="G35" s="11"/>
      <c r="H35" s="11">
        <v>25000</v>
      </c>
      <c r="J35" s="15"/>
      <c r="K35" s="14"/>
    </row>
    <row r="36" spans="1:11" x14ac:dyDescent="0.2">
      <c r="A36" s="1" t="s">
        <v>184</v>
      </c>
      <c r="B36" s="9"/>
      <c r="C36" s="10"/>
      <c r="D36" s="9" t="s">
        <v>183</v>
      </c>
      <c r="E36" s="11"/>
      <c r="F36" s="11">
        <v>25000</v>
      </c>
      <c r="G36" s="11"/>
      <c r="H36" s="11"/>
      <c r="J36" s="15"/>
      <c r="K36" s="14"/>
    </row>
    <row r="37" spans="1:11" x14ac:dyDescent="0.2">
      <c r="A37" s="1" t="s">
        <v>185</v>
      </c>
      <c r="B37" s="9"/>
      <c r="C37" s="10"/>
      <c r="D37" s="9" t="s">
        <v>35</v>
      </c>
      <c r="E37" s="11">
        <v>5000</v>
      </c>
      <c r="F37" s="11"/>
      <c r="G37" s="11"/>
      <c r="H37" s="11"/>
      <c r="J37" s="15"/>
      <c r="K37" s="14"/>
    </row>
    <row r="38" spans="1:11" x14ac:dyDescent="0.2">
      <c r="A38" s="1" t="s">
        <v>185</v>
      </c>
      <c r="B38" s="9"/>
      <c r="C38" s="10"/>
      <c r="D38" s="9" t="s">
        <v>17</v>
      </c>
      <c r="E38" s="11"/>
      <c r="F38" s="11"/>
      <c r="G38" s="11">
        <v>5000</v>
      </c>
      <c r="H38" s="11"/>
      <c r="J38" s="15"/>
      <c r="K38" s="14"/>
    </row>
    <row r="39" spans="1:11" x14ac:dyDescent="0.2">
      <c r="B39" s="9"/>
      <c r="C39" s="10"/>
      <c r="D39" s="9"/>
      <c r="E39" s="11"/>
      <c r="F39" s="11"/>
      <c r="G39" s="11"/>
      <c r="H39" s="11"/>
      <c r="J39" s="15"/>
      <c r="K39" s="14"/>
    </row>
    <row r="40" spans="1:11" x14ac:dyDescent="0.2">
      <c r="B40" s="9"/>
      <c r="C40" s="10"/>
      <c r="D40" s="12" t="s">
        <v>3</v>
      </c>
      <c r="E40" s="11"/>
      <c r="F40" s="13">
        <v>226325.2</v>
      </c>
      <c r="G40" s="11"/>
      <c r="H40" s="11"/>
    </row>
    <row r="41" spans="1:11" s="15" customFormat="1" x14ac:dyDescent="0.2">
      <c r="A41" s="12"/>
      <c r="B41" s="12"/>
      <c r="C41" s="5"/>
      <c r="D41" s="12" t="s">
        <v>24</v>
      </c>
      <c r="E41" s="13"/>
      <c r="F41" s="13">
        <v>162502</v>
      </c>
      <c r="G41" s="13"/>
      <c r="H41" s="13">
        <v>79613.2</v>
      </c>
      <c r="K41" s="14"/>
    </row>
    <row r="42" spans="1:11" x14ac:dyDescent="0.2">
      <c r="A42" s="9"/>
      <c r="B42" s="9"/>
      <c r="C42" s="10"/>
      <c r="D42" s="9"/>
      <c r="E42" s="11"/>
      <c r="F42" s="11"/>
      <c r="G42" s="11"/>
      <c r="H42" s="11"/>
    </row>
    <row r="43" spans="1:11" s="15" customFormat="1" x14ac:dyDescent="0.2">
      <c r="A43" s="12"/>
      <c r="B43" s="12"/>
      <c r="C43" s="5"/>
      <c r="D43" s="12"/>
      <c r="E43" s="13">
        <f>SUM(E8:E42)</f>
        <v>535539.19999999995</v>
      </c>
      <c r="F43" s="13">
        <f>SUM(F8:F42)</f>
        <v>535539.19999999995</v>
      </c>
      <c r="G43" s="13">
        <f>SUM(G8:G42)</f>
        <v>226325.2</v>
      </c>
      <c r="H43" s="13">
        <f>SUM(H7:H42)</f>
        <v>226325.2</v>
      </c>
    </row>
  </sheetData>
  <mergeCells count="5">
    <mergeCell ref="A1:H1"/>
    <mergeCell ref="A2:H2"/>
    <mergeCell ref="A4:H4"/>
    <mergeCell ref="E5:F5"/>
    <mergeCell ref="G5:H5"/>
  </mergeCells>
  <pageMargins left="0.45" right="0.7" top="0.25" bottom="0.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3"/>
  <sheetViews>
    <sheetView topLeftCell="A9" workbookViewId="0">
      <selection activeCell="L36" sqref="L36"/>
    </sheetView>
  </sheetViews>
  <sheetFormatPr defaultColWidth="9.140625" defaultRowHeight="12.75" x14ac:dyDescent="0.2"/>
  <cols>
    <col min="1" max="1" width="9.85546875" style="1" customWidth="1"/>
    <col min="2" max="2" width="7.42578125" style="1" customWidth="1"/>
    <col min="3" max="3" width="7.5703125" style="2" customWidth="1"/>
    <col min="4" max="4" width="31.28515625" style="1" customWidth="1"/>
    <col min="5" max="5" width="10.42578125" style="4" bestFit="1" customWidth="1"/>
    <col min="6" max="6" width="10.7109375" style="4" customWidth="1"/>
    <col min="7" max="7" width="10.28515625" style="4" customWidth="1"/>
    <col min="8" max="8" width="10.42578125" style="4" customWidth="1"/>
    <col min="9" max="9" width="9.140625" style="1"/>
    <col min="10" max="10" width="13.7109375" style="1" customWidth="1"/>
    <col min="11" max="11" width="12.140625" style="1" customWidth="1"/>
    <col min="12" max="16384" width="9.140625" style="1"/>
  </cols>
  <sheetData>
    <row r="1" spans="1:10" x14ac:dyDescent="0.2">
      <c r="A1" s="150" t="s">
        <v>0</v>
      </c>
      <c r="B1" s="150"/>
      <c r="C1" s="150"/>
      <c r="D1" s="150"/>
      <c r="E1" s="150"/>
      <c r="F1" s="150"/>
      <c r="G1" s="150"/>
      <c r="H1" s="150"/>
    </row>
    <row r="2" spans="1:10" x14ac:dyDescent="0.2">
      <c r="A2" s="151" t="s">
        <v>1</v>
      </c>
      <c r="B2" s="151"/>
      <c r="C2" s="151"/>
      <c r="D2" s="151"/>
      <c r="E2" s="151"/>
      <c r="F2" s="151"/>
      <c r="G2" s="151"/>
      <c r="H2" s="151"/>
    </row>
    <row r="3" spans="1:10" x14ac:dyDescent="0.2">
      <c r="E3" s="3"/>
      <c r="F3" s="3"/>
    </row>
    <row r="4" spans="1:10" x14ac:dyDescent="0.2">
      <c r="A4" s="150" t="s">
        <v>188</v>
      </c>
      <c r="B4" s="150"/>
      <c r="C4" s="150"/>
      <c r="D4" s="150"/>
      <c r="E4" s="150"/>
      <c r="F4" s="150"/>
      <c r="G4" s="150"/>
      <c r="H4" s="150"/>
    </row>
    <row r="5" spans="1:10" x14ac:dyDescent="0.2">
      <c r="E5" s="152" t="s">
        <v>2</v>
      </c>
      <c r="F5" s="152"/>
      <c r="G5" s="153" t="s">
        <v>3</v>
      </c>
      <c r="H5" s="153"/>
    </row>
    <row r="6" spans="1:10" x14ac:dyDescent="0.2">
      <c r="A6" s="5" t="s">
        <v>4</v>
      </c>
      <c r="B6" s="12" t="s">
        <v>5</v>
      </c>
      <c r="C6" s="5" t="s">
        <v>6</v>
      </c>
      <c r="D6" s="5" t="s">
        <v>7</v>
      </c>
      <c r="E6" s="7" t="s">
        <v>8</v>
      </c>
      <c r="F6" s="7" t="s">
        <v>9</v>
      </c>
      <c r="G6" s="8" t="s">
        <v>10</v>
      </c>
      <c r="H6" s="7" t="s">
        <v>11</v>
      </c>
    </row>
    <row r="7" spans="1:10" x14ac:dyDescent="0.2">
      <c r="A7" s="9" t="s">
        <v>187</v>
      </c>
      <c r="B7" s="9"/>
      <c r="C7" s="10"/>
      <c r="D7" s="9" t="s">
        <v>12</v>
      </c>
      <c r="E7" s="11"/>
      <c r="F7" s="11"/>
      <c r="G7" s="11"/>
      <c r="H7" s="11"/>
    </row>
    <row r="8" spans="1:10" s="15" customFormat="1" x14ac:dyDescent="0.2">
      <c r="A8" s="9" t="s">
        <v>187</v>
      </c>
      <c r="B8" s="12"/>
      <c r="C8" s="5"/>
      <c r="D8" s="12" t="s">
        <v>13</v>
      </c>
      <c r="E8" s="8">
        <v>162502</v>
      </c>
      <c r="F8" s="13"/>
      <c r="G8" s="13"/>
      <c r="H8" s="13"/>
    </row>
    <row r="9" spans="1:10" s="15" customFormat="1" x14ac:dyDescent="0.2">
      <c r="A9" s="9" t="s">
        <v>187</v>
      </c>
      <c r="B9" s="12"/>
      <c r="C9" s="5"/>
      <c r="D9" s="12" t="s">
        <v>14</v>
      </c>
      <c r="E9" s="13">
        <v>79613.2</v>
      </c>
      <c r="F9" s="13"/>
      <c r="G9" s="13">
        <v>79613.2</v>
      </c>
      <c r="H9" s="13"/>
      <c r="J9" s="14"/>
    </row>
    <row r="10" spans="1:10" x14ac:dyDescent="0.2">
      <c r="A10" s="9"/>
      <c r="B10" s="9"/>
      <c r="C10" s="10"/>
      <c r="D10" s="9"/>
      <c r="E10" s="11"/>
      <c r="F10" s="11"/>
      <c r="G10" s="11"/>
      <c r="H10" s="11"/>
      <c r="J10" s="4"/>
    </row>
    <row r="11" spans="1:10" x14ac:dyDescent="0.2">
      <c r="A11" s="9" t="s">
        <v>187</v>
      </c>
      <c r="B11" s="9"/>
      <c r="C11" s="10"/>
      <c r="D11" s="9" t="s">
        <v>18</v>
      </c>
      <c r="E11" s="11">
        <v>600</v>
      </c>
      <c r="F11" s="11"/>
      <c r="G11" s="11"/>
      <c r="H11" s="11"/>
      <c r="J11" s="4"/>
    </row>
    <row r="12" spans="1:10" x14ac:dyDescent="0.2">
      <c r="A12" s="9" t="s">
        <v>187</v>
      </c>
      <c r="B12" s="9"/>
      <c r="C12" s="10"/>
      <c r="D12" s="149" t="s">
        <v>17</v>
      </c>
      <c r="E12" s="11"/>
      <c r="F12" s="11"/>
      <c r="G12" s="11">
        <v>600</v>
      </c>
      <c r="H12" s="11"/>
      <c r="J12" s="4"/>
    </row>
    <row r="13" spans="1:10" x14ac:dyDescent="0.2">
      <c r="A13" s="9" t="s">
        <v>187</v>
      </c>
      <c r="B13" s="9"/>
      <c r="C13" s="10"/>
      <c r="D13" s="9" t="s">
        <v>18</v>
      </c>
      <c r="E13" s="11">
        <v>250</v>
      </c>
      <c r="F13" s="11"/>
      <c r="G13" s="11"/>
      <c r="H13" s="11"/>
      <c r="J13" s="4"/>
    </row>
    <row r="14" spans="1:10" x14ac:dyDescent="0.2">
      <c r="A14" s="9" t="s">
        <v>187</v>
      </c>
      <c r="B14" s="9"/>
      <c r="C14" s="10"/>
      <c r="D14" s="9" t="s">
        <v>17</v>
      </c>
      <c r="E14" s="11"/>
      <c r="F14" s="11"/>
      <c r="G14" s="11">
        <v>250</v>
      </c>
      <c r="H14" s="11"/>
      <c r="J14" s="4"/>
    </row>
    <row r="15" spans="1:10" x14ac:dyDescent="0.2">
      <c r="A15" s="9" t="s">
        <v>189</v>
      </c>
      <c r="B15" s="9"/>
      <c r="C15" s="10"/>
      <c r="D15" s="9" t="s">
        <v>22</v>
      </c>
      <c r="E15" s="11">
        <v>70000</v>
      </c>
      <c r="F15" s="11"/>
      <c r="G15" s="11"/>
      <c r="H15" s="11">
        <v>70000</v>
      </c>
      <c r="J15" s="4"/>
    </row>
    <row r="16" spans="1:10" x14ac:dyDescent="0.2">
      <c r="A16" s="9" t="s">
        <v>189</v>
      </c>
      <c r="B16" s="9"/>
      <c r="C16" s="10"/>
      <c r="D16" s="9" t="s">
        <v>183</v>
      </c>
      <c r="E16" s="11"/>
      <c r="F16" s="11">
        <v>70000</v>
      </c>
      <c r="G16" s="11"/>
      <c r="H16" s="11"/>
      <c r="J16" s="4"/>
    </row>
    <row r="17" spans="1:11" x14ac:dyDescent="0.2">
      <c r="A17" s="9" t="s">
        <v>190</v>
      </c>
      <c r="B17" s="9"/>
      <c r="C17" s="10"/>
      <c r="D17" s="9" t="s">
        <v>18</v>
      </c>
      <c r="E17" s="11">
        <v>300</v>
      </c>
      <c r="F17" s="11"/>
      <c r="G17" s="11"/>
      <c r="H17" s="11"/>
      <c r="J17" s="4"/>
    </row>
    <row r="18" spans="1:11" x14ac:dyDescent="0.2">
      <c r="A18" s="9" t="s">
        <v>190</v>
      </c>
      <c r="B18" s="9"/>
      <c r="C18" s="10"/>
      <c r="D18" s="9" t="s">
        <v>17</v>
      </c>
      <c r="E18" s="11"/>
      <c r="F18" s="11"/>
      <c r="G18" s="11">
        <v>300</v>
      </c>
      <c r="H18" s="11"/>
      <c r="J18" s="4"/>
    </row>
    <row r="19" spans="1:11" x14ac:dyDescent="0.2">
      <c r="A19" s="9" t="s">
        <v>191</v>
      </c>
      <c r="B19" s="9"/>
      <c r="C19" s="10"/>
      <c r="D19" s="9" t="s">
        <v>192</v>
      </c>
      <c r="E19" s="11">
        <v>10000</v>
      </c>
      <c r="F19" s="11"/>
      <c r="G19" s="11"/>
      <c r="H19" s="11"/>
      <c r="J19" s="4"/>
    </row>
    <row r="20" spans="1:11" x14ac:dyDescent="0.2">
      <c r="A20" s="9" t="s">
        <v>191</v>
      </c>
      <c r="B20" s="9"/>
      <c r="C20" s="10"/>
      <c r="D20" s="9" t="s">
        <v>17</v>
      </c>
      <c r="E20" s="11"/>
      <c r="F20" s="11"/>
      <c r="G20" s="11">
        <v>10000</v>
      </c>
      <c r="H20" s="11"/>
      <c r="J20" s="4"/>
    </row>
    <row r="21" spans="1:11" x14ac:dyDescent="0.2">
      <c r="A21" s="9" t="s">
        <v>191</v>
      </c>
      <c r="B21" s="9"/>
      <c r="C21" s="10"/>
      <c r="D21" s="9" t="s">
        <v>192</v>
      </c>
      <c r="E21" s="11">
        <v>3000</v>
      </c>
      <c r="F21" s="11"/>
      <c r="G21" s="11"/>
      <c r="H21" s="11"/>
      <c r="J21" s="4"/>
    </row>
    <row r="22" spans="1:11" x14ac:dyDescent="0.2">
      <c r="A22" s="9" t="s">
        <v>191</v>
      </c>
      <c r="B22" s="9"/>
      <c r="C22" s="10"/>
      <c r="D22" s="9" t="s">
        <v>17</v>
      </c>
      <c r="E22" s="11"/>
      <c r="F22" s="11"/>
      <c r="G22" s="11">
        <v>3000</v>
      </c>
      <c r="H22" s="11"/>
      <c r="J22" s="4"/>
    </row>
    <row r="23" spans="1:11" x14ac:dyDescent="0.2">
      <c r="A23" s="9" t="s">
        <v>193</v>
      </c>
      <c r="B23" s="9"/>
      <c r="C23" s="10"/>
      <c r="D23" s="9" t="s">
        <v>22</v>
      </c>
      <c r="E23" s="11">
        <v>20000</v>
      </c>
      <c r="F23" s="11"/>
      <c r="G23" s="11"/>
      <c r="H23" s="11">
        <v>20000</v>
      </c>
      <c r="J23" s="4"/>
    </row>
    <row r="24" spans="1:11" x14ac:dyDescent="0.2">
      <c r="A24" s="9" t="s">
        <v>193</v>
      </c>
      <c r="B24" s="9"/>
      <c r="C24" s="10"/>
      <c r="D24" s="9" t="s">
        <v>194</v>
      </c>
      <c r="E24" s="11"/>
      <c r="F24" s="11">
        <v>20000</v>
      </c>
      <c r="G24" s="11"/>
      <c r="H24" s="11"/>
      <c r="J24" s="4"/>
    </row>
    <row r="25" spans="1:11" x14ac:dyDescent="0.2">
      <c r="A25" s="9" t="s">
        <v>197</v>
      </c>
      <c r="B25" s="9"/>
      <c r="C25" s="10"/>
      <c r="D25" s="9" t="s">
        <v>35</v>
      </c>
      <c r="E25" s="11">
        <v>873</v>
      </c>
      <c r="F25" s="11"/>
      <c r="G25" s="11"/>
      <c r="H25" s="11"/>
      <c r="J25" s="4"/>
    </row>
    <row r="26" spans="1:11" x14ac:dyDescent="0.2">
      <c r="A26" s="9" t="s">
        <v>197</v>
      </c>
      <c r="B26" s="9"/>
      <c r="C26" s="10"/>
      <c r="D26" s="9" t="s">
        <v>17</v>
      </c>
      <c r="E26" s="11"/>
      <c r="F26" s="11"/>
      <c r="G26" s="11">
        <v>873</v>
      </c>
      <c r="H26" s="11"/>
    </row>
    <row r="27" spans="1:11" x14ac:dyDescent="0.2">
      <c r="A27" s="9" t="s">
        <v>196</v>
      </c>
      <c r="B27" s="9"/>
      <c r="C27" s="10"/>
      <c r="D27" s="9" t="s">
        <v>192</v>
      </c>
      <c r="E27" s="11">
        <v>7000</v>
      </c>
      <c r="F27" s="11"/>
      <c r="G27" s="11"/>
      <c r="H27" s="11"/>
      <c r="J27" s="15"/>
      <c r="K27" s="14"/>
    </row>
    <row r="28" spans="1:11" x14ac:dyDescent="0.2">
      <c r="A28" s="9" t="s">
        <v>196</v>
      </c>
      <c r="B28" s="9"/>
      <c r="C28" s="10"/>
      <c r="D28" s="9" t="s">
        <v>17</v>
      </c>
      <c r="E28" s="11"/>
      <c r="F28" s="11"/>
      <c r="G28" s="11">
        <v>7000</v>
      </c>
      <c r="H28" s="11"/>
      <c r="J28" s="15"/>
      <c r="K28" s="14"/>
    </row>
    <row r="29" spans="1:11" x14ac:dyDescent="0.2">
      <c r="B29" s="9"/>
      <c r="C29" s="10"/>
      <c r="D29" s="9"/>
      <c r="E29" s="11"/>
      <c r="F29" s="11"/>
      <c r="G29" s="11"/>
      <c r="H29" s="11"/>
      <c r="J29" s="15"/>
      <c r="K29" s="14"/>
    </row>
    <row r="30" spans="1:11" x14ac:dyDescent="0.2">
      <c r="B30" s="9"/>
      <c r="C30" s="10"/>
      <c r="D30" s="12" t="s">
        <v>3</v>
      </c>
      <c r="E30" s="11"/>
      <c r="F30" s="13">
        <v>101636.2</v>
      </c>
      <c r="G30" s="11"/>
      <c r="H30" s="11"/>
    </row>
    <row r="31" spans="1:11" s="15" customFormat="1" x14ac:dyDescent="0.2">
      <c r="A31" s="12"/>
      <c r="B31" s="12"/>
      <c r="C31" s="5"/>
      <c r="D31" s="12" t="s">
        <v>24</v>
      </c>
      <c r="E31" s="13"/>
      <c r="F31" s="13">
        <v>162502</v>
      </c>
      <c r="G31" s="13"/>
      <c r="H31" s="13">
        <v>11636.2</v>
      </c>
      <c r="K31" s="14"/>
    </row>
    <row r="32" spans="1:11" x14ac:dyDescent="0.2">
      <c r="A32" s="9"/>
      <c r="B32" s="9"/>
      <c r="C32" s="10"/>
      <c r="D32" s="9"/>
      <c r="E32" s="11"/>
      <c r="F32" s="11"/>
      <c r="G32" s="11"/>
      <c r="H32" s="11"/>
    </row>
    <row r="33" spans="1:8" s="15" customFormat="1" x14ac:dyDescent="0.2">
      <c r="A33" s="12"/>
      <c r="B33" s="12"/>
      <c r="C33" s="5"/>
      <c r="D33" s="12"/>
      <c r="E33" s="13">
        <f>SUM(E8:E32)</f>
        <v>354138.2</v>
      </c>
      <c r="F33" s="13">
        <f>SUM(F8:F32)</f>
        <v>354138.2</v>
      </c>
      <c r="G33" s="13">
        <f>SUM(G8:G32)</f>
        <v>101636.2</v>
      </c>
      <c r="H33" s="13">
        <f>SUM(H7:H32)</f>
        <v>101636.2</v>
      </c>
    </row>
  </sheetData>
  <mergeCells count="5">
    <mergeCell ref="A1:H1"/>
    <mergeCell ref="A2:H2"/>
    <mergeCell ref="A4:H4"/>
    <mergeCell ref="E5:F5"/>
    <mergeCell ref="G5:H5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APRIL 21</vt:lpstr>
      <vt:lpstr>MAY 21</vt:lpstr>
      <vt:lpstr>JUNE 21</vt:lpstr>
      <vt:lpstr>JULY 21</vt:lpstr>
      <vt:lpstr>AUGUST 21</vt:lpstr>
      <vt:lpstr>SEPTEMBER 21</vt:lpstr>
      <vt:lpstr>OCTOBER 21</vt:lpstr>
      <vt:lpstr>NOVEMBER21</vt:lpstr>
      <vt:lpstr>DECEMBER</vt:lpstr>
      <vt:lpstr>JANUARY 22</vt:lpstr>
      <vt:lpstr>FEBRUARY 22</vt:lpstr>
      <vt:lpstr>MARCH 22</vt:lpstr>
      <vt:lpstr>LEDGER</vt:lpstr>
      <vt:lpstr>STATEMENT</vt:lpstr>
      <vt:lpstr>BALANCE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RDC</cp:lastModifiedBy>
  <cp:lastPrinted>2022-07-19T16:07:19Z</cp:lastPrinted>
  <dcterms:created xsi:type="dcterms:W3CDTF">2021-05-02T09:49:58Z</dcterms:created>
  <dcterms:modified xsi:type="dcterms:W3CDTF">2023-08-17T12:31:50Z</dcterms:modified>
</cp:coreProperties>
</file>