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ar\Documents\Data Analyst\"/>
    </mc:Choice>
  </mc:AlternateContent>
  <xr:revisionPtr revIDLastSave="0" documentId="13_ncr:1_{623AE4C3-F1C6-431B-9DBD-A6A84DA14190}" xr6:coauthVersionLast="47" xr6:coauthVersionMax="47" xr10:uidLastSave="{00000000-0000-0000-0000-000000000000}"/>
  <bookViews>
    <workbookView xWindow="-108" yWindow="-108" windowWidth="23256" windowHeight="12456" xr2:uid="{D986634E-ADCD-4553-8177-CFE64BB9364D}"/>
  </bookViews>
  <sheets>
    <sheet name="Sheet1" sheetId="1" r:id="rId1"/>
    <sheet name="Sheet 2" sheetId="2" r:id="rId2"/>
  </sheets>
  <definedNames>
    <definedName name="Z_D16605B7_165A_4459_9BE7_DC69B5C29875_.wvu.Cols" localSheetId="1" hidden="1">'Sheet 2'!$A:$C,'Sheet 2'!$G:$K</definedName>
    <definedName name="Z_D16605B7_165A_4459_9BE7_DC69B5C29875_.wvu.Rows" localSheetId="1" hidden="1">'Sheet 2'!$1:$1,'Sheet 2'!$11:$15</definedName>
  </definedNames>
  <calcPr calcId="191029"/>
  <customWorkbookViews>
    <customWorkbookView name="Personal View" guid="{D16605B7-165A-4459-9BE7-DC69B5C29875}" maximized="1" xWindow="-9" yWindow="-9" windowWidth="1938" windowHeight="1038" activeSheetId="2"/>
    <customWorkbookView name="Oriinal View" guid="{32BFAA3E-3651-436D-B60A-FDAD91CAFB2E}" maximized="1" xWindow="-9" yWindow="-9" windowWidth="1938" windowHeight="1038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2" l="1"/>
  <c r="I15" i="2"/>
  <c r="H15" i="2"/>
  <c r="G15" i="2"/>
  <c r="J14" i="2"/>
  <c r="I14" i="2"/>
  <c r="H14" i="2"/>
  <c r="G14" i="2"/>
  <c r="J13" i="2"/>
  <c r="I13" i="2"/>
  <c r="H13" i="2"/>
  <c r="G13" i="2"/>
  <c r="J12" i="2"/>
  <c r="I12" i="2"/>
  <c r="H12" i="2"/>
  <c r="G12" i="2"/>
  <c r="K9" i="2"/>
  <c r="M9" i="2" s="1"/>
  <c r="K8" i="2"/>
  <c r="M8" i="2" s="1"/>
  <c r="K7" i="2"/>
  <c r="M7" i="2" s="1"/>
  <c r="K6" i="2"/>
  <c r="M6" i="2" s="1"/>
  <c r="K5" i="2"/>
  <c r="M5" i="2" s="1"/>
  <c r="K4" i="2"/>
  <c r="M4" i="2" s="1"/>
  <c r="M5" i="1"/>
  <c r="M6" i="1"/>
  <c r="M7" i="1"/>
  <c r="M8" i="1"/>
  <c r="H15" i="1"/>
  <c r="I15" i="1"/>
  <c r="J15" i="1"/>
  <c r="H14" i="1"/>
  <c r="I14" i="1"/>
  <c r="J14" i="1"/>
  <c r="H13" i="1"/>
  <c r="I13" i="1"/>
  <c r="J13" i="1"/>
  <c r="G15" i="1"/>
  <c r="G14" i="1"/>
  <c r="G13" i="1"/>
  <c r="H12" i="1"/>
  <c r="I12" i="1"/>
  <c r="J12" i="1"/>
  <c r="G12" i="1"/>
  <c r="K5" i="1"/>
  <c r="L5" i="1" s="1"/>
  <c r="K6" i="1"/>
  <c r="L6" i="1" s="1"/>
  <c r="K7" i="1"/>
  <c r="L7" i="1" s="1"/>
  <c r="K8" i="1"/>
  <c r="L8" i="1" s="1"/>
  <c r="K9" i="1"/>
  <c r="M9" i="1" s="1"/>
  <c r="K4" i="1"/>
  <c r="M4" i="1" s="1"/>
  <c r="L6" i="2" l="1"/>
  <c r="L7" i="2"/>
  <c r="L8" i="2"/>
  <c r="L4" i="2"/>
  <c r="L5" i="2"/>
  <c r="L9" i="2"/>
  <c r="L4" i="1"/>
  <c r="L9" i="1"/>
</calcChain>
</file>

<file path=xl/sharedStrings.xml><?xml version="1.0" encoding="utf-8"?>
<sst xmlns="http://schemas.openxmlformats.org/spreadsheetml/2006/main" count="74" uniqueCount="37">
  <si>
    <t>Items</t>
  </si>
  <si>
    <t>Price</t>
  </si>
  <si>
    <t xml:space="preserve">Qtr.1 </t>
  </si>
  <si>
    <t xml:space="preserve">Qtr.2 </t>
  </si>
  <si>
    <t>Qtr.3</t>
  </si>
  <si>
    <t>Qtr.4</t>
  </si>
  <si>
    <t>Original Coffee</t>
  </si>
  <si>
    <t>Expresso</t>
  </si>
  <si>
    <t>Latte</t>
  </si>
  <si>
    <t>BlueBerry Muffins</t>
  </si>
  <si>
    <t>Breakfast Sandwich</t>
  </si>
  <si>
    <t>Crossiant</t>
  </si>
  <si>
    <t>Total Items Sold</t>
  </si>
  <si>
    <t>Total Sales</t>
  </si>
  <si>
    <t>Average Items Sold</t>
  </si>
  <si>
    <t>Min. Items Sold</t>
  </si>
  <si>
    <t>Max. Items Sold</t>
  </si>
  <si>
    <t xml:space="preserve"> </t>
  </si>
  <si>
    <t>Tax Rate</t>
  </si>
  <si>
    <t>Cup of Fayaz's Coffee Yearly Report</t>
  </si>
  <si>
    <t>Taxes</t>
  </si>
  <si>
    <t>Notes</t>
  </si>
  <si>
    <t>15/01/2025</t>
  </si>
  <si>
    <t>Order Extra for Holidays</t>
  </si>
  <si>
    <t>16/01/2025</t>
  </si>
  <si>
    <t>Date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</si>
  <si>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</si>
  <si>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</si>
  <si>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</si>
  <si>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</si>
  <si>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</si>
  <si>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</si>
  <si>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</si>
  <si>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</si>
  <si>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</si>
  <si>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</si>
  <si>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Croissant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</si>
</sst>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2" applyNumberFormat="0" applyAlignment="0" applyProtection="0"/>
    <xf numFmtId="0" fontId="5" fillId="3" borderId="3" applyNumberFormat="0" applyAlignment="0" applyProtection="0"/>
    <xf numFmtId="0" fontId="6" fillId="3" borderId="2" applyNumberFormat="0" applyAlignment="0" applyProtection="0"/>
    <xf numFmtId="0" fontId="1" fillId="4" borderId="4" applyNumberFormat="0" applyFont="0" applyAlignment="0" applyProtection="0"/>
  </cellStyleXfs>
  <cellXfs count="19">
    <xf numFmtId="0" fontId="0" fillId="0" borderId="0" xfId="0"/>
    <xf numFmtId="14" fontId="0" fillId="0" borderId="0" xfId="0" applyNumberFormat="1"/>
    <xf numFmtId="0" fontId="2" fillId="0" borderId="0" xfId="1"/>
    <xf numFmtId="0" fontId="3" fillId="0" borderId="1" xfId="2"/>
    <xf numFmtId="0" fontId="3" fillId="0" borderId="1" xfId="2" applyFill="1"/>
    <xf numFmtId="0" fontId="0" fillId="5" borderId="0" xfId="0" applyFill="1"/>
    <xf numFmtId="166" fontId="0" fillId="5" borderId="0" xfId="0" applyNumberFormat="1" applyFill="1"/>
    <xf numFmtId="0" fontId="4" fillId="2" borderId="2" xfId="3"/>
    <xf numFmtId="0" fontId="5" fillId="3" borderId="3" xfId="4"/>
    <xf numFmtId="166" fontId="5" fillId="3" borderId="3" xfId="4" applyNumberFormat="1"/>
    <xf numFmtId="2" fontId="5" fillId="3" borderId="3" xfId="4" applyNumberFormat="1"/>
    <xf numFmtId="0" fontId="6" fillId="3" borderId="2" xfId="5" applyAlignment="1">
      <alignment horizontal="center"/>
    </xf>
    <xf numFmtId="0" fontId="6" fillId="3" borderId="2" xfId="5"/>
    <xf numFmtId="1" fontId="6" fillId="3" borderId="2" xfId="5" applyNumberFormat="1"/>
    <xf numFmtId="0" fontId="7" fillId="0" borderId="0" xfId="0" applyFont="1"/>
    <xf numFmtId="10" fontId="7" fillId="0" borderId="0" xfId="0" applyNumberFormat="1" applyFont="1"/>
    <xf numFmtId="44" fontId="0" fillId="4" borderId="4" xfId="6" applyNumberFormat="1" applyFont="1"/>
    <xf numFmtId="0" fontId="0" fillId="4" borderId="4" xfId="6" applyFont="1"/>
    <xf numFmtId="14" fontId="0" fillId="4" borderId="4" xfId="6" applyNumberFormat="1" applyFont="1"/>
  </cellXfs>
  <cellStyles count="7">
    <cellStyle name="Calculation" xfId="5" builtinId="22"/>
    <cellStyle name="Heading 3" xfId="2" builtinId="18"/>
    <cellStyle name="Input" xfId="3" builtinId="20"/>
    <cellStyle name="Normal" xfId="0" builtinId="0"/>
    <cellStyle name="Note" xfId="6" builtinId="10"/>
    <cellStyle name="Output" xfId="4" builtinId="21"/>
    <cellStyle name="Title" xfId="1" builtinId="15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940C-08AB-422A-92BE-B4B8133EBD2D}">
  <dimension ref="A1:M18"/>
  <sheetViews>
    <sheetView tabSelected="1" zoomScale="115" zoomScaleNormal="115" workbookViewId="0">
      <selection activeCell="D9" sqref="D9"/>
    </sheetView>
  </sheetViews>
  <sheetFormatPr defaultColWidth="8" defaultRowHeight="14.4" x14ac:dyDescent="0.3"/>
  <cols>
    <col min="1" max="1" width="11.77734375" customWidth="1"/>
    <col min="2" max="2" width="21.33203125" customWidth="1"/>
    <col min="4" max="4" width="18.6640625" bestFit="1" customWidth="1"/>
    <col min="6" max="6" width="4.6640625" customWidth="1"/>
    <col min="7" max="10" width="8.6640625" bestFit="1" customWidth="1"/>
    <col min="11" max="11" width="14.44140625" bestFit="1" customWidth="1"/>
    <col min="12" max="13" width="10.33203125" bestFit="1" customWidth="1"/>
  </cols>
  <sheetData>
    <row r="1" spans="1:13" ht="23.4" x14ac:dyDescent="0.45">
      <c r="A1" s="2" t="s">
        <v>19</v>
      </c>
      <c r="L1" s="14" t="s">
        <v>18</v>
      </c>
      <c r="M1" s="15">
        <v>7.2499999999999995E-2</v>
      </c>
    </row>
    <row r="3" spans="1:13" ht="15" thickBot="1" x14ac:dyDescent="0.35">
      <c r="A3" s="16" t="s">
        <v>25</v>
      </c>
      <c r="B3" s="17" t="s">
        <v>21</v>
      </c>
      <c r="D3" s="3" t="s">
        <v>0</v>
      </c>
      <c r="E3" s="3" t="s">
        <v>1</v>
      </c>
      <c r="F3" s="3"/>
      <c r="G3" s="3" t="s">
        <v>2</v>
      </c>
      <c r="H3" s="3" t="s">
        <v>3</v>
      </c>
      <c r="I3" s="3" t="s">
        <v>4</v>
      </c>
      <c r="J3" s="3" t="s">
        <v>5</v>
      </c>
      <c r="K3" s="3" t="s">
        <v>12</v>
      </c>
      <c r="L3" s="3" t="s">
        <v>13</v>
      </c>
      <c r="M3" s="4" t="s">
        <v>20</v>
      </c>
    </row>
    <row r="4" spans="1:13" x14ac:dyDescent="0.3">
      <c r="A4" s="18" t="s">
        <v>22</v>
      </c>
      <c r="B4" s="17" t="s">
        <v>23</v>
      </c>
      <c r="D4" s="5" t="s">
        <v>6</v>
      </c>
      <c r="E4" s="6">
        <v>1.75</v>
      </c>
      <c r="F4" s="5"/>
      <c r="G4" s="7">
        <v>453</v>
      </c>
      <c r="H4" s="7">
        <v>563</v>
      </c>
      <c r="I4" s="7">
        <v>653</v>
      </c>
      <c r="J4" s="7">
        <v>900</v>
      </c>
      <c r="K4" s="8">
        <f>SUM(G4:J4)</f>
        <v>2569</v>
      </c>
      <c r="L4" s="9">
        <f>E4*K4</f>
        <v>4495.75</v>
      </c>
      <c r="M4" s="10">
        <f>K4*$M$1</f>
        <v>186.2525</v>
      </c>
    </row>
    <row r="5" spans="1:13" x14ac:dyDescent="0.3">
      <c r="A5" s="18" t="s">
        <v>24</v>
      </c>
      <c r="B5" s="17"/>
      <c r="D5" s="5" t="s">
        <v>7</v>
      </c>
      <c r="E5" s="6">
        <v>2</v>
      </c>
      <c r="F5" s="5"/>
      <c r="G5" s="7">
        <v>288</v>
      </c>
      <c r="H5" s="7">
        <v>432</v>
      </c>
      <c r="I5" s="7">
        <v>544</v>
      </c>
      <c r="J5" s="7">
        <v>699</v>
      </c>
      <c r="K5" s="8">
        <f t="shared" ref="K5:K9" si="0">SUM(G5:J5)</f>
        <v>1963</v>
      </c>
      <c r="L5" s="9">
        <f t="shared" ref="L5:L9" si="1">E5*K5</f>
        <v>3926</v>
      </c>
      <c r="M5" s="10">
        <f>K5*$M$1</f>
        <v>142.3175</v>
      </c>
    </row>
    <row r="6" spans="1:13" x14ac:dyDescent="0.3">
      <c r="A6" s="18" t="s">
        <v>26</v>
      </c>
      <c r="B6" s="17"/>
      <c r="D6" s="5" t="s">
        <v>8</v>
      </c>
      <c r="E6" s="6">
        <v>3.25</v>
      </c>
      <c r="F6" s="5"/>
      <c r="G6" s="7">
        <v>511</v>
      </c>
      <c r="H6" s="7">
        <v>1076</v>
      </c>
      <c r="I6" s="7">
        <v>1100</v>
      </c>
      <c r="J6" s="7">
        <v>1350</v>
      </c>
      <c r="K6" s="8">
        <f t="shared" si="0"/>
        <v>4037</v>
      </c>
      <c r="L6" s="9">
        <f t="shared" si="1"/>
        <v>13120.25</v>
      </c>
      <c r="M6" s="10">
        <f>K6*$M$1</f>
        <v>292.6825</v>
      </c>
    </row>
    <row r="7" spans="1:13" x14ac:dyDescent="0.3">
      <c r="A7" s="18" t="s">
        <v>27</v>
      </c>
      <c r="B7" s="17"/>
      <c r="D7" s="5" t="s">
        <v>9</v>
      </c>
      <c r="E7" s="6">
        <v>1.5</v>
      </c>
      <c r="F7" s="5"/>
      <c r="G7" s="7">
        <v>346</v>
      </c>
      <c r="H7" s="7">
        <v>656</v>
      </c>
      <c r="I7" s="7">
        <v>799</v>
      </c>
      <c r="J7" s="7">
        <v>870</v>
      </c>
      <c r="K7" s="8">
        <f t="shared" si="0"/>
        <v>2671</v>
      </c>
      <c r="L7" s="9">
        <f t="shared" si="1"/>
        <v>4006.5</v>
      </c>
      <c r="M7" s="10">
        <f>K7*$M$1</f>
        <v>193.64749999999998</v>
      </c>
    </row>
    <row r="8" spans="1:13" x14ac:dyDescent="0.3">
      <c r="A8" s="18" t="s">
        <v>28</v>
      </c>
      <c r="B8" s="17"/>
      <c r="D8" s="5" t="s">
        <v>10</v>
      </c>
      <c r="E8" s="6">
        <v>3</v>
      </c>
      <c r="F8" s="5"/>
      <c r="G8" s="7">
        <v>658</v>
      </c>
      <c r="H8" s="7">
        <v>776</v>
      </c>
      <c r="I8" s="7">
        <v>800</v>
      </c>
      <c r="J8" s="7">
        <v>940</v>
      </c>
      <c r="K8" s="8">
        <f t="shared" si="0"/>
        <v>3174</v>
      </c>
      <c r="L8" s="9">
        <f t="shared" si="1"/>
        <v>9522</v>
      </c>
      <c r="M8" s="10">
        <f>K8*$M$1</f>
        <v>230.11499999999998</v>
      </c>
    </row>
    <row r="9" spans="1:13" x14ac:dyDescent="0.3">
      <c r="A9" s="18" t="s">
        <v>29</v>
      </c>
      <c r="B9" s="17"/>
      <c r="D9" s="5" t="s">
        <v>36</v>
      </c>
      <c r="E9" s="6">
        <v>1</v>
      </c>
      <c r="F9" s="5"/>
      <c r="G9" s="7">
        <v>118</v>
      </c>
      <c r="H9" s="7">
        <v>299</v>
      </c>
      <c r="I9" s="7">
        <v>430</v>
      </c>
      <c r="J9" s="7">
        <v>550</v>
      </c>
      <c r="K9" s="8">
        <f t="shared" si="0"/>
        <v>1397</v>
      </c>
      <c r="L9" s="9">
        <f t="shared" si="1"/>
        <v>1397</v>
      </c>
      <c r="M9" s="10">
        <f>K9*$M$1</f>
        <v>101.2825</v>
      </c>
    </row>
    <row r="10" spans="1:13" x14ac:dyDescent="0.3">
      <c r="A10" s="18" t="s">
        <v>30</v>
      </c>
      <c r="B10" s="17"/>
    </row>
    <row r="11" spans="1:13" x14ac:dyDescent="0.3">
      <c r="A11" s="18" t="s">
        <v>31</v>
      </c>
      <c r="B11" s="17"/>
    </row>
    <row r="12" spans="1:13" x14ac:dyDescent="0.3">
      <c r="A12" s="18" t="s">
        <v>32</v>
      </c>
      <c r="B12" s="17"/>
      <c r="D12" s="11" t="s">
        <v>12</v>
      </c>
      <c r="E12" s="11"/>
      <c r="F12" s="11"/>
      <c r="G12" s="12">
        <f>SUM(G4:G9)</f>
        <v>2374</v>
      </c>
      <c r="H12" s="12">
        <f t="shared" ref="H12:J12" si="2">SUM(H4:H9)</f>
        <v>3802</v>
      </c>
      <c r="I12" s="12">
        <f t="shared" si="2"/>
        <v>4326</v>
      </c>
      <c r="J12" s="12">
        <f t="shared" si="2"/>
        <v>5309</v>
      </c>
    </row>
    <row r="13" spans="1:13" x14ac:dyDescent="0.3">
      <c r="A13" s="18" t="s">
        <v>33</v>
      </c>
      <c r="B13" s="17"/>
      <c r="D13" s="11" t="s">
        <v>14</v>
      </c>
      <c r="E13" s="11"/>
      <c r="F13" s="11"/>
      <c r="G13" s="13">
        <f>AVERAGE(G4:G9)</f>
        <v>395.66666666666669</v>
      </c>
      <c r="H13" s="13">
        <f t="shared" ref="H13:J13" si="3">AVERAGE(H4:H9)</f>
        <v>633.66666666666663</v>
      </c>
      <c r="I13" s="13">
        <f t="shared" si="3"/>
        <v>721</v>
      </c>
      <c r="J13" s="13">
        <f t="shared" si="3"/>
        <v>884.83333333333337</v>
      </c>
      <c r="M13" s="1"/>
    </row>
    <row r="14" spans="1:13" x14ac:dyDescent="0.3">
      <c r="A14" s="18" t="s">
        <v>34</v>
      </c>
      <c r="B14" s="17"/>
      <c r="D14" s="11" t="s">
        <v>15</v>
      </c>
      <c r="E14" s="11"/>
      <c r="F14" s="11"/>
      <c r="G14" s="12">
        <f>MIN(G4:G9)</f>
        <v>118</v>
      </c>
      <c r="H14" s="12">
        <f t="shared" ref="H14:J14" si="4">MIN(H4:H9)</f>
        <v>299</v>
      </c>
      <c r="I14" s="12">
        <f t="shared" si="4"/>
        <v>430</v>
      </c>
      <c r="J14" s="12">
        <f t="shared" si="4"/>
        <v>550</v>
      </c>
    </row>
    <row r="15" spans="1:13" x14ac:dyDescent="0.3">
      <c r="A15" s="18" t="s">
        <v>35</v>
      </c>
      <c r="B15" s="17"/>
      <c r="D15" s="11" t="s">
        <v>16</v>
      </c>
      <c r="E15" s="11"/>
      <c r="F15" s="11"/>
      <c r="G15" s="12">
        <f>MAX(G4:G9)</f>
        <v>658</v>
      </c>
      <c r="H15" s="12">
        <f t="shared" ref="H15:J15" si="5">MAX(H4:H9)</f>
        <v>1076</v>
      </c>
      <c r="I15" s="12">
        <f t="shared" si="5"/>
        <v>1100</v>
      </c>
      <c r="J15" s="12">
        <f t="shared" si="5"/>
        <v>1350</v>
      </c>
    </row>
    <row r="18" spans="5:5" x14ac:dyDescent="0.3">
      <c r="E18" t="s">
        <v>17</v>
      </c>
    </row>
  </sheetData>
  <customSheetViews>
    <customSheetView guid="{D16605B7-165A-4459-9BE7-DC69B5C29875}" scale="115">
      <selection activeCell="B19" sqref="B19"/>
      <pageMargins left="0.7" right="0.7" top="0.75" bottom="0.75" header="0.3" footer="0.3"/>
      <pageSetup orientation="portrait" verticalDpi="0" r:id="rId1"/>
    </customSheetView>
    <customSheetView guid="{32BFAA3E-3651-436D-B60A-FDAD91CAFB2E}" scale="115">
      <selection activeCell="B19" sqref="B19"/>
      <pageMargins left="0.7" right="0.7" top="0.75" bottom="0.75" header="0.3" footer="0.3"/>
      <pageSetup orientation="portrait" verticalDpi="0" r:id="rId2"/>
    </customSheetView>
  </customSheetViews>
  <mergeCells count="4">
    <mergeCell ref="D12:F12"/>
    <mergeCell ref="D13:F13"/>
    <mergeCell ref="D14:F14"/>
    <mergeCell ref="D15:F15"/>
  </mergeCells>
  <phoneticPr fontId="8" type="noConversion"/>
  <pageMargins left="0.7" right="0.7" top="0.75" bottom="0.75" header="0.3" footer="0.3"/>
  <pageSetup paperSize="8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6B94-D86B-48D1-A976-F8F43D83DCBA}">
  <dimension ref="A1:M18"/>
  <sheetViews>
    <sheetView zoomScale="115" zoomScaleNormal="115" workbookViewId="0">
      <selection activeCell="D19" sqref="D19"/>
    </sheetView>
  </sheetViews>
  <sheetFormatPr defaultColWidth="8" defaultRowHeight="14.4" x14ac:dyDescent="0.3"/>
  <cols>
    <col min="1" max="1" width="11.77734375" customWidth="1"/>
    <col min="2" max="2" width="21.33203125" customWidth="1"/>
    <col min="3" max="3" width="8" customWidth="1"/>
    <col min="4" max="4" width="18.6640625" bestFit="1" customWidth="1"/>
    <col min="6" max="6" width="4.6640625" customWidth="1"/>
    <col min="7" max="10" width="8.6640625" customWidth="1"/>
    <col min="11" max="11" width="14.44140625" customWidth="1"/>
    <col min="12" max="13" width="10.33203125" bestFit="1" customWidth="1"/>
  </cols>
  <sheetData>
    <row r="1" spans="1:13" ht="23.4" x14ac:dyDescent="0.45">
      <c r="A1" s="2" t="s">
        <v>19</v>
      </c>
      <c r="L1" s="14" t="s">
        <v>18</v>
      </c>
      <c r="M1" s="15">
        <v>7.2499999999999995E-2</v>
      </c>
    </row>
    <row r="3" spans="1:13" ht="15" thickBot="1" x14ac:dyDescent="0.35">
      <c r="A3" s="16" t="s">
        <v>25</v>
      </c>
      <c r="B3" s="17" t="s">
        <v>21</v>
      </c>
      <c r="D3" s="3" t="s">
        <v>0</v>
      </c>
      <c r="E3" s="3" t="s">
        <v>1</v>
      </c>
      <c r="F3" s="3"/>
      <c r="G3" s="3" t="s">
        <v>2</v>
      </c>
      <c r="H3" s="3" t="s">
        <v>3</v>
      </c>
      <c r="I3" s="3" t="s">
        <v>4</v>
      </c>
      <c r="J3" s="3" t="s">
        <v>5</v>
      </c>
      <c r="K3" s="3" t="s">
        <v>12</v>
      </c>
      <c r="L3" s="3" t="s">
        <v>13</v>
      </c>
      <c r="M3" s="4" t="s">
        <v>20</v>
      </c>
    </row>
    <row r="4" spans="1:13" x14ac:dyDescent="0.3">
      <c r="A4" s="18" t="s">
        <v>22</v>
      </c>
      <c r="B4" s="17" t="s">
        <v>23</v>
      </c>
      <c r="D4" s="5" t="s">
        <v>6</v>
      </c>
      <c r="E4" s="6">
        <v>1.75</v>
      </c>
      <c r="F4" s="5"/>
      <c r="G4" s="7">
        <v>453</v>
      </c>
      <c r="H4" s="7">
        <v>563</v>
      </c>
      <c r="I4" s="7">
        <v>653</v>
      </c>
      <c r="J4" s="7">
        <v>900</v>
      </c>
      <c r="K4" s="8">
        <f>SUM(G4:J4)</f>
        <v>2569</v>
      </c>
      <c r="L4" s="9">
        <f>E4*K4</f>
        <v>4495.75</v>
      </c>
      <c r="M4" s="10">
        <f>K4*$M$1</f>
        <v>186.2525</v>
      </c>
    </row>
    <row r="5" spans="1:13" x14ac:dyDescent="0.3">
      <c r="A5" s="18" t="s">
        <v>24</v>
      </c>
      <c r="B5" s="17"/>
      <c r="D5" s="5" t="s">
        <v>7</v>
      </c>
      <c r="E5" s="6">
        <v>2</v>
      </c>
      <c r="F5" s="5"/>
      <c r="G5" s="7">
        <v>288</v>
      </c>
      <c r="H5" s="7">
        <v>432</v>
      </c>
      <c r="I5" s="7">
        <v>544</v>
      </c>
      <c r="J5" s="7">
        <v>699</v>
      </c>
      <c r="K5" s="8">
        <f t="shared" ref="K5:K9" si="0">SUM(G5:J5)</f>
        <v>1963</v>
      </c>
      <c r="L5" s="9">
        <f t="shared" ref="L5:L9" si="1">E5*K5</f>
        <v>3926</v>
      </c>
      <c r="M5" s="10">
        <f>K5*$M$1</f>
        <v>142.3175</v>
      </c>
    </row>
    <row r="6" spans="1:13" x14ac:dyDescent="0.3">
      <c r="A6" s="18" t="s">
        <v>26</v>
      </c>
      <c r="B6" s="17"/>
      <c r="D6" s="5" t="s">
        <v>8</v>
      </c>
      <c r="E6" s="6">
        <v>3.25</v>
      </c>
      <c r="F6" s="5"/>
      <c r="G6" s="7">
        <v>511</v>
      </c>
      <c r="H6" s="7">
        <v>1076</v>
      </c>
      <c r="I6" s="7">
        <v>1100</v>
      </c>
      <c r="J6" s="7">
        <v>1350</v>
      </c>
      <c r="K6" s="8">
        <f t="shared" si="0"/>
        <v>4037</v>
      </c>
      <c r="L6" s="9">
        <f t="shared" si="1"/>
        <v>13120.25</v>
      </c>
      <c r="M6" s="10">
        <f>K6*$M$1</f>
        <v>292.6825</v>
      </c>
    </row>
    <row r="7" spans="1:13" x14ac:dyDescent="0.3">
      <c r="A7" s="18" t="s">
        <v>27</v>
      </c>
      <c r="B7" s="17"/>
      <c r="D7" s="5" t="s">
        <v>9</v>
      </c>
      <c r="E7" s="6">
        <v>1.5</v>
      </c>
      <c r="F7" s="5"/>
      <c r="G7" s="7">
        <v>346</v>
      </c>
      <c r="H7" s="7">
        <v>656</v>
      </c>
      <c r="I7" s="7">
        <v>799</v>
      </c>
      <c r="J7" s="7">
        <v>870</v>
      </c>
      <c r="K7" s="8">
        <f t="shared" si="0"/>
        <v>2671</v>
      </c>
      <c r="L7" s="9">
        <f t="shared" si="1"/>
        <v>4006.5</v>
      </c>
      <c r="M7" s="10">
        <f>K7*$M$1</f>
        <v>193.64749999999998</v>
      </c>
    </row>
    <row r="8" spans="1:13" x14ac:dyDescent="0.3">
      <c r="A8" s="18" t="s">
        <v>28</v>
      </c>
      <c r="B8" s="17"/>
      <c r="D8" s="5" t="s">
        <v>10</v>
      </c>
      <c r="E8" s="6">
        <v>3</v>
      </c>
      <c r="F8" s="5"/>
      <c r="G8" s="7">
        <v>658</v>
      </c>
      <c r="H8" s="7">
        <v>776</v>
      </c>
      <c r="I8" s="7">
        <v>800</v>
      </c>
      <c r="J8" s="7">
        <v>940</v>
      </c>
      <c r="K8" s="8">
        <f t="shared" si="0"/>
        <v>3174</v>
      </c>
      <c r="L8" s="9">
        <f t="shared" si="1"/>
        <v>9522</v>
      </c>
      <c r="M8" s="10">
        <f>K8*$M$1</f>
        <v>230.11499999999998</v>
      </c>
    </row>
    <row r="9" spans="1:13" x14ac:dyDescent="0.3">
      <c r="A9" s="18" t="s">
        <v>29</v>
      </c>
      <c r="B9" s="17"/>
      <c r="D9" s="5" t="s">
        <v>11</v>
      </c>
      <c r="E9" s="6">
        <v>1</v>
      </c>
      <c r="F9" s="5"/>
      <c r="G9" s="7">
        <v>118</v>
      </c>
      <c r="H9" s="7">
        <v>299</v>
      </c>
      <c r="I9" s="7">
        <v>430</v>
      </c>
      <c r="J9" s="7">
        <v>550</v>
      </c>
      <c r="K9" s="8">
        <f t="shared" si="0"/>
        <v>1397</v>
      </c>
      <c r="L9" s="9">
        <f t="shared" si="1"/>
        <v>1397</v>
      </c>
      <c r="M9" s="10">
        <f>K9*$M$1</f>
        <v>101.2825</v>
      </c>
    </row>
    <row r="10" spans="1:13" x14ac:dyDescent="0.3">
      <c r="A10" s="18" t="s">
        <v>30</v>
      </c>
      <c r="B10" s="17"/>
    </row>
    <row r="11" spans="1:13" x14ac:dyDescent="0.3">
      <c r="A11" s="18" t="s">
        <v>31</v>
      </c>
      <c r="B11" s="17"/>
    </row>
    <row r="12" spans="1:13" x14ac:dyDescent="0.3">
      <c r="A12" s="18" t="s">
        <v>32</v>
      </c>
      <c r="B12" s="17"/>
      <c r="D12" s="11" t="s">
        <v>12</v>
      </c>
      <c r="E12" s="11"/>
      <c r="F12" s="11"/>
      <c r="G12" s="12">
        <f>SUM(G4:G9)</f>
        <v>2374</v>
      </c>
      <c r="H12" s="12">
        <f t="shared" ref="H12:J12" si="2">SUM(H4:H9)</f>
        <v>3802</v>
      </c>
      <c r="I12" s="12">
        <f t="shared" si="2"/>
        <v>4326</v>
      </c>
      <c r="J12" s="12">
        <f t="shared" si="2"/>
        <v>5309</v>
      </c>
    </row>
    <row r="13" spans="1:13" x14ac:dyDescent="0.3">
      <c r="A13" s="18" t="s">
        <v>33</v>
      </c>
      <c r="B13" s="17"/>
      <c r="D13" s="11" t="s">
        <v>14</v>
      </c>
      <c r="E13" s="11"/>
      <c r="F13" s="11"/>
      <c r="G13" s="13">
        <f>AVERAGE(G4:G9)</f>
        <v>395.66666666666669</v>
      </c>
      <c r="H13" s="13">
        <f t="shared" ref="H13:J13" si="3">AVERAGE(H4:H9)</f>
        <v>633.66666666666663</v>
      </c>
      <c r="I13" s="13">
        <f t="shared" si="3"/>
        <v>721</v>
      </c>
      <c r="J13" s="13">
        <f t="shared" si="3"/>
        <v>884.83333333333337</v>
      </c>
      <c r="M13" s="1"/>
    </row>
    <row r="14" spans="1:13" x14ac:dyDescent="0.3">
      <c r="A14" s="18" t="s">
        <v>34</v>
      </c>
      <c r="B14" s="17"/>
      <c r="D14" s="11" t="s">
        <v>15</v>
      </c>
      <c r="E14" s="11"/>
      <c r="F14" s="11"/>
      <c r="G14" s="12">
        <f>MIN(G4:G9)</f>
        <v>118</v>
      </c>
      <c r="H14" s="12">
        <f t="shared" ref="H14:J14" si="4">MIN(H4:H9)</f>
        <v>299</v>
      </c>
      <c r="I14" s="12">
        <f t="shared" si="4"/>
        <v>430</v>
      </c>
      <c r="J14" s="12">
        <f t="shared" si="4"/>
        <v>550</v>
      </c>
    </row>
    <row r="15" spans="1:13" x14ac:dyDescent="0.3">
      <c r="A15" s="18" t="s">
        <v>35</v>
      </c>
      <c r="B15" s="17"/>
      <c r="D15" s="11" t="s">
        <v>16</v>
      </c>
      <c r="E15" s="11"/>
      <c r="F15" s="11"/>
      <c r="G15" s="12">
        <f>MAX(G4:G9)</f>
        <v>658</v>
      </c>
      <c r="H15" s="12">
        <f t="shared" ref="H15:J15" si="5">MAX(H4:H9)</f>
        <v>1076</v>
      </c>
      <c r="I15" s="12">
        <f t="shared" si="5"/>
        <v>1100</v>
      </c>
      <c r="J15" s="12">
        <f t="shared" si="5"/>
        <v>1350</v>
      </c>
    </row>
    <row r="18" spans="5:5" x14ac:dyDescent="0.3">
      <c r="E18" t="s">
        <v>17</v>
      </c>
    </row>
  </sheetData>
  <customSheetViews>
    <customSheetView guid="{D16605B7-165A-4459-9BE7-DC69B5C29875}" scale="115" hiddenRows="1" hiddenColumns="1" topLeftCell="D2">
      <selection activeCell="D1" sqref="A1:XFD1"/>
      <pageMargins left="0.7" right="0.7" top="0.75" bottom="0.75" header="0.3" footer="0.3"/>
      <pageSetup orientation="portrait" verticalDpi="0" r:id="rId1"/>
    </customSheetView>
    <customSheetView guid="{32BFAA3E-3651-436D-B60A-FDAD91CAFB2E}" scale="115">
      <selection activeCell="N16" sqref="N16"/>
      <pageMargins left="0.7" right="0.7" top="0.75" bottom="0.75" header="0.3" footer="0.3"/>
      <pageSetup orientation="portrait" verticalDpi="0" r:id="rId2"/>
    </customSheetView>
  </customSheetViews>
  <mergeCells count="4">
    <mergeCell ref="D12:F12"/>
    <mergeCell ref="D13:F13"/>
    <mergeCell ref="D14:F14"/>
    <mergeCell ref="D15:F15"/>
  </mergeCell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Sheeraz Khan Mahar</dc:creator>
  <cp:lastModifiedBy>Sheeraz Khan Mahar</cp:lastModifiedBy>
  <cp:lastPrinted>2025-01-15T10:45:08Z</cp:lastPrinted>
  <dcterms:created xsi:type="dcterms:W3CDTF">2025-01-15T07:46:04Z</dcterms:created>
  <dcterms:modified xsi:type="dcterms:W3CDTF">2025-01-15T10:45:12Z</dcterms:modified>
</cp:coreProperties>
</file>