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Practice\Excel Practice Project\"/>
    </mc:Choice>
  </mc:AlternateContent>
  <xr:revisionPtr revIDLastSave="0" documentId="13_ncr:1_{DAD0BCEB-310A-4F3A-B267-2783381EE24E}"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Combo cahrt" sheetId="3" r:id="rId2"/>
    <sheet name="Water fall chart" sheetId="4" r:id="rId3"/>
    <sheet name="Pie chart" sheetId="5" r:id="rId4"/>
    <sheet name="Map chart" sheetId="6" r:id="rId5"/>
    <sheet name="Top 5" sheetId="7" r:id="rId6"/>
    <sheet name="KPI" sheetId="8" r:id="rId7"/>
    <sheet name="KPI yoy" sheetId="9" r:id="rId8"/>
    <sheet name="Dashboard " sheetId="2" r:id="rId9"/>
  </sheets>
  <definedNames>
    <definedName name="_xlchart.v1.0" hidden="1">'Water fall chart'!$D$3:$D$6</definedName>
    <definedName name="_xlchart.v1.1" hidden="1">'Water fall chart'!$E$3:$E$6</definedName>
    <definedName name="_xlchart.v1.10" hidden="1">'Water fall chart'!$D$3:$D$6</definedName>
    <definedName name="_xlchart.v1.11" hidden="1">'Water fall chart'!$E$3:$E$6</definedName>
    <definedName name="_xlchart.v5.2" hidden="1">'Map chart'!$D$2</definedName>
    <definedName name="_xlchart.v5.3" hidden="1">'Map chart'!$D$3:$D$51</definedName>
    <definedName name="_xlchart.v5.4" hidden="1">'Map chart'!$E$2</definedName>
    <definedName name="_xlchart.v5.5" hidden="1">'Map chart'!$E$3:$E$51</definedName>
    <definedName name="_xlchart.v5.6" hidden="1">'Map chart'!$D$2</definedName>
    <definedName name="_xlchart.v5.7" hidden="1">'Map chart'!$D$3:$D$51</definedName>
    <definedName name="_xlchart.v5.8" hidden="1">'Map chart'!$E$2</definedName>
    <definedName name="_xlchart.v5.9" hidden="1">'Map chart'!$E$3:$E$51</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3" i="6"/>
  <c r="D3" i="4"/>
  <c r="D4" i="4"/>
  <c r="D5" i="4"/>
  <c r="D6"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3" i="9"/>
  <c r="E13" i="9"/>
  <c r="F9" i="9"/>
  <c r="E9" i="9"/>
  <c r="D9" i="9"/>
  <c r="C9" i="9"/>
  <c r="B9" i="9"/>
  <c r="E16" i="8"/>
  <c r="E5" i="6"/>
  <c r="E11" i="6"/>
  <c r="E3" i="4"/>
  <c r="B16" i="8"/>
  <c r="E21" i="6"/>
  <c r="E7" i="6"/>
  <c r="E20" i="6"/>
  <c r="E6" i="6"/>
  <c r="E30" i="6"/>
  <c r="E8" i="6"/>
  <c r="E22" i="6"/>
  <c r="E41" i="6"/>
  <c r="E37" i="6"/>
  <c r="E19" i="6"/>
  <c r="E49" i="6"/>
  <c r="E27" i="6"/>
  <c r="E42" i="6"/>
  <c r="E23" i="6"/>
  <c r="E28" i="6"/>
  <c r="E16" i="6"/>
  <c r="E50" i="6"/>
  <c r="E13" i="6"/>
  <c r="E31" i="6"/>
  <c r="K16" i="8"/>
  <c r="E6" i="4"/>
  <c r="E44" i="6"/>
  <c r="E4" i="4"/>
  <c r="E17" i="6"/>
  <c r="E45" i="6"/>
  <c r="E47" i="6"/>
  <c r="E32" i="6"/>
  <c r="E36" i="6"/>
  <c r="E51" i="6"/>
  <c r="E48" i="6"/>
  <c r="E12" i="6"/>
  <c r="E25" i="6"/>
  <c r="E15" i="6"/>
  <c r="E40" i="6"/>
  <c r="E14" i="6"/>
  <c r="E3" i="6"/>
  <c r="E39" i="6"/>
  <c r="H16" i="8"/>
  <c r="E46" i="6"/>
  <c r="E43" i="6"/>
  <c r="E35" i="6"/>
  <c r="E18" i="6"/>
  <c r="E4" i="6"/>
  <c r="E9" i="6"/>
  <c r="N16" i="8"/>
  <c r="E29" i="6"/>
  <c r="E34" i="6"/>
  <c r="E26" i="6"/>
  <c r="E33" i="6"/>
  <c r="E38" i="6"/>
  <c r="E24" i="6"/>
  <c r="E10" i="6"/>
  <c r="E5" i="4"/>
</calcChain>
</file>

<file path=xl/sharedStrings.xml><?xml version="1.0" encoding="utf-8"?>
<sst xmlns="http://schemas.openxmlformats.org/spreadsheetml/2006/main" count="130140" uniqueCount="10957">
  <si>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</si>
  <si>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</si>
  <si>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</si>
  <si>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</si>
  <si>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</si>
  <si>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</si>
  <si>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</si>
  <si>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</si>
  <si>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</si>
  <si>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</si>
  <si>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</si>
  <si>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</si>
  <si>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</si>
  <si>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</si>
  <si>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</si>
  <si>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</si>
  <si>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</si>
  <si>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</si>
  <si>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</si>
  <si>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</si>
  <si>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</si>
  <si>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</si>
  <si>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</si>
  <si>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</si>
  <si>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</si>
  <si>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</si>
  <si>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</si>
  <si>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</si>
  <si>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</si>
  <si>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</si>
  <si>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</si>
  <si>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</si>
  <si>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</si>
  <si>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</si>
  <si>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</si>
  <si>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</si>
  <si>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</si>
  <si>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</si>
  <si>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</si>
  <si>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</si>
  <si>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</si>
  <si>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</si>
  <si>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</si>
  <si>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</si>
  <si>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</si>
  <si>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</si>
  <si>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</si>
  <si>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</si>
  <si>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</si>
  <si>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</si>
  <si>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</si>
  <si>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</si>
  <si>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</si>
  <si>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</si>
  <si>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</si>
  <si>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</si>
  <si>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</si>
  <si>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</si>
  <si>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</si>
  <si>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</si>
  <si>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</si>
  <si>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</si>
  <si>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</si>
  <si>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</si>
  <si>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</si>
  <si>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</si>
  <si>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</si>
  <si>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</si>
  <si>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</si>
  <si>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</si>
  <si>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</si>
  <si>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</si>
  <si>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</si>
  <si>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</si>
  <si>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</si>
  <si>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</si>
  <si>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</si>
  <si>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</si>
  <si>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</si>
  <si>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</si>
  <si>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</si>
  <si>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</si>
  <si>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</si>
  <si>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</si>
  <si>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</si>
  <si>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</si>
  <si>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</si>
  <si>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</si>
  <si>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</si>
  <si>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</si>
  <si>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</si>
  <si>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</si>
  <si>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</si>
  <si>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</si>
  <si>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</si>
  <si>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</si>
  <si>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</si>
  <si>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</si>
  <si>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</si>
  <si>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</si>
  <si>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</si>
  <si>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</si>
  <si>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</si>
  <si>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</si>
  <si>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</si>
  <si>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</si>
  <si>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</si>
  <si>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</si>
  <si>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</si>
  <si>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</si>
  <si>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</si>
  <si>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</si>
  <si>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</si>
  <si>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</si>
  <si>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</si>
  <si>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</si>
  <si>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</si>
  <si>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</si>
  <si>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</si>
  <si>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</si>
  <si>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</si>
  <si>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</si>
  <si>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</si>
  <si>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</si>
  <si>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</si>
  <si>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</si>
  <si>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</si>
  <si>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</si>
  <si>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</si>
  <si>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</si>
  <si>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</si>
  <si>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</si>
  <si>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</si>
  <si>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</si>
  <si>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</si>
  <si>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</si>
  <si>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</si>
  <si>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</si>
  <si>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</si>
  <si>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</si>
  <si>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</si>
  <si>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</si>
  <si>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</si>
  <si>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</si>
  <si>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</si>
  <si>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</si>
  <si>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</si>
  <si>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</si>
  <si>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</si>
  <si>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</si>
  <si>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</si>
  <si>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</si>
  <si>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</si>
  <si>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</si>
  <si>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</si>
  <si>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</si>
  <si>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</si>
  <si>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</si>
  <si>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</si>
  <si>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</si>
  <si>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</si>
  <si>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</si>
  <si>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</si>
  <si>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</si>
  <si>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</si>
  <si>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</si>
  <si>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</si>
  <si>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</si>
  <si>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</si>
  <si>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</si>
  <si>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</si>
  <si>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</si>
  <si>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</si>
  <si>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</si>
  <si>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</si>
  <si>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</si>
  <si>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</si>
  <si>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</si>
  <si>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</si>
  <si>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</si>
  <si>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</si>
  <si>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</si>
  <si>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</si>
  <si>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</si>
  <si>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</si>
  <si>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</si>
  <si>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</si>
  <si>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</si>
  <si>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</si>
  <si>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</si>
  <si>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</si>
  <si>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</si>
  <si>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</si>
  <si>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</si>
  <si>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</si>
  <si>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</si>
  <si>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</si>
  <si>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</si>
  <si>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</si>
  <si>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</si>
  <si>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</si>
  <si>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</si>
  <si>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</si>
  <si>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</si>
  <si>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</si>
  <si>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</si>
  <si>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</si>
  <si>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</si>
  <si>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</si>
  <si>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</si>
  <si>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</si>
  <si>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</si>
  <si>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</si>
  <si>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</si>
  <si>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</si>
  <si>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</si>
  <si>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</si>
  <si>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</si>
  <si>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</si>
  <si>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</si>
  <si>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</si>
  <si>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</si>
  <si>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</si>
  <si>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</si>
  <si>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</si>
  <si>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</si>
  <si>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</si>
  <si>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</si>
  <si>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</si>
  <si>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</si>
  <si>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</si>
  <si>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</si>
  <si>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</si>
  <si>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</si>
  <si>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</si>
  <si>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</si>
  <si>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</si>
  <si>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</si>
  <si>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</si>
  <si>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</si>
  <si>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</si>
  <si>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</si>
  <si>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</si>
  <si>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</si>
  <si>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</si>
  <si>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</si>
  <si>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</si>
  <si>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</si>
  <si>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</si>
  <si>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</si>
  <si>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</si>
  <si>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</si>
  <si>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</si>
  <si>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</si>
  <si>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</si>
  <si>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</si>
  <si>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</si>
  <si>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</si>
  <si>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</si>
  <si>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</si>
  <si>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</si>
  <si>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</si>
  <si>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</si>
  <si>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</si>
  <si>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</si>
  <si>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</si>
  <si>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</si>
  <si>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</si>
  <si>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</si>
  <si>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</si>
  <si>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</si>
  <si>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</si>
  <si>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</si>
  <si>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</si>
  <si>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</si>
  <si>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</si>
  <si>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</si>
  <si>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</si>
  <si>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</si>
  <si>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</si>
  <si>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</si>
  <si>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</si>
  <si>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</si>
  <si>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</si>
  <si>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</si>
  <si>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</si>
  <si>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</si>
  <si>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</si>
  <si>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</si>
  <si>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</si>
  <si>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</si>
  <si>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</si>
  <si>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</si>
  <si>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</si>
  <si>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</si>
  <si>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</si>
  <si>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</si>
  <si>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</si>
  <si>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</si>
  <si>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</si>
  <si>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</si>
  <si>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</si>
  <si>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</si>
  <si>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</si>
  <si>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</si>
  <si>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</si>
  <si>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</si>
  <si>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</si>
  <si>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</si>
  <si>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</si>
  <si>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</si>
  <si>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</si>
  <si>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</si>
  <si>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</si>
  <si>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</si>
  <si>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</si>
  <si>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</si>
  <si>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</si>
  <si>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</si>
  <si>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</si>
  <si>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</si>
  <si>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</si>
  <si>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</si>
  <si>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</si>
  <si>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</si>
  <si>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</si>
  <si>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</si>
  <si>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</si>
  <si>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</si>
  <si>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</si>
  <si>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</si>
  <si>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</si>
  <si>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</si>
  <si>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</si>
  <si>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</si>
  <si>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</si>
  <si>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</si>
  <si>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</si>
  <si>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</si>
  <si>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</si>
  <si>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</si>
  <si>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</si>
  <si>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</si>
  <si>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</si>
  <si>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</si>
  <si>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</si>
  <si>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</si>
  <si>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</si>
  <si>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</si>
  <si>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</si>
  <si>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</si>
  <si>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</si>
  <si>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</si>
  <si>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</si>
  <si>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</si>
  <si>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</si>
  <si>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</si>
  <si>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</si>
  <si>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</si>
  <si>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</si>
  <si>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</si>
  <si>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</si>
  <si>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</si>
  <si>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</si>
  <si>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</si>
  <si>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</si>
  <si>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</si>
  <si>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</si>
  <si>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</si>
  <si>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</si>
  <si>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</si>
  <si>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</si>
  <si>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</si>
  <si>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</si>
  <si>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</si>
  <si>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</si>
  <si>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</si>
  <si>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</si>
  <si>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</si>
  <si>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</si>
  <si>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</si>
  <si>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</si>
  <si>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</si>
  <si>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</si>
  <si>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</si>
  <si>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</si>
  <si>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</si>
  <si>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</si>
  <si>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</si>
  <si>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</si>
  <si>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</si>
  <si>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</si>
  <si>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</si>
  <si>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</si>
  <si>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</si>
  <si>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</si>
  <si>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</si>
  <si>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</si>
  <si>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</si>
  <si>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</si>
  <si>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</si>
  <si>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</si>
  <si>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</si>
  <si>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</si>
  <si>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</si>
  <si>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</si>
  <si>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</si>
  <si>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</si>
  <si>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</si>
  <si>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</si>
  <si>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</si>
  <si>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</si>
  <si>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</si>
  <si>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</si>
  <si>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</si>
  <si>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</si>
  <si>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</si>
  <si>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</si>
  <si>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</si>
  <si>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</si>
  <si>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</si>
  <si>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</si>
  <si>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</si>
  <si>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</si>
  <si>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</si>
  <si>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</si>
  <si>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</si>
  <si>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</si>
  <si>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</si>
  <si>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</si>
  <si>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</si>
  <si>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</si>
  <si>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</si>
  <si>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</si>
  <si>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</si>
  <si>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</si>
  <si>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</si>
  <si>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</si>
  <si>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</si>
  <si>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</si>
  <si>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</si>
  <si>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</si>
  <si>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</si>
  <si>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</si>
  <si>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</si>
  <si>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</si>
  <si>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</si>
  <si>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</si>
  <si>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</si>
  <si>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</si>
  <si>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</si>
  <si>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</si>
  <si>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</si>
  <si>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</si>
  <si>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</si>
  <si>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</si>
  <si>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</si>
  <si>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</si>
  <si>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</si>
  <si>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</si>
  <si>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</si>
  <si>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</si>
  <si>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</si>
  <si>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</si>
  <si>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</si>
  <si>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</si>
  <si>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</si>
  <si>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</si>
  <si>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</si>
  <si>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</si>
  <si>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</si>
  <si>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</si>
  <si>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</si>
  <si>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</si>
  <si>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</si>
  <si>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</si>
  <si>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</si>
  <si>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</si>
  <si>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</si>
  <si>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</si>
  <si>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</si>
  <si>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</si>
  <si>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</si>
  <si>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</si>
  <si>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</si>
  <si>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</si>
  <si>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</si>
  <si>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</si>
  <si>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</si>
  <si>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</si>
  <si>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</si>
  <si>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</si>
  <si>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</si>
  <si>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</si>
  <si>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</si>
  <si>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</si>
  <si>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</si>
  <si>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</si>
  <si>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</si>
  <si>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</si>
  <si>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</si>
  <si>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</si>
  <si>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</si>
  <si>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</si>
  <si>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</si>
  <si>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</si>
  <si>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</si>
  <si>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</si>
  <si>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</si>
  <si>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</si>
  <si>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</si>
  <si>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</si>
  <si>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</si>
  <si>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</si>
  <si>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</si>
  <si>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</si>
  <si>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</si>
  <si>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</si>
  <si>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</si>
  <si>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</si>
  <si>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</si>
  <si>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</si>
  <si>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</si>
  <si>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</si>
  <si>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</si>
  <si>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</si>
  <si>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</si>
  <si>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</si>
  <si>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</si>
  <si>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</si>
  <si>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</si>
  <si>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</si>
  <si>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</si>
  <si>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</si>
  <si>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</si>
  <si>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</si>
  <si>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</si>
  <si>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</si>
  <si>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</si>
  <si>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</si>
  <si>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</si>
  <si>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</si>
  <si>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</si>
  <si>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</si>
  <si>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</si>
  <si>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</si>
  <si>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</si>
  <si>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</si>
  <si>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</si>
  <si>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</si>
  <si>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</si>
  <si>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</si>
  <si>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</si>
  <si>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</si>
  <si>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</si>
  <si>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</si>
  <si>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</si>
  <si>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</si>
  <si>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</si>
  <si>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</si>
  <si>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</si>
  <si>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</si>
  <si>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</si>
  <si>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</si>
  <si>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</si>
  <si>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</si>
  <si>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</si>
  <si>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</si>
  <si>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</si>
  <si>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</si>
  <si>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</si>
  <si>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</si>
  <si>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</si>
  <si>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</si>
  <si>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</si>
  <si>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</si>
  <si>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</si>
  <si>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</si>
  <si>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</si>
  <si>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</si>
  <si>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</si>
  <si>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</si>
  <si>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</si>
  <si>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</si>
  <si>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</si>
  <si>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</si>
  <si>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</si>
  <si>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</si>
  <si>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</si>
  <si>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</si>
  <si>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</si>
  <si>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</si>
  <si>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</si>
  <si>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</si>
  <si>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</si>
  <si>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</si>
  <si>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</si>
  <si>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</si>
  <si>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</si>
  <si>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</si>
  <si>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</si>
  <si>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</si>
  <si>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</si>
  <si>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</si>
  <si>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</si>
  <si>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</si>
  <si>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</si>
  <si>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</si>
  <si>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</si>
  <si>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</si>
  <si>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</si>
  <si>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</si>
  <si>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</si>
  <si>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</si>
  <si>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</si>
  <si>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</si>
  <si>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</si>
  <si>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</si>
  <si>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</si>
  <si>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</si>
  <si>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</si>
  <si>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</si>
  <si>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</si>
  <si>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</si>
  <si>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</si>
  <si>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</si>
  <si>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</si>
  <si>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</si>
  <si>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</si>
  <si>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</si>
  <si>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</si>
  <si>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</si>
  <si>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</si>
  <si>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</si>
  <si>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</si>
  <si>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</si>
  <si>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</si>
  <si>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</si>
  <si>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</si>
  <si>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</si>
  <si>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</si>
  <si>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</si>
  <si>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</si>
  <si>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</si>
  <si>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</si>
  <si>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</si>
  <si>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</si>
  <si>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</si>
  <si>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</si>
  <si>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</si>
  <si>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</si>
  <si>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</si>
  <si>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</si>
  <si>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</si>
  <si>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</si>
  <si>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</si>
  <si>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</si>
  <si>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</si>
  <si>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</si>
  <si>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</si>
  <si>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</si>
  <si>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</si>
  <si>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</si>
  <si>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</si>
  <si>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</si>
  <si>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</si>
  <si>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</si>
  <si>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</si>
  <si>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</si>
  <si>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</si>
  <si>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</si>
  <si>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</si>
  <si>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</si>
  <si>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</si>
  <si>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</si>
  <si>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</si>
  <si>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</si>
  <si>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</si>
  <si>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</si>
  <si>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</si>
  <si>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</si>
  <si>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</si>
  <si>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</si>
  <si>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</si>
  <si>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</si>
  <si>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</si>
  <si>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</si>
  <si>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</si>
  <si>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</si>
  <si>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</si>
  <si>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</si>
  <si>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</si>
  <si>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</si>
  <si>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</si>
  <si>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</si>
  <si>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</si>
  <si>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</si>
  <si>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</si>
  <si>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</si>
  <si>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</si>
  <si>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</si>
  <si>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</si>
  <si>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</si>
  <si>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</si>
  <si>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</si>
  <si>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</si>
  <si>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</si>
  <si>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</si>
  <si>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</si>
  <si>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</si>
  <si>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</si>
  <si>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</si>
  <si>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</si>
  <si>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</si>
  <si>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</si>
  <si>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</si>
  <si>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</si>
  <si>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</si>
  <si>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</si>
  <si>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</si>
  <si>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</si>
  <si>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</si>
  <si>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</si>
  <si>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</si>
  <si>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</si>
  <si>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</si>
  <si>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</si>
  <si>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</si>
  <si>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</si>
  <si>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</si>
  <si>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</si>
  <si>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</si>
  <si>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</si>
  <si>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</si>
  <si>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</si>
  <si>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</si>
  <si>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</si>
  <si>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</si>
  <si>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</si>
  <si>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</si>
  <si>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</si>
  <si>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</si>
  <si>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</si>
  <si>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</si>
  <si>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</si>
  <si>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</si>
  <si>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</si>
  <si>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</si>
  <si>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</si>
  <si>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</si>
  <si>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</si>
  <si>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</si>
  <si>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</si>
  <si>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</si>
  <si>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</si>
  <si>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</si>
  <si>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</si>
  <si>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</si>
  <si>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</si>
  <si>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</si>
  <si>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</si>
  <si>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</si>
  <si>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</si>
  <si>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</si>
  <si>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</si>
  <si>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</si>
  <si>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</si>
  <si>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</si>
  <si>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</si>
  <si>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</si>
  <si>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</si>
  <si>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</si>
  <si>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</si>
  <si>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</si>
  <si>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</si>
  <si>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</si>
  <si>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</si>
  <si>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</si>
  <si>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</si>
  <si>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</si>
  <si>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</si>
  <si>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</si>
  <si>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</si>
  <si>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</si>
  <si>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</si>
  <si>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</si>
  <si>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</si>
  <si>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</si>
  <si>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</si>
  <si>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</si>
  <si>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</si>
  <si>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</si>
  <si>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</si>
  <si>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</si>
  <si>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</si>
  <si>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</si>
  <si>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</si>
  <si>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</si>
  <si>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</si>
  <si>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</si>
  <si>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</si>
  <si>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</si>
  <si>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</si>
  <si>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</si>
  <si>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</si>
  <si>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</si>
  <si>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</si>
  <si>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</si>
  <si>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</si>
  <si>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</si>
  <si>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</si>
  <si>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</si>
  <si>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</si>
  <si>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</si>
  <si>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</si>
  <si>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</si>
  <si>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</si>
  <si>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</si>
  <si>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</si>
  <si>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</si>
  <si>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</si>
  <si>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</si>
  <si>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</si>
  <si>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</si>
  <si>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</si>
  <si>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</si>
  <si>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</si>
  <si>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</si>
  <si>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</si>
  <si>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</si>
  <si>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</si>
  <si>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</si>
  <si>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</si>
  <si>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</si>
  <si>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</si>
  <si>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</si>
  <si>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</si>
  <si>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</si>
  <si>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</si>
  <si>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</si>
  <si>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</si>
  <si>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</si>
  <si>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</si>
  <si>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</si>
  <si>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</si>
  <si>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</si>
  <si>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</si>
  <si>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</si>
  <si>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</si>
  <si>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</si>
  <si>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</si>
  <si>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</si>
  <si>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</si>
  <si>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</si>
  <si>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</si>
  <si>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</si>
  <si>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</si>
  <si>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</si>
  <si>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</si>
  <si>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</si>
  <si>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</si>
  <si>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</si>
  <si>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</si>
  <si>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</si>
  <si>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</si>
  <si>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</si>
  <si>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</si>
  <si>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</si>
  <si>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</si>
  <si>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</si>
  <si>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</si>
  <si>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</si>
  <si>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</si>
  <si>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</si>
  <si>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</si>
  <si>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</si>
  <si>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</si>
  <si>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</si>
  <si>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</si>
  <si>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</si>
  <si>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</si>
  <si>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</si>
  <si>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</si>
  <si>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</si>
  <si>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</si>
  <si>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</si>
  <si>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</si>
  <si>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</si>
  <si>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</si>
  <si>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</si>
  <si>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</si>
  <si>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</si>
  <si>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</si>
  <si>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</si>
  <si>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</si>
  <si>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</si>
  <si>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</si>
  <si>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</si>
  <si>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</si>
  <si>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</si>
  <si>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</si>
  <si>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</si>
  <si>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</si>
  <si>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</si>
  <si>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</si>
  <si>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</si>
  <si>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</si>
  <si>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</si>
  <si>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</si>
  <si>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</si>
  <si>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</si>
  <si>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</si>
  <si>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</si>
  <si>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</si>
  <si>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</si>
  <si>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</si>
  <si>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</si>
  <si>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</si>
  <si>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</si>
  <si>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</si>
  <si>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</si>
  <si>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</si>
  <si>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</si>
  <si>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</si>
  <si>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</si>
  <si>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</si>
  <si>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</si>
  <si>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</si>
  <si>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</si>
  <si>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</si>
  <si>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</si>
  <si>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</si>
  <si>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</si>
  <si>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</si>
  <si>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</si>
  <si>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</si>
  <si>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</si>
  <si>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</si>
  <si>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</si>
  <si>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</si>
  <si>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</si>
  <si>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</si>
  <si>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</si>
  <si>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</si>
  <si>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</si>
  <si>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</si>
  <si>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</si>
  <si>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</si>
  <si>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</si>
  <si>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</si>
  <si>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</si>
  <si>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</si>
  <si>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</si>
  <si>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</si>
  <si>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</si>
  <si>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</si>
  <si>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</si>
  <si>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</si>
  <si>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</si>
  <si>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</si>
  <si>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</si>
  <si>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</si>
  <si>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</si>
  <si>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</si>
  <si>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</si>
  <si>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</si>
  <si>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</si>
  <si>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</si>
  <si>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</si>
  <si>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</si>
  <si>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</si>
  <si>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</si>
  <si>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</si>
  <si>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</si>
  <si>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</si>
  <si>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</si>
  <si>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</si>
  <si>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</si>
  <si>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</si>
  <si>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</si>
  <si>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</si>
  <si>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</si>
  <si>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</si>
  <si>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</si>
  <si>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</si>
  <si>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</si>
  <si>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</si>
  <si>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</si>
  <si>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</si>
  <si>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</si>
  <si>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</si>
  <si>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</si>
  <si>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</si>
  <si>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</si>
  <si>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</si>
  <si>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</si>
  <si>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</si>
  <si>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</si>
  <si>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</si>
  <si>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</si>
  <si>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</si>
  <si>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</si>
  <si>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</si>
  <si>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</si>
  <si>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</si>
  <si>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</si>
  <si>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</si>
  <si>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</si>
  <si>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</si>
  <si>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</si>
  <si>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</si>
  <si>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</si>
  <si>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</si>
  <si>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</si>
  <si>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</si>
  <si>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</si>
  <si>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</si>
  <si>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</si>
  <si>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</si>
  <si>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</si>
  <si>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</si>
  <si>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</si>
  <si>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</si>
  <si>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</si>
  <si>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</si>
  <si>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</si>
  <si>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</si>
  <si>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</si>
  <si>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</si>
  <si>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</si>
  <si>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</si>
  <si>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</si>
  <si>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</si>
  <si>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</si>
  <si>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</si>
  <si>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</si>
  <si>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</si>
  <si>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</si>
  <si>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</si>
  <si>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</si>
  <si>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</si>
  <si>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</si>
  <si>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</si>
  <si>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</si>
  <si>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</si>
  <si>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</si>
  <si>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</si>
  <si>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</si>
  <si>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</si>
  <si>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</si>
  <si>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</si>
  <si>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</si>
  <si>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</si>
  <si>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</si>
  <si>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</si>
  <si>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</si>
  <si>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</si>
  <si>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</si>
  <si>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</si>
  <si>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</si>
  <si>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</si>
  <si>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</si>
  <si>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</si>
  <si>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</si>
  <si>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</si>
  <si>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</si>
  <si>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</si>
  <si>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</si>
  <si>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</si>
  <si>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</si>
  <si>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</si>
  <si>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</si>
  <si>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</si>
  <si>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</si>
  <si>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</si>
  <si>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</si>
  <si>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</si>
  <si>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</si>
  <si>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</si>
  <si>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</si>
  <si>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</si>
  <si>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</si>
  <si>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</si>
  <si>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</si>
  <si>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</si>
  <si>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</si>
  <si>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</si>
  <si>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</si>
  <si>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</si>
  <si>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</si>
  <si>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</si>
  <si>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</si>
  <si>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</si>
  <si>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</si>
  <si>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</si>
  <si>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</si>
  <si>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</si>
  <si>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</si>
  <si>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</si>
  <si>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</si>
  <si>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</si>
  <si>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</si>
  <si>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</si>
  <si>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</si>
  <si>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</si>
  <si>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</si>
  <si>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</si>
  <si>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</si>
  <si>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</si>
  <si>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</si>
  <si>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</si>
  <si>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</si>
  <si>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</si>
  <si>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</si>
  <si>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</si>
  <si>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</si>
  <si>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</si>
  <si>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</si>
  <si>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</si>
  <si>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</si>
  <si>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</si>
  <si>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</si>
  <si>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</si>
  <si>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</si>
  <si>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</si>
  <si>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</si>
  <si>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</si>
  <si>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</si>
  <si>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</si>
  <si>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</si>
  <si>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</si>
  <si>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</si>
  <si>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</si>
  <si>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</si>
  <si>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</si>
  <si>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</si>
  <si>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</si>
  <si>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</si>
  <si>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</si>
  <si>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</si>
  <si>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</si>
  <si>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</si>
  <si>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</si>
  <si>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</si>
  <si>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</si>
  <si>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</si>
  <si>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</si>
  <si>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</si>
  <si>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</si>
  <si>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</si>
  <si>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</si>
  <si>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</si>
  <si>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</si>
  <si>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</si>
  <si>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</si>
  <si>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</si>
  <si>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</si>
  <si>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</si>
  <si>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</si>
  <si>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</si>
  <si>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</si>
  <si>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</si>
  <si>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</si>
  <si>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</si>
  <si>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</si>
  <si>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</si>
  <si>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</si>
  <si>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</si>
  <si>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</si>
  <si>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</si>
  <si>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</si>
  <si>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</si>
  <si>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</si>
  <si>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</si>
  <si>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</si>
  <si>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</si>
  <si>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</si>
  <si>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</si>
  <si>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</si>
  <si>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</si>
  <si>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</si>
  <si>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</si>
  <si>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</si>
  <si>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</si>
  <si>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</si>
  <si>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</si>
  <si>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</si>
  <si>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</si>
  <si>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</si>
  <si>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</si>
  <si>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</si>
  <si>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</si>
  <si>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</si>
  <si>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</si>
  <si>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</si>
  <si>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</si>
  <si>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</si>
  <si>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</si>
  <si>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</si>
  <si>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</si>
  <si>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</si>
  <si>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</si>
  <si>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</si>
  <si>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</si>
  <si>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</si>
  <si>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</si>
  <si>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</si>
  <si>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</si>
  <si>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</si>
  <si>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</si>
  <si>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</si>
  <si>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</si>
  <si>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</si>
  <si>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</si>
  <si>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</si>
  <si>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</si>
  <si>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</si>
  <si>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</si>
  <si>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</si>
  <si>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</si>
  <si>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</si>
  <si>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</si>
  <si>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</si>
  <si>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</si>
  <si>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</si>
  <si>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</si>
  <si>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</si>
  <si>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</si>
  <si>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</si>
  <si>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</si>
  <si>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</si>
  <si>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</si>
  <si>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</si>
  <si>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</si>
  <si>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</si>
  <si>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</si>
  <si>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</si>
  <si>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</si>
  <si>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</si>
  <si>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</si>
  <si>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</si>
  <si>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</si>
  <si>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</si>
  <si>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</si>
  <si>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</si>
  <si>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</si>
  <si>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</si>
  <si>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</si>
  <si>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</si>
  <si>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</si>
  <si>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</si>
  <si>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</si>
  <si>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</si>
  <si>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</si>
  <si>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</si>
  <si>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</si>
  <si>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</si>
  <si>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</si>
  <si>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</si>
  <si>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</si>
  <si>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</si>
  <si>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</si>
  <si>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</si>
  <si>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</si>
  <si>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</si>
  <si>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</si>
  <si>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</si>
  <si>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</si>
  <si>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</si>
  <si>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</si>
  <si>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</si>
  <si>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</si>
  <si>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</si>
  <si>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</si>
  <si>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</si>
  <si>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</si>
  <si>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</si>
  <si>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</si>
  <si>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</si>
  <si>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</si>
  <si>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</si>
  <si>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</si>
  <si>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</si>
  <si>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</si>
  <si>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</si>
  <si>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</si>
  <si>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</si>
  <si>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</si>
  <si>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</si>
  <si>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</si>
  <si>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</si>
  <si>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</si>
  <si>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</si>
  <si>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</si>
  <si>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</si>
  <si>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</si>
  <si>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</si>
  <si>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</si>
  <si>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</si>
  <si>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</si>
  <si>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</si>
  <si>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</si>
  <si>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</si>
  <si>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</si>
  <si>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</si>
  <si>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</si>
  <si>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</si>
  <si>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</si>
  <si>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</si>
  <si>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</si>
  <si>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</si>
  <si>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</si>
  <si>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</si>
  <si>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</si>
  <si>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</si>
  <si>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</si>
  <si>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</si>
  <si>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</si>
  <si>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</si>
  <si>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</si>
  <si>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</si>
  <si>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</si>
  <si>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</si>
  <si>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</si>
  <si>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</si>
  <si>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</si>
  <si>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</si>
  <si>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</si>
  <si>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</si>
  <si>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</si>
  <si>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</si>
  <si>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</si>
  <si>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</si>
  <si>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</si>
  <si>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</si>
  <si>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</si>
  <si>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</si>
  <si>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</si>
  <si>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</si>
  <si>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</si>
  <si>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</si>
  <si>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</si>
  <si>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</si>
  <si>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</si>
  <si>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</si>
  <si>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</si>
  <si>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</si>
  <si>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</si>
  <si>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</si>
  <si>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</si>
  <si>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</si>
  <si>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</si>
  <si>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</si>
  <si>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</si>
  <si>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</si>
  <si>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</si>
  <si>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</si>
  <si>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</si>
  <si>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</si>
  <si>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</si>
  <si>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</si>
  <si>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</si>
  <si>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</si>
  <si>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</si>
  <si>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</si>
  <si>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</si>
  <si>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</si>
  <si>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</si>
  <si>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</si>
  <si>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</si>
  <si>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</si>
  <si>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</si>
  <si>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</si>
  <si>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</si>
  <si>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</si>
  <si>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</si>
  <si>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</si>
  <si>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</si>
  <si>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</si>
  <si>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</si>
  <si>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</si>
  <si>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</si>
  <si>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</si>
  <si>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</si>
  <si>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</si>
  <si>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</si>
  <si>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</si>
  <si>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</si>
  <si>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</si>
  <si>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</si>
  <si>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</si>
  <si>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</si>
  <si>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</si>
  <si>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</si>
  <si>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</si>
  <si>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</si>
  <si>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</si>
  <si>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</si>
  <si>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</si>
  <si>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</si>
  <si>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</si>
  <si>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</si>
  <si>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</si>
  <si>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</si>
  <si>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</si>
  <si>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</si>
  <si>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</si>
  <si>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</si>
  <si>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</si>
  <si>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</si>
  <si>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</si>
  <si>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</si>
  <si>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</si>
  <si>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</si>
  <si>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</si>
  <si>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</si>
  <si>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</si>
  <si>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</si>
  <si>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</si>
  <si>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</si>
  <si>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</si>
  <si>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</si>
  <si>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</si>
  <si>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</si>
  <si>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</si>
  <si>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</si>
  <si>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</si>
  <si>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</si>
  <si>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</si>
  <si>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</si>
  <si>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</si>
  <si>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</si>
  <si>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</si>
  <si>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</si>
  <si>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</si>
  <si>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</si>
  <si>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</si>
  <si>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</si>
  <si>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</si>
  <si>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</si>
  <si>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</si>
  <si>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</si>
  <si>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</si>
  <si>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</si>
  <si>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</si>
  <si>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</si>
  <si>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</si>
  <si>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</si>
  <si>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</si>
  <si>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</si>
  <si>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</si>
  <si>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</si>
  <si>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</si>
  <si>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</si>
  <si>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</si>
  <si>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</si>
  <si>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</si>
  <si>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</si>
  <si>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</si>
  <si>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</si>
  <si>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</si>
  <si>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</si>
  <si>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</si>
  <si>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</si>
  <si>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</si>
  <si>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</si>
  <si>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</si>
  <si>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</si>
  <si>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</si>
  <si>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</si>
  <si>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</si>
  <si>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</si>
  <si>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</si>
  <si>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</si>
  <si>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</si>
  <si>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</si>
  <si>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</si>
  <si>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</si>
  <si>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</si>
  <si>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</si>
  <si>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</si>
  <si>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</si>
  <si>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</si>
  <si>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</si>
  <si>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</si>
  <si>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</si>
  <si>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</si>
  <si>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</si>
  <si>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</si>
  <si>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</si>
  <si>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</si>
  <si>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</si>
  <si>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</si>
  <si>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</si>
  <si>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</si>
  <si>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</si>
  <si>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</si>
  <si>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</si>
  <si>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</si>
  <si>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</si>
  <si>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</si>
  <si>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</si>
  <si>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</si>
  <si>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</si>
  <si>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</si>
  <si>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</si>
  <si>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</si>
  <si>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</si>
  <si>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</si>
  <si>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</si>
  <si>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</si>
  <si>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</si>
  <si>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</si>
  <si>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</si>
  <si>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</si>
  <si>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</si>
  <si>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</si>
  <si>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</si>
  <si>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</si>
  <si>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</si>
  <si>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</si>
  <si>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</si>
  <si>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</si>
  <si>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</si>
  <si>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</si>
  <si>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</si>
  <si>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</si>
  <si>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</si>
  <si>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</si>
  <si>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</si>
  <si>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</si>
  <si>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</si>
  <si>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</si>
  <si>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</si>
  <si>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</si>
  <si>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</si>
  <si>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</si>
  <si>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</si>
  <si>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</si>
  <si>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</si>
  <si>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</si>
  <si>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</si>
  <si>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</si>
  <si>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</si>
  <si>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</si>
  <si>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</si>
  <si>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</si>
  <si>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</si>
  <si>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</si>
  <si>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</si>
  <si>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</si>
  <si>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</si>
  <si>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</si>
  <si>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</si>
  <si>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</si>
  <si>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</si>
  <si>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</si>
  <si>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</si>
  <si>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</si>
  <si>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</si>
  <si>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</si>
  <si>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</si>
  <si>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</si>
  <si>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</si>
  <si>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</si>
  <si>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</si>
  <si>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</si>
  <si>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</si>
  <si>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</si>
  <si>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</si>
  <si>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</si>
  <si>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</si>
  <si>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</si>
  <si>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</si>
  <si>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</si>
  <si>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</si>
  <si>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</si>
  <si>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</si>
  <si>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</si>
  <si>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</si>
  <si>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</si>
  <si>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</si>
  <si>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</si>
  <si>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</si>
  <si>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</si>
  <si>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</si>
  <si>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</si>
  <si>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</si>
  <si>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</si>
  <si>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</si>
  <si>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</si>
  <si>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</si>
  <si>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</si>
  <si>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</si>
  <si>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</si>
  <si>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</si>
  <si>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</si>
  <si>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</si>
  <si>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</si>
  <si>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</si>
  <si>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</si>
  <si>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</si>
  <si>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</si>
  <si>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</si>
  <si>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</si>
  <si>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</si>
  <si>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</si>
  <si>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</si>
  <si>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</si>
  <si>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</si>
  <si>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</si>
  <si>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</si>
  <si>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</si>
  <si>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</si>
  <si>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</si>
  <si>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</si>
  <si>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</si>
  <si>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</si>
  <si>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</si>
  <si>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</si>
  <si>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</si>
  <si>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</si>
  <si>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</si>
  <si>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</si>
  <si>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</si>
  <si>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</si>
  <si>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</si>
  <si>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</si>
  <si>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</si>
  <si>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</si>
  <si>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</si>
  <si>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</si>
  <si>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</si>
  <si>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</si>
  <si>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</si>
  <si>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</si>
  <si>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</si>
  <si>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</si>
  <si>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</si>
  <si>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</si>
  <si>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</si>
  <si>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</si>
  <si>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</si>
  <si>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</si>
  <si>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</si>
  <si>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</si>
  <si>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</si>
  <si>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</si>
  <si>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</si>
  <si>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</si>
  <si>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</si>
  <si>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</si>
  <si>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</si>
  <si>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</si>
  <si>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</si>
  <si>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</si>
  <si>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</si>
  <si>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</si>
  <si>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</si>
  <si>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</si>
  <si>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</si>
  <si>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</si>
  <si>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</si>
  <si>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</si>
  <si>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</si>
  <si>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</si>
  <si>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</si>
  <si>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</si>
  <si>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</si>
  <si>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</si>
  <si>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</si>
  <si>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</si>
  <si>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</si>
  <si>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</si>
  <si>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</si>
  <si>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</si>
  <si>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</si>
  <si>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</si>
  <si>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</si>
  <si>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</si>
  <si>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</si>
  <si>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</si>
  <si>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</si>
  <si>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</si>
  <si>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</si>
  <si>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</si>
  <si>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</si>
  <si>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</si>
  <si>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</si>
  <si>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</si>
  <si>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</si>
  <si>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</si>
  <si>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</si>
  <si>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</si>
  <si>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</si>
  <si>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</si>
  <si>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</si>
  <si>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</si>
  <si>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</si>
  <si>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</si>
  <si>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</si>
  <si>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</si>
  <si>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</si>
  <si>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</si>
  <si>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</si>
  <si>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</si>
  <si>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</si>
  <si>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</si>
  <si>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</si>
  <si>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</si>
  <si>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</si>
  <si>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</si>
  <si>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</si>
  <si>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</si>
  <si>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</si>
  <si>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</si>
  <si>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</si>
  <si>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</si>
  <si>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</si>
  <si>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</si>
  <si>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</si>
  <si>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</si>
  <si>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</si>
  <si>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</si>
  <si>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</si>
  <si>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</si>
  <si>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</si>
  <si>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</si>
  <si>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</si>
  <si>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</si>
  <si>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</si>
  <si>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</si>
  <si>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</si>
  <si>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</si>
  <si>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</si>
  <si>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</si>
  <si>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</si>
  <si>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</si>
  <si>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</si>
  <si>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</si>
  <si>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</si>
  <si>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</si>
  <si>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</si>
  <si>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</si>
  <si>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</si>
  <si>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</si>
  <si>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</si>
  <si>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</si>
  <si>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</si>
  <si>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</si>
  <si>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</si>
  <si>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</si>
  <si>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</si>
  <si>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</si>
  <si>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</si>
  <si>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</si>
  <si>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</si>
  <si>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</si>
  <si>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</si>
  <si>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</si>
  <si>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</si>
  <si>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</si>
  <si>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</si>
  <si>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</si>
  <si>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</si>
  <si>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</si>
  <si>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</si>
  <si>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</si>
  <si>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</si>
  <si>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</si>
  <si>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</si>
  <si>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</si>
  <si>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</si>
  <si>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</si>
  <si>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</si>
  <si>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</si>
  <si>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</si>
  <si>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</si>
  <si>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</si>
  <si>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</si>
  <si>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</si>
  <si>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</si>
  <si>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</si>
  <si>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</si>
  <si>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</si>
  <si>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</si>
  <si>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</si>
  <si>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</si>
  <si>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</si>
  <si>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</si>
  <si>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</si>
  <si>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</si>
  <si>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</si>
  <si>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</si>
  <si>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</si>
  <si>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</si>
  <si>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</si>
  <si>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</si>
  <si>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</si>
  <si>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</si>
  <si>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</si>
  <si>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</si>
  <si>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</si>
  <si>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</si>
  <si>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</si>
  <si>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</si>
  <si>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</si>
  <si>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</si>
  <si>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</si>
  <si>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</si>
  <si>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</si>
  <si>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</si>
  <si>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</si>
  <si>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</si>
  <si>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</si>
  <si>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</si>
  <si>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</si>
  <si>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</si>
  <si>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</si>
  <si>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</si>
  <si>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</si>
  <si>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</si>
  <si>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</si>
  <si>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</si>
  <si>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</si>
  <si>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</si>
  <si>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</si>
  <si>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</si>
  <si>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</si>
  <si>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</si>
  <si>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</si>
  <si>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</si>
  <si>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</si>
  <si>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</si>
  <si>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</si>
  <si>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</si>
  <si>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</si>
  <si>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</si>
  <si>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</si>
  <si>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</si>
  <si>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</si>
  <si>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</si>
  <si>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</si>
  <si>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</si>
  <si>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</si>
  <si>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</si>
  <si>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</si>
  <si>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</si>
  <si>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</si>
  <si>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</si>
  <si>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</si>
  <si>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</si>
  <si>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</si>
  <si>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</si>
  <si>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</si>
  <si>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</si>
  <si>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</si>
  <si>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</si>
  <si>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</si>
  <si>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</si>
  <si>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</si>
  <si>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</si>
  <si>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</si>
  <si>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</si>
  <si>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</si>
  <si>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</si>
  <si>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</si>
  <si>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</si>
  <si>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</si>
  <si>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</si>
  <si>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</si>
  <si>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</si>
  <si>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</si>
  <si>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</si>
  <si>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</si>
  <si>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</si>
  <si>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</si>
  <si>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</si>
  <si>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</si>
  <si>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</si>
  <si>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</si>
  <si>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</si>
  <si>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</si>
  <si>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</si>
  <si>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</si>
  <si>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</si>
  <si>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</si>
  <si>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</si>
  <si>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</si>
  <si>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</si>
  <si>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</si>
  <si>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</si>
  <si>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</si>
  <si>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</si>
  <si>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</si>
  <si>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</si>
  <si>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</si>
  <si>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</si>
  <si>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</si>
  <si>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</si>
  <si>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</si>
  <si>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</si>
  <si>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</si>
  <si>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</si>
  <si>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</si>
  <si>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</si>
  <si>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</si>
  <si>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</si>
  <si>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</si>
  <si>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</si>
  <si>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</si>
  <si>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</si>
  <si>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</si>
  <si>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</si>
  <si>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</si>
  <si>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</si>
  <si>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</si>
  <si>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</si>
  <si>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</si>
  <si>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</si>
  <si>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</si>
  <si>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</si>
  <si>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</si>
  <si>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</si>
  <si>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</si>
  <si>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</si>
  <si>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</si>
  <si>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</si>
  <si>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</si>
  <si>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</si>
  <si>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</si>
  <si>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</si>
  <si>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</si>
  <si>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</si>
  <si>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</si>
  <si>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</si>
  <si>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</si>
  <si>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</si>
  <si>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</si>
  <si>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</si>
  <si>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</si>
  <si>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</si>
  <si>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</si>
  <si>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</si>
  <si>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</si>
  <si>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</si>
  <si>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</si>
  <si>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</si>
  <si>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</si>
  <si>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</si>
  <si>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</si>
  <si>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</si>
  <si>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</si>
  <si>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</si>
  <si>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</si>
  <si>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</si>
  <si>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</si>
  <si>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</si>
  <si>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</si>
  <si>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</si>
  <si>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</si>
  <si>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</si>
  <si>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</si>
  <si>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</si>
  <si>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</si>
  <si>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</si>
  <si>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</si>
  <si>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</si>
  <si>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</si>
  <si>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</si>
  <si>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</si>
  <si>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</si>
  <si>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</si>
  <si>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</si>
  <si>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</si>
  <si>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</si>
  <si>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</si>
  <si>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</si>
  <si>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</si>
  <si>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</si>
  <si>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</si>
  <si>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</si>
  <si>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</si>
  <si>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</si>
  <si>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</si>
  <si>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</si>
  <si>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</si>
  <si>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</si>
  <si>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</si>
  <si>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</si>
  <si>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</si>
  <si>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</si>
  <si>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</si>
  <si>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</si>
  <si>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</si>
  <si>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</si>
  <si>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</si>
  <si>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</si>
  <si>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</si>
  <si>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</si>
  <si>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</si>
  <si>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</si>
  <si>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</si>
  <si>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</si>
  <si>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</si>
  <si>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</si>
  <si>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</si>
  <si>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</si>
  <si>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</si>
  <si>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</si>
  <si>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</si>
  <si>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</si>
  <si>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</si>
  <si>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</si>
  <si>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</si>
  <si>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</si>
  <si>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</si>
  <si>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</si>
  <si>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</si>
  <si>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</si>
  <si>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</si>
  <si>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</si>
  <si>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</si>
  <si>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</si>
  <si>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</si>
  <si>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</si>
  <si>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</si>
  <si>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</si>
  <si>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</si>
  <si>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</si>
  <si>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</si>
  <si>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</si>
  <si>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</si>
  <si>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</si>
  <si>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</si>
  <si>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</si>
  <si>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</si>
  <si>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</si>
  <si>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</si>
  <si>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</si>
  <si>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</si>
  <si>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</si>
  <si>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</si>
  <si>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</si>
  <si>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</si>
  <si>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</si>
  <si>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</si>
  <si>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</si>
  <si>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</si>
  <si>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</si>
  <si>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</si>
  <si>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</si>
  <si>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</si>
  <si>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</si>
  <si>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</si>
  <si>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</si>
  <si>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</si>
  <si>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</si>
  <si>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</si>
  <si>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</si>
  <si>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</si>
  <si>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</si>
  <si>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</si>
  <si>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</si>
  <si>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</si>
  <si>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</si>
  <si>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</si>
  <si>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</si>
  <si>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</si>
  <si>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</si>
  <si>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</si>
  <si>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</si>
  <si>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</si>
  <si>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</si>
  <si>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</si>
  <si>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</si>
  <si>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</si>
  <si>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</si>
  <si>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</si>
  <si>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</si>
  <si>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</si>
  <si>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</si>
  <si>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</si>
  <si>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</si>
  <si>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</si>
  <si>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</si>
  <si>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</si>
  <si>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</si>
  <si>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</si>
  <si>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</si>
  <si>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</si>
  <si>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</si>
  <si>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</si>
  <si>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</si>
  <si>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</si>
  <si>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</si>
  <si>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</si>
  <si>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</si>
  <si>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</si>
  <si>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</si>
  <si>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</si>
  <si>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</si>
  <si>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</si>
  <si>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</si>
  <si>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</si>
  <si>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</si>
  <si>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</si>
  <si>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</si>
  <si>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</si>
  <si>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</si>
  <si>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</si>
  <si>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</si>
  <si>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</si>
  <si>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</si>
  <si>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</si>
  <si>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</si>
  <si>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</si>
  <si>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</si>
  <si>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</si>
  <si>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</si>
  <si>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</si>
  <si>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</si>
  <si>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</si>
  <si>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</si>
  <si>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</si>
  <si>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</si>
  <si>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</si>
  <si>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</si>
  <si>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</si>
  <si>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</si>
  <si>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</si>
  <si>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</si>
  <si>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</si>
  <si>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</si>
  <si>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</si>
  <si>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</si>
  <si>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</si>
  <si>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</si>
  <si>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</si>
  <si>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</si>
  <si>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</si>
  <si>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</si>
  <si>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</si>
  <si>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</si>
  <si>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</si>
  <si>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</si>
  <si>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</si>
  <si>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</si>
  <si>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</si>
  <si>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</si>
  <si>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</si>
  <si>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</si>
  <si>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</si>
  <si>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</si>
  <si>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</si>
  <si>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</si>
  <si>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</si>
  <si>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</si>
  <si>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</si>
  <si>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</si>
  <si>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</si>
  <si>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</si>
  <si>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</si>
  <si>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</si>
  <si>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</si>
  <si>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</si>
  <si>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</si>
  <si>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</si>
  <si>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</si>
  <si>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</si>
  <si>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</si>
  <si>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</si>
  <si>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</si>
  <si>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</si>
  <si>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</si>
  <si>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</si>
  <si>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</si>
  <si>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</si>
  <si>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</si>
  <si>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</si>
  <si>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</si>
  <si>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</si>
  <si>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</si>
  <si>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</si>
  <si>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</si>
  <si>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</si>
  <si>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</si>
  <si>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</si>
  <si>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</si>
  <si>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</si>
  <si>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</si>
  <si>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</si>
  <si>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</si>
  <si>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</si>
  <si>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</si>
  <si>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</si>
  <si>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</si>
  <si>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</si>
  <si>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</si>
  <si>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</si>
  <si>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</si>
  <si>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</si>
  <si>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</si>
  <si>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</si>
  <si>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</si>
  <si>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</si>
  <si>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</si>
  <si>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</si>
  <si>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</si>
  <si>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</si>
  <si>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</si>
  <si>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</si>
  <si>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</si>
  <si>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</si>
  <si>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</si>
  <si>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</si>
  <si>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</si>
  <si>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</si>
  <si>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</si>
  <si>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</si>
  <si>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</si>
  <si>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</si>
  <si>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</si>
  <si>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</si>
  <si>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</si>
  <si>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</si>
  <si>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</si>
  <si>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</si>
  <si>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</si>
  <si>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</si>
  <si>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</si>
  <si>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</si>
  <si>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</si>
  <si>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</si>
  <si>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</si>
  <si>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</si>
  <si>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</si>
  <si>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</si>
  <si>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</si>
  <si>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</si>
  <si>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</si>
  <si>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</si>
  <si>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</si>
  <si>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</si>
  <si>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</si>
  <si>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</si>
  <si>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</si>
  <si>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</si>
  <si>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</si>
  <si>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</si>
  <si>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</si>
  <si>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</si>
  <si>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</si>
  <si>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</si>
  <si>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</si>
  <si>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</si>
  <si>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</si>
  <si>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</si>
  <si>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</si>
  <si>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</si>
  <si>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</si>
  <si>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</si>
  <si>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</si>
  <si>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</si>
  <si>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</si>
  <si>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</si>
  <si>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</si>
  <si>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</si>
  <si>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</si>
  <si>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</si>
  <si>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</si>
  <si>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</si>
  <si>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</si>
  <si>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</si>
  <si>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</si>
  <si>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</si>
  <si>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</si>
  <si>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</si>
  <si>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</si>
  <si>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</si>
  <si>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</si>
  <si>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</si>
  <si>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</si>
  <si>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</si>
  <si>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</si>
  <si>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</si>
  <si>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</si>
  <si>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</si>
  <si>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</si>
  <si>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</si>
  <si>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</si>
  <si>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</si>
  <si>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</si>
  <si>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</si>
  <si>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</si>
  <si>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</si>
  <si>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</si>
  <si>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</si>
  <si>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</si>
  <si>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</si>
  <si>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</si>
  <si>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</si>
  <si>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</si>
  <si>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</si>
  <si>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</si>
  <si>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</si>
  <si>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</si>
  <si>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</si>
  <si>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</si>
  <si>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</si>
  <si>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</si>
  <si>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</si>
  <si>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</si>
  <si>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</si>
  <si>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</si>
  <si>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</si>
  <si>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</si>
  <si>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</si>
  <si>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</si>
  <si>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</si>
  <si>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</si>
  <si>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</si>
  <si>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</si>
  <si>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</si>
  <si>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</si>
  <si>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</si>
  <si>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</si>
  <si>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</si>
  <si>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</si>
  <si>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</si>
  <si>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</si>
  <si>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</si>
  <si>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</si>
  <si>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</si>
  <si>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</si>
  <si>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</si>
  <si>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</si>
  <si>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</si>
  <si>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</si>
  <si>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</si>
  <si>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</si>
  <si>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</si>
  <si>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</si>
  <si>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</si>
  <si>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</si>
  <si>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</si>
  <si>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</si>
  <si>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</si>
  <si>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</si>
  <si>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</si>
  <si>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</si>
  <si>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</si>
  <si>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</si>
  <si>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</si>
  <si>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</si>
  <si>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</si>
  <si>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</si>
  <si>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</si>
  <si>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</si>
  <si>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</si>
  <si>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</si>
  <si>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</si>
  <si>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</si>
  <si>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</si>
  <si>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</si>
  <si>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</si>
  <si>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</si>
  <si>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</si>
  <si>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</si>
  <si>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</si>
  <si>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</si>
  <si>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</si>
  <si>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</si>
  <si>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</si>
  <si>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</si>
  <si>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</si>
  <si>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</si>
  <si>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</si>
  <si>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</si>
  <si>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</si>
  <si>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</si>
  <si>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</si>
  <si>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</si>
  <si>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</si>
  <si>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</si>
  <si>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</si>
  <si>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</si>
  <si>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</si>
  <si>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</si>
  <si>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</si>
  <si>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</si>
  <si>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</si>
  <si>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</si>
  <si>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</si>
  <si>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</si>
  <si>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</si>
  <si>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</si>
  <si>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</si>
  <si>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</si>
  <si>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</si>
  <si>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</si>
  <si>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</si>
  <si>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</si>
  <si>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</si>
  <si>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</si>
  <si>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</si>
  <si>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</si>
  <si>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</si>
  <si>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</si>
  <si>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</si>
  <si>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</si>
  <si>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</si>
  <si>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</si>
  <si>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</si>
  <si>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</si>
  <si>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</si>
  <si>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</si>
  <si>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</si>
  <si>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</si>
  <si>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</si>
  <si>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</si>
  <si>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</si>
  <si>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</si>
  <si>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</si>
  <si>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</si>
  <si>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</si>
  <si>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</si>
  <si>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</si>
  <si>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</si>
  <si>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</si>
  <si>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</si>
  <si>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</si>
  <si>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</si>
  <si>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</si>
  <si>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</si>
  <si>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</si>
  <si>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</si>
  <si>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</si>
  <si>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</si>
  <si>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</si>
  <si>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</si>
  <si>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</si>
  <si>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</si>
  <si>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</si>
  <si>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</si>
  <si>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</si>
  <si>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</si>
  <si>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</si>
  <si>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</si>
  <si>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</si>
  <si>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</si>
  <si>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</si>
  <si>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</si>
  <si>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</si>
  <si>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</si>
  <si>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</si>
  <si>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</si>
  <si>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</si>
  <si>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</si>
  <si>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</si>
  <si>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</si>
  <si>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</si>
  <si>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</si>
  <si>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</si>
  <si>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</si>
  <si>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</si>
  <si>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</si>
  <si>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</si>
  <si>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</si>
  <si>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</si>
  <si>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</si>
  <si>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</si>
  <si>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</si>
  <si>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</si>
  <si>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</si>
  <si>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</si>
  <si>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</si>
  <si>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</si>
  <si>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</si>
  <si>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</si>
  <si>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</si>
  <si>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</si>
  <si>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</si>
  <si>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</si>
  <si>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</si>
  <si>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</si>
  <si>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</si>
  <si>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</si>
  <si>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</si>
  <si>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</si>
  <si>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</si>
  <si>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</si>
  <si>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</si>
  <si>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</si>
  <si>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</si>
  <si>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</si>
  <si>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</si>
  <si>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</si>
  <si>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</si>
  <si>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</si>
  <si>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</si>
  <si>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</si>
  <si>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</si>
  <si>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</si>
  <si>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</si>
  <si>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</si>
  <si>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</si>
  <si>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</si>
  <si>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</si>
  <si>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</si>
  <si>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</si>
  <si>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</si>
  <si>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</si>
  <si>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</si>
  <si>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</si>
  <si>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</si>
  <si>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</si>
  <si>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</si>
  <si>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</si>
  <si>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</si>
  <si>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</si>
  <si>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</si>
  <si>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</si>
  <si>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</si>
  <si>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</si>
  <si>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</si>
  <si>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</si>
  <si>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</si>
  <si>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</si>
  <si>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</si>
  <si>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</si>
  <si>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</si>
  <si>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</si>
  <si>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</si>
  <si>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</si>
  <si>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</si>
  <si>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</si>
  <si>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</si>
  <si>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</si>
  <si>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</si>
  <si>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</si>
  <si>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</si>
  <si>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</si>
  <si>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</si>
  <si>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</si>
  <si>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</si>
  <si>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</si>
  <si>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</si>
  <si>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</si>
  <si>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</si>
  <si>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</si>
  <si>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</si>
  <si>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</si>
  <si>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</si>
  <si>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</si>
  <si>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</si>
  <si>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</si>
  <si>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</si>
  <si>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</si>
  <si>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</si>
  <si>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</si>
  <si>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</si>
  <si>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</si>
  <si>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</si>
  <si>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</si>
  <si>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</si>
  <si>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</si>
  <si>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</si>
  <si>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</si>
  <si>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</si>
  <si>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</si>
  <si>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</si>
  <si>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</si>
  <si>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</si>
  <si>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</si>
  <si>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</si>
  <si>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</si>
  <si>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</si>
  <si>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</si>
  <si>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</si>
  <si>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</si>
  <si>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</si>
  <si>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</si>
  <si>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</si>
  <si>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</si>
  <si>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</si>
  <si>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</si>
  <si>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</si>
  <si>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</si>
  <si>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</si>
  <si>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</si>
  <si>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</si>
  <si>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</si>
  <si>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</si>
  <si>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</si>
  <si>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</si>
  <si>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</si>
  <si>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</si>
  <si>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</si>
  <si>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</si>
  <si>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</si>
  <si>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</si>
  <si>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</si>
  <si>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</si>
  <si>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</si>
  <si>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</si>
  <si>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</si>
  <si>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</si>
  <si>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</si>
  <si>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</si>
  <si>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</si>
  <si>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</si>
  <si>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</si>
  <si>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</si>
  <si>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</si>
  <si>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</si>
  <si>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</si>
  <si>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</si>
  <si>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</si>
  <si>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</si>
  <si>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</si>
  <si>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</si>
  <si>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</si>
  <si>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</si>
  <si>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</si>
  <si>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</si>
  <si>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</si>
  <si>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</si>
  <si>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</si>
  <si>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</si>
  <si>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</si>
  <si>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</si>
  <si>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</si>
  <si>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</si>
  <si>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</si>
  <si>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</si>
  <si>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</si>
  <si>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</si>
  <si>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</si>
  <si>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</si>
  <si>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</si>
  <si>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</si>
  <si>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</si>
  <si>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</si>
  <si>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</si>
  <si>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</si>
  <si>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</si>
  <si>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</si>
  <si>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</si>
  <si>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</si>
  <si>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</si>
  <si>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</si>
  <si>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</si>
  <si>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</si>
  <si>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</si>
  <si>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</si>
  <si>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</si>
  <si>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</si>
  <si>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</si>
  <si>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</si>
  <si>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</si>
  <si>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</si>
  <si>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</si>
  <si>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</si>
  <si>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</si>
  <si>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</si>
  <si>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</si>
  <si>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</si>
  <si>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</si>
  <si>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</si>
  <si>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</si>
  <si>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</si>
  <si>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</si>
  <si>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</si>
  <si>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</si>
  <si>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</si>
  <si>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</si>
  <si>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</si>
  <si>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</si>
  <si>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</si>
  <si>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</si>
  <si>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</si>
  <si>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</si>
  <si>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</si>
  <si>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</si>
  <si>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</si>
  <si>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</si>
  <si>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</si>
  <si>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</si>
  <si>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</si>
  <si>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</si>
  <si>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</si>
  <si>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</si>
  <si>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</si>
  <si>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</si>
  <si>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</si>
  <si>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</si>
  <si>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</si>
  <si>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</si>
  <si>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</si>
  <si>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</si>
  <si>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</si>
  <si>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</si>
  <si>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</si>
  <si>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</si>
  <si>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</si>
  <si>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</si>
  <si>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</si>
  <si>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</si>
  <si>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</si>
  <si>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</si>
  <si>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</si>
  <si>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</si>
  <si>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</si>
  <si>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</si>
  <si>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</si>
  <si>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</si>
  <si>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</si>
  <si>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</si>
  <si>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</si>
  <si>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</si>
  <si>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</si>
  <si>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</si>
  <si>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</si>
  <si>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</si>
  <si>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</si>
  <si>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</si>
  <si>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</si>
  <si>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</si>
  <si>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</si>
  <si>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</si>
  <si>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</si>
  <si>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</si>
  <si>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</si>
  <si>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</si>
  <si>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</si>
  <si>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</si>
  <si>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</si>
  <si>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</si>
  <si>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</si>
  <si>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</si>
  <si>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</si>
  <si>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</si>
  <si>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</si>
  <si>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</si>
  <si>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</si>
  <si>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</si>
  <si>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</si>
  <si>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</si>
  <si>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</si>
  <si>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</si>
  <si>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</si>
  <si>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</si>
  <si>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</si>
  <si>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</si>
  <si>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</si>
  <si>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</si>
  <si>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</si>
  <si>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</si>
  <si>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</si>
  <si>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</si>
  <si>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</si>
  <si>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</si>
  <si>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</si>
  <si>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</si>
  <si>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</si>
  <si>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</si>
  <si>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</si>
  <si>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</si>
  <si>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</si>
  <si>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</si>
  <si>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</si>
  <si>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</si>
  <si>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</si>
  <si>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</si>
  <si>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</si>
  <si>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</si>
  <si>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</si>
  <si>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</si>
  <si>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</si>
  <si>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</si>
  <si>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</si>
  <si>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</si>
  <si>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</si>
  <si>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</si>
  <si>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</si>
  <si>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</si>
  <si>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</si>
  <si>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</si>
  <si>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</si>
  <si>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</si>
  <si>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</si>
  <si>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</si>
  <si>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</si>
  <si>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</si>
  <si>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</si>
  <si>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</si>
  <si>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</si>
  <si>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</si>
  <si>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</si>
  <si>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</si>
  <si>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</si>
  <si>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</si>
  <si>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</si>
  <si>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</si>
  <si>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</si>
  <si>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</si>
  <si>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</si>
  <si>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</si>
  <si>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</si>
  <si>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</si>
  <si>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</si>
  <si>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</si>
  <si>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</si>
  <si>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</si>
  <si>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</si>
  <si>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</si>
  <si>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</si>
  <si>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</si>
  <si>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</si>
  <si>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</si>
  <si>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</si>
  <si>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</si>
  <si>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</si>
  <si>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</si>
  <si>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</si>
  <si>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</si>
  <si>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</si>
  <si>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</si>
  <si>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</si>
  <si>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</si>
  <si>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</si>
  <si>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</si>
  <si>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</si>
  <si>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</si>
  <si>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</si>
  <si>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</si>
  <si>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</si>
  <si>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</si>
  <si>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</si>
  <si>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</si>
  <si>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</si>
  <si>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</si>
  <si>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</si>
  <si>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</si>
  <si>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</si>
  <si>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</si>
  <si>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</si>
  <si>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</si>
  <si>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</si>
  <si>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</si>
  <si>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</si>
  <si>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</si>
  <si>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</si>
  <si>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</si>
  <si>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</si>
  <si>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</si>
  <si>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</si>
  <si>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</si>
  <si>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</si>
  <si>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</si>
  <si>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</si>
  <si>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</si>
  <si>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</si>
  <si>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</si>
  <si>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</si>
  <si>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</si>
  <si>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</si>
  <si>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</si>
  <si>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</si>
  <si>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</si>
  <si>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</si>
  <si>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</si>
  <si>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</si>
  <si>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</si>
  <si>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</si>
  <si>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</si>
  <si>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</si>
  <si>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</si>
  <si>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</si>
  <si>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</si>
  <si>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</si>
  <si>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</si>
  <si>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</si>
  <si>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</si>
  <si>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</si>
  <si>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</si>
  <si>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</si>
  <si>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</si>
  <si>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</si>
  <si>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</si>
  <si>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</si>
  <si>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</si>
  <si>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</si>
  <si>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</si>
  <si>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</si>
  <si>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</si>
  <si>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</si>
  <si>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</si>
  <si>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</si>
  <si>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</si>
  <si>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</si>
  <si>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</si>
  <si>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</si>
  <si>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</si>
  <si>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</si>
  <si>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</si>
  <si>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</si>
  <si>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</si>
  <si>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</si>
  <si>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</si>
  <si>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</si>
  <si>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</si>
  <si>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</si>
  <si>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</si>
  <si>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</si>
  <si>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</si>
  <si>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</si>
  <si>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</si>
  <si>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</si>
  <si>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</si>
  <si>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</si>
  <si>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</si>
  <si>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</si>
  <si>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</si>
  <si>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</si>
  <si>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</si>
  <si>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</si>
  <si>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</si>
  <si>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</si>
  <si>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</si>
  <si>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</si>
  <si>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</si>
  <si>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</si>
  <si>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</si>
  <si>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</si>
  <si>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</si>
  <si>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</si>
  <si>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</si>
  <si>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</si>
  <si>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</si>
  <si>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</si>
  <si>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</si>
  <si>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</si>
  <si>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</si>
  <si>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</si>
  <si>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</si>
  <si>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</si>
  <si>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</si>
  <si>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</si>
  <si>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</si>
  <si>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</si>
  <si>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</si>
  <si>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</si>
  <si>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</si>
  <si>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</si>
  <si>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</si>
  <si>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</si>
  <si>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</si>
  <si>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</si>
  <si>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</si>
  <si>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</si>
  <si>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</si>
  <si>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</si>
  <si>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</si>
  <si>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</si>
  <si>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</si>
  <si>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</si>
  <si>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</si>
  <si>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</si>
  <si>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</si>
  <si>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</si>
  <si>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</si>
  <si>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</si>
  <si>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</si>
  <si>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</si>
  <si>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</si>
  <si>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</si>
  <si>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</si>
  <si>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</si>
  <si>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</si>
  <si>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</si>
  <si>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</si>
  <si>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</si>
  <si>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</si>
  <si>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</si>
  <si>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</si>
  <si>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</si>
  <si>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</si>
  <si>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</si>
  <si>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</si>
  <si>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</si>
  <si>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</si>
  <si>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</si>
  <si>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</si>
  <si>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</si>
  <si>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</si>
  <si>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</si>
  <si>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</si>
  <si>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</si>
  <si>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</si>
  <si>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</si>
  <si>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</si>
  <si>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</si>
  <si>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</si>
  <si>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</si>
  <si>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</si>
  <si>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</si>
  <si>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</si>
  <si>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</si>
  <si>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</si>
  <si>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</si>
  <si>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</si>
  <si>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</si>
  <si>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</si>
  <si>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</si>
  <si>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</si>
  <si>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</si>
  <si>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</si>
  <si>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</si>
  <si>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</si>
  <si>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</si>
  <si>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</si>
  <si>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</si>
  <si>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</si>
  <si>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</si>
  <si>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</si>
  <si>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</si>
  <si>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</si>
  <si>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</si>
  <si>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</si>
  <si>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</si>
  <si>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</si>
  <si>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</si>
  <si>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</si>
  <si>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</si>
  <si>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</si>
  <si>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</si>
  <si>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</si>
  <si>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</si>
  <si>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</si>
  <si>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</si>
  <si>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</si>
  <si>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</si>
  <si>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</si>
  <si>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</si>
  <si>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</si>
  <si>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</si>
  <si>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</si>
  <si>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</si>
  <si>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</si>
  <si>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</si>
  <si>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</si>
  <si>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</si>
  <si>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</si>
  <si>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</si>
  <si>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</si>
  <si>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</si>
  <si>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</si>
  <si>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</si>
  <si>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</si>
  <si>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</si>
  <si>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</si>
  <si>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</si>
  <si>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</si>
  <si>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</si>
  <si>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</si>
  <si>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</si>
  <si>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</si>
  <si>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</si>
  <si>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</si>
  <si>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</si>
  <si>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</si>
  <si>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</si>
  <si>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</si>
  <si>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</si>
  <si>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</si>
  <si>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</si>
  <si>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</si>
  <si>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</si>
  <si>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</si>
  <si>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</si>
  <si>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</si>
  <si>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</si>
  <si>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</si>
  <si>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</si>
  <si>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</si>
  <si>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</si>
  <si>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</si>
  <si>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</si>
  <si>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</si>
  <si>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</si>
  <si>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</si>
  <si>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</si>
  <si>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</si>
  <si>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</si>
  <si>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</si>
  <si>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</si>
  <si>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</si>
  <si>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</si>
  <si>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</si>
  <si>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</si>
  <si>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</si>
  <si>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</si>
  <si>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</si>
  <si>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</si>
  <si>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</si>
  <si>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</si>
  <si>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</si>
  <si>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</si>
  <si>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</si>
  <si>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</si>
  <si>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</si>
  <si>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</si>
  <si>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</si>
  <si>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</si>
  <si>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</si>
  <si>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</si>
  <si>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</si>
  <si>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</si>
  <si>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</si>
  <si>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</si>
  <si>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</si>
  <si>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</si>
  <si>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</si>
  <si>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</si>
  <si>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</si>
  <si>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</si>
  <si>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</si>
  <si>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</si>
  <si>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</si>
  <si>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</si>
  <si>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</si>
  <si>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</si>
  <si>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</si>
  <si>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</si>
  <si>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</si>
  <si>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</si>
  <si>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</si>
  <si>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</si>
  <si>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</si>
  <si>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</si>
  <si>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</si>
  <si>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</si>
  <si>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</si>
  <si>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</si>
  <si>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</si>
  <si>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</si>
  <si>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</si>
  <si>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</si>
  <si>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</si>
  <si>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</si>
  <si>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</si>
  <si>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</si>
  <si>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</si>
  <si>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</si>
  <si>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</si>
  <si>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</si>
  <si>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</si>
  <si>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</si>
  <si>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</si>
  <si>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</si>
  <si>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</si>
  <si>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</si>
  <si>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</si>
  <si>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</si>
  <si>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</si>
  <si>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</si>
  <si>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</si>
  <si>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</si>
  <si>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</si>
  <si>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</si>
  <si>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</si>
  <si>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</si>
  <si>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</si>
  <si>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</si>
  <si>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</si>
  <si>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</si>
  <si>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</si>
  <si>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</si>
  <si>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</si>
  <si>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</si>
  <si>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</si>
  <si>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</si>
  <si>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</si>
  <si>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</si>
  <si>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</si>
  <si>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</si>
  <si>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</si>
  <si>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</si>
  <si>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</si>
  <si>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</si>
  <si>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</si>
  <si>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</si>
  <si>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</si>
  <si>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</si>
  <si>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</si>
  <si>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</si>
  <si>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</si>
  <si>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</si>
  <si>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</si>
  <si>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</si>
  <si>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</si>
  <si>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</si>
  <si>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</si>
  <si>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</si>
  <si>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</si>
  <si>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</si>
  <si>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</si>
  <si>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</si>
  <si>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</si>
  <si>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</si>
  <si>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</si>
  <si>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</si>
  <si>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</si>
  <si>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</si>
  <si>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</si>
  <si>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</si>
  <si>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</si>
  <si>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</si>
  <si>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</si>
  <si>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</si>
  <si>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</si>
  <si>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</si>
  <si>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</si>
  <si>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</si>
  <si>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</si>
  <si>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</si>
  <si>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</si>
  <si>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</si>
  <si>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</si>
  <si>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</si>
  <si>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</si>
  <si>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</si>
  <si>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</si>
  <si>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</si>
  <si>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</si>
  <si>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</si>
  <si>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</si>
  <si>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</si>
  <si>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</si>
  <si>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</si>
  <si>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</si>
  <si>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</si>
  <si>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</si>
  <si>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</si>
  <si>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</si>
  <si>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</si>
  <si>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</si>
  <si>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</si>
  <si>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</si>
  <si>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</si>
  <si>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</si>
  <si>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</si>
  <si>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</si>
  <si>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</si>
  <si>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</si>
  <si>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</si>
  <si>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</si>
  <si>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</si>
  <si>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</si>
  <si>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</si>
  <si>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</si>
  <si>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</si>
  <si>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</si>
  <si>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</si>
  <si>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</si>
  <si>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</si>
  <si>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</si>
  <si>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</si>
  <si>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</si>
  <si>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</si>
  <si>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</si>
  <si>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</si>
  <si>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</si>
  <si>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</si>
  <si>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</si>
  <si>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</si>
  <si>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</si>
  <si>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</si>
  <si>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</si>
  <si>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</si>
  <si>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</si>
  <si>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</si>
  <si>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</si>
  <si>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</si>
  <si>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</si>
  <si>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</si>
  <si>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</si>
  <si>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</si>
  <si>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</si>
  <si>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</si>
  <si>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</si>
  <si>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</si>
  <si>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</si>
  <si>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</si>
  <si>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</si>
  <si>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</si>
  <si>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</si>
  <si>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</si>
  <si>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</si>
  <si>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</si>
  <si>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</si>
  <si>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</si>
  <si>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</si>
  <si>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</si>
  <si>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</si>
  <si>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</si>
  <si>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</si>
  <si>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</si>
  <si>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</si>
  <si>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</si>
  <si>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</si>
  <si>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</si>
  <si>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</si>
  <si>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</si>
  <si>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</si>
  <si>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</si>
  <si>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</si>
  <si>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</si>
  <si>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</si>
  <si>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</si>
  <si>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</si>
  <si>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</si>
  <si>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</si>
  <si>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</si>
  <si>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</si>
  <si>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</si>
  <si>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</si>
  <si>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</si>
  <si>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</si>
  <si>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</si>
  <si>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</si>
  <si>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</si>
  <si>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</si>
  <si>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</si>
  <si>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</si>
  <si>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</si>
  <si>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</si>
  <si>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</si>
  <si>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</si>
  <si>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</si>
  <si>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</si>
  <si>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</si>
  <si>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</si>
  <si>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</si>
  <si>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</si>
  <si>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</si>
  <si>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</si>
  <si>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</si>
  <si>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</si>
  <si>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</si>
  <si>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</si>
  <si>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</si>
  <si>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</si>
  <si>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</si>
  <si>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</si>
  <si>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</si>
  <si>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</si>
  <si>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</si>
  <si>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</si>
  <si>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</si>
  <si>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</si>
  <si>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</si>
  <si>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</si>
  <si>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</si>
  <si>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</si>
  <si>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</si>
  <si>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</si>
  <si>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</si>
  <si>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</si>
  <si>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</si>
  <si>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</si>
  <si>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</si>
  <si>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</si>
  <si>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</si>
  <si>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</si>
  <si>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</si>
  <si>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</si>
  <si>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</si>
  <si>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</si>
  <si>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</si>
  <si>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</si>
  <si>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</si>
  <si>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</si>
  <si>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</si>
  <si>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</si>
  <si>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</si>
  <si>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</si>
  <si>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</si>
  <si>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</si>
  <si>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</si>
  <si>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</si>
  <si>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</si>
  <si>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</si>
  <si>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</si>
  <si>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</si>
  <si>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</si>
  <si>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</si>
  <si>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</si>
  <si>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</si>
  <si>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</si>
  <si>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</si>
  <si>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</si>
  <si>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</si>
  <si>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</si>
  <si>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</si>
  <si>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</si>
  <si>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</si>
  <si>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</si>
  <si>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</si>
  <si>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</si>
  <si>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</si>
  <si>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</si>
  <si>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</si>
  <si>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</si>
  <si>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</si>
  <si>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</si>
  <si>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</si>
  <si>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</si>
  <si>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</si>
  <si>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</si>
  <si>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</si>
  <si>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</si>
  <si>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</si>
  <si>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</si>
  <si>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</si>
  <si>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</si>
  <si>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</si>
  <si>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</si>
  <si>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</si>
  <si>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</si>
  <si>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</si>
  <si>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</si>
  <si>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</si>
  <si>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</si>
  <si>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</si>
  <si>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</si>
  <si>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</si>
  <si>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</si>
  <si>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</si>
  <si>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</si>
  <si>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</si>
  <si>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</si>
  <si>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</si>
  <si>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</si>
  <si>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</si>
  <si>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</si>
  <si>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</si>
  <si>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</si>
  <si>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</si>
  <si>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</si>
  <si>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</si>
  <si>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</si>
  <si>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</si>
  <si>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</si>
  <si>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</si>
  <si>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</si>
  <si>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</si>
  <si>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</si>
  <si>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</si>
  <si>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</si>
  <si>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</si>
  <si>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</si>
  <si>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</si>
  <si>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</si>
  <si>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</si>
  <si>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</si>
  <si>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</si>
  <si>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</si>
  <si>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</si>
  <si>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</si>
  <si>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</si>
  <si>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</si>
  <si>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</si>
  <si>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</si>
  <si>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</si>
  <si>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</si>
  <si>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</si>
  <si>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</si>
  <si>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</si>
  <si>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</si>
  <si>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</si>
  <si>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</si>
  <si>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</si>
  <si>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</si>
  <si>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</si>
  <si>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</si>
  <si>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</si>
  <si>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</si>
  <si>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</si>
  <si>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</si>
  <si>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</si>
  <si>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</si>
  <si>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</si>
  <si>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</si>
  <si>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</si>
  <si>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</si>
  <si>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</si>
  <si>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</si>
  <si>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</si>
  <si>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</si>
  <si>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</si>
  <si>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</si>
  <si>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</si>
  <si>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</si>
  <si>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</si>
  <si>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</si>
  <si>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</si>
  <si>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</si>
  <si>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</si>
  <si>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</si>
  <si>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</si>
  <si>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</si>
  <si>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</si>
  <si>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</si>
  <si>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</si>
  <si>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</si>
  <si>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</si>
  <si>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</si>
  <si>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</si>
  <si>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</si>
  <si>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</si>
  <si>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</si>
  <si>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</si>
  <si>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</si>
  <si>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</si>
  <si>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</si>
  <si>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</si>
  <si>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</si>
  <si>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</si>
  <si>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</si>
  <si>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</si>
  <si>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</si>
  <si>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</si>
  <si>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</si>
  <si>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</si>
  <si>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</si>
  <si>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</si>
  <si>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</si>
  <si>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</si>
  <si>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</si>
  <si>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</si>
  <si>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</si>
  <si>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</si>
  <si>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</si>
  <si>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</si>
  <si>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</si>
  <si>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</si>
  <si>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</si>
  <si>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</si>
  <si>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</si>
  <si>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</si>
  <si>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</si>
  <si>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</si>
  <si>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</si>
  <si>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</si>
  <si>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</si>
  <si>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</si>
  <si>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</si>
  <si>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</si>
  <si>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</si>
  <si>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</si>
  <si>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</si>
  <si>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</si>
  <si>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</si>
  <si>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</si>
  <si>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</si>
  <si>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</si>
  <si>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</si>
  <si>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</si>
  <si>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</si>
  <si>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</si>
  <si>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</si>
  <si>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</si>
  <si>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</si>
  <si>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</si>
  <si>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</si>
  <si>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</si>
  <si>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</si>
  <si>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</si>
  <si>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</si>
  <si>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</si>
  <si>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</si>
  <si>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</si>
  <si>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</si>
  <si>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</si>
  <si>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</si>
  <si>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</si>
  <si>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</si>
  <si>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</si>
  <si>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</si>
  <si>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</si>
  <si>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</si>
  <si>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</si>
  <si>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</si>
  <si>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</si>
  <si>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</si>
  <si>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</si>
  <si>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</si>
  <si>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</si>
  <si>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</si>
  <si>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</si>
  <si>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</si>
  <si>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</si>
  <si>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</si>
  <si>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</si>
  <si>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</si>
  <si>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</si>
  <si>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</si>
  <si>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</si>
  <si>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</si>
  <si>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</si>
  <si>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</si>
  <si>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</si>
  <si>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</si>
  <si>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</si>
  <si>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</si>
  <si>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</si>
  <si>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</si>
  <si>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</si>
  <si>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</si>
  <si>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</si>
  <si>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</si>
  <si>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</si>
  <si>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</si>
  <si>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</si>
  <si>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</si>
  <si>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</si>
  <si>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</si>
  <si>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</si>
  <si>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</si>
  <si>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</si>
  <si>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</si>
  <si>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</si>
  <si>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</si>
  <si>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</si>
  <si>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</si>
  <si>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</si>
  <si>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</si>
  <si>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</si>
  <si>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</si>
  <si>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</si>
  <si>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</si>
  <si>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</si>
  <si>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</si>
  <si>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</si>
  <si>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</si>
  <si>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</si>
  <si>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</si>
  <si>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</si>
  <si>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</si>
  <si>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</si>
  <si>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</si>
  <si>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</si>
  <si>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</si>
  <si>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</si>
  <si>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</si>
  <si>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</si>
  <si>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</si>
  <si>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</si>
  <si>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</si>
  <si>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</si>
  <si>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</si>
  <si>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</si>
  <si>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</si>
  <si>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</si>
  <si>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</si>
  <si>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</si>
  <si>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</si>
  <si>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</si>
  <si>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</si>
  <si>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</si>
  <si>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</si>
  <si>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</si>
  <si>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</si>
  <si>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</si>
  <si>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</si>
  <si>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</si>
  <si>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</si>
  <si>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</si>
  <si>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</si>
  <si>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</si>
  <si>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</si>
  <si>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</si>
  <si>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</si>
  <si>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</si>
  <si>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</si>
  <si>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</si>
  <si>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</si>
  <si>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</si>
  <si>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</si>
  <si>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</si>
  <si>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</si>
  <si>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</si>
  <si>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</si>
  <si>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</si>
  <si>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</si>
  <si>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</si>
  <si>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</si>
  <si>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</si>
  <si>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</si>
  <si>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</si>
  <si>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</si>
  <si>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</si>
  <si>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</si>
  <si>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</si>
  <si>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</si>
  <si>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</si>
  <si>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</si>
  <si>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</si>
  <si>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</si>
  <si>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</si>
  <si>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</si>
  <si>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</si>
  <si>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</si>
  <si>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</si>
  <si>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</si>
  <si>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</si>
  <si>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</si>
  <si>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</si>
  <si>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</si>
  <si>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</si>
  <si>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</si>
  <si>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</si>
  <si>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</si>
  <si>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</si>
  <si>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</si>
  <si>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</si>
  <si>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</si>
  <si>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</si>
  <si>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</si>
  <si>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</si>
  <si>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</si>
  <si>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</si>
  <si>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</si>
  <si>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</si>
  <si>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</si>
  <si>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</si>
  <si>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</si>
  <si>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</si>
  <si>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</si>
  <si>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</si>
  <si>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</si>
  <si>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</si>
  <si>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</si>
  <si>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</si>
  <si>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</si>
  <si>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</si>
  <si>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</si>
  <si>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</si>
  <si>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</si>
  <si>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</si>
  <si>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</si>
  <si>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</si>
  <si>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</si>
  <si>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</si>
  <si>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</si>
  <si>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</si>
  <si>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</si>
  <si>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</si>
  <si>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</si>
  <si>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</si>
  <si>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</si>
  <si>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</si>
  <si>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</si>
  <si>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</si>
  <si>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</si>
  <si>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</si>
  <si>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</si>
  <si>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</si>
  <si>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</si>
  <si>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</si>
  <si>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</si>
  <si>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</si>
  <si>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</si>
  <si>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</si>
  <si>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</si>
  <si>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</si>
  <si>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</si>
  <si>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</si>
  <si>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</si>
  <si>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</si>
  <si>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</si>
  <si>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</si>
  <si>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</si>
  <si>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</si>
  <si>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</si>
  <si>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</si>
  <si>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</si>
  <si>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</si>
  <si>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</si>
  <si>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</si>
  <si>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</si>
  <si>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</si>
  <si>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</si>
  <si>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</si>
  <si>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</si>
  <si>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</si>
  <si>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</si>
  <si>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</si>
  <si>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</si>
  <si>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</si>
  <si>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</si>
  <si>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</si>
  <si>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</si>
  <si>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</si>
  <si>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</si>
  <si>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</si>
  <si>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</si>
  <si>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</si>
  <si>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</si>
  <si>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</si>
  <si>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</si>
  <si>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</si>
  <si>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</si>
  <si>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</si>
  <si>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</si>
  <si>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</si>
  <si>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</si>
  <si>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</si>
  <si>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</si>
  <si>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</si>
  <si>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</si>
  <si>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</si>
  <si>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</si>
  <si>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</si>
  <si>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</si>
  <si>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</si>
  <si>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</si>
  <si>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</si>
  <si>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</si>
  <si>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</si>
  <si>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</si>
  <si>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</si>
  <si>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</si>
  <si>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</si>
  <si>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</si>
  <si>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</si>
  <si>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</si>
  <si>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</si>
  <si>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</si>
  <si>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</si>
  <si>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</si>
  <si>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</si>
  <si>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</si>
  <si>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</si>
  <si>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</si>
  <si>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</si>
  <si>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</si>
  <si>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</si>
  <si>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</si>
  <si>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</si>
  <si>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</si>
  <si>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</si>
  <si>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</si>
  <si>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</si>
  <si>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</si>
  <si>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</si>
  <si>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</si>
  <si>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</si>
  <si>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</si>
  <si>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</si>
  <si>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</si>
  <si>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</si>
  <si>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</si>
  <si>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</si>
  <si>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</si>
  <si>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</si>
  <si>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</si>
  <si>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</si>
  <si>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</si>
  <si>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</si>
  <si>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</si>
  <si>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</si>
  <si>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</si>
  <si>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</si>
  <si>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</si>
  <si>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</si>
  <si>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</si>
  <si>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</si>
  <si>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</si>
  <si>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</si>
  <si>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</si>
  <si>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</si>
  <si>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</si>
  <si>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</si>
  <si>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</si>
  <si>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</si>
  <si>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</si>
  <si>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</si>
  <si>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</si>
  <si>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</si>
  <si>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</si>
  <si>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</si>
  <si>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</si>
  <si>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</si>
  <si>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</si>
  <si>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</si>
  <si>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</si>
  <si>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</si>
  <si>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</si>
  <si>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</si>
  <si>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</si>
  <si>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</si>
  <si>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</si>
  <si>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</si>
  <si>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</si>
  <si>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</si>
  <si>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</si>
  <si>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</si>
  <si>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</si>
  <si>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</si>
  <si>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</si>
  <si>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</si>
  <si>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</si>
  <si>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</si>
  <si>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</si>
  <si>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</si>
  <si>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</si>
  <si>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</si>
  <si>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</si>
  <si>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</si>
  <si>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</si>
  <si>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</si>
  <si>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</si>
  <si>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</si>
  <si>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</si>
  <si>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</si>
  <si>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</si>
  <si>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</si>
  <si>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</si>
  <si>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</si>
  <si>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</si>
  <si>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</si>
  <si>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</si>
  <si>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</si>
  <si>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</si>
  <si>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</si>
  <si>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</si>
  <si>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</si>
  <si>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</si>
  <si>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</si>
  <si>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</si>
  <si>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</si>
  <si>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</si>
  <si>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</si>
  <si>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</si>
  <si>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</si>
  <si>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</si>
  <si>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</si>
  <si>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</si>
  <si>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</si>
  <si>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</si>
  <si>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</si>
  <si>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</si>
  <si>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</si>
  <si>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</si>
  <si>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</si>
  <si>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</si>
  <si>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</si>
  <si>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</si>
  <si>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</si>
  <si>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</si>
  <si>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</si>
  <si>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</si>
  <si>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</si>
  <si>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</si>
  <si>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</si>
  <si>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</si>
  <si>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</si>
  <si>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</si>
  <si>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</si>
  <si>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</si>
  <si>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</si>
  <si>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</si>
  <si>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</si>
  <si>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</si>
  <si>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</si>
  <si>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</si>
  <si>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</si>
  <si>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</si>
  <si>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</si>
  <si>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</si>
  <si>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</si>
  <si>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</si>
  <si>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</si>
  <si>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</si>
  <si>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</si>
  <si>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</si>
  <si>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</si>
  <si>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</si>
  <si>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</si>
  <si>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</si>
  <si>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</si>
  <si>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</si>
  <si>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</si>
  <si>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</si>
  <si>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</si>
  <si>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</si>
  <si>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</si>
  <si>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</si>
  <si>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</si>
  <si>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</si>
  <si>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</si>
  <si>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</si>
  <si>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</si>
  <si>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</si>
  <si>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</si>
  <si>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</si>
  <si>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</si>
  <si>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</si>
  <si>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</si>
  <si>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</si>
  <si>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</si>
  <si>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</si>
  <si>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</si>
  <si>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</si>
  <si>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</si>
  <si>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</si>
  <si>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</si>
  <si>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</si>
  <si>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</si>
  <si>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</si>
  <si>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</si>
  <si>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</si>
  <si>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</si>
  <si>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</si>
  <si>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</si>
  <si>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</si>
  <si>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</si>
  <si>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</si>
  <si>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</si>
  <si>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</si>
  <si>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</si>
  <si>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</si>
  <si>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</si>
  <si>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</si>
  <si>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</si>
  <si>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</si>
  <si>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</si>
  <si>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</si>
  <si>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</si>
  <si>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</si>
  <si>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</si>
  <si>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</si>
  <si>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</si>
  <si>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</si>
  <si>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</si>
  <si>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</si>
  <si>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</si>
  <si>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</si>
  <si>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</si>
  <si>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</si>
  <si>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</si>
  <si>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</si>
  <si>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</si>
  <si>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</si>
  <si>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</si>
  <si>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</si>
  <si>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</si>
  <si>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</si>
  <si>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</si>
  <si>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</si>
  <si>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</si>
  <si>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</si>
  <si>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</si>
  <si>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</si>
  <si>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</si>
  <si>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</si>
  <si>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</si>
  <si>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</si>
  <si>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</si>
  <si>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</si>
  <si>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</si>
  <si>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</si>
  <si>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</si>
  <si>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</si>
  <si>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</si>
  <si>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</si>
  <si>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</si>
  <si>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</si>
  <si>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</si>
  <si>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</si>
  <si>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</si>
  <si>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</si>
  <si>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</si>
  <si>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</si>
  <si>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</si>
  <si>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</si>
  <si>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</si>
  <si>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</si>
  <si>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</si>
  <si>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</si>
  <si>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</si>
  <si>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</si>
  <si>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</si>
  <si>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</si>
  <si>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</si>
  <si>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</si>
  <si>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</si>
  <si>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</si>
  <si>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</si>
  <si>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</si>
  <si>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</si>
  <si>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</si>
  <si>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</si>
  <si>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</si>
  <si>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</si>
  <si>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</si>
  <si>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</si>
  <si>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</si>
  <si>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</si>
  <si>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</si>
  <si>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</si>
  <si>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</si>
  <si>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</si>
  <si>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</si>
  <si>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</si>
  <si>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</si>
  <si>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</si>
  <si>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</si>
  <si>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</si>
  <si>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</si>
  <si>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</si>
  <si>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</si>
  <si>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</si>
  <si>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</si>
  <si>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</si>
  <si>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</si>
  <si>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</si>
  <si>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</si>
  <si>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</si>
  <si>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</si>
  <si>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</si>
  <si>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</si>
  <si>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</si>
  <si>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</si>
  <si>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</si>
  <si>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</si>
  <si>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</si>
  <si>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</si>
  <si>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</si>
  <si>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</si>
  <si>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</si>
  <si>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</si>
  <si>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</si>
  <si>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</si>
  <si>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</si>
  <si>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</si>
  <si>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</si>
  <si>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</si>
  <si>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</si>
  <si>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</si>
  <si>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</si>
  <si>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</si>
  <si>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</si>
  <si>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</si>
  <si>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</si>
  <si>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</si>
  <si>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</si>
  <si>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</si>
  <si>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</si>
  <si>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</si>
  <si>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</si>
  <si>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</si>
  <si>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</si>
  <si>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</si>
  <si>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</si>
  <si>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</si>
  <si>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</si>
  <si>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</si>
  <si>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</si>
  <si>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</si>
  <si>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</si>
  <si>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</si>
  <si>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</si>
  <si>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</si>
  <si>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</si>
  <si>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</si>
  <si>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</si>
  <si>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</si>
  <si>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</si>
  <si>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</si>
  <si>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</si>
  <si>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</si>
  <si>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</si>
  <si>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</si>
  <si>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</si>
  <si>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</si>
  <si>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</si>
  <si>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</si>
  <si>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</si>
  <si>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</si>
  <si>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</si>
  <si>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</si>
  <si>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</si>
  <si>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</si>
  <si>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</si>
  <si>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</si>
  <si>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</si>
  <si>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</si>
  <si>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</si>
  <si>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</si>
  <si>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</si>
  <si>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</si>
  <si>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</si>
  <si>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</si>
  <si>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</si>
  <si>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</si>
  <si>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</si>
  <si>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</si>
  <si>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</si>
  <si>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</si>
  <si>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</si>
  <si>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</si>
  <si>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</si>
  <si>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</si>
  <si>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</si>
  <si>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</si>
  <si>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</si>
  <si>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</si>
  <si>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</si>
  <si>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</si>
  <si>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</si>
  <si>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</si>
  <si>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</si>
  <si>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</si>
  <si>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</si>
  <si>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</si>
  <si>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</si>
  <si>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</si>
  <si>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</si>
  <si>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</si>
  <si>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</si>
  <si>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</si>
  <si>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</si>
  <si>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</si>
  <si>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</si>
  <si>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</si>
  <si>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</si>
  <si>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</si>
  <si>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</si>
  <si>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</si>
  <si>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</si>
  <si>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</si>
  <si>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</si>
  <si>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</si>
  <si>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</si>
  <si>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</si>
  <si>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</si>
  <si>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</si>
  <si>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</si>
  <si>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</si>
  <si>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</si>
  <si>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</si>
  <si>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</si>
  <si>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</si>
  <si>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</si>
  <si>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</si>
  <si>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</si>
  <si>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</si>
  <si>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</si>
  <si>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</si>
  <si>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</si>
  <si>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</si>
  <si>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</si>
  <si>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</si>
  <si>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</si>
  <si>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</si>
  <si>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</si>
  <si>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</si>
  <si>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</si>
  <si>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</si>
  <si>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</si>
  <si>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</si>
  <si>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</si>
  <si>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</si>
  <si>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</si>
  <si>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</si>
  <si>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</si>
  <si>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</si>
  <si>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</si>
  <si>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</si>
  <si>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</si>
  <si>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</si>
  <si>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</si>
  <si>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</si>
  <si>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</si>
  <si>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</si>
  <si>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</si>
  <si>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</si>
  <si>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</si>
  <si>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</si>
  <si>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</si>
  <si>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</si>
  <si>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</si>
  <si>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</si>
  <si>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</si>
  <si>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</si>
  <si>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</si>
  <si>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</si>
  <si>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</si>
  <si>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</si>
  <si>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</si>
  <si>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</si>
  <si>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</si>
  <si>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</si>
  <si>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</si>
  <si>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</si>
  <si>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</si>
  <si>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</si>
  <si>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</si>
  <si>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</si>
  <si>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</si>
  <si>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</si>
  <si>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</si>
  <si>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</si>
  <si>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</si>
  <si>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</si>
  <si>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</si>
  <si>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</si>
  <si>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</si>
  <si>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</si>
  <si>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</si>
  <si>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</si>
  <si>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</si>
  <si>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</si>
  <si>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</si>
  <si>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</si>
  <si>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</si>
  <si>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</si>
  <si>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</si>
  <si>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</si>
  <si>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</si>
  <si>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</si>
  <si>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</si>
  <si>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</si>
  <si>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</si>
  <si>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</si>
  <si>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</si>
  <si>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</si>
  <si>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</si>
  <si>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</si>
  <si>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</si>
  <si>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</si>
  <si>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</si>
  <si>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</si>
  <si>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</si>
  <si>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</si>
  <si>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</si>
  <si>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</si>
  <si>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</si>
  <si>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</si>
  <si>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</si>
  <si>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</si>
  <si>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</si>
  <si>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</si>
  <si>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</si>
  <si>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</si>
  <si>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</si>
  <si>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</si>
  <si>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</si>
  <si>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</si>
  <si>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</si>
  <si>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</si>
  <si>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</si>
  <si>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</si>
  <si>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</si>
  <si>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</si>
  <si>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</si>
  <si>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</si>
  <si>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</si>
  <si>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</si>
  <si>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</si>
  <si>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</si>
  <si>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</si>
  <si>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</si>
  <si>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</si>
  <si>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</si>
  <si>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</si>
  <si>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</si>
  <si>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</si>
  <si>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</si>
  <si>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</si>
  <si>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</si>
  <si>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</si>
  <si>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</si>
  <si>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</si>
  <si>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</si>
  <si>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</si>
  <si>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</si>
  <si>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</si>
  <si>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</si>
  <si>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</si>
  <si>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</si>
  <si>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</si>
  <si>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</si>
  <si>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</si>
  <si>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</si>
  <si>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</si>
  <si>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</si>
  <si>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</si>
  <si>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</si>
  <si>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</si>
  <si>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</si>
  <si>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</si>
  <si>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</si>
  <si>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</si>
  <si>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</si>
  <si>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</si>
  <si>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</si>
  <si>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</si>
  <si>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</si>
  <si>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</si>
  <si>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</si>
  <si>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</si>
  <si>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</si>
  <si>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</si>
  <si>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</si>
  <si>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</si>
  <si>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</si>
  <si>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</si>
  <si>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</si>
  <si>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</si>
  <si>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</si>
  <si>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</si>
  <si>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</si>
  <si>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</si>
  <si>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</si>
  <si>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</si>
  <si>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</si>
  <si>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</si>
  <si>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</si>
  <si>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</si>
  <si>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</si>
  <si>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</si>
  <si>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</si>
  <si>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</si>
  <si>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</si>
  <si>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</si>
  <si>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</si>
  <si>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</si>
  <si>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</si>
  <si>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</si>
  <si>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</si>
  <si>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</si>
  <si>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</si>
  <si>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</si>
  <si>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</si>
  <si>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</si>
  <si>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</si>
  <si>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</si>
  <si>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</si>
  <si>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</si>
  <si>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</si>
  <si>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</si>
  <si>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</si>
  <si>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</si>
  <si>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</si>
  <si>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</si>
  <si>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</si>
  <si>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</si>
  <si>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</si>
  <si>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</si>
  <si>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</si>
  <si>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</si>
  <si>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</si>
  <si>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</si>
  <si>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</si>
  <si>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</si>
  <si>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</si>
  <si>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</si>
  <si>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</si>
  <si>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</si>
  <si>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</si>
  <si>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</si>
  <si>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</si>
  <si>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</si>
  <si>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</si>
  <si>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</si>
  <si>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</si>
  <si>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</si>
  <si>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</si>
  <si>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</si>
  <si>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</si>
  <si>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</si>
  <si>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</si>
  <si>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</si>
  <si>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</si>
  <si>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</si>
  <si>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</si>
  <si>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</si>
  <si>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</si>
  <si>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</si>
  <si>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</si>
  <si>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</si>
  <si>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</si>
  <si>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</si>
  <si>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</si>
  <si>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</si>
  <si>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</si>
  <si>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</si>
  <si>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</si>
  <si>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</si>
  <si>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</si>
  <si>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</si>
  <si>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</si>
  <si>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</si>
  <si>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</si>
  <si>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</si>
  <si>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</si>
  <si>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</si>
  <si>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</si>
  <si>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</si>
  <si>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</si>
  <si>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</si>
  <si>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</si>
  <si>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</si>
  <si>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</si>
  <si>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</si>
  <si>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</si>
  <si>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</si>
  <si>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</si>
  <si>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</si>
  <si>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</si>
  <si>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</si>
  <si>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</si>
  <si>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</si>
  <si>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</si>
  <si>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</si>
  <si>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</si>
  <si>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</si>
  <si>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</si>
  <si>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</si>
  <si>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</si>
  <si>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</si>
  <si>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</si>
  <si>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</si>
  <si>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</si>
  <si>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</si>
  <si>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</si>
  <si>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</si>
  <si>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</si>
  <si>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</si>
  <si>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</si>
  <si>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</si>
  <si>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</si>
  <si>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</si>
  <si>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</si>
  <si>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</si>
  <si>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</si>
  <si>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</si>
  <si>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</si>
  <si>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</si>
  <si>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</si>
  <si>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</si>
  <si>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</si>
  <si>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</si>
  <si>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</si>
  <si>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</si>
  <si>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</si>
  <si>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</si>
  <si>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</si>
  <si>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</si>
  <si>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</si>
  <si>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</si>
  <si>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</si>
  <si>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</si>
  <si>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</si>
  <si>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</si>
  <si>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</si>
  <si>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</si>
  <si>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</si>
  <si>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</si>
  <si>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</si>
  <si>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</si>
  <si>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</si>
  <si>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</si>
  <si>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</si>
  <si>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</si>
  <si>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</si>
  <si>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</si>
  <si>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</si>
  <si>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</si>
  <si>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</si>
  <si>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</si>
  <si>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</si>
  <si>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</si>
  <si>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</si>
  <si>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</si>
  <si>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</si>
  <si>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</si>
  <si>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</si>
  <si>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</si>
  <si>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</si>
  <si>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</si>
  <si>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</si>
  <si>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</si>
  <si>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</si>
  <si>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</si>
  <si>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</si>
  <si>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</si>
  <si>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</si>
  <si>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</si>
  <si>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</si>
  <si>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</si>
  <si>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</si>
  <si>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</si>
  <si>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</si>
  <si>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</si>
  <si>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</si>
  <si>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</si>
  <si>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</si>
  <si>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</si>
  <si>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</si>
  <si>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</si>
  <si>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</si>
  <si>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</si>
  <si>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</si>
  <si>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</si>
  <si>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</si>
  <si>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</si>
  <si>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</si>
  <si>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</si>
  <si>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</si>
  <si>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</si>
  <si>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</si>
  <si>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</si>
  <si>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</si>
  <si>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</si>
  <si>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</si>
  <si>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</si>
  <si>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</si>
  <si>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</si>
  <si>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</si>
  <si>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</si>
  <si>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</si>
  <si>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</si>
  <si>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</si>
  <si>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</si>
  <si>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</si>
  <si>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</si>
  <si>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</si>
  <si>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</si>
  <si>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</si>
  <si>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</si>
  <si>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</si>
  <si>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</si>
  <si>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</si>
  <si>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</si>
  <si>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</si>
  <si>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</si>
  <si>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</si>
  <si>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</si>
  <si>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</si>
  <si>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</si>
  <si>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</si>
  <si>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</si>
  <si>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</si>
  <si>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</si>
  <si>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</si>
  <si>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</si>
  <si>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</si>
  <si>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</si>
  <si>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</si>
  <si>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</si>
  <si>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</si>
  <si>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</si>
  <si>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</si>
  <si>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</si>
  <si>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</si>
  <si>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</si>
  <si>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</si>
  <si>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</si>
  <si>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</si>
  <si>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</si>
  <si>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</si>
  <si>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</si>
  <si>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</si>
  <si>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</si>
  <si>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</si>
  <si>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</si>
  <si>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</si>
  <si>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</si>
  <si>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</si>
  <si>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</si>
  <si>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</si>
  <si>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</si>
  <si>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</si>
  <si>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</si>
  <si>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</si>
  <si>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</si>
  <si>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</si>
  <si>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</si>
  <si>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</si>
  <si>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</si>
  <si>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</si>
  <si>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</si>
  <si>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</si>
  <si>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</si>
  <si>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</si>
  <si>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</si>
  <si>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</si>
  <si>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</si>
  <si>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</si>
  <si>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</si>
  <si>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</si>
  <si>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</si>
  <si>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</si>
  <si>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</si>
  <si>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</si>
  <si>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</si>
  <si>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</si>
  <si>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</si>
  <si>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</si>
  <si>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</si>
  <si>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</si>
  <si>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</si>
  <si>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</si>
  <si>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</si>
  <si>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</si>
  <si>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</si>
  <si>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</si>
  <si>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</si>
  <si>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</si>
  <si>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</si>
  <si>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</si>
  <si>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</si>
  <si>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</si>
  <si>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</si>
  <si>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</si>
  <si>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</si>
  <si>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</si>
  <si>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</si>
  <si>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</si>
  <si>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</si>
  <si>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</si>
  <si>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</si>
  <si>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</si>
  <si>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</si>
  <si>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</si>
  <si>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</si>
  <si>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</si>
  <si>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</si>
  <si>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</si>
  <si>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</si>
  <si>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</si>
  <si>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</si>
  <si>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</si>
  <si>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</si>
  <si>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</si>
  <si>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</si>
  <si>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</si>
  <si>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</si>
  <si>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</si>
  <si>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</si>
  <si>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</si>
  <si>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</si>
  <si>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</si>
  <si>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</si>
  <si>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</si>
  <si>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</si>
  <si>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</si>
  <si>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</si>
  <si>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</si>
  <si>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</si>
  <si>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</si>
  <si>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</si>
  <si>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</si>
  <si>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</si>
  <si>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</si>
  <si>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</si>
  <si>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</si>
  <si>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</si>
  <si>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</si>
  <si>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</si>
  <si>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</si>
  <si>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</si>
  <si>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</si>
  <si>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</si>
  <si>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</si>
  <si>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</si>
  <si>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</si>
  <si>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</si>
  <si>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</si>
  <si>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</si>
  <si>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</si>
  <si>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</si>
  <si>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</si>
  <si>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</si>
  <si>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</si>
  <si>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</si>
  <si>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</si>
  <si>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</si>
  <si>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</si>
  <si>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</si>
  <si>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</si>
  <si>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</si>
  <si>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</si>
  <si>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</si>
  <si>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</si>
  <si>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</si>
  <si>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</si>
  <si>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</si>
  <si>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</si>
  <si>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</si>
  <si>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</si>
  <si>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</si>
  <si>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</si>
  <si>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</si>
  <si>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</si>
  <si>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</si>
  <si>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</si>
  <si>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</si>
  <si>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</si>
  <si>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</si>
  <si>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</si>
  <si>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</si>
  <si>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</si>
  <si>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</si>
  <si>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</si>
  <si>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</si>
  <si>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</si>
  <si>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</si>
  <si>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</si>
  <si>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</si>
  <si>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</si>
  <si>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</si>
  <si>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</si>
  <si>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</si>
  <si>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</si>
  <si>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</si>
  <si>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</si>
  <si>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</si>
  <si>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</si>
  <si>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</si>
  <si>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</si>
  <si>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</si>
  <si>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</si>
  <si>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</si>
  <si>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</si>
  <si>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</si>
  <si>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</si>
  <si>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</si>
  <si>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</si>
  <si>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</si>
  <si>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</si>
  <si>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</si>
  <si>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</si>
  <si>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</si>
  <si>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</si>
  <si>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</si>
  <si>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</si>
  <si>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</si>
  <si>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</si>
  <si>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</si>
  <si>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</si>
  <si>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</si>
  <si>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</si>
  <si>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</si>
  <si>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</si>
  <si>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</si>
  <si>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</si>
  <si>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</si>
  <si>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</si>
  <si>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</si>
  <si>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</si>
  <si>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</si>
  <si>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</si>
  <si>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</si>
  <si>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</si>
  <si>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</si>
  <si>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</si>
  <si>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</si>
  <si>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</si>
  <si>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</si>
  <si>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</si>
  <si>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</si>
  <si>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</si>
  <si>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</si>
  <si>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</si>
  <si>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</si>
  <si>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</si>
  <si>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</si>
  <si>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</si>
  <si>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</si>
  <si>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</si>
  <si>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</si>
  <si>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</si>
  <si>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</si>
  <si>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</si>
  <si>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</si>
  <si>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</si>
  <si>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</si>
  <si>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</si>
  <si>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</si>
  <si>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</si>
  <si>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</si>
  <si>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</si>
  <si>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</si>
  <si>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</si>
  <si>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</si>
  <si>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</si>
  <si>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</si>
  <si>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</si>
  <si>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</si>
  <si>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</si>
  <si>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</si>
  <si>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</si>
  <si>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</si>
  <si>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</si>
  <si>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</si>
  <si>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</si>
  <si>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</si>
  <si>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</si>
  <si>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</si>
  <si>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</si>
  <si>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</si>
  <si>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</si>
  <si>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</si>
  <si>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</si>
  <si>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</si>
  <si>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</si>
  <si>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</si>
  <si>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</si>
  <si>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</si>
  <si>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</si>
  <si>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</si>
  <si>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</si>
  <si>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</si>
  <si>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</si>
  <si>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</si>
  <si>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</si>
  <si>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</si>
  <si>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</si>
  <si>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</si>
  <si>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</si>
  <si>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</si>
  <si>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</si>
  <si>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</si>
  <si>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</si>
  <si>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</si>
  <si>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</si>
  <si>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</si>
  <si>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</si>
  <si>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</si>
  <si>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</si>
  <si>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</si>
  <si>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</si>
  <si>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</si>
  <si>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</si>
  <si>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</si>
  <si>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</si>
  <si>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</si>
  <si>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</si>
  <si>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</si>
  <si>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</si>
  <si>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</si>
  <si>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</si>
  <si>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</si>
  <si>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</si>
  <si>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</si>
  <si>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</si>
  <si>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</si>
  <si>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</si>
  <si>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</si>
  <si>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</si>
  <si>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</si>
  <si>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</si>
  <si>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</si>
  <si>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</si>
  <si>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</si>
  <si>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</si>
  <si>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</si>
  <si>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</si>
  <si>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</si>
  <si>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</si>
  <si>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</si>
  <si>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</si>
  <si>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</si>
  <si>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</si>
  <si>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</si>
  <si>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</si>
  <si>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</si>
  <si>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</si>
  <si>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</si>
  <si>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</si>
  <si>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</si>
  <si>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</si>
  <si>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</si>
  <si>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</si>
  <si>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</si>
  <si>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</si>
  <si>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</si>
  <si>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</si>
  <si>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</si>
  <si>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</si>
  <si>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</si>
  <si>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</si>
  <si>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</si>
  <si>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</si>
  <si>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</si>
  <si>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</si>
  <si>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</si>
  <si>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</si>
  <si>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</si>
  <si>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</si>
  <si>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</si>
  <si>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</si>
  <si>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</si>
  <si>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</si>
  <si>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</si>
  <si>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</si>
  <si>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</si>
  <si>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</si>
  <si>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</si>
  <si>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</si>
  <si>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</si>
  <si>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</si>
  <si>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</si>
  <si>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</si>
  <si>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</si>
  <si>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</si>
  <si>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</si>
  <si>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</si>
  <si>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</si>
  <si>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</si>
  <si>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</si>
  <si>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</si>
  <si>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</si>
  <si>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</si>
  <si>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</si>
  <si>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</si>
  <si>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</si>
  <si>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</si>
  <si>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</si>
  <si>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</si>
  <si>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</si>
  <si>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</si>
  <si>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</si>
  <si>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</si>
  <si>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</si>
  <si>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</si>
  <si>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</si>
  <si>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</si>
  <si>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</si>
  <si>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</si>
  <si>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</si>
  <si>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</si>
  <si>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</si>
  <si>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</si>
  <si>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</si>
  <si>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</si>
  <si>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</si>
  <si>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</si>
  <si>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</si>
  <si>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</si>
  <si>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</si>
  <si>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</si>
  <si>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</si>
  <si>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</si>
  <si>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</si>
  <si>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</si>
  <si>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</si>
  <si>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</si>
  <si>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</si>
  <si>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</si>
  <si>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</si>
  <si>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</si>
  <si>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</si>
  <si>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</si>
  <si>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</si>
  <si>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</si>
  <si>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</si>
  <si>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</si>
  <si>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</si>
  <si>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</si>
  <si>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</si>
  <si>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</si>
  <si>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</si>
  <si>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</si>
  <si>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</si>
  <si>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</si>
  <si>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</si>
  <si>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</si>
  <si>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</si>
  <si>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</si>
  <si>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</si>
  <si>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</si>
  <si>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</si>
  <si>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</si>
  <si>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</si>
  <si>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</si>
  <si>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</si>
  <si>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</si>
  <si>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</si>
  <si>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</si>
  <si>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</si>
  <si>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</si>
  <si>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</si>
  <si>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</si>
  <si>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</si>
  <si>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</si>
  <si>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</si>
  <si>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</si>
  <si>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</si>
  <si>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</si>
  <si>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</si>
  <si>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</si>
  <si>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</si>
  <si>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</si>
  <si>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</si>
  <si>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</si>
  <si>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</si>
  <si>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</si>
  <si>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</si>
  <si>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</si>
  <si>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</si>
  <si>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</si>
  <si>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</si>
  <si>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</si>
  <si>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</si>
  <si>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</si>
  <si>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</si>
  <si>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</si>
  <si>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</si>
  <si>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</si>
  <si>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</si>
  <si>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</si>
  <si>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</si>
  <si>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</si>
  <si>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</si>
  <si>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</si>
  <si>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</si>
  <si>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</si>
  <si>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</si>
  <si>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</si>
  <si>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</si>
  <si>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</si>
  <si>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</si>
  <si>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</si>
  <si>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</si>
  <si>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</si>
  <si>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</si>
  <si>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</si>
  <si>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</si>
  <si>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</si>
  <si>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</si>
  <si>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</si>
  <si>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</si>
  <si>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</si>
  <si>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</si>
  <si>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</si>
  <si>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</si>
  <si>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</si>
  <si>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</si>
  <si>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</si>
  <si>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</si>
  <si>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</si>
  <si>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</si>
  <si>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</si>
  <si>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</si>
  <si>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</si>
  <si>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</si>
  <si>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</si>
  <si>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</si>
  <si>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</si>
  <si>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</si>
  <si>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</si>
  <si>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</si>
  <si>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</si>
  <si>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</si>
  <si>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</si>
  <si>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</si>
  <si>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</si>
  <si>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</si>
  <si>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</si>
  <si>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</si>
  <si>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</si>
  <si>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</si>
  <si>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</si>
  <si>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</si>
  <si>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</si>
  <si>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</si>
  <si>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</si>
  <si>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</si>
  <si>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</si>
  <si>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</si>
  <si>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</si>
  <si>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</si>
  <si>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</si>
  <si>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</si>
  <si>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</si>
  <si>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</si>
  <si>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</si>
  <si>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</si>
  <si>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</si>
  <si>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</si>
  <si>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</si>
  <si>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</si>
  <si>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</si>
  <si>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</si>
  <si>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</si>
  <si>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</si>
  <si>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</si>
  <si>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</si>
  <si>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</si>
  <si>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</si>
  <si>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</si>
  <si>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</si>
  <si>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</si>
  <si>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</si>
  <si>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</si>
  <si>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</si>
  <si>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</si>
  <si>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</si>
  <si>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</si>
  <si>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</si>
  <si>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</si>
  <si>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</si>
  <si>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</si>
  <si>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</si>
  <si>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</si>
  <si>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</si>
  <si>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</si>
  <si>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</si>
  <si>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</si>
  <si>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</si>
  <si>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</si>
  <si>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</si>
  <si>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</si>
  <si>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</si>
  <si>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</si>
  <si>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</si>
  <si>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</si>
  <si>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</si>
  <si>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</si>
  <si>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</si>
  <si>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</si>
  <si>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</si>
  <si>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</si>
  <si>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</si>
  <si>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</si>
  <si>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</si>
  <si>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</si>
  <si>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</si>
  <si>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</si>
  <si>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</si>
  <si>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</si>
  <si>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</si>
  <si>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</si>
  <si>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</si>
  <si>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</si>
  <si>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</si>
  <si>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</si>
  <si>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</si>
  <si>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</si>
  <si>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</si>
  <si>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</si>
  <si>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</si>
  <si>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</si>
  <si>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</si>
  <si>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</si>
  <si>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</si>
  <si>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</si>
  <si>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</si>
  <si>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</si>
  <si>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</si>
  <si>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</si>
  <si>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</si>
  <si>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</si>
  <si>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</si>
  <si>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</si>
  <si>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</si>
  <si>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</si>
  <si>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</si>
  <si>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</si>
  <si>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</si>
  <si>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</si>
  <si>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</si>
  <si>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</si>
  <si>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</si>
  <si>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</si>
  <si>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</si>
  <si>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</si>
  <si>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</si>
  <si>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</si>
  <si>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</si>
  <si>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</si>
  <si>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</si>
  <si>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</si>
  <si>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</si>
  <si>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</si>
  <si>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</si>
  <si>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</si>
  <si>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</si>
  <si>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</si>
  <si>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</si>
  <si>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</si>
  <si>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</si>
  <si>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</si>
  <si>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</si>
  <si>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</si>
  <si>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</si>
  <si>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</si>
  <si>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</si>
  <si>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</si>
  <si>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</si>
  <si>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</si>
  <si>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</si>
  <si>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</si>
  <si>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</si>
  <si>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</si>
  <si>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</si>
  <si>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</si>
  <si>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</si>
  <si>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</si>
  <si>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</si>
  <si>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</si>
  <si>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</si>
  <si>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</si>
  <si>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</si>
  <si>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</si>
  <si>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</si>
  <si>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</si>
  <si>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</si>
  <si>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</si>
  <si>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</si>
  <si>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</si>
  <si>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</si>
  <si>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</si>
  <si>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</si>
  <si>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</si>
  <si>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</si>
  <si>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</si>
  <si>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</si>
  <si>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</si>
  <si>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</si>
  <si>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</si>
  <si>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</si>
  <si>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</si>
  <si>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</si>
  <si>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</si>
  <si>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</si>
  <si>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</si>
  <si>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</si>
  <si>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</si>
  <si>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</si>
  <si>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</si>
  <si>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</si>
  <si>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</si>
  <si>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</si>
  <si>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</si>
  <si>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</si>
  <si>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</si>
  <si>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</si>
  <si>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</si>
  <si>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</si>
  <si>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</si>
  <si>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</si>
  <si>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</si>
  <si>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</si>
  <si>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</si>
  <si>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</si>
  <si>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</si>
  <si>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</si>
  <si>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</si>
  <si>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</si>
  <si>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</si>
  <si>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</si>
  <si>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</si>
  <si>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</si>
  <si>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</si>
  <si>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</si>
  <si>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</si>
  <si>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</si>
  <si>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</si>
  <si>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</si>
  <si>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</si>
  <si>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</si>
  <si>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</si>
  <si>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</si>
  <si>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</si>
  <si>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</si>
  <si>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</si>
  <si>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</si>
  <si>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</si>
  <si>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</si>
  <si>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</si>
  <si>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</si>
  <si>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</si>
  <si>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</si>
  <si>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</si>
  <si>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</si>
  <si>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</si>
  <si>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</si>
  <si>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</si>
  <si>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</si>
  <si>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</si>
  <si>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</si>
  <si>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</si>
  <si>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</si>
  <si>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</si>
  <si>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</si>
  <si>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</si>
  <si>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</si>
  <si>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</si>
  <si>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</si>
  <si>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</si>
  <si>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</si>
  <si>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</si>
  <si>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</si>
  <si>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</si>
  <si>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</si>
  <si>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</si>
  <si>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</si>
  <si>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</si>
  <si>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</si>
  <si>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</si>
  <si>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</si>
  <si>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</si>
  <si>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</si>
  <si>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</si>
  <si>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</si>
  <si>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</si>
  <si>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</si>
  <si>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</si>
  <si>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</si>
  <si>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</si>
  <si>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</si>
  <si>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</si>
  <si>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</si>
  <si>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</si>
  <si>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</si>
  <si>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</si>
  <si>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</si>
  <si>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</si>
  <si>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</si>
  <si>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</si>
  <si>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</si>
  <si>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</si>
  <si>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</si>
  <si>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</si>
  <si>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</si>
  <si>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</si>
  <si>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</si>
  <si>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</si>
  <si>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</si>
  <si>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</si>
  <si>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</si>
  <si>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</si>
  <si>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</si>
  <si>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</si>
  <si>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</si>
  <si>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</si>
  <si>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</si>
  <si>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</si>
  <si>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</si>
  <si>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</si>
  <si>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</si>
  <si>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</si>
  <si>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</si>
  <si>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</si>
  <si>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</si>
  <si>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</si>
  <si>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</si>
  <si>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</si>
  <si>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</si>
  <si>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</si>
  <si>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</si>
  <si>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</si>
  <si>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</si>
  <si>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</si>
  <si>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</si>
  <si>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</si>
  <si>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</si>
  <si>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</si>
  <si>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</si>
  <si>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</si>
  <si>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</si>
  <si>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</si>
  <si>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</si>
  <si>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</si>
  <si>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</si>
  <si>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</si>
  <si>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</si>
  <si>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</si>
  <si>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</si>
  <si>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</si>
  <si>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</si>
  <si>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</si>
  <si>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</si>
  <si>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</si>
  <si>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</si>
  <si>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</si>
  <si>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</si>
  <si>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</si>
  <si>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</si>
  <si>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</si>
  <si>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</si>
  <si>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</si>
  <si>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</si>
  <si>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</si>
  <si>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</si>
  <si>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</si>
  <si>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</si>
  <si>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</si>
  <si>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</si>
  <si>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</si>
  <si>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</si>
  <si>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</si>
  <si>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</si>
  <si>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</si>
  <si>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</si>
  <si>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</si>
  <si>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</si>
  <si>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</si>
  <si>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</si>
  <si>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</si>
  <si>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</si>
  <si>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</si>
  <si>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</si>
  <si>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</si>
  <si>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</si>
  <si>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</si>
  <si>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</si>
  <si>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</si>
  <si>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</si>
  <si>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</si>
  <si>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</si>
  <si>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</si>
  <si>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</si>
  <si>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</si>
  <si>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</si>
  <si>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</si>
  <si>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</si>
  <si>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</si>
  <si>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</si>
  <si>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</si>
  <si>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</si>
  <si>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</si>
  <si>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</si>
  <si>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</si>
  <si>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</si>
  <si>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</si>
  <si>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</si>
  <si>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</si>
  <si>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</si>
  <si>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</si>
  <si>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</si>
  <si>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</si>
  <si>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</si>
  <si>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</si>
  <si>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</si>
  <si>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</si>
  <si>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</si>
  <si>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</si>
  <si>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</si>
  <si>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</si>
  <si>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</si>
  <si>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</si>
  <si>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</si>
  <si>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</si>
  <si>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</si>
  <si>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</si>
  <si>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</si>
  <si>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</si>
  <si>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</si>
  <si>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</si>
  <si>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</si>
  <si>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</si>
  <si>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</si>
  <si>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</si>
  <si>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</si>
  <si>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</si>
  <si>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</si>
  <si>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</si>
  <si>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</si>
  <si>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</si>
  <si>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</si>
  <si>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</si>
  <si>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</si>
  <si>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</si>
  <si>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</si>
  <si>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</si>
  <si>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</si>
  <si>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</si>
  <si>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</si>
  <si>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</si>
  <si>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</si>
  <si>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</si>
  <si>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</si>
  <si>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</si>
  <si>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</si>
  <si>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</si>
  <si>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</si>
  <si>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</si>
  <si>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</si>
  <si>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</si>
  <si>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</si>
  <si>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</si>
  <si>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</si>
  <si>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</si>
  <si>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</si>
  <si>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</si>
  <si>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</si>
  <si>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</si>
  <si>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</si>
  <si>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</si>
  <si>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</si>
  <si>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</si>
  <si>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</si>
  <si>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</si>
  <si>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</si>
  <si>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</si>
  <si>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</si>
  <si>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</si>
  <si>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</si>
  <si>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</si>
  <si>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</si>
  <si>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</si>
  <si>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</si>
  <si>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</si>
  <si>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</si>
  <si>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</si>
  <si>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</si>
  <si>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</si>
  <si>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</si>
  <si>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</si>
  <si>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</si>
  <si>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</si>
  <si>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</si>
  <si>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</si>
  <si>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</si>
  <si>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</si>
  <si>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</si>
  <si>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</si>
  <si>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</si>
  <si>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</si>
  <si>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</si>
  <si>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</si>
  <si>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</si>
  <si>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</si>
  <si>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</si>
  <si>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</si>
  <si>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</si>
  <si>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</si>
  <si>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</si>
  <si>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</si>
  <si>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</si>
  <si>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</si>
  <si>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</si>
  <si>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</si>
  <si>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</si>
  <si>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</si>
  <si>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</si>
  <si>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</si>
  <si>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</si>
  <si>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</si>
  <si>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</si>
  <si>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</si>
  <si>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</si>
  <si>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</si>
  <si>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</si>
  <si>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</si>
  <si>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</si>
  <si>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</si>
  <si>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</si>
  <si>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</si>
  <si>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</si>
  <si>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</si>
  <si>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</si>
  <si>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</si>
  <si>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</si>
  <si>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</si>
  <si>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</si>
  <si>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</si>
  <si>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</si>
  <si>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</si>
  <si>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</si>
  <si>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</si>
  <si>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</si>
  <si>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</si>
  <si>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</si>
  <si>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</si>
  <si>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</si>
  <si>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</si>
  <si>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</si>
  <si>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</si>
  <si>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</si>
  <si>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</si>
  <si>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</si>
  <si>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</si>
  <si>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</si>
  <si>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</si>
  <si>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</si>
  <si>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</si>
  <si>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</si>
  <si>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</si>
  <si>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</si>
  <si>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</si>
  <si>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</si>
  <si>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</si>
  <si>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</si>
  <si>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</si>
  <si>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</si>
  <si>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</si>
  <si>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</si>
  <si>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</si>
  <si>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</si>
  <si>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</si>
  <si>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</si>
  <si>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</si>
  <si>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</si>
  <si>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</si>
  <si>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</si>
  <si>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</si>
  <si>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</si>
  <si>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</si>
  <si>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</si>
  <si>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</si>
  <si>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</si>
  <si>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</si>
  <si>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</si>
  <si>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</si>
  <si>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</si>
  <si>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</si>
  <si>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</si>
  <si>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</si>
  <si>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</si>
  <si>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</si>
  <si>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</si>
  <si>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</si>
  <si>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</si>
  <si>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</si>
  <si>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</si>
  <si>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</si>
  <si>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</si>
  <si>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</si>
  <si>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</si>
  <si>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</si>
  <si>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</si>
  <si>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</si>
  <si>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</si>
  <si>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</si>
  <si>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</si>
  <si>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</si>
  <si>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</si>
  <si>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</si>
  <si>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</si>
  <si>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</si>
  <si>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</si>
  <si>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</si>
  <si>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</si>
  <si>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</si>
  <si>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</si>
  <si>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</si>
  <si>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</si>
  <si>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</si>
  <si>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</si>
  <si>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</si>
  <si>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</si>
  <si>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</si>
  <si>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</si>
  <si>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</si>
  <si>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</si>
  <si>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</si>
  <si>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</si>
  <si>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</si>
  <si>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</si>
  <si>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</si>
  <si>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</si>
  <si>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</si>
  <si>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</si>
  <si>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</si>
  <si>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</si>
  <si>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</si>
  <si>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</si>
  <si>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</si>
  <si>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</si>
  <si>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</si>
  <si>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</si>
  <si>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</si>
  <si>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</si>
  <si>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</si>
  <si>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</si>
  <si>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</si>
  <si>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</si>
  <si>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</si>
  <si>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</si>
  <si>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</si>
  <si>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</si>
  <si>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</si>
  <si>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</si>
  <si>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</si>
  <si>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</si>
  <si>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</si>
  <si>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</si>
  <si>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</si>
  <si>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</si>
  <si>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</si>
  <si>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</si>
  <si>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</si>
  <si>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</si>
  <si>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</si>
  <si>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</si>
  <si>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</si>
  <si>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</si>
  <si>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</si>
  <si>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</si>
  <si>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</si>
  <si>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</si>
  <si>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</si>
  <si>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</si>
  <si>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</si>
  <si>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</si>
  <si>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</si>
  <si>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</si>
  <si>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</si>
  <si>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</si>
  <si>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</si>
  <si>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</si>
  <si>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</si>
  <si>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</si>
  <si>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</si>
  <si>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</si>
  <si>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</si>
  <si>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</si>
  <si>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</si>
  <si>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</si>
  <si>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</si>
  <si>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</si>
  <si>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</si>
  <si>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</si>
  <si>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</si>
  <si>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</si>
  <si>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</si>
  <si>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</si>
  <si>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</si>
  <si>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</si>
  <si>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</si>
  <si>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</si>
  <si>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</si>
  <si>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</si>
  <si>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</si>
  <si>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</si>
  <si>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</si>
  <si>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</si>
  <si>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</si>
  <si>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</si>
  <si>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</si>
  <si>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</si>
  <si>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</si>
  <si>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</si>
  <si>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</si>
  <si>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</si>
  <si>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</si>
  <si>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</si>
  <si>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</si>
  <si>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</si>
  <si>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</si>
  <si>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</si>
  <si>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</si>
  <si>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</si>
  <si>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</si>
  <si>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</si>
  <si>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</si>
  <si>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</si>
  <si>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</si>
  <si>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</si>
  <si>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</si>
  <si>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</si>
  <si>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</si>
  <si>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</si>
  <si>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</si>
  <si>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</si>
  <si>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</si>
  <si>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</si>
  <si>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</si>
  <si>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</si>
  <si>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</si>
  <si>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</si>
  <si>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</si>
  <si>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</si>
  <si>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</si>
  <si>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</si>
  <si>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</si>
  <si>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</si>
  <si>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</si>
  <si>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</si>
  <si>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</si>
  <si>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</si>
  <si>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</si>
  <si>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</si>
  <si>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</si>
  <si>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</si>
  <si>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</si>
  <si>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</si>
  <si>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</si>
  <si>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</si>
  <si>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</si>
  <si>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</si>
  <si>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</si>
  <si>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</si>
  <si>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</si>
  <si>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</si>
  <si>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</si>
  <si>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</si>
  <si>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</si>
  <si>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</si>
  <si>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</si>
  <si>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</si>
  <si>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</si>
  <si>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</si>
  <si>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</si>
  <si>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</si>
  <si>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</si>
  <si>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</si>
  <si>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</si>
  <si>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</si>
  <si>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</si>
  <si>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</si>
  <si>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</si>
  <si>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</si>
  <si>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</si>
  <si>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</si>
  <si>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</si>
  <si>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</si>
  <si>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</si>
  <si>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</si>
  <si>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</si>
  <si>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</si>
  <si>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</si>
  <si>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</si>
  <si>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</si>
  <si>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</si>
  <si>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</si>
  <si>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</si>
  <si>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</si>
  <si>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</si>
  <si>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</si>
  <si>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</si>
  <si>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</si>
  <si>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</si>
  <si>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</si>
  <si>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</si>
  <si>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</si>
  <si>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</si>
  <si>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</si>
  <si>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</si>
  <si>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</si>
  <si>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</si>
  <si>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</si>
  <si>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</si>
  <si>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</si>
  <si>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</si>
  <si>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</si>
  <si>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</si>
  <si>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</si>
  <si>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</si>
  <si>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</si>
  <si>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</si>
  <si>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</si>
  <si>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</si>
  <si>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</si>
  <si>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</si>
  <si>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</si>
  <si>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</si>
  <si>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</si>
  <si>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</si>
  <si>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</si>
  <si>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</si>
  <si>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</si>
  <si>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</si>
  <si>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</si>
  <si>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</si>
  <si>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</si>
  <si>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</si>
  <si>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</si>
  <si>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</si>
  <si>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</si>
  <si>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</si>
  <si>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</si>
  <si>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</si>
  <si>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</si>
  <si>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</si>
  <si>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</si>
  <si>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</si>
  <si>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</si>
  <si>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</si>
  <si>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</si>
  <si>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</si>
  <si>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</si>
  <si>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</si>
  <si>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</si>
  <si>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</si>
  <si>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</si>
  <si>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</si>
  <si>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</si>
  <si>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</si>
  <si>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</si>
  <si>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</si>
  <si>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</si>
  <si>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</si>
  <si>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</si>
  <si>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</si>
  <si>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</si>
  <si>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</si>
  <si>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</si>
  <si>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</si>
  <si>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</si>
  <si>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</si>
  <si>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</si>
  <si>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</si>
  <si>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</si>
  <si>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</si>
  <si>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</si>
  <si>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</si>
  <si>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</si>
  <si>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</si>
  <si>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</si>
  <si>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</si>
  <si>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</si>
  <si>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</si>
  <si>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</si>
  <si>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</si>
  <si>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</si>
  <si>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</si>
  <si>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</si>
  <si>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</si>
  <si>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</si>
  <si>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</si>
  <si>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</si>
  <si>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</si>
  <si>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</si>
  <si>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</si>
  <si>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</si>
  <si>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</si>
  <si>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</si>
  <si>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</si>
  <si>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</si>
  <si>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</si>
  <si>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</si>
  <si>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</si>
  <si>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</si>
  <si>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</si>
  <si>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</si>
  <si>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</si>
  <si>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</si>
  <si>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</si>
  <si>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</si>
  <si>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</si>
  <si>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</si>
  <si>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</si>
  <si>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</si>
  <si>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</si>
  <si>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</si>
  <si>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</si>
  <si>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</si>
  <si>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</si>
  <si>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</si>
  <si>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</si>
  <si>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</si>
  <si>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</si>
  <si>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</si>
  <si>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</si>
  <si>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</si>
  <si>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</si>
  <si>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</si>
  <si>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</si>
  <si>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</si>
  <si>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</si>
  <si>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</si>
  <si>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</si>
  <si>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</si>
  <si>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</si>
  <si>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</si>
  <si>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</si>
  <si>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</si>
  <si>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</si>
  <si>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</si>
  <si>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</si>
  <si>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</si>
  <si>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</si>
  <si>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</si>
  <si>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</si>
  <si>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</si>
  <si>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</si>
  <si>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</si>
  <si>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</si>
  <si>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</si>
  <si>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</si>
  <si>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</si>
  <si>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</si>
  <si>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</si>
  <si>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</si>
  <si>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</si>
  <si>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</si>
  <si>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</si>
  <si>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</si>
  <si>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</si>
  <si>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</si>
  <si>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</si>
  <si>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</si>
  <si>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</si>
  <si>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</si>
  <si>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</si>
  <si>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</si>
  <si>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</si>
  <si>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</si>
  <si>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</si>
  <si>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</si>
  <si>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</si>
  <si>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</si>
  <si>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</si>
  <si>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</si>
  <si>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</si>
  <si>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</si>
  <si>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</si>
  <si>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</si>
  <si>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</si>
  <si>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</si>
  <si>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</si>
  <si>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</si>
  <si>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</si>
  <si>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</si>
  <si>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</si>
  <si>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</si>
  <si>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</si>
  <si>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</si>
  <si>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</si>
  <si>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</si>
  <si>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</si>
  <si>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</si>
  <si>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</si>
  <si>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</si>
  <si>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</si>
  <si>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</si>
  <si>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</si>
  <si>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</si>
  <si>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</si>
  <si>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</si>
  <si>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</si>
  <si>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</si>
  <si>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</si>
  <si>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</si>
  <si>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</si>
  <si>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</si>
  <si>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</si>
  <si>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</si>
  <si>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</si>
  <si>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</si>
  <si>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</si>
  <si>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</si>
  <si>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</si>
  <si>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</si>
  <si>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</si>
  <si>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</si>
  <si>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</si>
  <si>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</si>
  <si>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</si>
  <si>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</si>
  <si>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</si>
  <si>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</si>
  <si>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</si>
  <si>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</si>
  <si>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</si>
  <si>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</si>
  <si>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</si>
  <si>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</si>
  <si>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</si>
  <si>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</si>
  <si>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</si>
  <si>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</si>
  <si>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</si>
  <si>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</si>
  <si>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</si>
  <si>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</si>
  <si>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</si>
  <si>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</si>
  <si>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</si>
  <si>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</si>
  <si>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</si>
  <si>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</si>
  <si>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</si>
  <si>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</si>
  <si>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</si>
  <si>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</si>
  <si>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</si>
  <si>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</si>
  <si>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</si>
  <si>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</si>
  <si>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</si>
  <si>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</si>
  <si>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</si>
  <si>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</si>
  <si>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</si>
  <si>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</si>
  <si>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</si>
  <si>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</si>
  <si>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</si>
  <si>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</si>
  <si>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</si>
  <si>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</si>
  <si>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</si>
  <si>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</si>
  <si>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</si>
  <si>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</si>
  <si>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</si>
  <si>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</si>
  <si>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</si>
  <si>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</si>
  <si>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</si>
  <si>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</si>
  <si>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</si>
  <si>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</si>
  <si>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</si>
  <si>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</si>
  <si>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</si>
  <si>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</si>
  <si>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</si>
  <si>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</si>
  <si>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</si>
  <si>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</si>
  <si>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</si>
  <si>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</si>
  <si>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</si>
  <si>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</si>
  <si>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</si>
  <si>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</si>
  <si>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</si>
  <si>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</si>
  <si>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</si>
  <si>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</si>
  <si>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</si>
  <si>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</si>
  <si>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</si>
  <si>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</si>
  <si>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</si>
  <si>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</si>
  <si>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</si>
  <si>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</si>
  <si>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</si>
  <si>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</si>
  <si>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</si>
  <si>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</si>
  <si>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</si>
  <si>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</si>
  <si>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</si>
  <si>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</si>
  <si>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</si>
  <si>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</si>
  <si>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</si>
  <si>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</si>
  <si>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</si>
  <si>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</si>
  <si>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</si>
  <si>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</si>
  <si>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</si>
  <si>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</si>
  <si>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</si>
  <si>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</si>
  <si>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</si>
  <si>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</si>
  <si>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</si>
  <si>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</si>
  <si>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</si>
  <si>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</si>
  <si>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</si>
  <si>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</si>
  <si>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</si>
  <si>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</si>
  <si>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</si>
  <si>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</si>
  <si>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</si>
  <si>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</si>
  <si>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</si>
  <si>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</si>
  <si>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</si>
  <si>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</si>
  <si>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</si>
  <si>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</si>
  <si>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</si>
  <si>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</si>
  <si>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</si>
  <si>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</si>
  <si>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</si>
  <si>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</si>
  <si>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</si>
  <si>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</si>
  <si>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</si>
  <si>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</si>
  <si>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</si>
  <si>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</si>
  <si>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</si>
  <si>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</si>
  <si>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</si>
  <si>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</si>
  <si>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</si>
  <si>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</si>
  <si>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</si>
  <si>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</si>
  <si>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</si>
  <si>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</si>
  <si>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</si>
  <si>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</si>
  <si>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</si>
  <si>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</si>
  <si>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</si>
  <si>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</si>
  <si>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</si>
  <si>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</si>
  <si>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</si>
  <si>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</si>
  <si>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</si>
  <si>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</si>
  <si>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</si>
  <si>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</si>
  <si>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</si>
  <si>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</si>
  <si>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</si>
  <si>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</si>
  <si>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</si>
  <si>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</si>
  <si>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</si>
  <si>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</si>
  <si>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</si>
  <si>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</si>
  <si>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</si>
  <si>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</si>
  <si>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</si>
  <si>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</si>
  <si>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</si>
  <si>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</si>
  <si>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</si>
  <si>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</si>
  <si>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</si>
  <si>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</si>
  <si>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</si>
  <si>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</si>
  <si>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</si>
  <si>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</si>
  <si>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</si>
  <si>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</si>
  <si>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</si>
  <si>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</si>
  <si>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</si>
  <si>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</si>
  <si>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</si>
  <si>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</si>
  <si>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</si>
  <si>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</si>
  <si>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</si>
  <si>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</si>
  <si>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</si>
  <si>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</si>
  <si>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</si>
  <si>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</si>
  <si>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</si>
  <si>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</si>
  <si>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</si>
  <si>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</si>
  <si>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</si>
  <si>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</si>
  <si>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</si>
  <si>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</si>
  <si>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</si>
  <si>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</si>
  <si>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</si>
  <si>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</si>
  <si>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</si>
  <si>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</si>
  <si>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</si>
  <si>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</si>
  <si>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</si>
  <si>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</si>
  <si>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</si>
  <si>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</si>
  <si>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</si>
  <si>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</si>
  <si>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</si>
  <si>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</si>
  <si>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</si>
  <si>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</si>
  <si>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</si>
  <si>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</si>
  <si>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</si>
  <si>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</si>
  <si>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</si>
  <si>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</si>
  <si>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</si>
  <si>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</si>
  <si>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</si>
  <si>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</si>
  <si>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</si>
  <si>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</si>
  <si>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</si>
  <si>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</si>
  <si>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</si>
  <si>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</si>
  <si>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</si>
  <si>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</si>
  <si>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</si>
  <si>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</si>
  <si>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</si>
  <si>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</si>
  <si>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</si>
  <si>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</si>
  <si>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</si>
  <si>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</si>
  <si>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</si>
  <si>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</si>
  <si>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</si>
  <si>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</si>
  <si>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</si>
  <si>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</si>
  <si>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</si>
  <si>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</si>
  <si>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</si>
  <si>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</si>
  <si>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</si>
  <si>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</si>
  <si>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</si>
  <si>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</si>
  <si>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</si>
  <si>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</si>
  <si>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</si>
  <si>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</si>
  <si>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</si>
  <si>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</si>
  <si>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</si>
  <si>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</si>
  <si>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</si>
  <si>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</si>
  <si>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</si>
  <si>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</si>
  <si>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</si>
  <si>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</si>
  <si>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</si>
  <si>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</si>
  <si>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</si>
  <si>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</si>
  <si>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</si>
  <si>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</si>
  <si>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</si>
  <si>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</si>
  <si>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</si>
  <si>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</si>
  <si>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</si>
  <si>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</si>
  <si>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</si>
  <si>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</si>
  <si>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</si>
  <si>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</si>
  <si>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</si>
  <si>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</si>
  <si>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</si>
  <si>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</si>
  <si>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</si>
  <si>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</si>
  <si>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</si>
  <si>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</si>
  <si>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</si>
  <si>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</si>
  <si>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</si>
  <si>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</si>
  <si>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</si>
  <si>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</si>
  <si>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</si>
  <si>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</si>
  <si>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</si>
  <si>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</si>
  <si>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</si>
  <si>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</si>
  <si>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</si>
  <si>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</si>
  <si>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</si>
  <si>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</si>
  <si>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</si>
  <si>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</si>
  <si>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</si>
  <si>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</si>
  <si>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</si>
  <si>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</si>
  <si>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</si>
  <si>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</si>
  <si>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</si>
  <si>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</si>
  <si>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</si>
  <si>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</si>
  <si>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</si>
  <si>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</si>
  <si>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</si>
  <si>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</si>
  <si>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</si>
  <si>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</si>
  <si>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</si>
  <si>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</si>
  <si>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</si>
  <si>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</si>
  <si>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</si>
  <si>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</si>
  <si>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</si>
  <si>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</si>
  <si>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</si>
  <si>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</si>
  <si>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</si>
  <si>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</si>
  <si>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</si>
  <si>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</si>
  <si>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</si>
  <si>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</si>
  <si>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</si>
  <si>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</si>
  <si>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</si>
  <si>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</si>
  <si>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</si>
  <si>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</si>
  <si>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</si>
  <si>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</si>
  <si>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</si>
  <si>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</si>
  <si>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</si>
  <si>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</si>
  <si>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</si>
  <si>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</si>
  <si>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</si>
  <si>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</si>
  <si>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</si>
  <si>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</si>
  <si>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</si>
  <si>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</si>
  <si>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</si>
  <si>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</si>
  <si>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</si>
  <si>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</si>
  <si>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</si>
  <si>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</si>
  <si>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</si>
  <si>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</si>
  <si>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</si>
  <si>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</si>
  <si>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</si>
  <si>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</si>
  <si>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</si>
  <si>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</si>
  <si>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</si>
  <si>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</si>
  <si>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</si>
  <si>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</si>
  <si>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</si>
  <si>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</si>
  <si>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</si>
  <si>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</si>
  <si>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</si>
  <si>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</si>
  <si>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</si>
  <si>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</si>
  <si>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</si>
  <si>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</si>
  <si>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</si>
  <si>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</si>
  <si>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</si>
  <si>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</si>
  <si>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</si>
  <si>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</si>
  <si>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</si>
  <si>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</si>
  <si>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</si>
  <si>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</si>
  <si>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</si>
  <si>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</si>
  <si>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</si>
  <si>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</si>
  <si>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</si>
  <si>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</si>
  <si>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</si>
  <si>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</si>
  <si>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</si>
  <si>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</si>
  <si>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</si>
  <si>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</si>
  <si>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</si>
  <si>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</si>
  <si>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</si>
  <si>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</si>
  <si>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</si>
  <si>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</si>
  <si>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</si>
  <si>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</si>
  <si>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</si>
  <si>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</si>
  <si>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</si>
  <si>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</si>
  <si>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</si>
  <si>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</si>
  <si>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</si>
  <si>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</si>
  <si>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</si>
  <si>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</si>
  <si>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</si>
  <si>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</si>
  <si>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</si>
  <si>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</si>
  <si>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</si>
  <si>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</si>
  <si>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</si>
  <si>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</si>
  <si>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</si>
  <si>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</si>
  <si>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</si>
  <si>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</si>
  <si>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</si>
  <si>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</si>
  <si>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</si>
  <si>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</si>
  <si>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</si>
  <si>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</si>
  <si>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</si>
  <si>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</si>
  <si>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</si>
  <si>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</si>
  <si>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</si>
  <si>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</si>
  <si>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</si>
  <si>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</si>
  <si>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</si>
  <si>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</si>
  <si>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</si>
  <si>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</si>
  <si>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</si>
  <si>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</si>
  <si>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</si>
  <si>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</si>
  <si>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</si>
  <si>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</si>
  <si>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</si>
  <si>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</si>
  <si>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</si>
  <si>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</si>
  <si>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</si>
  <si>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</si>
  <si>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</si>
  <si>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</si>
  <si>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</si>
  <si>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</si>
  <si>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</si>
  <si>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</si>
  <si>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</si>
  <si>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</si>
  <si>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</si>
  <si>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</si>
  <si>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</si>
  <si>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</si>
  <si>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</si>
  <si>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</si>
  <si>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</si>
  <si>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</si>
  <si>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</si>
  <si>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</si>
  <si>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</si>
  <si>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</si>
  <si>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</si>
  <si>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</si>
  <si>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</si>
  <si>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</si>
  <si>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</si>
  <si>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</si>
  <si>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</si>
  <si>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</si>
  <si>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</si>
  <si>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</si>
  <si>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</si>
  <si>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</si>
  <si>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</si>
  <si>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</si>
  <si>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</si>
  <si>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</si>
  <si>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</si>
  <si>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</si>
  <si>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</si>
  <si>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</si>
  <si>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</si>
  <si>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</si>
  <si>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</si>
  <si>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</si>
  <si>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</si>
  <si>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</si>
  <si>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</si>
  <si>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</si>
  <si>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</si>
  <si>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</si>
  <si>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</si>
  <si>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</si>
  <si>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</si>
  <si>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</si>
  <si>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</si>
  <si>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</si>
  <si>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</si>
  <si>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</si>
  <si>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</si>
  <si>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</si>
  <si>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</si>
  <si>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</si>
  <si>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</si>
  <si>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</si>
  <si>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</si>
  <si>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</si>
  <si>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</si>
  <si>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</si>
  <si>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</si>
  <si>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</si>
  <si>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</si>
  <si>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</si>
  <si>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</si>
  <si>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</si>
  <si>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</si>
  <si>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</si>
  <si>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</si>
  <si>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</si>
  <si>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</si>
  <si>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</si>
  <si>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</si>
  <si>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</si>
  <si>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</si>
  <si>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</si>
  <si>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</si>
  <si>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</si>
  <si>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</si>
  <si>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</si>
  <si>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</si>
  <si>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</si>
  <si>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</si>
  <si>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</si>
  <si>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</si>
  <si>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</si>
  <si>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</si>
  <si>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</si>
  <si>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</si>
  <si>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</si>
  <si>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</si>
  <si>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</si>
  <si>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</si>
  <si>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</si>
  <si>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</si>
  <si>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</si>
  <si>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</si>
  <si>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</si>
  <si>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</si>
  <si>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</si>
  <si>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</si>
  <si>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</si>
  <si>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</si>
  <si>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</si>
  <si>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</si>
  <si>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</si>
  <si>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</si>
  <si>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</si>
  <si>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</si>
  <si>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</si>
  <si>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</si>
  <si>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</si>
  <si>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</si>
  <si>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</si>
  <si>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</si>
  <si>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</si>
  <si>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</si>
  <si>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</si>
  <si>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</si>
  <si>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</si>
  <si>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</si>
  <si>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</si>
  <si>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</si>
  <si>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</si>
  <si>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</si>
  <si>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</si>
  <si>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</si>
  <si>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</si>
  <si>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</si>
  <si>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</si>
  <si>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</si>
  <si>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</si>
  <si>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</si>
  <si>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</si>
  <si>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</si>
  <si>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</si>
  <si>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</si>
  <si>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</si>
  <si>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</si>
  <si>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</si>
  <si>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</si>
  <si>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</si>
  <si>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</si>
  <si>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</si>
  <si>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</si>
  <si>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</si>
  <si>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</si>
  <si>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</si>
  <si>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</si>
  <si>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</si>
  <si>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</si>
  <si>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</si>
  <si>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</si>
  <si>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</si>
  <si>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</si>
  <si>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</si>
  <si>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</si>
  <si>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</si>
  <si>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</si>
  <si>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</si>
  <si>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</si>
  <si>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</si>
  <si>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</si>
  <si>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</si>
  <si>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</si>
  <si>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</si>
  <si>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</si>
  <si>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</si>
  <si>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</si>
  <si>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</si>
  <si>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</si>
  <si>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</si>
  <si>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</si>
  <si>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</si>
  <si>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</si>
  <si>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</si>
  <si>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</si>
  <si>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</si>
  <si>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</si>
  <si>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</si>
  <si>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</si>
  <si>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</si>
  <si>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</si>
  <si>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</si>
  <si>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</si>
  <si>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</si>
  <si>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</si>
  <si>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</si>
  <si>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</si>
  <si>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</si>
  <si>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</si>
  <si>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</si>
  <si>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</si>
  <si>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</si>
  <si>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</si>
  <si>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</si>
  <si>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</si>
  <si>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</si>
  <si>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</si>
  <si>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</si>
  <si>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</si>
  <si>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</si>
  <si>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</si>
  <si>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</si>
  <si>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</si>
  <si>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</si>
  <si>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</si>
  <si>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</si>
  <si>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</si>
  <si>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</si>
  <si>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</si>
  <si>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</si>
  <si>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</si>
  <si>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</si>
  <si>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</si>
  <si>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</si>
  <si>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</si>
  <si>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</si>
  <si>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</si>
  <si>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</si>
  <si>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</si>
  <si>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</si>
  <si>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</si>
  <si>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</si>
  <si>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</si>
  <si>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</si>
  <si>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</si>
  <si>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</si>
  <si>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</si>
  <si>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</si>
  <si>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</si>
  <si>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</si>
  <si>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</si>
  <si>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</si>
  <si>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</si>
  <si>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</si>
  <si>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</si>
  <si>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</si>
  <si>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</si>
  <si>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</si>
  <si>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</si>
  <si>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</si>
  <si>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</si>
  <si>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</si>
  <si>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</si>
  <si>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</si>
  <si>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</si>
  <si>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</si>
  <si>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</si>
  <si>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</si>
  <si>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</si>
  <si>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</si>
  <si>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</si>
  <si>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</si>
  <si>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</si>
  <si>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</si>
  <si>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</si>
  <si>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</si>
  <si>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</si>
  <si>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</si>
  <si>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</si>
  <si>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</si>
  <si>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</si>
  <si>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</si>
  <si>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</si>
  <si>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</si>
  <si>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</si>
  <si>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</si>
  <si>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</si>
  <si>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</si>
  <si>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</si>
  <si>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</si>
  <si>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</si>
  <si>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</si>
  <si>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</si>
  <si>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</si>
  <si>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</si>
  <si>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</si>
  <si>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</si>
  <si>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</si>
  <si>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</si>
  <si>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</si>
  <si>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</si>
  <si>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</si>
  <si>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</si>
  <si>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</si>
  <si>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</si>
  <si>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</si>
  <si>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</si>
  <si>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</si>
  <si>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</si>
  <si>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</si>
  <si>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</si>
  <si>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</si>
  <si>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</si>
  <si>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</si>
  <si>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</si>
  <si>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</si>
  <si>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</si>
  <si>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</si>
  <si>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</si>
  <si>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</si>
  <si>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</si>
  <si>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</si>
  <si>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</si>
  <si>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</si>
  <si>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</si>
  <si>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</si>
  <si>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</si>
  <si>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</si>
  <si>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</si>
  <si>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</si>
  <si>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</si>
  <si>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</si>
  <si>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</si>
  <si>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</si>
  <si>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</si>
  <si>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</si>
  <si>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</si>
  <si>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</si>
  <si>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</si>
  <si>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</si>
  <si>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</si>
  <si>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</si>
  <si>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</si>
  <si>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</si>
  <si>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</si>
  <si>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</si>
  <si>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</si>
  <si>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</si>
  <si>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</si>
  <si>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</si>
  <si>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</si>
  <si>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</si>
  <si>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</si>
  <si>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</si>
  <si>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</si>
  <si>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</si>
  <si>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</si>
  <si>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</si>
  <si>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</si>
  <si>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</si>
  <si>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</si>
  <si>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</si>
  <si>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</si>
  <si>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</si>
  <si>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</si>
  <si>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</si>
  <si>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</si>
  <si>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</si>
  <si>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</si>
  <si>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</si>
  <si>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</si>
  <si>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</si>
  <si>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</si>
  <si>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</si>
  <si>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</si>
  <si>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</si>
  <si>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</si>
  <si>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</si>
  <si>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</si>
  <si>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</si>
  <si>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</si>
  <si>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</si>
  <si>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</si>
  <si>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</si>
  <si>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</si>
  <si>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</si>
  <si>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</si>
  <si>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</si>
  <si>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</si>
  <si>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</si>
  <si>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</si>
  <si>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</si>
  <si>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</si>
  <si>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</si>
  <si>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</si>
  <si>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</si>
  <si>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</si>
  <si>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</si>
  <si>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</si>
  <si>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</si>
  <si>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</si>
  <si>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</si>
  <si>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</si>
  <si>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</si>
  <si>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</si>
  <si>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</si>
  <si>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</si>
  <si>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</si>
  <si>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</si>
  <si>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</si>
  <si>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</si>
  <si>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</si>
  <si>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</si>
  <si>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</si>
  <si>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</si>
  <si>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</si>
  <si>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</si>
  <si>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</si>
  <si>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</si>
  <si>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</si>
  <si>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</si>
  <si>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</si>
  <si>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</si>
  <si>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</si>
  <si>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</si>
  <si>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</si>
  <si>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</si>
  <si>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</si>
  <si>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</si>
  <si>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</si>
  <si>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</si>
  <si>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</si>
  <si>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</si>
  <si>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</si>
  <si>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</si>
  <si>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</si>
  <si>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</si>
  <si>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</si>
  <si>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</si>
  <si>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</si>
  <si>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</si>
  <si>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</si>
  <si>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</si>
  <si>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</si>
  <si>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</si>
  <si>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</si>
  <si>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</si>
  <si>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</si>
  <si>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</si>
  <si>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</si>
  <si>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</si>
  <si>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</si>
  <si>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</si>
  <si>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</si>
  <si>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</si>
  <si>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</si>
  <si>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</si>
  <si>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</si>
  <si>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</si>
  <si>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</si>
  <si>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</si>
  <si>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</si>
  <si>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</si>
  <si>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</si>
  <si>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</si>
  <si>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</si>
  <si>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</si>
  <si>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</si>
  <si>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</si>
  <si>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</si>
  <si>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</si>
  <si>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</si>
  <si>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</si>
  <si>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</si>
  <si>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</si>
  <si>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</si>
  <si>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</si>
  <si>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</si>
  <si>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</si>
  <si>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</si>
  <si>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</si>
  <si>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</si>
  <si>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</si>
  <si>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</si>
  <si>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</si>
  <si>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</si>
  <si>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</si>
  <si>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</si>
  <si>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</si>
  <si>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</si>
  <si>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</si>
  <si>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</si>
  <si>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</si>
  <si>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</si>
  <si>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</si>
  <si>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</si>
  <si>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</si>
  <si>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</si>
  <si>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</si>
  <si>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</si>
  <si>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</si>
  <si>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</si>
  <si>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</si>
  <si>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</si>
  <si>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</si>
  <si>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</si>
  <si>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</si>
  <si>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</si>
  <si>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</si>
  <si>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</si>
  <si>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</si>
  <si>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</si>
  <si>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</si>
  <si>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</si>
  <si>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</si>
  <si>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</si>
  <si>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</si>
  <si>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</si>
  <si>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</si>
  <si>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</si>
  <si>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</si>
  <si>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</si>
  <si>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</si>
  <si>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</si>
  <si>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</si>
  <si>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</si>
  <si>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</si>
  <si>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</si>
  <si>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</si>
  <si>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</si>
  <si>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</si>
  <si>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</si>
  <si>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</si>
  <si>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</si>
  <si>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</si>
  <si>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</si>
  <si>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</si>
  <si>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</si>
  <si>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</si>
  <si>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</si>
  <si>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</si>
  <si>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</si>
  <si>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</si>
  <si>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</si>
  <si>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</si>
  <si>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</si>
  <si>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</si>
  <si>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</si>
  <si>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</si>
  <si>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</si>
  <si>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</si>
  <si>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</si>
  <si>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</si>
  <si>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</si>
  <si>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</si>
  <si>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</si>
  <si>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</si>
  <si>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</si>
  <si>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</si>
  <si>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</si>
  <si>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</si>
  <si>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</si>
  <si>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</si>
  <si>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</si>
  <si>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</si>
  <si>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</si>
  <si>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</si>
  <si>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</si>
  <si>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</si>
  <si>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</si>
  <si>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</si>
  <si>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</si>
  <si>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</si>
  <si>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</si>
  <si>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</si>
  <si>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</si>
  <si>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</si>
  <si>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</si>
  <si>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</si>
  <si>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</si>
  <si>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</si>
  <si>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</si>
  <si>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</si>
  <si>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</si>
  <si>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</si>
  <si>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</si>
  <si>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</si>
  <si>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</si>
  <si>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</si>
  <si>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</si>
  <si>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</si>
  <si>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</si>
  <si>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</si>
  <si>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</si>
  <si>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</si>
  <si>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</si>
  <si>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</si>
  <si>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</si>
  <si>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</si>
  <si>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</si>
  <si>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</si>
  <si>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</si>
  <si>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</si>
  <si>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</si>
  <si>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</si>
  <si>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</si>
  <si>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</si>
  <si>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</si>
  <si>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</si>
  <si>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</si>
  <si>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</si>
  <si>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</si>
  <si>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</si>
  <si>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</si>
  <si>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</si>
  <si>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</si>
  <si>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</si>
  <si>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</si>
  <si>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</si>
  <si>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</si>
  <si>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</si>
  <si>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</si>
  <si>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</si>
  <si>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</si>
  <si>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</si>
  <si>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</si>
  <si>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</si>
  <si>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</si>
  <si>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</si>
  <si>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</si>
  <si>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</si>
  <si>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</si>
  <si>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</si>
  <si>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</si>
  <si>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</si>
  <si>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</si>
  <si>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</si>
  <si>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</si>
  <si>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</si>
  <si>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</si>
  <si>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</si>
  <si>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</si>
  <si>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</si>
  <si>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</si>
  <si>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</si>
  <si>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</si>
  <si>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</si>
  <si>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</si>
  <si>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</si>
  <si>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</si>
  <si>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</si>
  <si>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</si>
  <si>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</si>
  <si>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</si>
  <si>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</si>
  <si>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</si>
  <si>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</si>
  <si>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</si>
  <si>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</si>
  <si>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</si>
  <si>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</si>
  <si>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</si>
  <si>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</si>
  <si>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</si>
  <si>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</si>
  <si>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</si>
  <si>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</si>
  <si>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</si>
  <si>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</si>
  <si>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</si>
  <si>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</si>
  <si>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</si>
  <si>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</si>
  <si>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</si>
  <si>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</si>
  <si>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</si>
  <si>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</si>
  <si>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</si>
  <si>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</si>
  <si>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</si>
  <si>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</si>
  <si>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</si>
  <si>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</si>
  <si>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</si>
  <si>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</si>
  <si>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</si>
  <si>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</si>
  <si>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</si>
  <si>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</si>
  <si>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</si>
  <si>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</si>
  <si>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</si>
  <si>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</si>
  <si>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</si>
  <si>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</si>
  <si>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</si>
  <si>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</si>
  <si>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</si>
  <si>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</si>
  <si>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</si>
  <si>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</si>
  <si>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</si>
  <si>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</si>
  <si>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</si>
  <si>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</si>
  <si>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</si>
  <si>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</si>
  <si>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</si>
  <si>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</si>
  <si>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</si>
  <si>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</si>
  <si>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</si>
  <si>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</si>
  <si>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</si>
  <si>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</si>
  <si>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</si>
  <si>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</si>
  <si>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</si>
  <si>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</si>
  <si>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</si>
  <si>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</si>
  <si>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</si>
  <si>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</si>
  <si>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</si>
  <si>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</si>
  <si>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</si>
  <si>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</si>
  <si>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</si>
  <si>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</si>
  <si>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</si>
  <si>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</si>
  <si>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</si>
  <si>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</si>
  <si>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</si>
  <si>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</si>
  <si>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</si>
  <si>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</si>
  <si>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</si>
  <si>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</si>
  <si>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</si>
  <si>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</si>
  <si>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</si>
  <si>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</si>
  <si>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</si>
  <si>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</si>
  <si>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</si>
  <si>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</si>
  <si>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</si>
  <si>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</si>
  <si>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</si>
  <si>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</si>
  <si>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</si>
  <si>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</si>
  <si>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</si>
  <si>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</si>
  <si>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</si>
  <si>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</si>
  <si>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</si>
  <si>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</si>
  <si>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</si>
  <si>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</si>
  <si>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</si>
  <si>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</si>
  <si>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</si>
  <si>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</si>
  <si>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</si>
  <si>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</si>
  <si>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</si>
  <si>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</si>
  <si>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</si>
  <si>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</si>
  <si>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</si>
  <si>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</si>
  <si>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</si>
  <si>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</si>
  <si>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</si>
  <si>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</si>
  <si>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</si>
  <si>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</si>
  <si>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</si>
  <si>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</si>
  <si>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</si>
  <si>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</si>
  <si>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</si>
  <si>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</si>
  <si>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</si>
  <si>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</si>
  <si>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</si>
  <si>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</si>
  <si>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</si>
  <si>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</si>
  <si>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</si>
  <si>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</si>
  <si>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</si>
  <si>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</si>
  <si>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</si>
  <si>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</si>
  <si>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</si>
  <si>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</si>
  <si>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</si>
  <si>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</si>
  <si>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</si>
  <si>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</si>
  <si>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</si>
  <si>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</si>
  <si>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</si>
  <si>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</si>
  <si>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</si>
  <si>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</si>
  <si>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</si>
  <si>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</si>
  <si>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</si>
  <si>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</si>
  <si>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</si>
  <si>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</si>
  <si>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</si>
  <si>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</si>
  <si>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</si>
  <si>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</si>
  <si>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</si>
  <si>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</si>
  <si>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</si>
  <si>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</si>
  <si>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</si>
  <si>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</si>
  <si>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</si>
  <si>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</si>
  <si>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</si>
  <si>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</si>
  <si>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</si>
  <si>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</si>
  <si>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</si>
  <si>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</si>
  <si>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</si>
  <si>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</si>
  <si>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</si>
  <si>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</si>
  <si>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</si>
  <si>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</si>
  <si>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</si>
  <si>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</si>
  <si>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</si>
  <si>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</si>
  <si>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</si>
  <si>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</si>
  <si>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</si>
  <si>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</si>
  <si>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</si>
  <si>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</si>
  <si>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</si>
  <si>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</si>
  <si>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</si>
  <si>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</si>
  <si>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</si>
  <si>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</si>
  <si>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</si>
  <si>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</si>
  <si>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</si>
  <si>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</si>
  <si>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</si>
  <si>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</si>
  <si>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</si>
  <si>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</si>
  <si>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</si>
  <si>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</si>
  <si>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</si>
  <si>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</si>
  <si>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</si>
  <si>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</si>
  <si>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</si>
  <si>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</si>
  <si>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</si>
  <si>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</si>
  <si>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</si>
  <si>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</si>
  <si>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</si>
  <si>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</si>
  <si>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</si>
  <si>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</si>
  <si>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</si>
  <si>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</si>
  <si>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</si>
  <si>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</si>
  <si>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</si>
  <si>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</si>
  <si>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</si>
  <si>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</si>
  <si>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</si>
  <si>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</si>
  <si>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</si>
  <si>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</si>
  <si>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</si>
  <si>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</si>
  <si>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</si>
  <si>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</si>
  <si>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</si>
  <si>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</si>
  <si>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</si>
  <si>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</si>
  <si>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</si>
  <si>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</si>
  <si>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</si>
  <si>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</si>
  <si>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</si>
  <si>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</si>
  <si>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</si>
  <si>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</si>
  <si>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</si>
  <si>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</si>
  <si>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</si>
  <si>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</si>
  <si>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</si>
  <si>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</si>
  <si>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</si>
  <si>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</si>
  <si>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</si>
  <si>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</si>
  <si>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</si>
  <si>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</si>
  <si>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</si>
  <si>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</si>
  <si>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</si>
  <si>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</si>
  <si>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</si>
  <si>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</si>
  <si>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</si>
  <si>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</si>
  <si>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</si>
  <si>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</si>
  <si>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</si>
  <si>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</si>
  <si>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</si>
  <si>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</si>
  <si>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</si>
  <si>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</si>
  <si>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</si>
  <si>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</si>
  <si>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</si>
  <si>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</si>
  <si>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</si>
  <si>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</si>
  <si>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</si>
  <si>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</si>
  <si>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</si>
  <si>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</si>
  <si>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</si>
  <si>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</si>
  <si>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</si>
  <si>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</si>
  <si>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</si>
  <si>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</si>
  <si>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</si>
  <si>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</si>
  <si>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</si>
  <si>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</si>
  <si>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</si>
  <si>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</si>
  <si>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</si>
  <si>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</si>
  <si>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</si>
  <si>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</si>
  <si>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</si>
  <si>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</si>
  <si>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</si>
  <si>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</si>
  <si>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</si>
  <si>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</si>
  <si>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</si>
  <si>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</si>
  <si>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</si>
  <si>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</si>
  <si>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</si>
  <si>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</si>
  <si>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</si>
  <si>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</si>
  <si>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</si>
  <si>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</si>
  <si>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</si>
  <si>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</si>
  <si>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</si>
  <si>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</si>
  <si>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</si>
  <si>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</si>
  <si>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</si>
  <si>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</si>
  <si>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</si>
  <si>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</si>
  <si>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</si>
  <si>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</si>
  <si>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</si>
  <si>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</si>
  <si>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</si>
  <si>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</si>
  <si>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</si>
  <si>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</si>
  <si>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</si>
  <si>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</si>
  <si>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</si>
  <si>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</si>
  <si>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</si>
  <si>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</si>
  <si>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</si>
  <si>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</si>
  <si>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</si>
  <si>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</si>
  <si>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</si>
  <si>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</si>
  <si>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</si>
  <si>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</si>
  <si>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</si>
  <si>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</si>
  <si>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</si>
  <si>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</si>
  <si>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</si>
  <si>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</si>
  <si>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</si>
  <si>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</si>
  <si>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</si>
  <si>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</si>
  <si>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</si>
  <si>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</si>
  <si>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</si>
  <si>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</si>
  <si>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</si>
  <si>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</si>
  <si>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</si>
  <si>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</si>
  <si>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</si>
  <si>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</si>
  <si>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</si>
  <si>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</si>
  <si>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</si>
  <si>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</si>
  <si>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</si>
  <si>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</si>
  <si>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</si>
  <si>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</si>
  <si>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</si>
  <si>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</si>
  <si>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</si>
  <si>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</si>
  <si>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</si>
  <si>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</si>
  <si>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</si>
  <si>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</si>
  <si>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</si>
  <si>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</si>
  <si>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</si>
  <si>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</si>
  <si>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</si>
  <si>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</si>
  <si>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</si>
  <si>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</si>
  <si>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</si>
  <si>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</si>
  <si>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</si>
  <si>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</si>
  <si>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</si>
  <si>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</si>
  <si>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</si>
  <si>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</si>
  <si>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</si>
  <si>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</si>
  <si>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</si>
  <si>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</si>
  <si>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</si>
  <si>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</si>
  <si>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</si>
  <si>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</si>
  <si>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</si>
  <si>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</si>
  <si>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</si>
  <si>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</si>
  <si>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</si>
  <si>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</si>
  <si>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</si>
  <si>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</si>
  <si>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</si>
  <si>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</si>
  <si>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</si>
  <si>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</si>
  <si>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</si>
  <si>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</si>
  <si>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</si>
  <si>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</si>
  <si>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</si>
  <si>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</si>
  <si>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</si>
  <si>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</si>
  <si>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</si>
  <si>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</si>
  <si>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</si>
  <si>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</si>
  <si>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</si>
  <si>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</si>
  <si>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</si>
  <si>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</si>
  <si>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</si>
  <si>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</si>
  <si>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</si>
  <si>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</si>
  <si>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</si>
  <si>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</si>
  <si>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</si>
  <si>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</si>
  <si>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</si>
  <si>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</si>
  <si>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</si>
  <si>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</si>
  <si>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</si>
  <si>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</si>
  <si>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</si>
  <si>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</si>
  <si>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</si>
  <si>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</si>
  <si>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</si>
  <si>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</si>
  <si>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</si>
  <si>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</si>
  <si>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</si>
  <si>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</si>
  <si>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</si>
  <si>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</si>
  <si>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</si>
  <si>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</si>
  <si>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</si>
  <si>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</si>
  <si>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</si>
  <si>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</si>
  <si>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</si>
  <si>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</si>
  <si>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</si>
  <si>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</si>
  <si>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</si>
  <si>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</si>
  <si>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</si>
  <si>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</si>
  <si>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</si>
  <si>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</si>
  <si>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</si>
  <si>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</si>
  <si>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</si>
  <si>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</si>
  <si>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</si>
  <si>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</si>
  <si>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</si>
  <si>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</si>
  <si>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</si>
  <si>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</si>
  <si>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</si>
  <si>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</si>
  <si>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</si>
  <si>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</si>
  <si>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</si>
  <si>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</si>
  <si>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</si>
  <si>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</si>
  <si>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</si>
  <si>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</si>
  <si>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</si>
  <si>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</si>
  <si>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</si>
  <si>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</si>
  <si>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</si>
  <si>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</si>
  <si>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</si>
  <si>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</si>
  <si>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</si>
  <si>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</si>
  <si>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</si>
  <si>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</si>
  <si>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</si>
  <si>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</si>
  <si>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</si>
  <si>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</si>
  <si>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</si>
  <si>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</si>
  <si>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</si>
  <si>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</si>
  <si>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</si>
  <si>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</si>
  <si>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</si>
  <si>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</si>
  <si>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</si>
  <si>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</si>
  <si>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</si>
  <si>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</si>
  <si>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</si>
  <si>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</si>
  <si>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</si>
  <si>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</si>
  <si>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</si>
  <si>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</si>
  <si>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</si>
  <si>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</si>
  <si>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</si>
  <si>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</si>
  <si>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</si>
  <si>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</si>
  <si>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</si>
  <si>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</si>
  <si>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</si>
  <si>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</si>
  <si>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</si>
  <si>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</si>
  <si>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</si>
  <si>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</si>
  <si>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</si>
  <si>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</si>
  <si>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</si>
  <si>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</si>
  <si>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</si>
  <si>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</si>
  <si>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</si>
  <si>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</si>
  <si>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</si>
  <si>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</si>
  <si>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</si>
  <si>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</si>
  <si>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</si>
  <si>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</si>
  <si>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</si>
  <si>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</si>
  <si>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</si>
  <si>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</si>
  <si>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</si>
  <si>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</si>
  <si>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</si>
  <si>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</si>
  <si>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</si>
  <si>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</si>
  <si>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</si>
  <si>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</si>
  <si>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</si>
  <si>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</si>
  <si>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</si>
  <si>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</si>
  <si>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</si>
  <si>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</si>
  <si>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</si>
  <si>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</si>
  <si>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</si>
  <si>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</si>
  <si>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</si>
  <si>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</si>
  <si>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</si>
  <si>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</si>
  <si>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</si>
  <si>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</si>
  <si>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</si>
  <si>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</si>
  <si>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</si>
  <si>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</si>
  <si>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</si>
  <si>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</si>
  <si>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</si>
  <si>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</si>
  <si>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</si>
  <si>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</si>
  <si>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</si>
  <si>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</si>
  <si>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</si>
  <si>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</si>
  <si>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</si>
  <si>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</si>
  <si>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</si>
  <si>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</si>
  <si>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</si>
  <si>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</si>
  <si>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</si>
  <si>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</si>
  <si>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</si>
  <si>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</si>
  <si>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</si>
  <si>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</si>
  <si>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</si>
  <si>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</si>
  <si>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</si>
  <si>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</si>
  <si>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</si>
  <si>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</si>
  <si>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</si>
  <si>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</si>
  <si>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</si>
  <si>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</si>
  <si>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</si>
  <si>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</si>
  <si>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</si>
  <si>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</si>
  <si>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</si>
  <si>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</si>
  <si>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</si>
  <si>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</si>
  <si>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</si>
  <si>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</si>
  <si>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</si>
  <si>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</si>
  <si>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</si>
  <si>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</si>
  <si>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</si>
  <si>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</si>
  <si>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</si>
  <si>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</si>
  <si>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</si>
  <si>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</si>
  <si>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</si>
  <si>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</si>
  <si>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</si>
  <si>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</si>
  <si>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</si>
  <si>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</si>
  <si>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</si>
  <si>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</si>
  <si>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</si>
  <si>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</si>
  <si>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</si>
  <si>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</si>
  <si>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</si>
  <si>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</si>
  <si>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</si>
  <si>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</si>
  <si>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</si>
  <si>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</si>
  <si>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</si>
  <si>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</si>
  <si>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</si>
  <si>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</si>
  <si>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</si>
  <si>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</si>
  <si>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</si>
  <si>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</si>
  <si>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</si>
  <si>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</si>
  <si>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</si>
  <si>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</si>
  <si>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</si>
  <si>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</si>
  <si>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</si>
  <si>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</si>
  <si>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</si>
  <si>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</si>
  <si>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</si>
  <si>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</si>
  <si>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</si>
  <si>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</si>
  <si>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</si>
  <si>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</si>
  <si>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</si>
  <si>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</si>
  <si>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</si>
  <si>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</si>
  <si>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</si>
  <si>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</si>
  <si>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</si>
  <si>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</si>
  <si>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</si>
  <si>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</si>
  <si>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</si>
  <si>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</si>
  <si>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</si>
  <si>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</si>
  <si>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</si>
  <si>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</si>
  <si>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</si>
  <si>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</si>
  <si>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</si>
  <si>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</si>
  <si>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</si>
  <si>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</si>
  <si>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</si>
  <si>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</si>
  <si>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</si>
  <si>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</si>
  <si>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</si>
  <si>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</si>
  <si>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</si>
  <si>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</si>
  <si>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</si>
  <si>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</si>
  <si>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</si>
  <si>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</si>
  <si>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</si>
  <si>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</si>
  <si>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</si>
  <si>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</si>
  <si>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</si>
  <si>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</si>
  <si>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</si>
  <si>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</si>
  <si>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</si>
  <si>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</si>
  <si>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</si>
  <si>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</si>
  <si>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</si>
  <si>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</si>
  <si>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</si>
  <si>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</si>
  <si>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</si>
  <si>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</si>
  <si>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</si>
  <si>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</si>
  <si>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</si>
  <si>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</si>
  <si>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</si>
  <si>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</si>
  <si>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</si>
  <si>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</si>
  <si>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</si>
  <si>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</si>
  <si>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</si>
  <si>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</si>
  <si>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</si>
  <si>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</si>
  <si>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</si>
  <si>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</si>
  <si>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</si>
  <si>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</si>
  <si>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</si>
  <si>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</si>
  <si>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</si>
  <si>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</si>
  <si>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</si>
  <si>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</si>
  <si>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</si>
  <si>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</si>
  <si>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</si>
  <si>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</si>
  <si>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</si>
  <si>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</si>
  <si>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</si>
  <si>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</si>
  <si>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</si>
  <si>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</si>
  <si>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</si>
  <si>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</si>
  <si>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</si>
  <si>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</si>
  <si>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</si>
  <si>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</si>
  <si>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</si>
  <si>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</si>
  <si>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</si>
  <si>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</si>
  <si>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</si>
  <si>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</si>
  <si>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</si>
  <si>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</si>
  <si>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</si>
  <si>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</si>
  <si>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</si>
  <si>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</si>
  <si>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</si>
  <si>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</si>
  <si>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</si>
  <si>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</si>
  <si>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</si>
  <si>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</si>
  <si>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</si>
  <si>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</si>
  <si>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</si>
  <si>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</si>
  <si>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</si>
  <si>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</si>
  <si>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</si>
  <si>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</si>
  <si>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</si>
  <si>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</si>
  <si>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</si>
  <si>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</si>
  <si>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</si>
  <si>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</si>
  <si>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</si>
  <si>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</si>
  <si>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</si>
  <si>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</si>
  <si>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</si>
  <si>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</si>
  <si>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</si>
  <si>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</si>
  <si>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</si>
  <si>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</si>
  <si>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</si>
  <si>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</si>
  <si>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</si>
  <si>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</si>
  <si>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</si>
  <si>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</si>
  <si>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</si>
  <si>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</si>
  <si>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</si>
  <si>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</si>
  <si>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</si>
  <si>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</si>
  <si>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</si>
  <si>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</si>
  <si>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</si>
  <si>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</si>
  <si>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</si>
  <si>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</si>
  <si>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</si>
  <si>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</si>
  <si>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</si>
  <si>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</si>
  <si>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</si>
  <si>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</si>
  <si>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</si>
  <si>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</si>
  <si>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</si>
  <si>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</si>
  <si>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</si>
  <si>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</si>
  <si>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</si>
  <si>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</si>
  <si>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</si>
  <si>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</si>
  <si>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</si>
  <si>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</si>
  <si>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</si>
  <si>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</si>
  <si>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</si>
  <si>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</si>
  <si>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</si>
  <si>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</si>
  <si>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</si>
  <si>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</si>
  <si>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</si>
  <si>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</si>
  <si>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</si>
  <si>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</si>
  <si>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</si>
  <si>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</si>
  <si>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</si>
  <si>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</si>
  <si>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</si>
  <si>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</si>
  <si>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</si>
  <si>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</si>
  <si>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</si>
  <si>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</si>
  <si>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</si>
  <si>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</si>
  <si>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</si>
  <si>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</si>
  <si>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</si>
  <si>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</si>
  <si>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</si>
  <si>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</si>
  <si>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</si>
  <si>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</si>
  <si>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</si>
  <si>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</si>
  <si>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</si>
  <si>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</si>
  <si>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</si>
  <si>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</si>
  <si>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</si>
  <si>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</si>
  <si>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</si>
  <si>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</si>
  <si>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</si>
  <si>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</si>
  <si>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</si>
  <si>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</si>
  <si>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</si>
  <si>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</si>
  <si>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</si>
  <si>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</si>
  <si>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</si>
  <si>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</si>
  <si>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</si>
  <si>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</si>
  <si>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</si>
  <si>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</si>
  <si>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</si>
  <si>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</si>
  <si>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</si>
  <si>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</si>
  <si>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</si>
  <si>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</si>
  <si>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</si>
  <si>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</si>
  <si>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</si>
  <si>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</si>
  <si>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</si>
  <si>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</si>
  <si>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</si>
  <si>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</si>
  <si>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</si>
  <si>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</si>
  <si>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</si>
  <si>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</si>
  <si>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</si>
  <si>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</si>
  <si>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</si>
  <si>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</si>
  <si>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</si>
  <si>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</si>
  <si>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</si>
  <si>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</si>
  <si>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</si>
  <si>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</si>
  <si>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</si>
  <si>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</si>
  <si>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</si>
  <si>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</si>
  <si>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</si>
  <si>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</si>
  <si>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</si>
  <si>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</si>
  <si>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</si>
  <si>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</si>
  <si>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</si>
  <si>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</si>
  <si>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</si>
  <si>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</si>
  <si>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</si>
  <si>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</si>
  <si>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</si>
  <si>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</si>
  <si>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</si>
  <si>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</si>
  <si>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</si>
  <si>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</si>
  <si>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</si>
  <si>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</si>
  <si>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</si>
  <si>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</si>
  <si>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</si>
  <si>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</si>
  <si>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</si>
  <si>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</si>
  <si>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</si>
  <si>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</si>
  <si>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</si>
  <si>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</si>
  <si>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</si>
  <si>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</si>
  <si>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</si>
  <si>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</si>
  <si>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</si>
  <si>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</si>
  <si>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</si>
  <si>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</si>
  <si>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</si>
  <si>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</si>
  <si>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</si>
  <si>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</si>
  <si>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</si>
  <si>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</si>
  <si>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</si>
  <si>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</si>
  <si>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</si>
  <si>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</si>
  <si>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</si>
  <si>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</si>
  <si>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</si>
  <si>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</si>
  <si>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</si>
  <si>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</si>
  <si>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</si>
  <si>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</si>
  <si>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</si>
  <si>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</si>
  <si>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</si>
  <si>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</si>
  <si>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</si>
  <si>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</si>
  <si>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</si>
  <si>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</si>
  <si>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</si>
  <si>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</si>
  <si>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</si>
  <si>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</si>
  <si>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</si>
  <si>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</si>
  <si>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</si>
  <si>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</si>
  <si>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</si>
  <si>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</si>
  <si>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</si>
  <si>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</si>
  <si>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</si>
  <si>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</si>
  <si>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</si>
  <si>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</si>
  <si>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</si>
  <si>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</si>
  <si>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</si>
  <si>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</si>
  <si>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</si>
  <si>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</si>
  <si>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</si>
  <si>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</si>
  <si>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</si>
  <si>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</si>
  <si>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</si>
  <si>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</si>
  <si>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</si>
  <si>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</si>
  <si>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</si>
  <si>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</si>
  <si>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</si>
  <si>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</si>
  <si>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</si>
  <si>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</si>
  <si>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</si>
  <si>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</si>
  <si>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</si>
  <si>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</si>
  <si>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</si>
  <si>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</si>
  <si>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</si>
  <si>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</si>
  <si>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</si>
  <si>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</si>
  <si>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</si>
  <si>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</si>
  <si>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</si>
  <si>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</si>
  <si>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</si>
  <si>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</si>
  <si>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</si>
  <si>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</si>
  <si>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</si>
  <si>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</si>
  <si>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</si>
  <si>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</si>
  <si>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</si>
  <si>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</si>
  <si>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</si>
  <si>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</si>
  <si>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</si>
  <si>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</si>
  <si>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</si>
  <si>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</si>
  <si>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</si>
  <si>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</si>
  <si>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</si>
  <si>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</si>
  <si>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</si>
  <si>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</si>
  <si>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</si>
  <si>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</si>
  <si>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</si>
  <si>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</si>
  <si>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</si>
  <si>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</si>
  <si>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</si>
  <si>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</si>
  <si>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</si>
  <si>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</si>
  <si>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</si>
  <si>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</si>
  <si>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</si>
  <si>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</si>
  <si>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</si>
  <si>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</si>
  <si>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</si>
  <si>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</si>
  <si>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</si>
  <si>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</si>
  <si>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</si>
  <si>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</si>
  <si>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</si>
  <si>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</si>
  <si>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</si>
  <si>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</si>
  <si>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</si>
  <si>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</si>
  <si>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</si>
  <si>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</si>
  <si>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</si>
  <si>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</si>
  <si>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</si>
  <si>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</si>
  <si>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</si>
  <si>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</si>
  <si>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</si>
  <si>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</si>
  <si>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</si>
  <si>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</si>
  <si>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</si>
  <si>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</si>
  <si>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</si>
  <si>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</si>
  <si>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</si>
  <si>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</si>
  <si>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</si>
  <si>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</si>
  <si>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</si>
  <si>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</si>
  <si>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</si>
  <si>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</si>
  <si>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</si>
  <si>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</si>
  <si>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</si>
  <si>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</si>
  <si>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</si>
  <si>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</si>
  <si>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</si>
  <si>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</si>
  <si>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</si>
  <si>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</si>
  <si>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</si>
  <si>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</si>
  <si>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</si>
  <si>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</si>
  <si>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</si>
  <si>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</si>
  <si>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</si>
  <si>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</si>
  <si>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</si>
  <si>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</si>
  <si>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</si>
  <si>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</si>
  <si>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</si>
  <si>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</si>
  <si>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</si>
  <si>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</si>
  <si>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</si>
  <si>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</si>
  <si>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</si>
  <si>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</si>
  <si>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</si>
  <si>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</si>
  <si>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</si>
  <si>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</si>
  <si>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</si>
  <si>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</si>
  <si>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</si>
  <si>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</si>
  <si>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</si>
  <si>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</si>
  <si>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</si>
  <si>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</si>
  <si>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</si>
  <si>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</si>
  <si>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</si>
  <si>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</si>
  <si>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</si>
  <si>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</si>
  <si>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</si>
  <si>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</si>
  <si>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</si>
  <si>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</si>
  <si>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</si>
  <si>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</si>
  <si>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</si>
  <si>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</si>
  <si>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</si>
  <si>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</si>
  <si>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</si>
  <si>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</si>
  <si>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</si>
  <si>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</si>
  <si>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</si>
  <si>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</si>
  <si>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</si>
  <si>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</si>
  <si>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</si>
  <si>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</si>
  <si>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</si>
  <si>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</si>
  <si>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</si>
  <si>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</si>
  <si>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</si>
  <si>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</si>
  <si>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</si>
  <si>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</si>
  <si>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</si>
  <si>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</si>
  <si>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</si>
  <si>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</si>
  <si>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</si>
  <si>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</si>
  <si>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</si>
  <si>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</si>
  <si>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</si>
  <si>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</si>
  <si>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</si>
  <si>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</si>
  <si>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</si>
  <si>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</si>
  <si>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</si>
  <si>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</si>
  <si>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</si>
  <si>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</si>
  <si>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</si>
  <si>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</si>
  <si>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</si>
  <si>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</si>
  <si>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</si>
  <si>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</si>
  <si>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</si>
  <si>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</si>
  <si>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</si>
  <si>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</si>
  <si>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</si>
  <si>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</si>
  <si>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</si>
  <si>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</si>
  <si>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</si>
  <si>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</si>
  <si>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</si>
  <si>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</si>
  <si>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</si>
  <si>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</si>
  <si>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</si>
  <si>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</si>
  <si>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</si>
  <si>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</si>
  <si>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</si>
  <si>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</si>
  <si>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</si>
  <si>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</si>
  <si>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</si>
  <si>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</si>
  <si>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</si>
  <si>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</si>
  <si>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</si>
  <si>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</si>
  <si>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</si>
  <si>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</si>
  <si>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</si>
  <si>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</si>
  <si>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</si>
  <si>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</si>
  <si>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</si>
  <si>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</si>
  <si>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</si>
  <si>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</si>
  <si>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</si>
  <si>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</si>
  <si>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</si>
  <si>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</si>
  <si>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</si>
  <si>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</si>
  <si>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</si>
  <si>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</si>
  <si>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</si>
  <si>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</si>
  <si>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</si>
  <si>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</si>
  <si>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</si>
  <si>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</si>
  <si>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</si>
  <si>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</si>
  <si>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</si>
  <si>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</si>
  <si>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</si>
  <si>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</si>
  <si>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</si>
  <si>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</si>
  <si>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</si>
  <si>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</si>
  <si>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</si>
  <si>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</si>
  <si>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</si>
  <si>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</si>
  <si>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</si>
  <si>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</si>
  <si>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</si>
  <si>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</si>
  <si>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</si>
  <si>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</si>
  <si>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</si>
  <si>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</si>
  <si>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</si>
  <si>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</si>
  <si>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</si>
  <si>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</si>
  <si>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</si>
  <si>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</si>
  <si>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</si>
  <si>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</si>
  <si>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</si>
  <si>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</si>
  <si>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</si>
  <si>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</si>
  <si>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</si>
  <si>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</si>
  <si>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</si>
  <si>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</si>
  <si>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</si>
  <si>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</si>
  <si>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</si>
  <si>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</si>
  <si>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</si>
  <si>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</si>
  <si>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</si>
  <si>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</si>
  <si>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</si>
  <si>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</si>
  <si>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</si>
  <si>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</si>
  <si>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</si>
  <si>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</si>
  <si>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</si>
  <si>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</si>
  <si>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</si>
  <si>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</si>
  <si>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</si>
  <si>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</si>
  <si>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</si>
  <si>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</si>
  <si>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</si>
  <si>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</si>
  <si>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</si>
  <si>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</si>
  <si>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</si>
  <si>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</si>
  <si>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</si>
  <si>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</si>
  <si>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</si>
  <si>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</si>
  <si>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</si>
  <si>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</si>
  <si>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</si>
  <si>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</si>
  <si>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</si>
  <si>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</si>
  <si>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</si>
  <si>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</si>
  <si>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</si>
  <si>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</si>
  <si>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</si>
  <si>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</si>
  <si>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</si>
  <si>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</si>
  <si>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</si>
  <si>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</si>
  <si>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</si>
  <si>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</si>
  <si>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</si>
  <si>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</si>
  <si>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</si>
  <si>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</si>
  <si>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</si>
  <si>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</si>
  <si>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</si>
  <si>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</si>
  <si>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</si>
  <si>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</si>
  <si>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</si>
  <si>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</si>
  <si>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</si>
  <si>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</si>
  <si>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</si>
  <si>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</si>
  <si>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</si>
  <si>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</si>
  <si>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</si>
  <si>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</si>
  <si>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</si>
  <si>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</si>
  <si>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</si>
  <si>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</si>
  <si>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</si>
  <si>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</si>
  <si>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</si>
  <si>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</si>
  <si>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</si>
  <si>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</si>
  <si>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</si>
  <si>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</si>
  <si>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</si>
  <si>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</si>
  <si>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</si>
  <si>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</si>
  <si>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</si>
  <si>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</si>
  <si>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</si>
  <si>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</si>
  <si>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</si>
  <si>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</si>
  <si>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</si>
  <si>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</si>
  <si>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</si>
  <si>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</si>
  <si>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</si>
  <si>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</si>
  <si>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</si>
  <si>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</si>
  <si>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</si>
  <si>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</si>
  <si>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</si>
  <si>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</si>
  <si>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</si>
  <si>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</si>
  <si>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</si>
  <si>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</si>
  <si>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</si>
  <si>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</si>
  <si>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</si>
  <si>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</si>
  <si>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</si>
  <si>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</si>
  <si>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</si>
  <si>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</si>
  <si>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</si>
  <si>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</si>
  <si>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</si>
  <si>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</si>
  <si>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</si>
  <si>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</si>
  <si>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</si>
  <si>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</si>
  <si>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</si>
  <si>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</si>
  <si>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</si>
  <si>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</si>
  <si>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</si>
  <si>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</si>
  <si>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</si>
  <si>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</si>
  <si>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</si>
  <si>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</si>
  <si>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</si>
  <si>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</si>
  <si>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</si>
  <si>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</si>
  <si>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</si>
  <si>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</si>
  <si>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</si>
  <si>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</si>
  <si>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</si>
  <si>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</si>
  <si>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</si>
  <si>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</si>
  <si>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</si>
  <si>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</si>
  <si>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</si>
  <si>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</si>
  <si>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</si>
  <si>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</si>
  <si>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</si>
  <si>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</si>
  <si>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</si>
  <si>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</si>
  <si>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</si>
  <si>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</si>
  <si>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</si>
  <si>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</si>
  <si>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</si>
  <si>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</si>
  <si>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</si>
  <si>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</si>
  <si>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</si>
  <si>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</si>
  <si>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</si>
  <si>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</si>
  <si>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</si>
  <si>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</si>
  <si>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</si>
  <si>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</si>
  <si>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</si>
  <si>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</si>
  <si>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</si>
  <si>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</si>
  <si>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</si>
  <si>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</si>
  <si>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</si>
  <si>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</si>
  <si>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</si>
  <si>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</si>
  <si>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</si>
  <si>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</si>
  <si>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</si>
  <si>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</si>
  <si>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</si>
  <si>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</si>
  <si>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</si>
  <si>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</si>
  <si>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</si>
  <si>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</si>
  <si>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</si>
  <si>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</si>
  <si>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</si>
  <si>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</si>
  <si>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</si>
  <si>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</si>
  <si>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</si>
  <si>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</si>
  <si>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</si>
  <si>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</si>
  <si>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</si>
  <si>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</si>
  <si>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</si>
  <si>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</si>
  <si>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</si>
  <si>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</si>
  <si>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</si>
  <si>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</si>
  <si>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</si>
  <si>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</si>
  <si>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</si>
  <si>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</si>
  <si>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</si>
  <si>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</si>
  <si>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</si>
  <si>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</si>
  <si>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</si>
  <si>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</si>
  <si>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</si>
  <si>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</si>
  <si>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</si>
  <si>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</si>
  <si>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</si>
  <si>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</si>
  <si>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</si>
  <si>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</si>
  <si>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</si>
  <si>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</si>
  <si>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</si>
  <si>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</si>
  <si>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</si>
  <si>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</si>
  <si>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</si>
  <si>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</si>
  <si>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</si>
  <si>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</si>
  <si>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</si>
  <si>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</si>
  <si>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</si>
  <si>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</si>
  <si>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</si>
  <si>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</si>
  <si>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</si>
  <si>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</si>
  <si>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</si>
  <si>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</si>
  <si>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</si>
  <si>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</si>
  <si>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</si>
  <si>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</si>
  <si>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</si>
  <si>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</si>
  <si>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</si>
  <si>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</si>
  <si>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</si>
  <si>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</si>
  <si>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</si>
  <si>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</si>
  <si>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</si>
  <si>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</si>
  <si>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</si>
  <si>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</si>
  <si>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</si>
  <si>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</si>
  <si>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</si>
  <si>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</si>
  <si>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</si>
  <si>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</si>
  <si>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</si>
  <si>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</si>
  <si>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</si>
  <si>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</si>
  <si>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</si>
  <si>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</si>
  <si>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</si>
  <si>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</si>
  <si>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</si>
  <si>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</si>
  <si>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</si>
  <si>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</si>
  <si>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</si>
  <si>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</si>
  <si>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</si>
  <si>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</si>
  <si>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</si>
  <si>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</si>
  <si>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</si>
  <si>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</si>
  <si>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</si>
  <si>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</si>
  <si>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</si>
  <si>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</si>
  <si>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</si>
  <si>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</si>
  <si>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</si>
  <si>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</si>
  <si>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</si>
  <si>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</si>
  <si>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</si>
  <si>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</si>
  <si>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</si>
  <si>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</si>
  <si>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</si>
  <si>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</si>
  <si>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</si>
  <si>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</si>
  <si>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</si>
  <si>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</si>
  <si>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</si>
  <si>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</si>
  <si>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</si>
  <si>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</si>
  <si>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</si>
  <si>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</si>
  <si>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</si>
  <si>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</si>
  <si>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</si>
  <si>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</si>
  <si>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</si>
  <si>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</si>
  <si>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</si>
  <si>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</si>
  <si>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</si>
  <si>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</si>
  <si>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</si>
  <si>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</si>
  <si>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</si>
  <si>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</si>
  <si>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</si>
  <si>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</si>
  <si>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</si>
  <si>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</si>
  <si>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</si>
  <si>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</si>
  <si>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</si>
  <si>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</si>
  <si>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</si>
  <si>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</si>
  <si>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</si>
  <si>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</si>
  <si>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</si>
  <si>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</si>
  <si>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</si>
  <si>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</si>
  <si>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</si>
  <si>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</si>
  <si>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</si>
  <si>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</si>
  <si>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</si>
  <si>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</si>
  <si>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</si>
  <si>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</si>
  <si>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</si>
  <si>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</si>
  <si>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</si>
  <si>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</si>
  <si>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</si>
  <si>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</si>
  <si>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</si>
  <si>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</si>
  <si>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</si>
  <si>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</si>
  <si>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</si>
  <si>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</si>
  <si>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</si>
  <si>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</si>
  <si>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</si>
  <si>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</si>
  <si>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</si>
  <si>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</si>
  <si>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</si>
  <si>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</si>
  <si>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</si>
  <si>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</si>
  <si>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</si>
  <si>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</si>
  <si>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</si>
  <si>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</si>
  <si>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</si>
  <si>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</si>
  <si>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</si>
  <si>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</si>
  <si>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</si>
  <si>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</si>
  <si>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</si>
  <si>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</si>
  <si>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</si>
  <si>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</si>
  <si>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</si>
  <si>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</si>
  <si>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</si>
  <si>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</si>
  <si>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</si>
  <si>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</si>
  <si>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</si>
  <si>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</si>
  <si>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</si>
  <si>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</si>
  <si>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</si>
  <si>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</si>
  <si>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</si>
  <si>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</si>
  <si>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</si>
  <si>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</si>
  <si>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</si>
  <si>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</si>
  <si>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</si>
  <si>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</si>
  <si>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</si>
  <si>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</si>
  <si>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</si>
  <si>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</si>
  <si>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</si>
  <si>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</si>
  <si>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</si>
  <si>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</si>
  <si>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</si>
  <si>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</si>
  <si>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</si>
  <si>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</si>
  <si>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</si>
  <si>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</si>
  <si>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</si>
  <si>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</si>
  <si>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</si>
  <si>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</si>
  <si>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</si>
  <si>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</si>
  <si>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</si>
  <si>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</si>
  <si>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</si>
  <si>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</si>
  <si>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</si>
  <si>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</si>
  <si>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</si>
  <si>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</si>
  <si>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</si>
  <si>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</si>
  <si>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</si>
  <si>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</si>
  <si>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</si>
  <si>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</si>
  <si>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</si>
  <si>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</si>
  <si>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</si>
  <si>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</si>
  <si>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</si>
  <si>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</si>
  <si>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</si>
  <si>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</si>
  <si>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</si>
  <si>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</si>
  <si>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</si>
  <si>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</si>
  <si>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</si>
  <si>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</si>
  <si>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</si>
  <si>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</si>
  <si>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</si>
  <si>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</si>
  <si>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</si>
  <si>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</si>
  <si>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</si>
  <si>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</si>
  <si>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</si>
  <si>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</si>
  <si>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</si>
  <si>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</si>
  <si>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</si>
  <si>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</si>
  <si>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</si>
  <si>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</si>
  <si>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</si>
  <si>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</si>
  <si>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</si>
  <si>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</si>
  <si>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</si>
  <si>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</si>
  <si>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</si>
  <si>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</si>
  <si>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</si>
  <si>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</si>
  <si>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</si>
  <si>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</si>
  <si>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</si>
  <si>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</si>
  <si>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</si>
  <si>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</si>
  <si>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</si>
  <si>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</si>
  <si>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</si>
  <si>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</si>
  <si>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</si>
  <si>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</si>
  <si>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</si>
  <si>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</si>
  <si>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</si>
  <si>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</si>
  <si>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</si>
  <si>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</si>
  <si>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</si>
  <si>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</si>
  <si>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</si>
  <si>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</si>
  <si>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</si>
  <si>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</si>
  <si>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</si>
  <si>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</si>
  <si>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</si>
  <si>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</si>
  <si>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</si>
  <si>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</si>
  <si>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</si>
  <si>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</si>
  <si>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</si>
  <si>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</si>
  <si>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</si>
  <si>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</si>
  <si>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</si>
  <si>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</si>
  <si>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</si>
  <si>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</si>
  <si>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</si>
  <si>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</si>
  <si>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</si>
  <si>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</si>
  <si>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</si>
  <si>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</si>
  <si>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</si>
  <si>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</si>
  <si>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</si>
  <si>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</si>
  <si>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</si>
  <si>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</si>
  <si>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</si>
  <si>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</si>
  <si>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</si>
  <si>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</si>
  <si>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</si>
  <si>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</si>
  <si>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</si>
  <si>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</si>
  <si>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</si>
  <si>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</si>
  <si>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</si>
  <si>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</si>
  <si>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</si>
  <si>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</si>
  <si>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</si>
  <si>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</si>
  <si>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</si>
  <si>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</si>
  <si>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</si>
  <si>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</si>
  <si>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</si>
  <si>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</si>
  <si>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</si>
  <si>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</si>
  <si>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</si>
  <si>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</si>
  <si>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</si>
  <si>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</si>
  <si>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</si>
  <si>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</si>
  <si>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</si>
  <si>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</si>
  <si>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</si>
  <si>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</si>
  <si>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</si>
  <si>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</si>
  <si>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</si>
  <si>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</si>
  <si>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</si>
  <si>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</si>
  <si>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</si>
  <si>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</si>
  <si>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</si>
  <si>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</si>
  <si>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</si>
  <si>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</si>
  <si>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</si>
  <si>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</si>
  <si>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</si>
  <si>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</si>
  <si>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</si>
  <si>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</si>
  <si>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</si>
  <si>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</si>
  <si>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</si>
  <si>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</si>
  <si>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</si>
  <si>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</si>
  <si>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</si>
  <si>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</si>
  <si>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</si>
  <si>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</si>
  <si>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</si>
  <si>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</si>
  <si>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</si>
  <si>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</si>
  <si>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</si>
  <si>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</si>
  <si>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</si>
  <si>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</si>
  <si>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</si>
  <si>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</si>
  <si>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</si>
  <si>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</si>
  <si>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</si>
  <si>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</si>
  <si>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</si>
  <si>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</si>
  <si>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</si>
  <si>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</si>
  <si>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</si>
  <si>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</si>
  <si>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</si>
  <si>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</si>
  <si>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</si>
  <si>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</si>
  <si>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</si>
  <si>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</si>
  <si>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</si>
  <si>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</si>
  <si>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</si>
  <si>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</si>
  <si>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</si>
  <si>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</si>
  <si>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</si>
  <si>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</si>
  <si>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</si>
  <si>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</si>
  <si>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</si>
  <si>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</si>
  <si>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</si>
  <si>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</si>
  <si>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</si>
  <si>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</si>
  <si>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</si>
  <si>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</si>
  <si>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</si>
  <si>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</si>
  <si>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</si>
  <si>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</si>
  <si>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</si>
  <si>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</si>
  <si>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</si>
  <si>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</si>
  <si>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</si>
  <si>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</si>
  <si>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</si>
  <si>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</si>
  <si>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</si>
  <si>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</si>
  <si>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</si>
  <si>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</si>
  <si>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</si>
  <si>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</si>
  <si>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</si>
  <si>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</si>
  <si>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</si>
  <si>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</si>
  <si>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</si>
  <si>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</si>
  <si>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</si>
  <si>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</si>
  <si>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</si>
  <si>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</si>
  <si>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</si>
  <si>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</si>
  <si>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</si>
  <si>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</si>
  <si>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</si>
  <si>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</si>
  <si>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</si>
  <si>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</si>
  <si>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</si>
  <si>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</si>
  <si>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</si>
  <si>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</si>
  <si>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</si>
  <si>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</si>
  <si>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</si>
  <si>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</si>
  <si>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</si>
  <si>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</si>
  <si>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</si>
  <si>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</si>
  <si>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</si>
  <si>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</si>
  <si>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</si>
  <si>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</si>
  <si>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</si>
  <si>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</si>
  <si>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</si>
  <si>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</si>
  <si>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</si>
  <si>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</si>
  <si>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</si>
  <si>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</si>
  <si>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</si>
  <si>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</si>
  <si>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</si>
  <si>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</si>
  <si>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</si>
  <si>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</si>
  <si>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</si>
  <si>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</si>
  <si>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</si>
  <si>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</si>
  <si>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</si>
  <si>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</si>
  <si>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</si>
  <si>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</si>
  <si>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</si>
  <si>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</si>
  <si>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</si>
  <si>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</si>
  <si>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</si>
  <si>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</si>
  <si>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</si>
  <si>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</si>
  <si>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</si>
  <si>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</si>
  <si>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</si>
  <si>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</si>
  <si>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</si>
  <si>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</si>
  <si>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</si>
  <si>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</si>
  <si>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</si>
  <si>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</si>
  <si>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</si>
  <si>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</si>
  <si>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</si>
  <si>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</si>
  <si>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</si>
  <si>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</si>
  <si>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</si>
  <si>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</si>
  <si>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</si>
  <si>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</si>
  <si>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</si>
  <si>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</si>
  <si>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</si>
  <si>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</si>
  <si>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</si>
  <si>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</si>
  <si>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</si>
  <si>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</si>
  <si>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</si>
  <si>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</si>
  <si>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</si>
  <si>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</si>
  <si>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</si>
  <si>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</si>
  <si>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</si>
  <si>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</si>
  <si>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</si>
  <si>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</si>
  <si>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</si>
  <si>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</si>
  <si>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</si>
  <si>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</si>
  <si>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</si>
  <si>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</si>
  <si>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</si>
  <si>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</si>
  <si>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</si>
  <si>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</si>
  <si>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</si>
  <si>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</si>
  <si>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</si>
  <si>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</si>
  <si>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</si>
  <si>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</si>
  <si>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</si>
  <si>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</si>
  <si>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</si>
  <si>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</si>
  <si>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</si>
  <si>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</si>
  <si>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</si>
  <si>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</si>
  <si>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</si>
  <si>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</si>
  <si>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</si>
  <si>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</si>
  <si>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</si>
  <si>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</si>
  <si>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</si>
  <si>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</si>
  <si>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</si>
  <si>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</si>
  <si>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</si>
  <si>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</si>
  <si>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</si>
  <si>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</si>
  <si>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</si>
  <si>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</si>
  <si>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</si>
  <si>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</si>
  <si>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</si>
  <si>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</si>
  <si>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</si>
  <si>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</si>
  <si>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</si>
  <si>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</si>
  <si>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</si>
  <si>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</si>
  <si>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</si>
  <si>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</si>
  <si>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</si>
  <si>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</si>
  <si>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</si>
  <si>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</si>
  <si>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</si>
  <si>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</si>
  <si>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</si>
  <si>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</si>
  <si>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</si>
  <si>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</si>
  <si>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</si>
  <si>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</si>
  <si>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</si>
  <si>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</si>
  <si>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</si>
  <si>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</si>
  <si>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</si>
  <si>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</si>
  <si>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</si>
  <si>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</si>
  <si>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</si>
  <si>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</si>
  <si>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</si>
  <si>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</si>
  <si>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</si>
  <si>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</si>
  <si>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</si>
  <si>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</si>
  <si>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</si>
  <si>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</si>
  <si>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</si>
  <si>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</si>
  <si>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</si>
  <si>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</si>
  <si>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</si>
  <si>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</si>
  <si>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</si>
  <si>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</si>
  <si>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</si>
  <si>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</si>
  <si>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</si>
  <si>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</si>
  <si>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</si>
  <si>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</si>
  <si>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</si>
  <si>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</si>
  <si>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</si>
  <si>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</si>
  <si>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</si>
  <si>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</si>
  <si>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</si>
  <si>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</si>
  <si>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</si>
  <si>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</si>
  <si>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</si>
  <si>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</si>
  <si>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</si>
  <si>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</si>
  <si>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</si>
  <si>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</si>
  <si>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</si>
  <si>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</si>
  <si>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</si>
  <si>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</si>
  <si>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</si>
  <si>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</si>
  <si>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</si>
  <si>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</si>
  <si>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</si>
  <si>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</si>
  <si>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</si>
  <si>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</si>
  <si>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</si>
  <si>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</si>
  <si>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</si>
  <si>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</si>
  <si>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</si>
  <si>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</si>
  <si>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</si>
  <si>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</si>
  <si>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</si>
  <si>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</si>
  <si>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</si>
  <si>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</si>
  <si>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</si>
  <si>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</si>
  <si>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</si>
  <si>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</si>
  <si>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</si>
  <si>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</si>
  <si>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</si>
  <si>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</si>
  <si>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</si>
  <si>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</si>
  <si>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</si>
  <si>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</si>
  <si>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</si>
  <si>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</si>
  <si>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</si>
  <si>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</si>
  <si>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</si>
  <si>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</si>
  <si>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</si>
  <si>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</si>
  <si>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</si>
  <si>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</si>
  <si>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</si>
  <si>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</si>
  <si>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</si>
  <si>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</si>
  <si>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</si>
  <si>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</si>
  <si>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</si>
  <si>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</si>
  <si>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</si>
  <si>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</si>
  <si>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</si>
  <si>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</si>
  <si>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</si>
  <si>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</si>
  <si>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</si>
  <si>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</si>
  <si>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</si>
  <si>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</si>
  <si>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</si>
  <si>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</si>
  <si>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</si>
  <si>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</si>
  <si>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</si>
  <si>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</si>
  <si>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</si>
  <si>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</si>
  <si>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</si>
  <si>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</si>
  <si>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</si>
  <si>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</si>
  <si>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</si>
  <si>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</si>
  <si>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</si>
  <si>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</si>
  <si>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</si>
  <si>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</si>
  <si>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</si>
  <si>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</si>
  <si>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</si>
  <si>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</si>
  <si>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</si>
  <si>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</si>
  <si>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</si>
  <si>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</si>
  <si>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</si>
  <si>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</si>
  <si>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</si>
  <si>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</si>
  <si>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</si>
  <si>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</si>
  <si>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</si>
  <si>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</si>
  <si>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</si>
  <si>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</si>
  <si>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</si>
  <si>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</si>
  <si>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</si>
  <si>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</si>
  <si>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</si>
  <si>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</si>
  <si>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</si>
  <si>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</si>
  <si>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</si>
  <si>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</si>
  <si>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</si>
  <si>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</si>
  <si>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</si>
  <si>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</si>
  <si>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</si>
  <si>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</si>
  <si>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</si>
  <si>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</si>
  <si>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</si>
  <si>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</si>
  <si>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</si>
  <si>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</si>
  <si>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</si>
  <si>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</si>
  <si>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</si>
  <si>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</si>
  <si>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</si>
  <si>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</si>
  <si>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</si>
  <si>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</si>
  <si>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</si>
  <si>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</si>
  <si>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</si>
  <si>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</si>
  <si>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</si>
  <si>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</si>
  <si>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</si>
  <si>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</si>
  <si>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</si>
  <si>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</si>
  <si>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</si>
  <si>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</si>
  <si>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</si>
  <si>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</si>
  <si>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</si>
  <si>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</si>
  <si>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</si>
  <si>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</si>
  <si>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</si>
  <si>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</si>
  <si>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</si>
  <si>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</si>
  <si>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</si>
  <si>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</si>
  <si>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</si>
  <si>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</si>
  <si>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</si>
  <si>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</si>
  <si>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</si>
  <si>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</si>
  <si>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</si>
  <si>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</si>
  <si>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</si>
  <si>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</si>
  <si>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</si>
  <si>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</si>
  <si>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</si>
  <si>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</si>
  <si>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</si>
  <si>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</si>
  <si>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</si>
  <si>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</si>
  <si>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</si>
  <si>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</si>
  <si>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</si>
  <si>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</si>
  <si>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</si>
  <si>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</si>
  <si>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</si>
  <si>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</si>
  <si>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</si>
  <si>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</si>
  <si>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</si>
  <si>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</si>
  <si>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</si>
  <si>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</si>
  <si>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</si>
  <si>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</si>
  <si>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</si>
  <si>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</si>
  <si>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</si>
  <si>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</si>
  <si>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</si>
  <si>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</si>
  <si>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</si>
  <si>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</si>
  <si>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</si>
  <si>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</si>
  <si>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</si>
  <si>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</si>
  <si>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</si>
  <si>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</si>
  <si>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</si>
  <si>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</si>
  <si>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</si>
  <si>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</si>
  <si>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</si>
  <si>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</si>
  <si>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</si>
  <si>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</si>
  <si>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</si>
  <si>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</si>
  <si>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</si>
  <si>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</si>
  <si>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</si>
  <si>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</si>
  <si>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</si>
  <si>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</si>
  <si>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</si>
  <si>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</si>
  <si>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</si>
  <si>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</si>
  <si>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</si>
  <si>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</si>
  <si>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</si>
  <si>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</si>
  <si>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</si>
  <si>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</si>
  <si>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</si>
  <si>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</si>
  <si>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</si>
  <si>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</si>
  <si>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</si>
  <si>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</si>
  <si>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</si>
  <si>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</si>
  <si>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</si>
  <si>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</si>
  <si>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</si>
  <si>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</si>
  <si>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</si>
  <si>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</si>
  <si>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</si>
  <si>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</si>
  <si>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</si>
  <si>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</si>
  <si>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</si>
  <si>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</si>
  <si>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</si>
  <si>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</si>
  <si>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</si>
  <si>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</si>
  <si>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</si>
  <si>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</si>
  <si>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</si>
  <si>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</si>
  <si>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</si>
  <si>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</si>
  <si>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</si>
  <si>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</si>
  <si>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</si>
  <si>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</si>
  <si>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</si>
  <si>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</si>
  <si>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</si>
  <si>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</si>
  <si>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</si>
  <si>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</si>
  <si>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</si>
  <si>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</si>
  <si>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</si>
  <si>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</si>
  <si>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</si>
  <si>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</si>
  <si>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</si>
  <si>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</si>
  <si>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</si>
  <si>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</si>
  <si>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</si>
  <si>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</si>
  <si>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</si>
  <si>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</si>
  <si>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</si>
  <si>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</si>
  <si>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</si>
  <si>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</si>
  <si>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</si>
  <si>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</si>
  <si>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</si>
  <si>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</si>
  <si>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</si>
  <si>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</si>
  <si>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</si>
  <si>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</si>
  <si>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</si>
  <si>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</si>
  <si>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</si>
  <si>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</si>
  <si>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</si>
  <si>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</si>
  <si>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</si>
  <si>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</si>
  <si>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</si>
  <si>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</si>
  <si>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</si>
  <si>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</si>
  <si>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</si>
  <si>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</si>
  <si>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</si>
  <si>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</si>
  <si>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</si>
  <si>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</si>
  <si>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</si>
  <si>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</si>
  <si>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</si>
  <si>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</si>
  <si>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</si>
  <si>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</si>
  <si>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</si>
  <si>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</si>
  <si>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</si>
  <si>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</si>
  <si>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</si>
  <si>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</si>
  <si>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</si>
  <si>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</si>
  <si>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</si>
  <si>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</si>
  <si>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</si>
  <si>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</si>
  <si>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</si>
  <si>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</si>
  <si>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</si>
  <si>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</si>
  <si>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</si>
  <si>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</si>
  <si>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</si>
  <si>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</si>
  <si>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</si>
  <si>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</si>
  <si>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</si>
  <si>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</si>
  <si>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</si>
  <si>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</si>
  <si>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</si>
  <si>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</si>
  <si>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</si>
  <si>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</si>
  <si>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</si>
  <si>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</si>
  <si>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</si>
  <si>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</si>
  <si>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</si>
  <si>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</si>
  <si>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</si>
  <si>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</si>
  <si>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</si>
  <si>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</si>
  <si>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</si>
  <si>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</si>
  <si>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</si>
  <si>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</si>
  <si>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</si>
  <si>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</si>
  <si>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</si>
  <si>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</si>
  <si>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</si>
  <si>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</si>
  <si>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</si>
  <si>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</si>
  <si>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</si>
  <si>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</si>
  <si>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</si>
  <si>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</si>
  <si>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</si>
  <si>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</si>
  <si>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</si>
  <si>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</si>
  <si>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</si>
  <si>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</si>
  <si>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</si>
  <si>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</si>
  <si>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</si>
  <si>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</si>
  <si>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</si>
  <si>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</si>
  <si>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</si>
  <si>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</si>
  <si>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</si>
  <si>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</si>
  <si>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</si>
  <si>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</si>
  <si>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</si>
  <si>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</si>
  <si>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</si>
  <si>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</si>
  <si>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</si>
  <si>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</si>
  <si>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</si>
  <si>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</si>
  <si>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</si>
  <si>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</si>
  <si>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</si>
  <si>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</si>
  <si>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</si>
  <si>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</si>
  <si>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</si>
  <si>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</si>
  <si>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</si>
  <si>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</si>
  <si>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</si>
  <si>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</si>
  <si>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</si>
  <si>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</si>
  <si>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</si>
  <si>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</si>
  <si>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</si>
  <si>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</si>
  <si>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</si>
  <si>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</si>
  <si>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</si>
  <si>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</si>
  <si>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</si>
  <si>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</si>
  <si>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</si>
  <si>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</si>
  <si>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</si>
  <si>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</si>
  <si>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</si>
  <si>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</si>
  <si>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</si>
  <si>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</si>
  <si>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</si>
  <si>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</si>
  <si>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</si>
  <si>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</si>
  <si>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</si>
  <si>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</si>
  <si>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</si>
  <si>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</si>
  <si>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</si>
  <si>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</si>
  <si>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</si>
  <si>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</si>
  <si>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</si>
  <si>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</si>
  <si>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</si>
  <si>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</si>
  <si>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</si>
  <si>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</si>
  <si>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</si>
  <si>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</si>
  <si>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</si>
  <si>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</si>
  <si>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</si>
  <si>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</si>
  <si>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</si>
  <si>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</si>
  <si>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</si>
  <si>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</si>
  <si>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</si>
  <si>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</si>
  <si>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</si>
  <si>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</si>
  <si>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</si>
  <si>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</si>
  <si>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</si>
  <si>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</si>
  <si>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</si>
  <si>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</si>
  <si>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</si>
  <si>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</si>
  <si>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</si>
  <si>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</si>
  <si>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</si>
  <si>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</si>
  <si>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</si>
  <si>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</si>
  <si>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</si>
  <si>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</si>
  <si>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</si>
  <si>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</si>
  <si>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</si>
  <si>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</si>
  <si>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</si>
  <si>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</si>
  <si>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</si>
  <si>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</si>
  <si>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</si>
  <si>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</si>
  <si>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</si>
  <si>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</si>
  <si>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</si>
  <si>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</si>
  <si>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</si>
  <si>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</si>
  <si>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</si>
  <si>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</si>
  <si>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</si>
  <si>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</si>
  <si>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</si>
  <si>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</si>
  <si>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</si>
  <si>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</si>
  <si>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</si>
  <si>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</si>
  <si>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</si>
  <si>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</si>
  <si>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</si>
  <si>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</si>
  <si>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</si>
  <si>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</si>
  <si>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</si>
  <si>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</si>
  <si>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</si>
  <si>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</si>
  <si>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</si>
  <si>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</si>
  <si>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</si>
  <si>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</si>
  <si>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</si>
  <si>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</si>
  <si>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</si>
  <si>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</si>
  <si>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</si>
  <si>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</si>
  <si>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</si>
  <si>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</si>
  <si>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</si>
  <si>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</si>
  <si>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</si>
  <si>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</si>
  <si>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</si>
  <si>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</si>
  <si>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</si>
  <si>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</si>
  <si>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</si>
  <si>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</si>
  <si>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</si>
  <si>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</si>
  <si>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</si>
  <si>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</si>
  <si>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</si>
  <si>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</si>
  <si>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</si>
  <si>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</si>
  <si>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</si>
  <si>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</si>
  <si>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</si>
  <si>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</si>
  <si>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</si>
  <si>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</si>
  <si>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</si>
  <si>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</si>
  <si>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</si>
  <si>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</si>
  <si>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</si>
  <si>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</si>
  <si>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</si>
  <si>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</si>
  <si>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</si>
  <si>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</si>
  <si>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</si>
  <si>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</si>
  <si>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</si>
  <si>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</si>
  <si>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</si>
  <si>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</si>
  <si>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</si>
  <si>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</si>
  <si>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</si>
  <si>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</si>
  <si>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</si>
  <si>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</si>
  <si>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</si>
  <si>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</si>
  <si>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</si>
  <si>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</si>
  <si>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</si>
  <si>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</si>
  <si>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</si>
  <si>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</si>
  <si>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</si>
  <si>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</si>
  <si>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</si>
  <si>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</si>
  <si>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</si>
  <si>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</si>
  <si>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</si>
  <si>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</si>
  <si>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</si>
  <si>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</si>
  <si>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</si>
  <si>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</si>
  <si>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</si>
  <si>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</si>
  <si>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</si>
  <si>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</si>
  <si>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</si>
  <si>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</si>
  <si>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</si>
  <si>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</si>
  <si>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</si>
  <si>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</si>
  <si>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</si>
  <si>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</si>
  <si>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</si>
  <si>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</si>
  <si>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</si>
  <si>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</si>
  <si>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</si>
  <si>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</si>
  <si>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</si>
  <si>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</si>
  <si>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</si>
  <si>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</si>
  <si>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</si>
  <si>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</si>
  <si>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</si>
  <si>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</si>
  <si>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</si>
  <si>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</si>
  <si>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</si>
  <si>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</si>
  <si>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</si>
  <si>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</si>
  <si>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</si>
  <si>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</si>
  <si>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</si>
  <si>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</si>
  <si>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</si>
  <si>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</si>
  <si>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</si>
  <si>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</si>
  <si>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</si>
  <si>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</si>
  <si>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</si>
  <si>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</si>
  <si>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</si>
  <si>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</si>
  <si>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</si>
  <si>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</si>
  <si>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</si>
  <si>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</si>
  <si>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</si>
  <si>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</si>
  <si>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</si>
  <si>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</si>
  <si>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</si>
  <si>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</si>
  <si>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</si>
  <si>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</si>
  <si>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</si>
  <si>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</si>
  <si>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</si>
  <si>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</si>
  <si>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</si>
  <si>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</si>
  <si>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</si>
  <si>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</si>
  <si>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</si>
  <si>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</si>
  <si>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</si>
  <si>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</si>
  <si>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</si>
  <si>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</si>
  <si>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</si>
  <si>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</si>
  <si>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</si>
  <si>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</si>
  <si>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</si>
  <si>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</si>
  <si>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</si>
  <si>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</si>
  <si>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</si>
  <si>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</si>
  <si>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</si>
  <si>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</si>
  <si>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</si>
  <si>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</si>
  <si>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</si>
  <si>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</si>
  <si>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</si>
  <si>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</si>
  <si>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</si>
  <si>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</si>
  <si>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</si>
  <si>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</si>
  <si>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</si>
  <si>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</si>
  <si>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</si>
  <si>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</si>
  <si>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</si>
  <si>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</si>
  <si>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</si>
  <si>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</si>
  <si>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</si>
  <si>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</si>
  <si>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</si>
  <si>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</si>
  <si>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</si>
  <si>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</si>
  <si>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</si>
  <si>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</si>
  <si>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</si>
  <si>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</si>
  <si>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</si>
  <si>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</si>
  <si>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</si>
  <si>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</si>
  <si>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</si>
  <si>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</si>
  <si>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</si>
  <si>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</si>
  <si>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</si>
  <si>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</si>
  <si>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</si>
  <si>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</si>
  <si>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</si>
  <si>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</si>
  <si>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</si>
  <si>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</si>
  <si>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</si>
  <si>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</si>
  <si>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</si>
  <si>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</si>
  <si>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</si>
  <si>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</si>
  <si>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</si>
  <si>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</si>
  <si>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</si>
  <si>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</si>
  <si>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</si>
  <si>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</si>
  <si>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</si>
  <si>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</si>
  <si>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</si>
  <si>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</si>
  <si>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</si>
  <si>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</si>
  <si>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</si>
  <si>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</si>
  <si>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</si>
  <si>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</si>
  <si>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</si>
  <si>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</si>
  <si>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</si>
  <si>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</si>
  <si>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</si>
  <si>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</si>
  <si>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</si>
  <si>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</si>
  <si>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</si>
  <si>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</si>
  <si>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</si>
  <si>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</si>
  <si>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</si>
  <si>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</si>
  <si>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</si>
  <si>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</si>
  <si>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</si>
  <si>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</si>
  <si>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</si>
  <si>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</si>
  <si>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</si>
  <si>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</si>
  <si>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</si>
  <si>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</si>
  <si>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</si>
  <si>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</si>
  <si>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</si>
  <si>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</si>
  <si>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</si>
  <si>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</si>
  <si>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</si>
  <si>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</si>
  <si>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</si>
  <si>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</si>
  <si>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</si>
  <si>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</si>
  <si>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</si>
  <si>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</si>
  <si>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</si>
  <si>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</si>
  <si>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</si>
  <si>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</si>
  <si>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</si>
  <si>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</si>
  <si>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</si>
  <si>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</si>
  <si>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</si>
  <si>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</si>
  <si>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</si>
  <si>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</si>
  <si>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</si>
  <si>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</si>
  <si>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</si>
  <si>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</si>
  <si>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</si>
  <si>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</si>
  <si>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</si>
  <si>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</si>
  <si>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</si>
  <si>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</si>
  <si>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</si>
  <si>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</si>
  <si>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</si>
  <si>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</si>
  <si>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</si>
  <si>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</si>
  <si>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</si>
  <si>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</si>
  <si>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</si>
  <si>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</si>
  <si>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</si>
  <si>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</si>
  <si>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</si>
  <si>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</si>
  <si>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</si>
  <si>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</si>
  <si>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</si>
  <si>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</si>
  <si>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</si>
  <si>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</si>
  <si>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</si>
  <si>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</si>
  <si>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</si>
  <si>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</si>
  <si>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</si>
  <si>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</si>
  <si>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</si>
  <si>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</si>
  <si>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</si>
  <si>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</si>
  <si>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</si>
  <si>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</si>
  <si>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</si>
  <si>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</si>
  <si>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</si>
  <si>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</si>
  <si>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</si>
  <si>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</si>
  <si>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</si>
  <si>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</si>
  <si>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</si>
  <si>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</si>
  <si>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</si>
  <si>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</si>
  <si>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</si>
  <si>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</si>
  <si>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</si>
  <si>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</si>
  <si>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</si>
  <si>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</si>
  <si>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</si>
  <si>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</si>
  <si>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</si>
  <si>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</si>
  <si>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</si>
  <si>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</si>
  <si>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</si>
  <si>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</si>
  <si>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</si>
  <si>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</si>
  <si>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</si>
  <si>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</si>
  <si>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</si>
  <si>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</si>
  <si>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</si>
  <si>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</si>
  <si>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</si>
  <si>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</si>
  <si>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</si>
  <si>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</si>
  <si>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</si>
  <si>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</si>
  <si>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</si>
  <si>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</si>
  <si>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</si>
  <si>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</si>
  <si>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</si>
  <si>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</si>
  <si>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</si>
  <si>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</si>
  <si>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</si>
  <si>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</si>
  <si>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</si>
  <si>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</si>
  <si>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</si>
  <si>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</si>
  <si>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</si>
  <si>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</si>
  <si>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</si>
  <si>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</si>
  <si>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</si>
  <si>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</si>
  <si>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</si>
  <si>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</si>
  <si>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</si>
  <si>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</si>
  <si>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</si>
  <si>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</si>
  <si>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</si>
  <si>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</si>
  <si>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</si>
  <si>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</si>
  <si>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</si>
  <si>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</si>
  <si>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</si>
  <si>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</si>
  <si>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</si>
  <si>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</si>
  <si>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</si>
  <si>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</si>
  <si>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</si>
  <si>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</si>
  <si>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</si>
  <si>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</si>
  <si>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</si>
  <si>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</si>
  <si>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</si>
  <si>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</si>
  <si>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</si>
  <si>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</si>
  <si>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</si>
  <si>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</si>
  <si>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</si>
  <si>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</si>
  <si>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</si>
  <si>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</si>
  <si>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</si>
  <si>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</si>
  <si>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</si>
  <si>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</si>
  <si>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</si>
  <si>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</si>
  <si>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</si>
  <si>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</si>
  <si>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</si>
  <si>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</si>
  <si>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</si>
  <si>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</si>
  <si>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</si>
  <si>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</si>
  <si>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</si>
  <si>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</si>
  <si>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</si>
  <si>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</si>
  <si>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</si>
  <si>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</si>
  <si>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</si>
  <si>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</si>
  <si>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</si>
  <si>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</si>
  <si>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</si>
  <si>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</si>
  <si>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</si>
  <si>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</si>
  <si>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</si>
  <si>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</si>
  <si>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</si>
  <si>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</si>
  <si>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</si>
  <si>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</si>
  <si>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</si>
  <si>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</si>
  <si>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</si>
  <si>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</si>
  <si>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</si>
  <si>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</si>
  <si>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</si>
  <si>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</si>
  <si>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</si>
  <si>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</si>
  <si>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</si>
  <si>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</si>
  <si>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</si>
  <si>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</si>
  <si>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</si>
  <si>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</si>
  <si>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</si>
  <si>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</si>
  <si>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</si>
  <si>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</si>
  <si>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</si>
  <si>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</si>
  <si>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</si>
  <si>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</si>
  <si>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</si>
  <si>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</si>
  <si>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</si>
  <si>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</si>
  <si>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</si>
  <si>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</si>
  <si>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</si>
  <si>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</si>
  <si>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</si>
  <si>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</si>
  <si>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</si>
  <si>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</si>
  <si>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</si>
  <si>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</si>
  <si>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</si>
  <si>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</si>
  <si>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</si>
  <si>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</si>
  <si>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</si>
  <si>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</si>
  <si>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</si>
  <si>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</si>
  <si>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</si>
  <si>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</si>
  <si>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</si>
  <si>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</si>
  <si>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</si>
  <si>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</si>
  <si>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</si>
  <si>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</si>
  <si>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</si>
  <si>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</si>
  <si>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</si>
  <si>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</si>
  <si>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</si>
  <si>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</si>
  <si>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</si>
  <si>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</si>
  <si>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</si>
  <si>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</si>
  <si>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</si>
  <si>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</si>
  <si>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</si>
  <si>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</si>
  <si>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</si>
  <si>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</si>
  <si>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</si>
  <si>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</si>
  <si>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</si>
  <si>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</si>
  <si>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</si>
  <si>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</si>
  <si>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</si>
  <si>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</si>
  <si>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</si>
  <si>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</si>
  <si>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</si>
  <si>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</si>
  <si>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</si>
  <si>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</si>
  <si>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</si>
  <si>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</si>
  <si>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</si>
  <si>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</si>
  <si>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</si>
  <si>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</si>
  <si>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</si>
  <si>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</si>
  <si>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</si>
  <si>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</si>
  <si>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</si>
  <si>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</si>
  <si>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</si>
  <si>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</si>
  <si>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</si>
  <si>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</si>
  <si>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</si>
  <si>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</si>
  <si>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</si>
  <si>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</si>
  <si>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</si>
  <si>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</si>
  <si>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</si>
  <si>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</si>
  <si>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</si>
  <si>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</si>
  <si>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</si>
  <si>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</si>
  <si>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</si>
  <si>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</si>
  <si>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</si>
  <si>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</si>
  <si>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</si>
  <si>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</si>
  <si>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</si>
  <si>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</si>
  <si>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</si>
  <si>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</si>
  <si>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</si>
  <si>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</si>
  <si>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</si>
  <si>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</si>
  <si>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</si>
  <si>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</si>
  <si>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</si>
  <si>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</si>
  <si>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</si>
  <si>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</si>
  <si>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</si>
  <si>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</si>
  <si>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</si>
  <si>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</si>
  <si>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</si>
  <si>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</si>
  <si>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</si>
  <si>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</si>
  <si>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</si>
  <si>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</si>
  <si>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</si>
  <si>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</si>
  <si>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</si>
  <si>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</si>
  <si>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</si>
  <si>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</si>
  <si>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</si>
  <si>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</si>
  <si>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</si>
  <si>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</si>
  <si>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</si>
  <si>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</si>
  <si>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</si>
  <si>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</si>
  <si>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</si>
  <si>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</si>
  <si>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</si>
  <si>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</si>
  <si>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</si>
  <si>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</si>
  <si>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</si>
  <si>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</si>
  <si>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</si>
  <si>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</si>
  <si>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</si>
  <si>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</si>
  <si>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</si>
  <si>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</si>
  <si>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</si>
  <si>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</si>
  <si>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</si>
  <si>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</si>
  <si>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</si>
  <si>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</si>
  <si>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</si>
  <si>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</si>
  <si>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</si>
  <si>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</si>
  <si>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</si>
  <si>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</si>
  <si>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</si>
  <si>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</si>
  <si>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</si>
  <si>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</si>
  <si>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</si>
  <si>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</si>
  <si>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</si>
  <si>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</si>
  <si>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</si>
  <si>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</si>
  <si>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</si>
  <si>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</si>
  <si>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</si>
  <si>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</si>
  <si>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</si>
  <si>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</si>
  <si>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</si>
  <si>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</si>
  <si>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</si>
  <si>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</si>
  <si>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</si>
  <si>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</si>
  <si>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</si>
  <si>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</si>
  <si>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</si>
  <si>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</si>
  <si>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</si>
  <si>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</si>
  <si>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</si>
  <si>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</si>
  <si>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</si>
  <si>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</si>
  <si>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</si>
  <si>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</si>
  <si>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</si>
  <si>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</si>
  <si>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</si>
  <si>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</si>
  <si>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</si>
  <si>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</si>
  <si>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</si>
  <si>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</si>
  <si>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</si>
  <si>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</si>
  <si>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</si>
  <si>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</si>
  <si>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</si>
  <si>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</si>
  <si>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</si>
  <si>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</si>
  <si>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</si>
  <si>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</si>
  <si>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</si>
  <si>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</si>
  <si>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</si>
  <si>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</si>
  <si>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</si>
  <si>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</si>
  <si>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</si>
  <si>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</si>
  <si>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</si>
  <si>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</si>
  <si>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</si>
  <si>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</si>
  <si>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</si>
  <si>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</si>
  <si>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</si>
  <si>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</si>
  <si>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</si>
  <si>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</si>
  <si>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</si>
  <si>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</si>
  <si>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</si>
  <si>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</si>
  <si>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</si>
  <si>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</si>
  <si>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</si>
  <si>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</si>
  <si>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</si>
  <si>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</si>
  <si>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</si>
  <si>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</si>
  <si>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</si>
  <si>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</si>
  <si>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</si>
  <si>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</si>
  <si>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</si>
  <si>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</si>
  <si>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</si>
  <si>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</si>
  <si>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</si>
  <si>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</si>
  <si>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</si>
  <si>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</si>
  <si>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</si>
  <si>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</si>
  <si>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</si>
  <si>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</si>
  <si>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</si>
  <si>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</si>
  <si>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</si>
  <si>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</si>
  <si>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</si>
  <si>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</si>
  <si>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</si>
  <si>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</si>
  <si>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</si>
  <si>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</si>
  <si>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</si>
  <si>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</si>
  <si>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</si>
  <si>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</si>
  <si>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</si>
  <si>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</si>
  <si>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</si>
  <si>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</si>
  <si>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</si>
  <si>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</si>
  <si>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</si>
  <si>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</si>
  <si>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</si>
  <si>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</si>
  <si>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</si>
  <si>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</si>
  <si>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</si>
  <si>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</si>
  <si>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</si>
  <si>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</si>
  <si>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</si>
  <si>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</si>
  <si>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</si>
  <si>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</si>
  <si>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</si>
  <si>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</si>
  <si>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</si>
  <si>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</si>
  <si>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</si>
  <si>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</si>
  <si>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</si>
  <si>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</si>
  <si>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</si>
  <si>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</si>
  <si>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</si>
  <si>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</si>
  <si>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</si>
  <si>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</si>
  <si>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</si>
  <si>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</si>
  <si>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</si>
  <si>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</si>
  <si>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</si>
  <si>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</si>
  <si>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</si>
  <si>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</si>
  <si>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</si>
  <si>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</si>
  <si>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</si>
  <si>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</si>
  <si>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</si>
  <si>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</si>
  <si>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</si>
  <si>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</si>
  <si>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</si>
  <si>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</si>
  <si>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</si>
  <si>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</si>
  <si>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</si>
  <si>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</si>
  <si>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</si>
  <si>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</si>
  <si>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</si>
  <si>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</si>
  <si>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</si>
  <si>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</si>
  <si>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</si>
  <si>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</si>
  <si>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</si>
  <si>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</si>
  <si>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</si>
  <si>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</si>
  <si>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</si>
  <si>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</si>
  <si>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</si>
  <si>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</si>
  <si>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</si>
  <si>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</si>
  <si>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</si>
  <si>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</si>
  <si>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</si>
  <si>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</si>
  <si>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</si>
  <si>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</si>
  <si>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</si>
  <si>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</si>
  <si>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</si>
  <si>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</si>
  <si>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</si>
  <si>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</si>
  <si>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</si>
  <si>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</si>
  <si>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</si>
  <si>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</si>
  <si>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</si>
  <si>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</si>
  <si>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</si>
  <si>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</si>
  <si>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</si>
  <si>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</si>
  <si>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</si>
  <si>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</si>
  <si>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</si>
  <si>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</si>
  <si>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</si>
  <si>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</si>
  <si>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</si>
  <si>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</si>
  <si>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</si>
  <si>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</si>
  <si>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</si>
  <si>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</si>
  <si>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</si>
  <si>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</si>
  <si>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</si>
  <si>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</si>
  <si>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</si>
  <si>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</si>
  <si>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</si>
  <si>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</si>
  <si>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</si>
  <si>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</si>
  <si>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</si>
  <si>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</si>
  <si>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</si>
  <si>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</si>
  <si>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</si>
  <si>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</si>
  <si>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</si>
  <si>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</si>
  <si>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</si>
  <si>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</si>
  <si>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</si>
  <si>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</si>
  <si>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</si>
  <si>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</si>
  <si>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</si>
  <si>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</si>
  <si>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</si>
  <si>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</si>
  <si>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</si>
  <si>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</si>
  <si>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</si>
  <si>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</si>
  <si>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</si>
  <si>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</si>
  <si>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</si>
  <si>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</si>
  <si>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</si>
  <si>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</si>
  <si>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</si>
  <si>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</si>
  <si>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</si>
  <si>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</si>
  <si>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</si>
  <si>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</si>
  <si>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</si>
  <si>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</si>
  <si>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</si>
  <si>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</si>
  <si>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</si>
  <si>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</si>
  <si>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</si>
  <si>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</si>
  <si>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</si>
  <si>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</si>
  <si>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</si>
  <si>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</si>
  <si>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</si>
  <si>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</si>
  <si>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</si>
  <si>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</si>
  <si>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</si>
  <si>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</si>
  <si>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</si>
  <si>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</si>
  <si>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</si>
  <si>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</si>
  <si>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</si>
  <si>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</si>
  <si>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</si>
  <si>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</si>
  <si>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</si>
  <si>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</si>
  <si>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</si>
  <si>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</si>
  <si>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</si>
  <si>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</si>
  <si>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</si>
  <si>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</si>
  <si>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Months (Order Date)</t>
  </si>
  <si>
    <t>Jan</t>
  </si>
  <si>
    <t>Feb</t>
  </si>
  <si>
    <t>Mar</t>
  </si>
  <si>
    <t>Apr</t>
  </si>
  <si>
    <t>May</t>
  </si>
  <si>
    <t>Jun</t>
  </si>
  <si>
    <t>Jul</t>
  </si>
  <si>
    <t>Aug</t>
  </si>
  <si>
    <t>Sep</t>
  </si>
  <si>
    <t>Oct</t>
  </si>
  <si>
    <t>Nov</t>
  </si>
  <si>
    <t>Dec</t>
  </si>
  <si>
    <t>Sum of Sales</t>
  </si>
  <si>
    <t>Total</t>
  </si>
  <si>
    <t>Values</t>
  </si>
  <si>
    <t>Sum of Profit</t>
  </si>
  <si>
    <t>Sum of Quantity</t>
  </si>
  <si>
    <t>Count of Order ID</t>
  </si>
  <si>
    <t>Sum of Profit margine</t>
  </si>
  <si>
    <t>CTRL +1 (get format)</t>
  </si>
  <si>
    <t>download black texture background</t>
  </si>
  <si>
    <t>dashboard bg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</si>
</sst>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Green]\▲0.00%;[Red]\ \▼0.00%"/>
    <numFmt numFmtId="165" formatCode="&quot;₹&quot;0.00,&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3">
    <fill>
      <patternFill patternType="none"/>
    </fill>
    <fill>
      <patternFill patternType="gray125"/>
    </fill>
    <fill>
      <patternFill patternType="solid">
        <fgColor theme="1"/>
        <bgColor indexed="64"/>
      </patternFill>
    </fill>
  </fills>
  <borders count="12">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style="thin">
        <color rgb="FFABABAB"/>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9" xfId="0" applyBorder="1"/>
    <xf numFmtId="165" fontId="0" fillId="0" borderId="1" xfId="0" applyNumberFormat="1" applyBorder="1"/>
    <xf numFmtId="165" fontId="0" fillId="0" borderId="9" xfId="0" applyNumberFormat="1" applyBorder="1"/>
    <xf numFmtId="165" fontId="0" fillId="0" borderId="5" xfId="0" applyNumberFormat="1" applyBorder="1"/>
    <xf numFmtId="165" fontId="0" fillId="0" borderId="10" xfId="0" applyNumberFormat="1" applyBorder="1"/>
    <xf numFmtId="165" fontId="0" fillId="0" borderId="7" xfId="0" applyNumberFormat="1" applyBorder="1"/>
    <xf numFmtId="165" fontId="0" fillId="0" borderId="11" xfId="0" applyNumberFormat="1" applyBorder="1"/>
    <xf numFmtId="165" fontId="0" fillId="0" borderId="8" xfId="0" applyNumberFormat="1" applyBorder="1"/>
    <xf numFmtId="165" fontId="0" fillId="0" borderId="0" xfId="0" applyNumberFormat="1"/>
    <xf numFmtId="10" fontId="0" fillId="0" borderId="7" xfId="0" applyNumberFormat="1" applyBorder="1"/>
    <xf numFmtId="10" fontId="0" fillId="0" borderId="11" xfId="0" applyNumberFormat="1" applyBorder="1"/>
    <xf numFmtId="10" fontId="0" fillId="0" borderId="8" xfId="0" applyNumberFormat="1" applyBorder="1"/>
    <xf numFmtId="0" fontId="0" fillId="0" borderId="0" xfId="0" pivotButton="1"/>
    <xf numFmtId="44" fontId="0" fillId="0" borderId="0" xfId="1" applyFont="1"/>
    <xf numFmtId="166" fontId="0" fillId="0" borderId="0" xfId="0" applyNumberFormat="1"/>
    <xf numFmtId="10" fontId="0" fillId="0" borderId="0" xfId="2" applyNumberFormat="1" applyFont="1"/>
    <xf numFmtId="0" fontId="1" fillId="0" borderId="0" xfId="0" applyFont="1"/>
    <xf numFmtId="164" fontId="0" fillId="0" borderId="0" xfId="0" applyNumberFormat="1"/>
    <xf numFmtId="164" fontId="6" fillId="0" borderId="0" xfId="0" applyNumberFormat="1" applyFont="1"/>
    <xf numFmtId="0" fontId="0" fillId="2" borderId="0" xfId="0" applyFill="1"/>
    <xf numFmtId="164" fontId="5" fillId="2" borderId="0" xfId="0" applyNumberFormat="1" applyFont="1" applyFill="1"/>
    <xf numFmtId="0" fontId="3" fillId="2" borderId="0" xfId="0" applyFont="1" applyFill="1"/>
    <xf numFmtId="0" fontId="0" fillId="0" borderId="7" xfId="0" applyNumberFormat="1" applyBorder="1"/>
    <xf numFmtId="0" fontId="0" fillId="0" borderId="11" xfId="0" applyNumberFormat="1" applyBorder="1"/>
    <xf numFmtId="0" fontId="0" fillId="0" borderId="8" xfId="0" applyNumberFormat="1" applyBorder="1"/>
    <xf numFmtId="0" fontId="0" fillId="0" borderId="0" xfId="0" applyNumberFormat="1"/>
  </cellXfs>
  <cellStyles count="3">
    <cellStyle name="Currency" xfId="1" builtinId="4"/>
    <cellStyle name="Normal" xfId="0" builtinId="0"/>
    <cellStyle name="Percent" xfId="2" builtinId="5"/>
  </cellStyles>
  <dxfs count="75">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 formatCode="0"/>
    </dxf>
    <dxf>
      <numFmt numFmtId="165" formatCode="&quot;₹&quot;0.00,&quot;K&quot;"/>
    </dxf>
    <dxf>
      <numFmt numFmtId="167" formatCode="&quot;₹&quot;\ #,##0.00"/>
    </dxf>
    <dxf>
      <numFmt numFmtId="165" formatCode="&quot;₹&quot;0.00,&quot;K&quot;"/>
    </dxf>
    <dxf>
      <numFmt numFmtId="0" formatCode="General"/>
    </dxf>
    <dxf>
      <numFmt numFmtId="165" formatCode="&quot;₹&quot;0.00,&quot;K&quot;"/>
    </dxf>
    <dxf>
      <numFmt numFmtId="1" formatCode="0"/>
    </dxf>
    <dxf>
      <numFmt numFmtId="0" formatCode="General"/>
    </dxf>
    <dxf>
      <numFmt numFmtId="165" formatCode="&quot;₹&quot;0.00,&quot;K&quot;"/>
    </dxf>
    <dxf>
      <numFmt numFmtId="167" formatCode="&quot;₹&quot;\ #,##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s>
  <tableStyles count="2">
    <tableStyle name="AB" pivot="0" table="0" count="10" xr9:uid="{6381B398-0EA8-4A05-8F69-FE61A11B25CD}">
      <tableStyleElement type="wholeTable" dxfId="74"/>
      <tableStyleElement type="headerRow" dxfId="73"/>
    </tableStyle>
    <tableStyle name="Data-style" pivot="0" count="3" xr9:uid="{00000000-0011-0000-FFFF-FFFF00000000}">
      <tableStyleElement type="headerRow" dxfId="72"/>
      <tableStyleElement type="firstRowStripe" dxfId="71"/>
      <tableStyleElement type="secondRowStripe" dxfId="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medium">
              <color rgb="FF999999"/>
            </left>
            <right style="medium">
              <color rgb="FF999999"/>
            </right>
            <top style="medium">
              <color rgb="FF999999"/>
            </top>
            <bottom style="medium">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cahrt!PivotTable1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cahrt'!$D$3:$D$4</c:f>
              <c:strCache>
                <c:ptCount val="1"/>
                <c:pt idx="0">
                  <c:v>Sum of Profit</c:v>
                </c:pt>
              </c:strCache>
            </c:strRef>
          </c:tx>
          <c:spPr>
            <a:solidFill>
              <a:schemeClr val="accent2"/>
            </a:solidFill>
            <a:ln>
              <a:noFill/>
            </a:ln>
            <a:effectLst/>
          </c:spPr>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cahrt'!$D$5:$D$17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3E5-48D8-93B8-BEC0712F3A77}"/>
            </c:ext>
          </c:extLst>
        </c:ser>
        <c:dLbls>
          <c:showLegendKey val="0"/>
          <c:showVal val="0"/>
          <c:showCatName val="0"/>
          <c:showSerName val="0"/>
          <c:showPercent val="0"/>
          <c:showBubbleSize val="0"/>
        </c:dLbls>
        <c:axId val="1458246784"/>
        <c:axId val="1458244864"/>
      </c:areaChart>
      <c:barChart>
        <c:barDir val="col"/>
        <c:grouping val="clustered"/>
        <c:varyColors val="0"/>
        <c:ser>
          <c:idx val="0"/>
          <c:order val="0"/>
          <c:tx>
            <c:strRef>
              <c:f>'Combo cahrt'!$C$3:$C$4</c:f>
              <c:strCache>
                <c:ptCount val="1"/>
                <c:pt idx="0">
                  <c:v>Sum of Sales</c:v>
                </c:pt>
              </c:strCache>
            </c:strRef>
          </c:tx>
          <c:spPr>
            <a:solidFill>
              <a:schemeClr val="accent1"/>
            </a:solidFill>
            <a:ln>
              <a:noFill/>
            </a:ln>
            <a:effectLst/>
          </c:spPr>
          <c:invertIfNegative val="0"/>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cahrt'!$C$5:$C$17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3E5-48D8-93B8-BEC0712F3A77}"/>
            </c:ext>
          </c:extLst>
        </c:ser>
        <c:dLbls>
          <c:showLegendKey val="0"/>
          <c:showVal val="0"/>
          <c:showCatName val="0"/>
          <c:showSerName val="0"/>
          <c:showPercent val="0"/>
          <c:showBubbleSize val="0"/>
        </c:dLbls>
        <c:gapWidth val="219"/>
        <c:overlap val="-27"/>
        <c:axId val="1459482176"/>
        <c:axId val="1458244384"/>
      </c:barChart>
      <c:catAx>
        <c:axId val="14594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44384"/>
        <c:crosses val="autoZero"/>
        <c:auto val="1"/>
        <c:lblAlgn val="ctr"/>
        <c:lblOffset val="100"/>
        <c:noMultiLvlLbl val="0"/>
      </c:catAx>
      <c:valAx>
        <c:axId val="145824438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82176"/>
        <c:crosses val="autoZero"/>
        <c:crossBetween val="between"/>
      </c:valAx>
      <c:valAx>
        <c:axId val="145824486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46784"/>
        <c:crosses val="max"/>
        <c:crossBetween val="between"/>
      </c:valAx>
      <c:catAx>
        <c:axId val="1458246784"/>
        <c:scaling>
          <c:orientation val="minMax"/>
        </c:scaling>
        <c:delete val="1"/>
        <c:axPos val="b"/>
        <c:numFmt formatCode="General" sourceLinked="1"/>
        <c:majorTickMark val="out"/>
        <c:minorTickMark val="none"/>
        <c:tickLblPos val="nextTo"/>
        <c:crossAx val="1458244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chart'!$B$1:$B$2</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AD-4A7E-B0C1-DF63194061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AD-4A7E-B0C1-DF63194061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AD-4A7E-B0C1-DF63194061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chart'!$A$3:$A$6</c:f>
              <c:strCache>
                <c:ptCount val="3"/>
                <c:pt idx="0">
                  <c:v>Furniture</c:v>
                </c:pt>
                <c:pt idx="1">
                  <c:v>Office Supplies</c:v>
                </c:pt>
                <c:pt idx="2">
                  <c:v>Technology</c:v>
                </c:pt>
              </c:strCache>
            </c:strRef>
          </c:cat>
          <c:val>
            <c:numRef>
              <c:f>'Pie chart'!$B$3:$B$6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8B2-4CE3-98BF-F8CB581BECA0}"/>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5'!$B$1:$B$2</c:f>
              <c:strCache>
                <c:ptCount val="1"/>
                <c:pt idx="0">
                  <c:v>Total</c:v>
                </c:pt>
              </c:strCache>
            </c:strRef>
          </c:tx>
          <c:spPr>
            <a:solidFill>
              <a:schemeClr val="accent1"/>
            </a:solidFill>
            <a:ln>
              <a:noFill/>
            </a:ln>
            <a:effectLst/>
          </c:spPr>
          <c:invertIfNegative val="0"/>
          <c:cat>
            <c:strRef>
              <c:f>'Top 5'!$A$3:$A$8</c:f>
              <c:strCache>
                <c:ptCount val="5"/>
                <c:pt idx="0">
                  <c:v>Binders</c:v>
                </c:pt>
                <c:pt idx="1">
                  <c:v>Tables</c:v>
                </c:pt>
                <c:pt idx="2">
                  <c:v>Storage</c:v>
                </c:pt>
                <c:pt idx="3">
                  <c:v>Chairs</c:v>
                </c:pt>
                <c:pt idx="4">
                  <c:v>Phones</c:v>
                </c:pt>
              </c:strCache>
            </c:strRef>
          </c:cat>
          <c:val>
            <c:numRef>
              <c:f>'Top 5'!$B$3:$B$8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C74-4921-9911-DAA12761B01D}"/>
            </c:ext>
          </c:extLst>
        </c:ser>
        <c:dLbls>
          <c:showLegendKey val="0"/>
          <c:showVal val="0"/>
          <c:showCatName val="0"/>
          <c:showSerName val="0"/>
          <c:showPercent val="0"/>
          <c:showBubbleSize val="0"/>
        </c:dLbls>
        <c:gapWidth val="182"/>
        <c:axId val="1576269600"/>
        <c:axId val="1576268640"/>
      </c:barChart>
      <c:catAx>
        <c:axId val="1576269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268640"/>
        <c:crosses val="autoZero"/>
        <c:auto val="1"/>
        <c:lblAlgn val="ctr"/>
        <c:lblOffset val="100"/>
        <c:noMultiLvlLbl val="0"/>
      </c:catAx>
      <c:valAx>
        <c:axId val="15762686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26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26-4020-B00F-A67FBBD4204C}"/>
            </c:ext>
          </c:extLst>
        </c:ser>
        <c:dLbls>
          <c:showLegendKey val="0"/>
          <c:showVal val="0"/>
          <c:showCatName val="0"/>
          <c:showSerName val="0"/>
          <c:showPercent val="0"/>
          <c:showBubbleSize val="0"/>
        </c:dLbls>
        <c:smooth val="0"/>
        <c:axId val="1312132160"/>
        <c:axId val="1312133600"/>
      </c:lineChart>
      <c:catAx>
        <c:axId val="1312132160"/>
        <c:scaling>
          <c:orientation val="minMax"/>
        </c:scaling>
        <c:delete val="1"/>
        <c:axPos val="b"/>
        <c:numFmt formatCode="General" sourceLinked="1"/>
        <c:majorTickMark val="none"/>
        <c:minorTickMark val="none"/>
        <c:tickLblPos val="nextTo"/>
        <c:crossAx val="1312133600"/>
        <c:crosses val="autoZero"/>
        <c:auto val="1"/>
        <c:lblAlgn val="ctr"/>
        <c:lblOffset val="100"/>
        <c:noMultiLvlLbl val="0"/>
      </c:catAx>
      <c:valAx>
        <c:axId val="1312133600"/>
        <c:scaling>
          <c:orientation val="minMax"/>
        </c:scaling>
        <c:delete val="1"/>
        <c:axPos val="l"/>
        <c:numFmt formatCode="General" sourceLinked="1"/>
        <c:majorTickMark val="none"/>
        <c:minorTickMark val="none"/>
        <c:tickLblPos val="nextTo"/>
        <c:crossAx val="13121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95924764890276E-2"/>
          <c:y val="0.25"/>
          <c:w val="0.88505747126436785"/>
          <c:h val="0.54166666666666663"/>
        </c:manualLayout>
      </c:layout>
      <c:lineChart>
        <c:grouping val="standard"/>
        <c:varyColors val="0"/>
        <c:ser>
          <c:idx val="0"/>
          <c:order val="0"/>
          <c:tx>
            <c:strRef>
              <c:f>KPI!$E$1:$E$2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940-4F63-8801-9A65454F16B2}"/>
            </c:ext>
          </c:extLst>
        </c:ser>
        <c:dLbls>
          <c:showLegendKey val="0"/>
          <c:showVal val="0"/>
          <c:showCatName val="0"/>
          <c:showSerName val="0"/>
          <c:showPercent val="0"/>
          <c:showBubbleSize val="0"/>
        </c:dLbls>
        <c:smooth val="0"/>
        <c:axId val="1577176416"/>
        <c:axId val="1577173056"/>
      </c:lineChart>
      <c:catAx>
        <c:axId val="1577176416"/>
        <c:scaling>
          <c:orientation val="minMax"/>
        </c:scaling>
        <c:delete val="1"/>
        <c:axPos val="b"/>
        <c:numFmt formatCode="General" sourceLinked="1"/>
        <c:majorTickMark val="none"/>
        <c:minorTickMark val="none"/>
        <c:tickLblPos val="nextTo"/>
        <c:crossAx val="1577173056"/>
        <c:crosses val="autoZero"/>
        <c:auto val="1"/>
        <c:lblAlgn val="ctr"/>
        <c:lblOffset val="100"/>
        <c:noMultiLvlLbl val="0"/>
      </c:catAx>
      <c:valAx>
        <c:axId val="1577173056"/>
        <c:scaling>
          <c:orientation val="minMax"/>
        </c:scaling>
        <c:delete val="1"/>
        <c:axPos val="l"/>
        <c:numFmt formatCode="General" sourceLinked="1"/>
        <c:majorTickMark val="none"/>
        <c:minorTickMark val="none"/>
        <c:tickLblPos val="nextTo"/>
        <c:crossAx val="157717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9E-4C18-ADB1-17CE210F63DC}"/>
            </c:ext>
          </c:extLst>
        </c:ser>
        <c:dLbls>
          <c:showLegendKey val="0"/>
          <c:showVal val="0"/>
          <c:showCatName val="0"/>
          <c:showSerName val="0"/>
          <c:showPercent val="0"/>
          <c:showBubbleSize val="0"/>
        </c:dLbls>
        <c:smooth val="0"/>
        <c:axId val="1595052192"/>
        <c:axId val="1595052672"/>
      </c:lineChart>
      <c:catAx>
        <c:axId val="1595052192"/>
        <c:scaling>
          <c:orientation val="minMax"/>
        </c:scaling>
        <c:delete val="1"/>
        <c:axPos val="b"/>
        <c:numFmt formatCode="General" sourceLinked="1"/>
        <c:majorTickMark val="none"/>
        <c:minorTickMark val="none"/>
        <c:tickLblPos val="nextTo"/>
        <c:crossAx val="1595052672"/>
        <c:crosses val="autoZero"/>
        <c:auto val="1"/>
        <c:lblAlgn val="ctr"/>
        <c:lblOffset val="100"/>
        <c:noMultiLvlLbl val="0"/>
      </c:catAx>
      <c:valAx>
        <c:axId val="1595052672"/>
        <c:scaling>
          <c:orientation val="minMax"/>
        </c:scaling>
        <c:delete val="1"/>
        <c:axPos val="l"/>
        <c:numFmt formatCode="General" sourceLinked="1"/>
        <c:majorTickMark val="none"/>
        <c:minorTickMark val="none"/>
        <c:tickLblPos val="nextTo"/>
        <c:crossAx val="15950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1EA-400D-AFBB-64485E7B5470}"/>
            </c:ext>
          </c:extLst>
        </c:ser>
        <c:dLbls>
          <c:showLegendKey val="0"/>
          <c:showVal val="0"/>
          <c:showCatName val="0"/>
          <c:showSerName val="0"/>
          <c:showPercent val="0"/>
          <c:showBubbleSize val="0"/>
        </c:dLbls>
        <c:smooth val="0"/>
        <c:axId val="1595054112"/>
        <c:axId val="1595055072"/>
      </c:lineChart>
      <c:catAx>
        <c:axId val="1595054112"/>
        <c:scaling>
          <c:orientation val="minMax"/>
        </c:scaling>
        <c:delete val="1"/>
        <c:axPos val="b"/>
        <c:numFmt formatCode="General" sourceLinked="1"/>
        <c:majorTickMark val="none"/>
        <c:minorTickMark val="none"/>
        <c:tickLblPos val="nextTo"/>
        <c:crossAx val="1595055072"/>
        <c:crosses val="autoZero"/>
        <c:auto val="1"/>
        <c:lblAlgn val="ctr"/>
        <c:lblOffset val="100"/>
        <c:noMultiLvlLbl val="0"/>
      </c:catAx>
      <c:valAx>
        <c:axId val="1595055072"/>
        <c:scaling>
          <c:orientation val="minMax"/>
        </c:scaling>
        <c:delete val="1"/>
        <c:axPos val="l"/>
        <c:numFmt formatCode="General" sourceLinked="1"/>
        <c:majorTickMark val="none"/>
        <c:minorTickMark val="none"/>
        <c:tickLblPos val="nextTo"/>
        <c:crossAx val="15950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33C-4AFF-B623-32802E9F7C76}"/>
            </c:ext>
          </c:extLst>
        </c:ser>
        <c:dLbls>
          <c:showLegendKey val="0"/>
          <c:showVal val="0"/>
          <c:showCatName val="0"/>
          <c:showSerName val="0"/>
          <c:showPercent val="0"/>
          <c:showBubbleSize val="0"/>
        </c:dLbls>
        <c:smooth val="0"/>
        <c:axId val="1539514976"/>
        <c:axId val="1539515456"/>
      </c:lineChart>
      <c:catAx>
        <c:axId val="1539514976"/>
        <c:scaling>
          <c:orientation val="minMax"/>
        </c:scaling>
        <c:delete val="1"/>
        <c:axPos val="b"/>
        <c:numFmt formatCode="General" sourceLinked="1"/>
        <c:majorTickMark val="none"/>
        <c:minorTickMark val="none"/>
        <c:tickLblPos val="nextTo"/>
        <c:crossAx val="1539515456"/>
        <c:crosses val="autoZero"/>
        <c:auto val="1"/>
        <c:lblAlgn val="ctr"/>
        <c:lblOffset val="100"/>
        <c:noMultiLvlLbl val="0"/>
      </c:catAx>
      <c:valAx>
        <c:axId val="1539515456"/>
        <c:scaling>
          <c:orientation val="minMax"/>
        </c:scaling>
        <c:delete val="1"/>
        <c:axPos val="l"/>
        <c:numFmt formatCode="General" sourceLinked="1"/>
        <c:majorTickMark val="none"/>
        <c:minorTickMark val="none"/>
        <c:tickLblPos val="nextTo"/>
        <c:crossAx val="15395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47242206235018E-2"/>
          <c:y val="0.30054644808743169"/>
          <c:w val="0.86810551558753002"/>
          <c:h val="0.39890710382513661"/>
        </c:manualLayout>
      </c:layout>
      <c:lineChart>
        <c:grouping val="standard"/>
        <c:varyColors val="0"/>
        <c:ser>
          <c:idx val="0"/>
          <c:order val="0"/>
          <c:tx>
            <c:strRef>
              <c:f>KPI!$B$1:$B$2</c:f>
              <c:strCache>
                <c:ptCount val="1"/>
                <c:pt idx="0">
                  <c:v>Total</c:v>
                </c:pt>
              </c:strCache>
            </c:strRef>
          </c:tx>
          <c:spPr>
            <a:ln w="34925" cap="rnd">
              <a:solidFill>
                <a:schemeClr val="bg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8B2-4088-821B-D058AAEA94F1}"/>
            </c:ext>
          </c:extLst>
        </c:ser>
        <c:dLbls>
          <c:showLegendKey val="0"/>
          <c:showVal val="0"/>
          <c:showCatName val="0"/>
          <c:showSerName val="0"/>
          <c:showPercent val="0"/>
          <c:showBubbleSize val="0"/>
        </c:dLbls>
        <c:smooth val="0"/>
        <c:axId val="1312132160"/>
        <c:axId val="1312133600"/>
      </c:lineChart>
      <c:catAx>
        <c:axId val="1312132160"/>
        <c:scaling>
          <c:orientation val="minMax"/>
        </c:scaling>
        <c:delete val="1"/>
        <c:axPos val="b"/>
        <c:numFmt formatCode="General" sourceLinked="1"/>
        <c:majorTickMark val="none"/>
        <c:minorTickMark val="none"/>
        <c:tickLblPos val="nextTo"/>
        <c:crossAx val="1312133600"/>
        <c:crosses val="autoZero"/>
        <c:auto val="1"/>
        <c:lblAlgn val="ctr"/>
        <c:lblOffset val="100"/>
        <c:noMultiLvlLbl val="0"/>
      </c:catAx>
      <c:valAx>
        <c:axId val="1312133600"/>
        <c:scaling>
          <c:orientation val="minMax"/>
        </c:scaling>
        <c:delete val="1"/>
        <c:axPos val="l"/>
        <c:numFmt formatCode="General" sourceLinked="1"/>
        <c:majorTickMark val="none"/>
        <c:minorTickMark val="none"/>
        <c:tickLblPos val="nextTo"/>
        <c:crossAx val="13121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KPI!$N$1:$N$2</c:f>
              <c:strCache>
                <c:ptCount val="1"/>
                <c:pt idx="0">
                  <c:v>Total</c:v>
                </c:pt>
              </c:strCache>
            </c:strRef>
          </c:tx>
          <c:spPr>
            <a:ln w="34925" cap="rnd">
              <a:solidFill>
                <a:schemeClr val="bg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357-40A6-8B04-090539DC0ADE}"/>
            </c:ext>
          </c:extLst>
        </c:ser>
        <c:dLbls>
          <c:showLegendKey val="0"/>
          <c:showVal val="0"/>
          <c:showCatName val="0"/>
          <c:showSerName val="0"/>
          <c:showPercent val="0"/>
          <c:showBubbleSize val="0"/>
        </c:dLbls>
        <c:smooth val="0"/>
        <c:axId val="1539514976"/>
        <c:axId val="1539515456"/>
      </c:lineChart>
      <c:catAx>
        <c:axId val="1539514976"/>
        <c:scaling>
          <c:orientation val="minMax"/>
        </c:scaling>
        <c:delete val="1"/>
        <c:axPos val="b"/>
        <c:numFmt formatCode="General" sourceLinked="1"/>
        <c:majorTickMark val="none"/>
        <c:minorTickMark val="none"/>
        <c:tickLblPos val="nextTo"/>
        <c:crossAx val="1539515456"/>
        <c:crosses val="autoZero"/>
        <c:auto val="1"/>
        <c:lblAlgn val="ctr"/>
        <c:lblOffset val="100"/>
        <c:noMultiLvlLbl val="0"/>
      </c:catAx>
      <c:valAx>
        <c:axId val="1539515456"/>
        <c:scaling>
          <c:orientation val="minMax"/>
        </c:scaling>
        <c:delete val="1"/>
        <c:axPos val="l"/>
        <c:numFmt formatCode="General" sourceLinked="1"/>
        <c:majorTickMark val="none"/>
        <c:minorTickMark val="none"/>
        <c:tickLblPos val="nextTo"/>
        <c:crossAx val="15395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KPI!$K$1:$K$2</c:f>
              <c:strCache>
                <c:ptCount val="1"/>
                <c:pt idx="0">
                  <c:v>Total</c:v>
                </c:pt>
              </c:strCache>
            </c:strRef>
          </c:tx>
          <c:spPr>
            <a:ln w="34925" cap="rnd">
              <a:solidFill>
                <a:schemeClr val="bg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ED9-4563-BADD-0C5BD542D70D}"/>
            </c:ext>
          </c:extLst>
        </c:ser>
        <c:dLbls>
          <c:showLegendKey val="0"/>
          <c:showVal val="0"/>
          <c:showCatName val="0"/>
          <c:showSerName val="0"/>
          <c:showPercent val="0"/>
          <c:showBubbleSize val="0"/>
        </c:dLbls>
        <c:smooth val="0"/>
        <c:axId val="1595054112"/>
        <c:axId val="1595055072"/>
      </c:lineChart>
      <c:catAx>
        <c:axId val="1595054112"/>
        <c:scaling>
          <c:orientation val="minMax"/>
        </c:scaling>
        <c:delete val="1"/>
        <c:axPos val="b"/>
        <c:numFmt formatCode="General" sourceLinked="1"/>
        <c:majorTickMark val="none"/>
        <c:minorTickMark val="none"/>
        <c:tickLblPos val="nextTo"/>
        <c:crossAx val="1595055072"/>
        <c:crosses val="autoZero"/>
        <c:auto val="1"/>
        <c:lblAlgn val="ctr"/>
        <c:lblOffset val="100"/>
        <c:noMultiLvlLbl val="0"/>
      </c:catAx>
      <c:valAx>
        <c:axId val="1595055072"/>
        <c:scaling>
          <c:orientation val="minMax"/>
        </c:scaling>
        <c:delete val="1"/>
        <c:axPos val="l"/>
        <c:numFmt formatCode="General" sourceLinked="1"/>
        <c:majorTickMark val="none"/>
        <c:minorTickMark val="none"/>
        <c:tickLblPos val="nextTo"/>
        <c:crossAx val="15950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KPI!$H$1:$H$2</c:f>
              <c:strCache>
                <c:ptCount val="1"/>
                <c:pt idx="0">
                  <c:v>Total</c:v>
                </c:pt>
              </c:strCache>
            </c:strRef>
          </c:tx>
          <c:spPr>
            <a:ln w="34925" cap="rnd">
              <a:solidFill>
                <a:schemeClr val="bg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BB-45D5-BD4D-DE31C3FCC875}"/>
            </c:ext>
          </c:extLst>
        </c:ser>
        <c:dLbls>
          <c:showLegendKey val="0"/>
          <c:showVal val="0"/>
          <c:showCatName val="0"/>
          <c:showSerName val="0"/>
          <c:showPercent val="0"/>
          <c:showBubbleSize val="0"/>
        </c:dLbls>
        <c:smooth val="0"/>
        <c:axId val="1595052192"/>
        <c:axId val="1595052672"/>
      </c:lineChart>
      <c:catAx>
        <c:axId val="1595052192"/>
        <c:scaling>
          <c:orientation val="minMax"/>
        </c:scaling>
        <c:delete val="1"/>
        <c:axPos val="b"/>
        <c:numFmt formatCode="General" sourceLinked="1"/>
        <c:majorTickMark val="none"/>
        <c:minorTickMark val="none"/>
        <c:tickLblPos val="nextTo"/>
        <c:crossAx val="1595052672"/>
        <c:crosses val="autoZero"/>
        <c:auto val="1"/>
        <c:lblAlgn val="ctr"/>
        <c:lblOffset val="100"/>
        <c:noMultiLvlLbl val="0"/>
      </c:catAx>
      <c:valAx>
        <c:axId val="1595052672"/>
        <c:scaling>
          <c:orientation val="minMax"/>
        </c:scaling>
        <c:delete val="1"/>
        <c:axPos val="l"/>
        <c:numFmt formatCode="General" sourceLinked="1"/>
        <c:majorTickMark val="none"/>
        <c:minorTickMark val="none"/>
        <c:tickLblPos val="nextTo"/>
        <c:crossAx val="15950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95924764890276E-2"/>
          <c:y val="0.25"/>
          <c:w val="0.88505747126436785"/>
          <c:h val="0.54166666666666663"/>
        </c:manualLayout>
      </c:layout>
      <c:lineChart>
        <c:grouping val="standard"/>
        <c:varyColors val="0"/>
        <c:ser>
          <c:idx val="0"/>
          <c:order val="0"/>
          <c:tx>
            <c:strRef>
              <c:f>KPI!$E$1:$E$2</c:f>
              <c:strCache>
                <c:ptCount val="1"/>
                <c:pt idx="0">
                  <c:v>Total</c:v>
                </c:pt>
              </c:strCache>
            </c:strRef>
          </c:tx>
          <c:spPr>
            <a:ln w="34925" cap="rnd">
              <a:solidFill>
                <a:schemeClr val="bg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0A6-4460-99DC-1BF6A8141964}"/>
            </c:ext>
          </c:extLst>
        </c:ser>
        <c:dLbls>
          <c:showLegendKey val="0"/>
          <c:showVal val="0"/>
          <c:showCatName val="0"/>
          <c:showSerName val="0"/>
          <c:showPercent val="0"/>
          <c:showBubbleSize val="0"/>
        </c:dLbls>
        <c:smooth val="0"/>
        <c:axId val="1577176416"/>
        <c:axId val="1577173056"/>
      </c:lineChart>
      <c:catAx>
        <c:axId val="1577176416"/>
        <c:scaling>
          <c:orientation val="minMax"/>
        </c:scaling>
        <c:delete val="1"/>
        <c:axPos val="b"/>
        <c:numFmt formatCode="General" sourceLinked="1"/>
        <c:majorTickMark val="none"/>
        <c:minorTickMark val="none"/>
        <c:tickLblPos val="nextTo"/>
        <c:crossAx val="1577173056"/>
        <c:crosses val="autoZero"/>
        <c:auto val="1"/>
        <c:lblAlgn val="ctr"/>
        <c:lblOffset val="100"/>
        <c:noMultiLvlLbl val="0"/>
      </c:catAx>
      <c:valAx>
        <c:axId val="1577173056"/>
        <c:scaling>
          <c:orientation val="minMax"/>
        </c:scaling>
        <c:delete val="1"/>
        <c:axPos val="l"/>
        <c:numFmt formatCode="General" sourceLinked="1"/>
        <c:majorTickMark val="none"/>
        <c:minorTickMark val="none"/>
        <c:tickLblPos val="nextTo"/>
        <c:crossAx val="157717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cahrt!PivotTable1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20602102880854"/>
          <c:y val="0.14157556761715467"/>
          <c:w val="0.70696520345136493"/>
          <c:h val="0.71118925668272048"/>
        </c:manualLayout>
      </c:layout>
      <c:areaChart>
        <c:grouping val="standard"/>
        <c:varyColors val="0"/>
        <c:ser>
          <c:idx val="1"/>
          <c:order val="1"/>
          <c:tx>
            <c:strRef>
              <c:f>'Combo cahrt'!$D$3:$D$4</c:f>
              <c:strCache>
                <c:ptCount val="1"/>
                <c:pt idx="0">
                  <c:v>Sum of Profit</c:v>
                </c:pt>
              </c:strCache>
            </c:strRef>
          </c:tx>
          <c:spPr>
            <a:solidFill>
              <a:schemeClr val="accent1">
                <a:lumMod val="50000"/>
              </a:schemeClr>
            </a:solidFill>
            <a:ln>
              <a:noFill/>
            </a:ln>
            <a:effectLst/>
          </c:spPr>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cahrt'!$D$5:$D$17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3F9-4B3D-98D4-A04B60A097E8}"/>
            </c:ext>
          </c:extLst>
        </c:ser>
        <c:dLbls>
          <c:showLegendKey val="0"/>
          <c:showVal val="0"/>
          <c:showCatName val="0"/>
          <c:showSerName val="0"/>
          <c:showPercent val="0"/>
          <c:showBubbleSize val="0"/>
        </c:dLbls>
        <c:axId val="1458246784"/>
        <c:axId val="1458244864"/>
      </c:areaChart>
      <c:barChart>
        <c:barDir val="col"/>
        <c:grouping val="clustered"/>
        <c:varyColors val="0"/>
        <c:ser>
          <c:idx val="0"/>
          <c:order val="0"/>
          <c:tx>
            <c:strRef>
              <c:f>'Combo cahrt'!$C$3:$C$4</c:f>
              <c:strCache>
                <c:ptCount val="1"/>
                <c:pt idx="0">
                  <c:v>Sum of Sales</c:v>
                </c:pt>
              </c:strCache>
            </c:strRef>
          </c:tx>
          <c:spPr>
            <a:solidFill>
              <a:schemeClr val="bg2"/>
            </a:solidFill>
            <a:ln>
              <a:noFill/>
            </a:ln>
            <a:effectLst/>
          </c:spPr>
          <c:invertIfNegative val="0"/>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cahrt'!$C$5:$C$17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3F9-4B3D-98D4-A04B60A097E8}"/>
            </c:ext>
          </c:extLst>
        </c:ser>
        <c:dLbls>
          <c:showLegendKey val="0"/>
          <c:showVal val="0"/>
          <c:showCatName val="0"/>
          <c:showSerName val="0"/>
          <c:showPercent val="0"/>
          <c:showBubbleSize val="0"/>
        </c:dLbls>
        <c:gapWidth val="59"/>
        <c:axId val="1459482176"/>
        <c:axId val="1458244384"/>
      </c:barChart>
      <c:catAx>
        <c:axId val="14594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244384"/>
        <c:crosses val="autoZero"/>
        <c:auto val="1"/>
        <c:lblAlgn val="ctr"/>
        <c:lblOffset val="100"/>
        <c:noMultiLvlLbl val="0"/>
      </c:catAx>
      <c:valAx>
        <c:axId val="1458244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482176"/>
        <c:crosses val="autoZero"/>
        <c:crossBetween val="between"/>
      </c:valAx>
      <c:valAx>
        <c:axId val="14582448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246784"/>
        <c:crosses val="max"/>
        <c:crossBetween val="between"/>
      </c:valAx>
      <c:catAx>
        <c:axId val="1458246784"/>
        <c:scaling>
          <c:orientation val="minMax"/>
        </c:scaling>
        <c:delete val="1"/>
        <c:axPos val="b"/>
        <c:numFmt formatCode="General" sourceLinked="1"/>
        <c:majorTickMark val="out"/>
        <c:minorTickMark val="none"/>
        <c:tickLblPos val="nextTo"/>
        <c:crossAx val="1458244864"/>
        <c:crosses val="autoZero"/>
        <c:auto val="1"/>
        <c:lblAlgn val="ctr"/>
        <c:lblOffset val="100"/>
        <c:noMultiLvlLbl val="0"/>
      </c:catAx>
      <c:spPr>
        <a:noFill/>
        <a:ln>
          <a:noFill/>
        </a:ln>
        <a:effectLst/>
      </c:spPr>
    </c:plotArea>
    <c:legend>
      <c:legendPos val="t"/>
      <c:layout>
        <c:manualLayout>
          <c:xMode val="edge"/>
          <c:yMode val="edge"/>
          <c:x val="0.32953030945982054"/>
          <c:y val="0"/>
          <c:w val="0.3409391846228802"/>
          <c:h val="0.18101200464696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19050">
            <a:solidFill>
              <a:schemeClr val="lt1"/>
            </a:solidFill>
          </a:ln>
          <a:effectLst/>
        </c:spPr>
      </c:pivotFmt>
      <c:pivotFmt>
        <c:idx val="13"/>
        <c:spPr>
          <a:solidFill>
            <a:schemeClr val="accent6">
              <a:lumMod val="60000"/>
              <a:lumOff val="40000"/>
            </a:schemeClr>
          </a:solidFill>
          <a:ln w="19050">
            <a:solidFill>
              <a:schemeClr val="lt1"/>
            </a:solidFill>
          </a:ln>
          <a:effectLst/>
        </c:spPr>
      </c:pivotFmt>
      <c:pivotFmt>
        <c:idx val="14"/>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2706189804028274"/>
          <c:y val="0.16905683920657458"/>
          <c:w val="0.37107418808070158"/>
          <c:h val="0.8142528392481746"/>
        </c:manualLayout>
      </c:layout>
      <c:doughnutChart>
        <c:varyColors val="1"/>
        <c:ser>
          <c:idx val="0"/>
          <c:order val="0"/>
          <c:tx>
            <c:strRef>
              <c:f>'Pie chart'!$B$1:$B$2</c:f>
              <c:strCache>
                <c:ptCount val="1"/>
                <c:pt idx="0">
                  <c:v>Total</c:v>
                </c:pt>
              </c:strCache>
            </c:strRef>
          </c:tx>
          <c:spPr>
            <a:solidFill>
              <a:schemeClr val="accent6">
                <a:lumMod val="40000"/>
                <a:lumOff val="6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538-4B8F-91E2-A2958461B5E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538-4B8F-91E2-A2958461B5E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538-4B8F-91E2-A2958461B5E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chart'!$A$3:$A$6</c:f>
              <c:strCache>
                <c:ptCount val="3"/>
                <c:pt idx="0">
                  <c:v>Furniture</c:v>
                </c:pt>
                <c:pt idx="1">
                  <c:v>Office Supplies</c:v>
                </c:pt>
                <c:pt idx="2">
                  <c:v>Technology</c:v>
                </c:pt>
              </c:strCache>
            </c:strRef>
          </c:cat>
          <c:val>
            <c:numRef>
              <c:f>'Pie chart'!$B$3:$B$6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538-4B8F-91E2-A2958461B5E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5418927115751999"/>
          <c:y val="1.8214936247723135E-2"/>
          <c:w val="0.69162117424306846"/>
          <c:h val="0.108152259656067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6181250290573"/>
          <c:y val="9.166666666666666E-2"/>
          <c:w val="0.82270045350611365"/>
          <c:h val="0.71501443569553802"/>
        </c:manualLayout>
      </c:layout>
      <c:barChart>
        <c:barDir val="bar"/>
        <c:grouping val="clustered"/>
        <c:varyColors val="0"/>
        <c:ser>
          <c:idx val="0"/>
          <c:order val="0"/>
          <c:tx>
            <c:strRef>
              <c:f>'Top 5'!$B$1:$B$2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5'!$A$3:$A$8</c:f>
              <c:strCache>
                <c:ptCount val="5"/>
                <c:pt idx="0">
                  <c:v>Binders</c:v>
                </c:pt>
                <c:pt idx="1">
                  <c:v>Tables</c:v>
                </c:pt>
                <c:pt idx="2">
                  <c:v>Storage</c:v>
                </c:pt>
                <c:pt idx="3">
                  <c:v>Chairs</c:v>
                </c:pt>
                <c:pt idx="4">
                  <c:v>Phones</c:v>
                </c:pt>
              </c:strCache>
            </c:strRef>
          </c:cat>
          <c:val>
            <c:numRef>
              <c:f>'Top 5'!$B$3:$B$8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AAD-477F-BC71-A0C049C305F0}"/>
            </c:ext>
          </c:extLst>
        </c:ser>
        <c:dLbls>
          <c:dLblPos val="outEnd"/>
          <c:showLegendKey val="0"/>
          <c:showVal val="1"/>
          <c:showCatName val="0"/>
          <c:showSerName val="0"/>
          <c:showPercent val="0"/>
          <c:showBubbleSize val="0"/>
        </c:dLbls>
        <c:gapWidth val="70"/>
        <c:axId val="1576269600"/>
        <c:axId val="1576268640"/>
      </c:barChart>
      <c:catAx>
        <c:axId val="1576269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268640"/>
        <c:crosses val="autoZero"/>
        <c:auto val="1"/>
        <c:lblAlgn val="ctr"/>
        <c:lblOffset val="100"/>
        <c:noMultiLvlLbl val="0"/>
      </c:catAx>
      <c:valAx>
        <c:axId val="1576268640"/>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26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B952045D-1D41-451B-87D3-9DAE34C159C0}">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F82837D-CBD9-40A2-8E17-75D9BBE2D87E}">
          <cx:dataId val="0"/>
          <cx:layoutPr>
            <cx:geography cultureLanguage="en-US" cultureRegion="IN" attribution="Powered by Bing">
              <cx:geoCache provider="{E9337A44-BEBE-4D9F-B70C-5C5E7DAFC167}">
                <cx:binary>1F1pb9xGk/4rhj8vlb6PF28WCDmHbsuWrdj+QowlhTe72bz567dGhy3xndhaRIvFMEGEiNPDYj9d
VU8d3fr39fCv6/x2494MRV7W/7oefn8bN43912+/1dfxbbGpD4rk2pna/NUcXJviN/PXX8n17W83
btMnZfQbQZj9dh1vXHM7vP3vf8O3Rbfm1FxvmsSU79tbN364rdu8qX9yb+etN5ubIikXSd245LrB
v7/9eFuWt3V9e/v2zW3ZJM34cbS3v7999rG3b36bf9l/PPhNDrI17Q2MpfxAMaI1UgrdXeTtm9yU
0cNtT4kDyijhDOnv9++ffb4pYPyLRLoTaHNz40B4eKm7n8+GPnsDuHP+9s21actmO3URzOLvbz+V
SXN78+ay2TS39ds3SW2C+w8EZvsany7v3vu355P/3/+e/QJmYvabJ/jMp+1Xt/4DnsVtvuk37jXR
0QcIKSkI5fr+eo6O5AdMKMEoVve3+ePKuEfnJRLtBufHyBk2i+VeYnNuXBO/WWwy02we5+ifaw+T
B4wJihSmO/HBCAFAmhKCv99/qj0vlWo3Rs9Hz3A6X+wlTmfJ1sS9LkhbE6Yxo/rBxOHnSqTZAdaK
IkDpcWXca8+LZNkNzZOhM1zO9tO2/ZFvvm2KV1QdSg6kEIyIR8dCn6MCjkcxRClB4J3urufgvECg
3dB8HzgD5o/TvVSYP1wymfI1gWEHZGuxFGb38y6fA4MxPgDguBZc3FECUKenNu0FAv0NMI9vMgfm
614Cc5bU9fZfa5PHCfrnDmerNQQYgXrkA/o5OEofACwEMULu6Zp4fPajSXuRULsBevZGM5DOgIDt
IWU7gZXbXmfj4yy9AkLygBNJCfCyGTT8gCgpERCGe71ijw+9h+YlouzG5cfIGSgnX/YSlD9ctinr
DdD8e7vyCqCwAyDIClH8oDczbDQ5AHqAOecPFGHGo18i0W5sfoycYfPHh73E5urWFaZsXg8axg6Q
5AT+mREAScDNEKGFeuDWM0xeIMluSL4PnCFy9XEvEfl4O7yqqmCIWKhiCkPwsr3mbFkfUGBlWsoH
Xgaq9NT9/1Kc3aA8DJtB8vHzXkISbPLkL+PK5DVpmTyALIwQGj8kYma4YAyuH0siMXuINZ/j8jKZ
doPzdOwMoeCPvUTobJOUt48T9M/9C+MQYm5J8WOeZsaZhT4gWGCG5AOnnvn+X4qzG5eHYTNIzvYz
Q3NU3iSbVw1k9AEoi5Ya3fMtPefKAggZVkhofm/pZqC8QKDdsHwfOAPmaD9D/8Dkxm1uzOupC1UH
wMY4hzDlfubntgzxA86kogI4wVPn8hJRdmPyY+QMlODdXhqwwECe7LpJrtvX5GL4gEuOOaUPGjHD
BSiZpAqUhsy42Aul+TtonrzKHJ395GR/JvW1KeukfFy+r+Bi2IEAIswpJMzur1l4qQEbojnX9F6n
ZqrzIpF2A/Rk6AyeP4/2UnkeS2pvzF9vwDC0xbdXZWpg3RBYL0zBoTytpUl5gLAgGuj1zgzA/1as
3Wjt/pYZcItgL4G7NC1UcYKNM3nyqlSBAmRUM/IY9MxiUYUgf8CgzAMs++6apdVeLtduzObjZ2hd
7idaK+ANyc3m9WwgUQccLBwmdE7lIH+jJGUEyjh318z4vUCS3cB8HzhDZLWfxYLz229uU2evCAkD
ygAxJ5XyvhiAZv0DWh8ojLa5gt2ZtZdItBuaHyNn2Jzvafxj+tfEhUBajQkuGfuuEU99kaYHW44n
MHq4P7NoR7+QZjcm96NmeBz9sZe+Zn1rXPSqvAASmgzYs3rMnM2SBIpCMwGjEvzMd8ieBj8vEGg3
Kt8HzoBZ7wcwPy8rPS0RPPvk/7YRSoNCUC4RB014pinQg4MVZRg91A4AtqewzDqT/l6e3eDMhj97
hf1oezq62cSvmByAggDwY3AZj3nMWa0GY4iEIMqBStqsX+OXguxG4GHYTDmOFntptbY1WtO65HGN
/vPAE5I1VEgojIEG3F1zDw/cS0pI1fCHqGbmSV4i0W5gfoycYXO2nzmboxyiFpPUr4cNQwcY9IRB
Ku0+LpnpCrQDYKa20Dz2Czw++77m/BKJdmPzY+QMm6P9ZMYX0Fpbj3m3edWiDeCjtJDgPx50ZxZX
QkZAUaWgmPYDv6e+5aVS7cbo+egZThf74fyfSQ0t0Cev3RmgIHJkwMgAgrsLz7w/WD8F+AE1uNew
mff/tTy7sXkc9+z94PUu99LrfIihC/vNUZ1vyptHC/PPPQ/EloIoyGk+OBY9s24SYk8MfevbZrS7
axb1v1Sq3Qg9Hz3D6cN+Jj5PTZvUr1xlQwd6a93UvH9DY7B9WEEj4YNtg2zoU9v2Ill2Q/Nk6AyX
0/20amcbN76u7mxLbNs+ND7LlElxAO4IGjz1QyV6pjMvkWQ3KD9GzjA5208m/edt3by5SiAH8KqU
AICBrmcO5YGH/pl5FgBBGweVVKMflOGp2rxYrN0ozYbPoPrzai/dzxl0pL1q6wDs64DWc441JGPu
rhlvwwiabRgkosW2xvMUnheIshuY7wNnkJx93E9INnW9uY7b+rZp6scpegVKQA6gxwlyZPIh0T+j
a0AJBII8DlUznnb2Unn+Bp3nw+cY7afXOb/t3xzfuvp2fEWAICIF2wV16t3ZAgnJG+hehz2T95RN
z/TnZTLtBunp2BlC58f7qUXJdZxEm9dtI1CgPRr8zz0AM06tOLQRIGia2rZOba//yOb8WqLd6Jx9
f5cZNmf7yaX/D6gBbB0AVoC2peZdXkcCdYA4VbHHtqlZF85LJNqNzY+RM2yu9tWydZvXLDxTaHrm
gsEuwt1uB2MBOWlOt8XpO+TALT1lBee3v5JnNy6P42aonO8nTdva5y/GZY9z8yp0ACIZwrbbBHdq
DIcMAoKSzuNetpk1e4lEf4fM47vMsfmyl55mOxOHm8LWcfKaG9gZPRAKpl8/dhTOiPQ2hQOtA2D0
dh8v8GKx/h6lJ281h+pwL6H6czRwLET0uloEjp6Iv9kdBf0bB2DYGIOOgXtS8Pjs+yrCCwTaDc/3
gTNg/txfHTq7HZLrV6yGUnYAXWkUdnU89NfMFAgjcYARbJGC5rTnqGxV59fS7Abm6dgZNudne6k0
92cl/B90DkKnOoViNAfSfHfN0jkSKnCQGlVCPOA390B351K8RK6/QWo2fo5WsJdovYuTV9QhqMIx
2NsJh0A81HhmOqSgrR2Bh1J/c0rHr6TZjcz9qBke7/bT5Vze9d2++ukpYNsoUDNgADt1B6j0AaEI
WLeYZQleKs9uZJ6PniF0udhPjcly6MJ51QM6wLJB2xP0EN5T6//YCAqkABwPQo/o6ef+590LJNqN
z4+RM2zenewlNn9ugFWXUWNeM48DJw9hDP1q6m90hyDgbNBv+Ni2M2MHL5NpNz5Px84Q+nM/8wXv
3G30qujAfgLw+dB583DWA+jG055CfIcObCegM1h+LchuSB7HzeB4t5+HDHxqNvGjMfnnSYJt8gZK
BtBU+6OF4xkY2wNtJBSqiZiRs1/JsRuL+1EzJD79P5Vx/v64u++nAi42zWZ5d5zgkxPvfn737sXh
lMPZ0Iec1z1k108P8HtE8+jm97eEgTf/fkjh9iue5cpmDbH3abTv4243dfP7W0+IAy0phf522CQK
Z3shQK6Hgu3vb6E89JhFpRw2zCtIcJdbkvz7W0g2UNhWCq2KD1sY6y2tgSFQK4cjDiHhjWErg4Y9
9N+Pcbww+QiW4ftsPPz/m7ItLkxSNjWcoAhs0t5/bCvl9omg3hqKuETC0W/Q8A33rzcfwAPAp/F/
5Th1Je4zfqtw2LR6SSyzXh4g2yXTFeetzTbMc7xeldVYj2zRkIHHQ+CZEH2LSsdKLzBkyOSxjvnY
LjLtldVhr4u8Pst5Yb3RN9nA7TeeNelgFjBXeUqDSEqGb+VgxvZDHg8y3yjFbXhNC1qJ80gklaV+
gZMaRGGWu+JdjFHTl4so5y6zvul5UZxiOVYgclQUeDwhBS3Tv7y6MzDmCaQ7JgmiomdzBPkewjT4
J7090QDOK3o+RxIXSRuLWN2GvSnT6rApWM4Oc9bVTh5OddQkfTAlFo5ZyFGYkHD188dj6Fl9/nzo
WN0e0kMhcoY9EHp7/wlGU0pVLZBIblKc0SwJGkM5jX2tiVelKzf0kWsWLm4iFvse8yZbXvSMjjUJ
MJtET48bEZd15htTUYfPoYWpgnu/EBJ8wVMhJSRkoHtQCwR+Hjqet43pT4WUBQDflZ39KrnhKQ8s
NOGQyg/DVmsX4El6IHI4ykhWqzxvGdxrW+01RxaHCm4NfUNFtWp7OiACtPe7Tu4AkG0f/mSVg3Cw
2xQsKobdWArOnJohmA1ZXYSxsV+tg5RitaR1ptgZwTEdT2jdjlXl67DLp6siHsZR+m3s+ioOOkR6
8SGqptA7dAVLpyvntbU4V4nYLvyBdUWu11nLCzMuTE11l/ljJ3n3wbo0m66mXGR95qM834KR6NwL
G9idrGP4JR3hhLErVQxDE/qUpyP8qCcUNWpheU3rlZDtAKOyIUpAcaq7x2sVeWPvKzOk8BUGlAIk
T7xyu+Yby4tsM9SirOxKdw53l4yaqTl1Lgudn+eFI0XgRWExHEYMFs2XUpUhu+pQh71iKVUE+tNV
pQHV+/n0Q6VnPvsSiPd2X4IUUGudLQ0ajmWEtc2/TrioXeQPBElb+71JTX5E26qvGeyS+hngW6v1
DO/tTiKC1dbaglmbP7F2qI77gvZf6NRuF2PfssKVC1LLDJaf6CouvoYpnWAR9qRt6uhMYiFhnf5c
jO1O82dyUDg1kEg44wxqyISB9Yf7TzWXdm3laVFcFawsGuo3puXeraniauQncVaXeOlCaZKLrlbR
1Ps25iZaRqohnfHhfK4+7/yGRNVJHipxOVCXq9Gveyy6D43yUBJUfBrMCSwiFPspYmFifRYKjMtj
FCNYh6aL4TTJozDNGlgiWQeHgrwDbiHt6NPM0aFb//yNMXDFp2+soJkBbbkJuTsQAXzd8zfORBiX
fVXLT11bIjDO3DkCxrmbtuuWQXzNDmPcD7Bsh0xT+BE1dxbbE3a7pGmb9iS8DAexXdKkSqbCHSaW
UFihaTXVCK+qvLN1sp74mIHWhX2x9RV4VAVop8QVqNHPX2luO6A/g0Jbut4G/1BnljPrO8SJR2JH
vRvhOTAIi2i6t2GKNRT5pWuE+JpxFDZHP3/uzOtIeC7T0OxLOBwqqej8ubYdjTQeVTfRCN5U+B2y
ef05ZiEpI79PkzZ5V4ZwNHTjx7EBSH7x2jMg4fESjlWCLWCaQa4J2MFzICPeJR4aYnrjyVxWNOA9
EnwDFAFMtpkSmZ8nHjb4jGbV2F5mNUJT7ENomcOk/Hwi5kqEOIHQEE472x4WCCdvzQBoRILSMSvD
61BPJXdrU9kiHJdeWNR6XI/K/dph/OfLw6mFArIJ0A663Wo9W8WxjMM8HZG7YaIH/rIasZhwtuKu
b8FWJSpk4qtrYdYrvxZQMvpq0Ng5vewSg2z/i4WAZxwNdnnBFn3w/+BUYbMRKNgMCj2lXNvG+wa+
C/zs4dDEW1dfDCaGk6fbPmUTC5KiHon1B00oSMUTFLeXhRXpGJQeduWlLuKtCay4ceRD0SVl/e3n
MM1tLsSHcFwggkYzOJUDtGXmY9s+VA5V0/BtcI2DRYDaDMFkoaGn3PMHRzvv0pKs2ipN05vtj8RG
7a8m6zkPkUAcgYXAst3WvuHUz7npL1ETh+lg9TVKCVh5Rh08l4iMgxCOFhE57HrVlUWACuaI9KXL
wSv4+YRwHTS0HOSntEetd/nz2XmgiT+cEux6gRMVoY0Sqr9b1YKA+zmMCIFvlUlcr91EUFwvCR+2
9qSFrWOt+aueSliSgakj29faL8IpxsJveNTg4gQINYQHUWAy2wz0lLChTNFFEfIoModj1QOq5+GQ
ZHgYg5AAbfhSV1VRRUuXElZWyyJvJ9IEyCBRFwvlOEryUzpgQ8WFvudkmVCdR9+FZYGr4SyL4k4D
nW87kWDtoxRo5GE1CZkUi9xLLaykPO84eEzpwbDYz4pewo8oNwqWnxgzUAqiXdweZXez2ccFAUes
vWEEU953xIOFbGD/aX5ekhamGwPzb+U5rfMtbfRSsl0odpoQ4IaswlPiZ3VT4Mkva6fLZCGszNPW
Nwm0eLlAVI2A56NhALh1GsF/gR31ML9TpSoXrmTV0epIIi8TZGmVgUcW2ZDS7hiBx0miIB8KOI50
nQ9VnuafqGlTTc/F2Ghmj1KBPNId87pzQMnGhGbgrHU/1rRaxFlb6O5Dnw6SloWfxo0yYeC1JupR
4Vewo4aTC11pK/tlVEGjZvWRj7qbzEeExq1KhjhDRJybpu6N+JhY2EIQLWCdg0FYxa7COA0KrGr3
1yhJVatjLoaefMV8GBt1zoo+tO9LrdOMLNOy9lDuW9hKPTQBhJmqIsvSjIDtoh/I5EYfeYM1XVDB
cucqGNkY9qeZrpt68l2e9slx6WnlgNsmMarXDOVN/02gIhvjRchCW5Z+IcvCfS6rSnmtr+5pE3jp
LWpVaXUkTlWRSAhMyjgXpA1C3mJAvmAsBIDGstmy/fulkScQE38tZZ4JtHYafJr1O4dEgX1XR0aC
GCTLiN9nXqc/glkx6tKW2stXRcIj7sdR1F/yMeHpYkz6cJ2wjh4miE5HhRu6w9ZF5oN0ggSD5vG5
TJocBRXr3McQFvUhi7ipfdC++FvqbP45QolZDBqHua9y2qyxxjLoSclPlEVfTQbqWPZWnIo+sQvJ
4hjQRZ5bpXJgy9Qk7bspzRu0hJXbLNWIaA4rVhTXsW0vCWb2xDEvOim6ulnymg0BuJLosDOtXsS6
V++ljasgS2xyk9RVuMhjG/kjK8sFD3V1rCZSrMawBCZfWs7gq9VYBiwt5aqHrzxS3hh/c4Np12SM
w5tKZ/k6G3A++aNO+SpOkbm0TJDJzyNU1b5HTfSpHya1yb2S+5q2xcdekWSJSIOO4Q8sxIlvPI+e
soZPK9fUcBB6KsP3yOMJMI6G6htcRKzzJbb4Q0fSOFnZsfSWuC6aD3XHmqOtKVjU49Ae09qNmc+L
XgWh1GGsPicd0eMROLz2uiYsxUvT2sYFUVLEo99B9etWNVwWCy/03HGhIaRcMNyk74eOZgGHeOuE
1w2uglDFZoPS2p4O0B19Ugu8XaEh3/LgqOuPB9cOZ0hm3ZEqjHecZDQmCwXW7wb3PS39aVI49hvI
eXzpbdXfVp43BCTBE7TYpoZAVGghtTFNNazcOLe5D5zHtQs79dlwLNqoinyEbXI+YgmGuLBD0PU0
p8eQ6s7tsRsqtyK2JSc8LwY/pfyK9+M1asPwnGFQn65um0UhK5T40VB0csFHQ5dMNuW5jZn7Mtqh
W6UIQpSo9tsM4tgskEnEre+1lG0gujA+JXm5NuBlfYKK5v2Ay+x9HY9NFmRNE32q4rH67AZbEL8a
2iEIsbOpn4J8wJqVCDNQvCGeAjao/kKTOs6DcurSTVrYyfciVFzBLtHKt7bD77Vh6sgSp4LWofCY
JSXb1EoMp+mEXedbw1p4aNj4YetVwRi10alQnkn8HGd64zyoeC5UZavU52ldXYheZCsw9EIEOpnk
YYNNfGFNAfF5H7tPxJR23bUDXqe2ExtHw099OqWfpqqY1LqybPTTqohuR5iQddzItl0ajsbLxmke
+o5V4wnOosZHcdcdCZ3ZdSU1x34ka/1Jl43+RgdLP6YuNN+6qZtuW1jgi04acsYgOFwj8BSLaqia
y4Iaz+d92Z16rs6+TsiUa5rjELhVO7HzeEQMfNkAFgmlifLAa2fiELaEh4Gty3Sd8dZ9AnZGQf6O
HGNU0lUqaP0lt2F1ocvYHeIx15dF4aaTqE6r5SDB5PppWSTnJUPNsWtZf1HWofvolGLXNOvAOJBq
7M7ZWIDyVLR/h2nTngxO9kdJP1Djm1aV61AUbBFXArI/Pdi8o8lz4WkYxu79RFT8SYHd/lJNqvkI
Dj86BGWTZxP2mgtw9ckq1yE/Tfoc06ApdL5Q01hSWO+uXE2RZy6yTMUX0WBsFUB0j1auT6svtmlZ
5Id8mk6dZu1JEkJYF3mF+RjRSRdgs4thSWWmDrEZoqCzE3unuoiu49Z5N15IgEWejpxNiQ7GYsBE
LWRrC6VOM0472SwRNO3ljZ9rG572no0udIvzc4+N5VXeuA2Mify6SfBVXQCDSVuZng86hQCKW5wc
a2PJ19YL2z7I4x6dQbqm/ZSQrqvWMckpC3SM5QkLjVMrjYpSHxexsgsz1GzyuyLuF0pPhfTTqdGd
X9CwPDcehKUno1dJmGuB+sadVrrr8xUeHO6PSlYV7+jAvPey1IkNxOBis4y1dR/SKOmKpcvNGJ8U
SWaShedKDjFNGGJvLbu6nj6MqnRtvN5SD7TQ1QDnH2Ywa6aPsuMMYiaXB1gCcwl40YbdWZa3aR3Q
FkcfezmZMTAoF6dAuEO86DFQxJMGwqzmiifxpBzYEWcbLoA4RSWkhg67RshjTgZUph8nOoak88eh
Qro9JmDs0JFicTeuq3ws3SLuat5eai/KUsiiRLl2vvPCKM8Cj+nhMqGQ+fBJzPL3ZsTetO4FHdMA
yYqg016nQxkQVyF5JnMwpwszVtPClFNynJImCeD02Oy48cahTt/loyf0RGH6SzQUC4xIkW0zbZbw
4l3TsFQ1i1GkIid+2dYG9EFNdRW0eCTFkuE2j0+z2KbCL0o7TMHUDFXp02KcLiHHlmaHZcK4WUY9
78+yBJI4i3RIhkMaMawWQqFYQpCXOnyURc5mvm25HH3SD+NH0ZDm3ON6kEGRhqz2JcuoC8YxElfY
eu6m00BNqLMjWRsTYrqMupi0JAAKF3smaOptOrH3ZSw+jB4zEohZq8YkD8CSNvABg7wEWrgU5jhV
SxrWn3lU4UEvs0JiGS8tGQznZ9jrRPspVWURHqaVYpuo675OUxx9imL7NdKWpz5ECcVl38t0GarQ
rRH4DgQ2QrhLoeR0ko8kP3c0aVdd7HRgKztZX8Jfk7F+UfDi0pW5WDgnRr9VCQPz2jXFdROF00qa
PPeraAjPbAZuJcBD3VeLCXwNu9B1TC8l5IDcIulUCLwvhvXiQ0qzv8HGZu9tVdZqWUsZndamNJdt
VTfRsh2iLjwSZRFJ3ysGfVSYtFqQsspXWRXyyzJDeKmb2JxkIffOSDawE2JFF5ioRkGmISpaEBLC
/vlWtutpICT34VzvvFgg3VX10mJhziEF3EP22fWhr+seDUGVRWnARN1ZX+MihMIG5LTbo1rAyy1H
4+HLKYQjxEJS59U69eJu4UAne38aM3cOTh58fyKyfJGkQC9AhPADOJ1k1Uotgra08VWaRPgrdDAM
qyHDem2QLlbSyvTCS5ELukLEn1FZfMpTSOZFELetJAnTL6YnjfE5NeYLRaE7bgkNBz90Q6qCBBLp
x6El8NIRClcsGboA/oIWfZdCVHLc9Ti5zmIqv2ZhhD9nmPanHS7pgtvKHNExGq+MzEm2NWmD9WmK
qjMRhhRoK9jG7Rpk1ywrIA4by2LrtAdSfzOd8pJlLpIEHFQBEctRycvEBLVLhmbR5JOBOED2KQ5o
DmbEF16S8rPc1uRbHMdN5pMcZPDTXMYqyOB7g1IIWBPxaPlRIVoiFxDBd7kDqpVFx4U1zZ8WgrY4
yCyl6Cv43d752lN9d+g1mVg0NvUOk4qTTyJl8QpPXdb6yejZd5wP6be2Uxa8AwSeK9NC7sw3Iaen
NVfuxI4Tzn0XAaM5HerWfstIMyRBzRzw2qTLh+umGUFXQCchTGstNG3ddL2GmzrtumWZdvS4r6oo
BN86TMDlIfN/C0f3d+GqkHFzwkYI33wP2EizyMPK40uvKtIoQFPHr5o6z79I2w1BBtn+RY68Cp23
vcSXDQR5ehU2QOF80fRxvu6BUx2D8Sv75VDFcQpMTgPzdFPtmXMa99gL2nCbTB0LxO3S2Q5ShFVt
YREFLC7ilGXdKuqErXSRBWkGHM0tt1FsF4RjlRCg1LQMp89l3ZbZO2JwXy8gqAgzsGhamMkGDrdR
Pq49RNKSvRMtDZWf4Sqhmxwy/14ZdJ4a0nAF54xnAzrLYiOMDiDYHpj12yku6jaQ4G/5uIgxuK3c
bxtw8uOi7MawyE5GFUJGJ6hbiL/sRd5BNZX6Qx21ul251lbJ5yjKmIkWPaiK7MB6U1o6vxsqI5pV
BFStPGrj1iv+qqt66PgyzrKkKJe8GnF2GSLiyW5tvTRpyoUbmYfSixRqm4AD80ydtCkUo8p+6CBP
Ba9/W3jQnQfzWKfluNA2HvhnDhFufFkNsFq/elZA+qDJNWQZPILDwZ5AzxiCNAQHMw6BMOjhJG8i
FqJBrCFlN4G+VbjWyZfW9rEX+6Xqx8mDwDZMewEeAsxxc9XGkE9Qpw3wyeEcpRqNLGijuq2y9ZQg
AmiBx0tN+o2qtuyKBc+bdixPaAuvN/nwl+kIqQMBxaMivKQNt4lYCqg1JPQYtW01mnBBkwYoDoQO
UbWyVqVgj73GLDKeR2ckhqDBD60GiznqBDiUYuukkcU42lXMOkKrJCiBjOQ9W0blwJJ8afueGQ2p
g9Ko0wmYn1qGXi5CqFp0obatj1ml2VKOE2VrR1xxZVWbf/ImUzc+MdAn7LMWdGeJRVzcoDIDktVy
FLtsaUSt40XnSCkHfyJV8x5qme24TJvaHusk6i44FDgOadUmpwaFNMiIaM9SPI7F0tKiOWo6jdYU
itmXqR56eVQBg5M+Le3I/KHss3LtGkSCZlC2LyG73mU3dkJhBqaVFaEvwI+2i4ZO44c68foB+IGX
L4GAQoAYppbztROsKRZhoYZv3hQOo/Vx1Ff4g8qSjC/grzGW1w42rzm/TjuIDMrJ6yAYcSmOl8Am
XH3YxjzrbiJv2CZcgFCTMpiyOFpBCbkLvVXRQsX1U0sqXQYhYsYs2YjqQ1wb+SXvcgb5ShmSyASQ
T0w4BKhyrM8LJVC7IIi3zed66l0E4NiwiIMS66oDfoTJCWOQ2zqPIPAufFYBDT8bbMsGv6eZXMpM
5MdeVBuoRrY8cFZ157YYq4CMbb1QJdeVL70mXk9oBGDkEHk+HVR1WNm8SoMW8mXfprRzsDZC/b71
kIH3nOxKYDtcjAD2gulQ6WXamv7WS7ekIEttdOqBGa6/QmzZx+9lWrgt6aIkOQQGI44dkzz5BiaS
jmvasfSD+R/2vrTHUlzL9hf5CjA2ID09qeGMMWaMOXxBGTkYPDCDMb++F3GiqjIib2V2dX9p6b2r
UsaNOIPBeNh7DduW5pezIeKr6Hz0fGyX+TCAbAYwsizlnDalZx/imY3vbKcL3AIYdpB9kamxmkYG
fLNiya0P9DDaJLK2Rx+YRbmxVJTvLQ0hcWCqDw9VKGXW2o7dtbmod0NQeR941/tpEs3Lpuj0ApK1
X1wKAsNdQe4RlJtg7CewMroCx5mUUzIdBe9qLPPVMvepyO2My010kdoOyXDWVJELdsFaRCzFmTBl
vxETnbD0ElDWZTo0UT6mVPQtgoLK9Zd0bMYLEfhTvPGYaKKdHHRzb+do8HduqHCXRvHoU9gVsUgN
4u/rlqwBb49jNKoUIbUrU67yxKaVastigw1dWqBCk323GAAA6cKbhm/VtEi3oZ4pt0s74zOCsf4o
Zs80m4k2321fVNsg7+fMDsx9jLBaTOfzUHXNRrdTfNuzbhjRHGMt8oESIJAJ6kuq8+A8LrSKnhKS
O5N2fp6cE1IET06X6mwmTf+Oml5mfhkHn1sciFRtqz5KXFayXgJutmHpNqN1sk91Fw/5dizKWGP9
7ag+l37g2G7glj2SvGjmKwBXigILqI1LdWP8j2VSCZeaxu+u6jzpvW1kmUNOkAQgptvcY2ZrfFnc
KzZ3NsO+iagO4fmmoF0br/3Gry21QKFpUOdXsTb0Q+s6X6TTqD/S3tQfuqGuU0gsAT0OmDZxIiYM
ed19FMR6ArHVTDKCyOOyGxeT9YBdPlViJMdOYlJvulJF18M41GcDa0HXd5G6ACwQHUjuxY8AjMsI
w0DwpyZY6HYOvf526lxwVDimMMjkFNs1WvPMkSUVEJ6o7+NDT4uKb5aEIHAyZTLvKxZM+hZCnnLT
AdvadBjqYdZSNm7Xk4fOK1cXOyOt/6HI3fwhyQc/bfrRA/fJ1NbEOv8OZY63CVk4PMQI9/d+mPtP
tZjUBw8fYSmZ0XFgbT9ANhFfzi0p9800YNbF4+fa1MO7ZvRcnsZD7fmYB8u7RBCFiMYPzR77QVch
zejpJo7YOUA0cmHboHsvgXVs4hmJSgu505LOhV8/kliHd7KgoclCgPrHpql8VqfSakXpFzcC/O+2
qgEc1D1hg1Jm2oBthRDlAxLa2jS3XdjXIbseZNFile9RAKuFmqaFNAt6ldlJ04JqkA2tr0PnVsbR
BqDbgw2tPRBxR28sjFyOcQ4Fx0NezpZ9YVVYq4OsYzOEWR523kA28cRC22HxUgn/FBkDFlUmfsm9
zTS0/oKwMfZcmXWKd958HN0MEDPlEFvtwrCy8SdeVSvV2zZKzxrrGCs8tkGcVxmApI4LsW3bUNTT
cVYI4+VudpBpYdKgJkTIIEopmvqb1xIX9RsOVD8S276xThVFupRCQT/UiNwHt4Ex2IIFEVIsXnsz
0XhAClPSmXfdYx3bfJIbu7AYeR80N+Usr6Ss+7He9BYCU3/rNXTs26dRLZPvUnxLU7rM1iFCsnRp
CqwMhxw8p0wyANbrnYRceIneF2Keovb9SMQSsLTMY4XXoIuM+HxOhh758rl0fa55NntJHE27X7Nz
rylmkIYRtP0gmVEJABwdKJnX1FzJHFQcooy+qrpZZSAGjwmP36hE44GTGqzUb0jt1+z+2iKUXOAq
V5IduvRVZfijMgTYXDx4hai+mVOLU8kaJFqUVR1I0z4qwrHLhsmbSZAVpQQn+Jtb/olVhg0YNXcp
ThSJQxr+pIkCNdQPruf1U6UZgZpJQsAGVmtyHiLzc5ozSP8QgOP4MyNZBTVG15jOZ4eYSAL0pS0g
uFvFf67Ap6py0dN5OCvAt78R0byVlEQoY46ajsGqegUVzt/ypjO1oJWqhT71ecBXHQgiQD0CohzK
psps61pcHInMhNeAIq1arFgtjtzZpsmPfQJeS2RmQbxybgrsKHlaJR6HEguRJtG33CQCCzHKeM8Y
/wGRblXPLBBrQTAD9BJp1a8HW/CaokYFNxaDnwb7zCAJQhH3N6OtBU241LIKHuKhoBBrDY1YFS0D
oSMu7iQMg1HYQeySF/OqGQu4v2rUuqbF4yCFD72jP7P1T3WrUEJbJzIKD4BqV2FN65CVX+XtjHeV
BV01M04Y3u8UiTq6a+Juon3m0Kvoqd/c2uthvd4aXOfwAAYoQsdQ6/HNrQ0ANiI91u6BYi8A8Dt0
LbRKi17K+svgxQr5txvqdnmMgmodRYbUPhQ+MzdauO1iuD+IXULJaB8geunQHUCsKB4InRbI06qS
JNAshVY3eKkfocM7lAEmB+J4CBzQYDnkHn6DGNVHV4ChQlcMQ4Q0J2OARjFUiySQ+O3UPwLaurUC
+a/EZ68XE/QBh8Mbwh0WQ5/r/aSc8e0Scsdbcj+ZqIbc7KSWCYp4nlQGCS5m/W+mSPBGo7Q2GcK0
HHgIiUEPv1WoerKGIqWZo/t+9DFCAB0MGFCYIeifUDZhzba5JQCxU64pSOeDnvIKEzsMVwGh7WY9
vIt4j00MuEMYQ10Ghdd0C2Qa70KYDSXZMFdQPr48NtHaCl0567iC+AqyrPVxCDWvDwJJ9rqRJE6C
Ffew2eNKGLLx5VFxAJ6/E+eGyRt5DG5+VRVCdYZiu1gr3gqloC7pwVMBjkUCy3WeDqOiTZZbL5dX
IDzDzm3bouNNnCZBkMgi7bq2bM88PdKZpQ3WBHLeCUPCS+RJEUW4D2LiCzhC72DzMeQbFVW1/hpK
vXS3puam+2wBHNnrcPI9ZAGxrBLWgFimYT/urGXImLq2yOc65cYz/gX1Oj/ZIHVO/EzOw9jlaY2M
aZFpUU0dmGAxqwmTYVo663Q6EyZDuUsCfwzvuB5cCMho9kc77pvEFn6OVS4XSHALqBl0Fi3aLgv0
vxiKDbZ/h3QB2I/kuymJBMA+Q+bl3vI6KB/HUAugAOEQ+JmD3K12KRdDn2ySMrAqE8ABDtgfh01b
e3Y5z5PK8/a+9YtgJ0gfF962UbUJHxybhCIPCUKg+X6GJGW4JP1QkVtwXtH4lXWcdw9LNImqBitY
+0V/k8yLVvu8hAx8t4BHNHWaqJoGRRYBx2rjJ98AwP5aBJAnzBsMFdd+S8bBWmCb2va+RHpXtSze
QFbENN/nBqDgFSh6otQe0BZQ2eJbEVd0QC/PPo278HKh9YQhDXKyb4obHFYzcG9bVWHTRMcxyctC
X1RsVtDJyEkMdrqwLBdlucuhqhjZbV4B8ziuqKKIdxgrnAL9n5YV59F9XNoEvFbIES0WeYdk6WhF
T4pyb0sD+SJgaGAjbjM15cg+1GQEMHPE4LAkzywyHAixxwYy3iQdHI1nfq2DKMKP4fRHUpYar8EJ
GqI54CVh+7SMbRJMZ5J3QPYO/kxIFGVOMjVGewiCfKNTFk6r0BKimRK3IyjDpvJ5zh3O6ckkKxIm
rp1tbBO9kzlBjLyLFCVBc1SjS+LpmoOiLpO0TZJVph11AyvUYyTynCxADXSPniKuxZJ9iVW7Ldg5
oXkX6Qu/bEtfv5PSIqHfQgpje7H9Q5lDg/WS3ISMIdh6onBlu/HAFXTxphqgJ6g+BAIoT4uMQycA
PETctlkHWR16NojHEjtIBnxo/RJcPzSwadsmawQeFj3uPmsKYNp8Jwu79hjVg8KPui8GcleZaF3y
w2kQcZQldqgxABbgZHw/JJ3B+5rTrRZQOaD7WrlGbthL+hyt6cIHwFchE8Vz8ZuwCNh7X89rP1dh
IhE0k5F0eBSkAhMafoMkJoGEvStLSHczG/suarMyLthI8ATDsR0fB1mNZYX+IsVSg/JcQn++jGW0
XnKJJ92Ak8LIQgsUL7VPOZnXAcY7sj55oIv4m06gGBg20+Tjrdhi49biGiac8IR7fLmfrqO0fYIz
ocDfGCQ//E6xME9oFtoEetK0iSAv87Yvoydf+jXriSRZbw7Q83NnjBg1XRacRNMJW1a5V0B7pi6p
V3bk7qWryentf3Ty6X0QHgbqMgrA3EaZX4EteVIlb8puX1bU4abbYJnRlgiAuHh3CFNFnaTs9KDq
BUkRMpTBQcJzBHLlkAz5CtQjv07MWKOXpsBovCVoEh9XBdVkPiWp8tyqohaGQV+UIcnxWsAMzz1Y
N5hBWNdO91QEJUT/WVNX3PoHJIlrDOudHu1peEAYodE/HMgFfrBIrzc/c1dgnAofsBoCibDg+KOr
QWIWDwspwdlBPlXQtXtPA2kZ3YirxE2u3+KXHSA5xPgRxejqh2K99FOHksUu+KXWtA6jLfFYpeQR
qVA0N3vhMRxMv7UlELPp4qRta3qL51tOUIQ9+VxUGD6gNMx6890E9fR1D3Hk+oXBtP4IJxHjh668
dTqYha3XX41cFPZh1EKLclcJ6P/uipb6gh5U7yJ/OKensVLKPhmi/UuXg/vocDnzSQSHHaBG47Ip
Ffb5yYdwwHtA5CbjadO0ZKjKzOtFjsaZLMAOgCFqIJXWCKuR7pxkYFENWAlCSOyv+JtyI5fxTiFY
nN0ZTXo914chrD1jMp2E2kxp3gvkz9BnjXh/Ab4EPxA0Mn1l2hH/OogR+SfmWR/iwRamJ301gfNA
Rmc7idb9ApnyI6/yGSlD7pZ17IPX4WveTIE0QADWFXqMt9pgizXbmVTAigCpYKuaP0JcJ7HeQOpY
K3V48d0AhCs6uRsLDQPFFxf2KAN0aGSB7tjT5znT1rFGr/fQQ+TLIy3i2g4PEG4Ulh9Am623Piei
RxdRsNQKd6SE7dmWL96qnxsAYuE1f27WUYOsbh3iJzl23CuLT/tjsN7vUJbBqnXFAMf72xLKapKW
egFvgTOlVJWk8MA4bi4pQDC8g4MhwaCe2NhDoOtBrdimi880NJNjBeVkcBR5u+A7lpOSN0c+C+1m
y0KF3BjiRahsjYEYv8oGDacLOwf+uM6nIbQl3EpCxQOWSspz4GRXPSAUdDNY9rXzxpKu3pNgjBVM
S1IDmwPg4zTu8qNFeJaTM5v3XVdeJVSummeoMrH8RCqnHIQAkj2Xb+dcQvy247Zhut/AC+PzELI0
OCY+hYL6uB1shms6v5BwwV2BV163DcPytc/BSvgYfKeelAMI0StaeiV0ocA5TB7dqGW05K5DMI3E
fAGFxj9hvcX4IrZZ0AMy9NZ7gDaSYPF/UUJq8DVoGLrd2jafeOKK1n8KZ831Fedt48DVBuBAyHeo
cuScA7xJqGZpryGnJ1ms/ah7RN5u1XDviVYKARmlo8V8ayPENu3XZCqnFirfHLpQSCeh0zVJRoKl
V49LOAZhnY7YHcBnDb5fI6aMIgaZzIhRbmQSZBP+CEYsjSwsfPPm5U5Oz7JtILJiENnRVambP0tp
X7S+CYQNGHWI/tfJW/ZmfQckG+izXD4LdlFxjOAdoJbXN+Z0ZHgHrCCrVaLUeYOpLBAt5lfL4Pxm
CwJ5hdlwVesrL0P2RcOLQgx4qUccwD+tyykRWTe7Dii5H3Re/G4sImHr1HoVNKShW/IkONq2Wme5
IMvKwvUw1OFHiLBsOELxivEderAzXCG7X69cPctPk1NDrEuwpQGoxMM+ZWxVKRcow2UFcuRGnRYs
yGvWb25jf9W2E92u2ue+410YbowwbZ2nUFuBHBxPeM5gYXeczspArGFcEc5oI5r0elnj84QjtcI+
Ar3Us0i2CVY/5gZM5Domo3wJVJmyogfKty2kXnXMpw4BWrIueirmq/g57H0iz4uA6ije/jqZfZPQ
AwrF+oARDP4BiNVP4EsxwJIAVCe4K+qa46ojIWbMBltjmW1JuM4gfQLLprJdr/3Xza8w2F+a+XBt
HrgcNBFrsTq0/wYmg3qzJraP4H06LY0Sy9Pa/xA+aRxg+6u0/Y3nA7PJg/4QbcEDhX/5mtb/4NWy
sWpBRvnVH2PEU3NdZ22Th+E1SlSuIz7hxQrSjaXEE64hE8A8eVkcf30tryEE5qE+Ev5bK/FEFKeV
0TeWl3yiAfyAUtyt+CH/VDJ/jceB5Ud0u9QInX/Xzz83CGcCgAMeJwHcamshzR9vXhWd52vj5bcn
glso7PjH6FnF/zKzf32D/upZ+evBrncIM6DHIuj3Ahzr9dYZN2sZimrQ/PZlxbCQo2EqOWjEGNvN
YR9D+NrkS3czWsjGNmas1vX82c1B+iXEfvSbK3o90nFFSKXWGvAUIlBg4m9dNi7xiI0cbW/1aVJZ
xHWY4/MIzqfdlfFU4hEAlnWYmQnF5oDQghTrhYAcaMclm1pk9jsGsSjDVg5lu4MroWnxdoDJuX9V
Oop8MrMne0xzWmZ/fRNvHyMeXOhRDyd7c5z+GL81bWHfbYdgJtNV0at1ZVqeA6GmZ9V440g8hjgP
5Vdz5t+1x3B8qLf+b60a9XrYRDOiEZTUH69etr1ZFNAJeTVW1hoSflSL/WftwUO6nqGAiQF7T/jT
ckChYvSrqZTYblaHB4Lk9WlESmNeVH27bhi/bvD1+gN8FpXNMVAxC2EqAqL5Bs+ESGMuO5Beh6gi
nWIZmJuIfuIdJszvpuDPTeHRgX3gcYhMP3q71Jk8MG4UXBxOocjEgI5gHAXtKsB6vquX8gnvTvPs
VAbgS93ASCyK4c2v/xfnrK0F8fr/s37qz3c910r467f72uC/X74FlXK7uq+/D2/f9ep70frL1a0l
FF798lM1h7+p13D7rR/18Dcvvirm8KqaxatiDqh7hmn/5wj/qZzDv63g+FzO4fTJl4IOkYey9xiK
64K5en5PxRzIWsyBgeKPvRirCIYOVtGXag4h+xdS2LVkYUTX2oRrKRU4ttaCDiFO2kOMgRQVhfNg
tfToPyno8NMoQoEjDFZw+VhicdrImwEbEj6LNo6Wg6pYkdGF52nAxeMPnfIyfH6sGvFm2uP0UjSS
wBOLIBCmtLcFCYZ6IsAZ4uUwKmzGc9RDChFNAB9UOGx/3dTrXRkTDk2hHhqI3nV7Zm93wtrkM8Jf
uhzmCb6TEhqB8wACyBTqUQPRQjkcjN+R/bywME1iV/+m+Z+6M0bkg1UAJBS2Y/9tVYNALzGziHsO
srL3gYnex9Bn/PoOX2P3+PK1CZYEUeLhuSGTf72Gdh1xo5f77YH59n5m9LFPfLg6Ax9ykKX99uvG
nkvL/7jxrs2FAbK4kOPU5xDL2+vmqGhDPid9fwiBIJwJZfwmqxNiICbPzZmewocQnBeEQaIdvFV2
KmFz0skC6YDqTLfp67xMo0DAFVjIWB1HGyUmm+opabNZawHdUJ/IKg1avwHUUCDdRMZxDKShT4G0
ewH/0/cqhIg0XfVXj8gHG+ghktFsFKnoVYGSHhtaKApjpJsfncy7i5ILK6C4iLpiA0GZuecAqt+X
LgKGbDp6A2kOu2ZDpW45IzKdws6koxjE1ThV8HuYJN/U8QhXrMeQ6I7LclSxuBzBY+6oMd/DSN/W
ZfiFL/ENPGYms4Cnzxpv/iSmEKCjkXxLUIQkNVQuG9Us7V61DGR95W8gSrHfuiKBtVAW143jZFMm
dbcNAzNubW351TzDspQQnp8Fgj5GxM/PYJYaMpjkG6hMp2+Uk+Qe7Eq5cb6UV0AjxD2IG50hK84g
WIYZsIbGdAb5fliQRG0lfNmXVc+yschTL4+dPWfC42prO2BxmbBOJMchluO8K+souW8jaIWKmPlZ
EJfRReNJ6Z1XqLvh76oZmu6HsIrI+0JN3XVV+/ieeJ6D+9pX07nuyvGA46b6tOy6weCpsuI8N213
WWuPbSHJVjvAqBgiEAi/a2sYDqRFVYPJjcFuAoXyCClEvHFTi5oxRRmMH8fSa30QGs6/IHDS35dF
u2whIPbTv/eqNEvVvTNdf5Enjp78KuFI1QHxl3/pz5QfTIWx8GxaGYcKAhdDPxaqYy5V5Sjg0KPz
IezL5AYwo9wT2nSXzw6WUbtNgPofl29dLDWHtTYFYClSEK3l/i8rC3y5/F0Z9TsIpWsDrDSCGMwX
n+SoiiM+9n6exBkEhO1mbuxN49SD9HuRkkmSfWiq6XzoOWhKmCcgGRL2huTW3weAHA4+DP7wkA3h
kTV9e+6gaoRsHSbFa+Owb2BEI3ZI4bDwbmjeus8Q/3qZxqS5mIQk54PgwZ7OEE1yDVB9I02ldipv
o03rtWhNKEjIIZwmdK3Yk+/ypnDQW8X5x1gNUBjGItkD6bfns4TmLarhkOEJKfb95OWY+4akQQj9
UpjDRGaYAtLOtT1bgsK/mGFa3+WSJ491XcOtqkrASlHxmeb0feIvbiuGwbstZ+cdgol+iuBBgmxH
3KnaC1MfKWVKy+UMGN+YTbnq0iUkAyo7TGqDRLvI+CJBL7XNjWxzvana5Wsp4j5OC0+5NM7FdMyJ
GLc+8W5mN+6GuRYHSaDprZPG7heFrxWI4R86HyoBLE+WAJrs6t0Y1PRzP+m1kgoUb/28axtB7xlr
EsglVVcdq2jq342koZ+xbsfH0ljYwnxY5Gb4OLZFMeIJsbBZrnKthiCleeMeaj/WF1iQlqM/Jyjp
EbCPXW17YJ1whtk4rzMgoDBGesWFgEOrwAaQGshPh1QI6E618aur3sRHPQUPyhQASXO/ykTcnYVd
TDbLQvJNrkh8KXL1LYe1KVtgaYgA+nwevbB5kiOdrpsQ7qeUacw9LAn8unRyvkBxIX3kJugOFMTB
praL/fBsHERdAbTsJdK5THNMoJRUs/yeSKLf+7b17vNoCW/oIiFV1qDXkCpCfgcIgO4jXQxbXmF8
+TOfvwIIJNeqrTS6ucpUF8lHVrDqAEFxrbO202Pmh3OYATRjWx23ej8uUXihaWnblDbLdG36mByg
LuBZ20ZfcJg3HHxTgucO44c8xjKO7nUPT2DFSlingtBl0eTKQ6DCYOvzpACmWNfn9TyyAxsYu4Z/
XR0KIsSnmG2NKN1eO3hA+6mYH3ysXBvYrOMdOknf01j4GfP81eY5qOAubCGgtsa8H5wKP80TL654
x5f3PSwUSHFsicyv665Gvxl2ykiMPBfJQ6jgXdAcgwyb5/dK9UGaQ7ax4yLvj9gf7XGCoiFdrVwR
P4e7H86bTaD78RRX/KMg/38Sv79KC/4uW/hfGOTDlIQQ6+9jfJAodff5658le9fw/vSZl+ge0Nq/
gEjgHD9G18Joa63qlwjfx1FKkCABHoK0JQH9gvD6jwjfx8nLAY4w4+AdXvKClwifov4b6oYhYI7W
gBlf8o8i/LfQCUqTxGsdTeihUCEOtS5eR3CeKRoPhCw5h/q1lckOpeJiN37opiSsujPpmQh+XZXE
cSH3UY/yKeyCJtqg+oBBrZdoSFntwgabFHTYil5WJEDq4jDkC+FJSKmx5/f7UclhzvcqLllZXjBh
J+iPF/w1Hw+gA9DWA+T3tl1EKkYzzsWFPxkoaeEzjSOSFjGxGVxpsKSdoRoGhS+YWl06SGzzyfsY
VN1aCYsPsMbdoa4Paots41DY6CYu5rFIrsty2FpIybG+mhi1IjI2VrBr67FDIaE0ciRf1Qp1Gzf/
jdT4/8VZ43vIO38xa/5Df376/FfF3nXSnD7yMmniEAcoxlB8/ZkY/zlpYpxaCpwPAx/ZjY9//5o0
lP0LJXlZlMQeMFcOGPXPtJiinDJK3mESAlfCIVmJ/48mDebED3DjWjpnBRz9wAvW+itvBZ7Sb4Kw
pyE5IP4JZVpKh+Q1Cfv7H/rkv5AYr80gNYYpCgAVqia9mZqL33cOVnJyAELp3yuozjdw58TXxkKc
+Bto6m3eiLZQzw5FoqBMBFq0nmj5I2SLZwFadqL5wfl1cu3xbrrEsoXSA4s3v2u4KX+HhSHd/akX
cdQfUAwPqx/K/L/NHWfVsxbMVH4oXZfD5N3WwwXKISDnq2HwZqDhbfLoAT4Ndt4IFwMcSiijtOew
MFb7lokxY9OaUY1zBT24LLtDUs9IBF3SeU8VkLaLNumTPawWyd4uXbk33AUZaNrqDNyhudEK5fY0
6YYHf+DVGYrcNTuUgSqvcjeUV6GATnVDRVXsXQsFfCl6KL+G3twEIP6+obzI8liosHuMGnHpja7c
2khX2Qjr+mEJqLoMQwTYWSHpeIOkwHxf6FJfL9TKh8ArZVohHt+xtqjgTTBTNtaVPXh1jtp8Sxvs
48kD5Ant5dYvYKbUA+3PwaHXV10TgwuFGv2zpwU5IDKAO7Yj9tA6KBTScE5yDjV0UH/pYxS15IuZ
UWhhKcbUay0sHF0c7iBp7D6WiiRWbeaii3oQMc4K23/EuZrM9RdF1chdVEWwCtkc4zzzClSigp/E
VE9jFzUfJWQ172WigtsEgusis16ffJUxdGIp+OQIRTMCVyvU3SnnXTfFCPSB4BdPqtAxy1DnQV97
Gk7KDLVp6osIWrRzB8PcY+wWqGTzsoPfdi17IRcUqghLya7B7N4Wc+ll+SzdbQHadNv7XvcRmshp
V8/esIsnTlg6Q1D3tTOm2BdV8cV1stkIcFLnIolRDcZfWGG2PTqnqHJ92WqzvEepLHJDoTi+8Bbw
nymiQQWz8OSRjSpl7qWkBtGHbe+YQymJck9Vv6WuVBeeFONX0fPhSflO6u0iFl5tyVAmZ+iCHjIu
/qUddGbhML2qtAc3YKS/enS2MH6E5zkZ5lQp8ZD0sDO0eaP3pIlXWtnM8HHYCnlV6GXQlfE0aoZz
SboQJsZBgAfwYvkZlEOON0efaD7STVFzhzoPvL3NrQ4ueNG/Y7O1forNP8TQxuyZYdNAfTUEttKf
vs0mIjuGDP8SKtrlCVmOy/Bk2VODqiDX8LWAZ1iG4baF5itDlZ1bcMrldmTLBzJ29CpYkLEEbumv
SLQsW5twe1dVCVIjP5l2zoQ3lTXvI5rXwaGENXoK0wFudfel4iVK8OTTCJU/H1EySacubgKZLvC1
bZQwChqFYHQqc7rly0VstZuPOvFQty4rUDTAS3MCXf+j6i10KEC0xx5ozkLqdjO6qZf3IdQiYtAp
mPB4sveRG4pt4veRQDkUWAEzbPYlS1nr8TQZ4qra2wmVqD7MJIQuDyRVAONwbHtvU2ri4l0v+7IN
AfsMEGkou4jbSbFVwdeUk7jiLcoppDUKL9l3AsbjmKYNb/viPMnJhFIl0Gewj0GDahQgMqqcFEBV
5iR4lFABsF2LSkLR12iG5xbCE0jMzpRDEbPuThlUzoIPJunVRwLp/F0yGcAGXoVluDYRO0zeoB+j
3JGVFg9yl9qR0zOUAKu91C6THVNGimTPBgpTcZC3F/48s0NgiBfBq+ZgejJL4t8HRS1k2rfrn6Oc
53fOjfYLDyoYciu/anaoQECPtUb9pnQM4V5Vow6PTe9VZ/CmJNvBjEuVGYRhmOyxrc/bMEStBKC3
/s7nfb1B9AfbbJMMWdV7MTJBV8CGlOfJp7nD/2sHUt1B8JvDDl6REV6wyZqbmYbNNyCO8QUupBQ7
BQUC7NWJWTYQGeli20GTfkTNmeRas5J/1gbOM0j1Jijc+8jcEKsi1KuBgKnKUAkSrzEymO+oBaIf
qTfM77SSHErbxdR3whSo7tMj9vaxeCg+Yt7q/587nUpT/9sC5aeXnkM6JAA/RDw/8SP/gZq0dQXS
7u1H/kydkB8hdV9PLznxHH9GgRBn/wvQMz9xvuBGgj9TJ4oDbNdP/cGarJTKH6kTqmCjCBxoGwo+
HOzsPwkCoeZ+HcDAGgRtnY/UJ/BwPT+xzqaFH25W3EKA2cArwWHEHIyuUpwKVnvndTPFKJEr22hY
xr2CwtB471GuDL4mVTWmBwEQDgDCV0NPsNUdqoZZIGUTCu7GdyWH35PDVCKr0h+zxs4o4BDCu2Jg
mk4cAClrCWy40C+Y6QgXtekBmizwNw7NZaWdrDCVSmxnSdxUFww1DM8QVE3eUZbcXbowz+8lbRsI
DPkH0tfT3tZTtArDId5msrmQBvo7I2fMCsZUcF/w8j/ZO7PlSJFsaz8Rx5iHyx+IUYqQQqkxbzCl
MsUMzujA05+PqKq2zOw+1X/ft1lbmXWVpBjAcd97r/UtFlOa8Niigy0x1+H78DY0/RvJIl84tNmF
PT0smODfVaHzPIAgPp4ARwIH0JOeJ1I7DumCsi5Wi101jcVuGiHQhpZXp/SR4sY5e14/ZkE3q2yI
ikJ/0RZzv+vbfBx8ZXXQJKWZ70XUym22tM6CdbjiD2OrjegijtF4p1tR9dbLWXuQUKrHXd1nCKq7
jp0ihpvCzhrPi9/ljB4yqxlf0cHNz9FC7yRo40ZMh6lGoIJp2+KDYrgf9FfYnQ1Sbq3YdbpNK55G
9saORaP5ndbeSvToK78NHB92ioQefC6tg81z6JkG2HSr99LrdmmGXHSboK4q/JFbPcScM6uXhu64
ziOw3Bl9EQV2bU1ggbLeQQ2VZQrnWyhePmjRtg7VAecdVJJyjywoCWGaDO5Wl1JS2WZ1AIpyjLez
3qt80bEQVqB1hfx0olR9XxB8bHOL1UgHN203aJzm95JCX98iW7Z2Qz2JL1rVJjcI5YvXGj6jH6mj
JgOhxD3uDkr5UG+dO/pxbTjoSbQBOoQaGQve2nzXJm3cxHHRbOcRuEnitN7dZDUQsqJ2CAachMfE
iybHr40yx4NgQByzkoHDUKbUB5Qp+qEvwbOBvI++shqAf6E/975F5ahxnO/6Md/FfaM/RkU6HGRb
OluwHw7M8irqvuAU/lClpYTj7C4h2FB8wKyA9FA7wigRj02jF8S2q92WdmEe88Ry39aiYjd2CfNM
q6NfEFqjHvsd+6MRdlHzCBKvPTeuunwr+jIKUd3Oz0Mqyn20sDEHikJ30xcKntlRKN3dXE/VubEQ
rPt9nWWpr49pFFgwYUItieonm+mXLxWPFjCsgZeegyeu7T4qHnJT6EG3QBODgLPra5idrROZbN9m
rl4sxlfBjCHC29aVqYPqtiIturmyFgarF3c0Wj00XGrxgw7zfKDeqYNpFU2M0+z5VdR/ZGpqhgiE
ZWBB2tmvmvigNvX3Sc4vqDKtoMpjbwq9kXEYDXKDQUVBm7lJxGDfy475AC+LKHOY2//2Rv4/d0WL
FuD/3VH8f1iqqu69+3VbXH/nr+bINYAdRL+HiFj/QxjwZ0fRI2KatjR2KhAGlmutEdN/dhRpG1r8
io5LlK6FaTg/bYsGzUaNn0Y1QPNkjW34SxjxZ5fi70IgGBb9ui/iQeR/6IYYc6P2o8H5ay8BO5TO
bT0weSpc4H4WCqK26sfdgv/wWMSNtee4Dkq4lnL+DjXTubVyEwKNq2nyoa4HNHGdUN4Lp4D9Qs/y
vKDDfLRZWDE7gk1uQ2c656QYu4c5G9PHsrPAUw5jeihjW/taiwitdeZkRzpIG1ypzTfqgmzPdKpN
adbICYjGIJYPbCNKkEZMuigr6dAjMcqPGN2rm8gxmCUYHSyKvjrVlp4GXhHhjc7K5KiNHRy2tERB
Xiq2EepK7ByRitPoj4rprhZusROF693OXTxmPqZj/TIpgwcyNFdP2pyqpxk17OiPtdFsdYedRav1
+FXzUu+sKfk9s4/hFOnaIybTOtRsLFhVA3OIEl4Yn8Y8o3EtZ8p8baz0gDF6D3ZXY/bFZHKDORdj
XsuTcmcVqvgu2aO3RovZqElbNt6hzp8aM7NRWhRmthPllO0htiJZNyVEK2fWgl7Th5faTSPQAYm8
9HW6fHiznF/BtRgXFNjzHhFde7aNbLpYNl8O8uR0y0hluAFR03wrjWEKoQY5WzEW487Rcj5GPE2+
mVcF3hIJPTI3h++KZzAJtubA8MQNIPKDiUNlMzDoxXxRV2FnRacyF+VBcZUDlIc8xGRPyT62za5p
RuszBrYBEKVP4dCZcofDJDrooKnvSYhY2N2ULD8mOL2VDeOm4UaYc/Ycz6n35jQ21l8msvCuKF0F
vedHLzLT06La6onqD7EzdW76goGxu80Gtfhi1qbYwR/QPV9iaNtbU+Fkfl4YxmWZnfQUx+aynR0H
fhmFvPMAj1pjI+sbN0w7Y1xBr+q913Kv1HFvR0G2mMXHgObtHBFjsodsatzYPW2AUtjp2+A66WuD
GelcxcK6QElAtJLMkHyU0bjRpbUKnOv4jjFn95gthhcAHC4OpTIcRBWtFLLKcs96I/S3ytPsUxOb
+QFXldhnWQGppYTKtZVmYt0VQt7oiTS5HZt2r6g9DIyYlKIBhAC4vlzDFhM573gLfljNVB7iWYAq
nEvrUDeRuXVcwUTeqfRnw8w/ZmmIOFBiU39z3OqxHo3luevEDN+lUi91YtsVoAWE+Ngs4ZIx6VXP
yaghJpDo3d9hUmb3Tpw3WPkNw/vAup/sqpFfitEqPLmpijjEUDjCjHl5k8VcRGkYHB8HeHIubo4v
jtH1EI1o5vl9rj0STHZgB7OPNViJCtFnQK1fVkh/svyCm7p4sKJib8+yP9rRUh0gOkAfEEMOMcIz
3vraSw8Owv0tfKsmZP4BK41h5gMlsPljgRcVGHmWBEsCkTYTVv6Kw2N6ciqhXIRe1gEX1MEVkOSw
P2HW3CvttJWF3dw0tMWywPO2Vp+Vu6gDHgkrogCGeBkZarwyyIekZBvaJVOx0FTMMLugkOp4rtSx
/TB6cDk0pEKpTs4OxNa0GQttUDh8Ge5rT5SN8IW6FCmOZ2RM1TLHd0tX5ztl6mFfz7PlBO042Ss5
QdZgZObNUC0dJUQ9DG7oeeNTvMz0tovcA8HC2ZjHXJdCURjK5aYGAXOaqwgTkqa8ZnreuoybOQ2l
hUd/wW7oW7WVHRRK+kLzRz0UKmwUzpWNr2d5/a3A0XET1Yl3sSAMHbrOmkofCUV/SXslh1ZdBRb1
z7sNDHmXUerdq51d9oFAvHgeXYQKblQuhY8Vx96gkPWePXaN8wJF+YUGZ3pbLuNXD7/ynh1xwdTY
jecuNlNuJZnddpmNuWRWvNtyMNv7PouaU6bK5lmJ0gKQXyk2NSILJmEQwlAkiI3VNcZLLkt9b/d8
yjZy620yZfoPJCfDSYLTfzeNZt1csOC9JmWRPuGJHQufZpe3NTIvZjCdQKGaY+ZYWpTcaxpdCUxC
lj/GzfRFHfjqq8RawnnuBdoB3b1BbgXucSrq5M5wMsmNxoHcU0wLfK46LLs5NoZdBSbvkHuLeCoG
iNWayDZYdpf7fDTMjRhJecAhry6QlJTK9K142tpNPZ61MdaP6Ezyr6BQ8lDSqfZHje02ZYnfQEYQ
eyYvWI7zpvXecttOw7KS6msR0a7nyZQcol4PZ9227heETx8CUe9RECKyBbLY3WlpVRwsU8Edg13i
UszSfYoRK2w1tVG/JGMKqWt0YCLOsDi3BgXDuZ2bbxXoow91GXj8D22/gOSZzHgHsUELFzS8vt4p
N1al6ogbKviAmB5qiR/Z16oB5DE6EfWyVg/s/VkWPw4WBxE/G8CLBpXh9Zcmbop9nbCk/Uk4eU7L
sYXV5URu84lXMj+MRaLTQZfKbQrqE1RqeT+OVb7vreENYBvd9XrlJrn0q7/lvf0G9fRdjYZPp1je
CNF5qDTID3jvBK/XlIcWFNMGc/ij3sTiKBLHeRxFrj/naJo+mIxML23EL46VrXCrpzN17lHEfIrh
KJquGfsdFTUqpBNHLRg9YMvwKm9Sve5NSGxpcjsxUgZeNA3ufdM3s/3a2dHngDDcpWaTXDi6bToz
DWZIQVSrO+yDYtkx8K1PKW66+k3wAOXs5Y2hNkX5tskhOxxdJUeXJzMdNKqR32jxXB2HNnXerNlq
vqpOFGf30ZQUN05iae0jOK4k2hVLXtAgANaJuZgUFiv7zuy1U56sJposhhgQAhjrQKU9NE5qhJWi
zsig6mo72t0LzVnpt1NchGAqgFTF5gukErm3U4ElueyHMz85bT0MKQH81WPamreDpzPOUJXa8nMU
nc8YkJQ9Z5GnakmKTWLrzpEdBA+iksbgvAstiCttPlPLNueWq3lceqq1JJXvq/Ps2Hq24nemMuy0
appxM67HLSJ9BlzCRnuTpoc82hJDgAW7jvo9SHczwOKR7jrGjcEcmZdySbowa5T4sJj46aFyR8e2
1NNjrwKu1gpi0KCb3zIWgC+LAePrgOQpcCdr3qXNmALe6rwN6AGK67SoNzIyxYSUCAFTHwmAvFzm
/UBrhemPXu6IiFE/zQFOEDpZAdaVTo+hfWdEbrsvnTpUTvcxmE6TW09RA+qwD9KmSPGSXkuT/8pC
/k1rEx0x09j/u4gjd6v68dGnH0P/cx33x6/9WceRybfKugHn6Ab9BoS7/2hvOsb/QPzACIEg2tQY
ANN6/EsZgpwEma9O1+evYu2v9iZhz5RwxMyQ/rdaYf7DIfeVGvTzmBv/j+Ex42Y86+Bo0X/TEls6
tjseNOO+JnEr1Enj2SRL5QVW37/Odv7NVSlvBKFgm2qYvICmeudP05wfXS0Xgdq7j+7o5kcFD/1p
Gorb0V2hxorNsbQ1fBilPHwzmjPzYNIO4fxBh7NUQ56WBpKPxtsKT6HwsgcvcDz9ItB6hPQTwb2a
br7RGlCOMVMGn0UzBhnjikBlfwmzvHsdC48NIEXFKWodimX2zVaEGhaAayCN8jyk3dkexNi+am4i
gsUaDSDclrLBo/kMWe0BUdW3seXlbUu8FnX6yRJi/EbkSuDY+kVL6K3qFZ8HUAoU8bZ5tbUM+sI6
/JQKH49IRJIiwKyGo+Ic2tY94FDqN1HHV4MCDRFjCeskyz/1XJl82+arrN22C9WGP0oolUGxFD/x
EfgaEAuWadeFUctPjSrvYRQmZz3gwf6Q6PU+M5ld11ivQ7ux+a+5eZHu0G/W38xMhjmph4Bx0deD
9MxXIEik2Fi9tlziurh4czFuio6XLOLFurHMhrcvDX0zNLwhQ9h5qC7xEy4uzpzOejysq8+5aup9
Y7Tgp6OZI0Q+00HzivgjKhSN78F79FRqCaMqRNChEaZ3m3GBe9f1a3WkbM287hF4dM6UnmpIKMWy
hZi57KXLt2cgaw2l5RxcTXm83iRpM1NnmE0XCof7QJuNSzm6yKZVj6gJbQz0nH9ArL2MKW8qznLz
QKWAoCmDNFnDiT86Xq/TsFvvop6fZUxwTjuNrlfd6RtnTLLAjuyJr4kbi466QJhqnbmfPycP7B/6
DNcvZPoNZQjXfuH/ZZE1cW5SqlD2LvzMseZ3Sr6lTqMo0h2xnEjH8IK2a1+v17tEo+mPHIsDrJzL
Nk64ZSCEcekbDhaD7RZHVYs/WeTc1TzLfTfh7nQdbhVU9bifm35+KmBl+bYLuFXjjbDyOEyJPD0P
fF00oh/nhSsvG9YJkW/RUTIHOyWUJIHndK8O7PLAxn/IguNmclmN1y+jEiwKqfCjIi+/4TPWNxFw
9WOhYxo3I27aIu+i40wx+QBQUQQ60woM8PMYGL0QOJV1fdMiwQ3L1uQrRYG6kXHS3bidMu1osQCu
aSIi5vpF3+SkIoCMMogDQNtPS4K7jElfwNQ7P7k6C9VQeRC4Izs5Z5Jio7JOUAyklzGxztflhXZ+
2auY1KEWMkQYaNuvdu7aV0sut5l4+TFO1Go3cYbZgIhmGeZuHVyvrVLy8ZWourWBG/AI4RaocGIH
uOcFYE2uH07dZVuL1ttRNuQbEBfelu5+EUJtFcH1BljvcJb4JTUX4htmHmPeyPo2F2/ZXy9zPxCi
0bfcRvSW+s2YadG7SC1lbyV81EXhteCnKnswGjy9AJJycOMSaPkn9a9BaczqURVWcwmEJtArlP5q
O1S3TgrP15qsnSuzbwoSVF/BeH0b5Xq+4YCUBsOiKvvYYp3WdP5vZyfxto7NTYaOvbpV4AYHS8Xj
Cy4qjUgeDtpCQTyZOy8pSLBRJv6YJkd8wIYdOL1qQGpHst/oXXuQdkeCQoUDYEpLFcGKZeBbjnko
xhoPN8mlU5zc20WDfkkw/ewWrZp3oudhIsxxDBC8AFMaeQty0FhFjqj3SPL4hwNf8vps0r0J7e26
aAGgj/QSlEf+dnKPZUINW8u86POqAooU17eoz9l2JDdTMwka4QQi5FgJyKhQq9vJNqfz4OSflFl8
NTMr4PpdY0TKw7zkTw4a19WsmMKYU9+FimvxCFwLLIdszXud43wI8rjYuVHz2Tj863LINix64RMt
Mx1NpUi3Wtt+uHBnNgSjEanVOM9lbdabXEnuFTmcHSZQvoHy5jinE7N2pegKDeXDTLJPLpnWV5PC
0Bmm2Ve4ydAoANeZ9sZztQ5GwtJm2FzqKaSw81DOqPqjFQOF71wpstMMzfmYQqZyfVjumDrgspsD
hg4GAEmd9vcEu9koqzh80oprIVlnwZyTKcRwoO02lMtCw1TaKEcRDe+gm+vvaMA+zFStBz82pvzT
bQxlYa6pwPUMWBhyD5K13sL9njzhtxB0A5GRJFFmkILCmK0ohOUWnTxZL8q2MCrZnXNYZQ6DDzTk
e9guvfI6k/QTJEi6itso8YwehFahodCeIcierdHWkfgz+VceKjwrx8SxH386iv0LXd2qm/vtXGNi
NIfR6GBp8353gRUeaAPwF8PeSWeqkCX5THM2F6NyH4e2NritWHVmyp3+96/7u8aO8xSqBTo1lNOq
g+f01764N5v67PVi2Gvy+rBjDRpp/r2SSk5Fmn/+/av9Lq+7vtrqstdNwHFoIn99tUWCk2JoO+yL
mRtkPQl4OY1QyFvqH5/rv0XAvykC8NlxLv+bIuCdkGYwKukvEoc/fusviQM6BuhhJqMZwijXic0/
agBNN/8HGYO6EvhwRUKj+6UG0LBKuriWmdJeNbB/SRxwjRr8QTLf/xBA/EdCV43X+HmpkBVpQ18E
tsrtijZ01XP8LAul20UezzBMZ86DBFJKMMhMcSFMBbkjxwuSu/mYTTRJNqqa9/RLzfEpNzt6M51X
NS8/fXv/Yt1qv5vqeTcmgdX4mZHarfLfX98NAiSRe8kwUkBU2jnOmQv5g1OT5jCNbAX+KM3hzWEk
ixuwdPsmgCGBVAEelWMiJ3Wq7x7WoTv+RgLVvCi0J478rrabbSv6oYHDmrZ//45185+/vxUoiLof
JRca3t8WoZmSSwGvpT8DfIvj0AZb9zSuoIotPVpaF+M8aVmY0oPizGHDxZ5z1diVQJg18kDq/jtN
lE4LUkVYITFENQgWTDygVlorhwRVZ8l9PpAqBN2+C6knvecuaW5A3FnTJu0U+5S2yVju/v5T/fNl
QGOvUnJR6WhUruuH/oltgV4eer0oujP0U0xaMZUtxQqNUl9QCN4zX/O+iEgrXv/+ZX97oNEdcWg6
ohnWuRf5x/q2fnpZkk5iU3Rxda7cRTsD8BrOhDeCRIuS579/pd82iOsrMSWFqAtlGGfEb/eZQB+x
NEgczkT1me8QHBmcRb07634uko3awJYKDHXmPAnhTpb/7qZZb4qf9idenhtFt9Cro2Ln6fDbyzuO
kUL1RIi8tm/g5Q7We44LpdhBles20N9rf1a59DtZNNdRWu38ID4CICBbDMceo1U5y2YkO2UOCTBG
K3QUou48/xDKKEJVWUowbh7IkT2elWX4oyeEgyf+Uf+rZfrPFwpWBI8NKAfMoRk4/3qhVHuwKsuK
lJM2ROV72pKI7TPX7OlAM7ys4qNM0vxb7Hrk7C0NrCWIzmlAw9z57FGT1sGcxA787Wz8kULo+T5a
NE+Pf3+JQXD8/i0zBOcmYorOs5XV+Zvi3W6ZJrVJb5zQ5ojIc8PeS5bdip/0tj36VPhAjXoZcUsO
ZCInzEu0CglQK3bFKtrIi6Z8EIVVTpwWZfwis7I+oFXpfYH05YmMNDeMAAih7F4VIURloA6Jsq46
y1Uy0qzikRi1LEfCq6ZEH5NyT5ZW8aBn8T1NV2Ni2OI0Z2w5j/1VmWKvIhUtnXWeDSa+Y1+VbnZb
rIIWlErmMVlFLstV7yLVBIQ5N13K7HRVxMhVHKOtMpklmz5whPZfBuhF6yS5d5BNNgPDV11/bBJN
AtbEWJz6jCyib9Qh6HHSqlG+DqtIR4gOPjxheget8Yrv6Shs1v0q7EmvGp9xlfu0q/CHdrHYYR/3
7hpJSpsp22arXbVCBe0rwtokbMZgXOVEZWcgLBLeHaNBtEZQpvo9W40uAxhznD97p3idSjW50VtP
fLGII9kN+Al1jvzl8u7aWKQZ2dJfoMiLtwpE9XcInvKT+FuUUITVooqqrgqpaRVLGatsar4qqNpV
TIW8vtxX/ChMnlVrhcoK3VV21WA5kUQbe1VmmatIy7jqtVpqhnilt1ykgZwrvSq7sqvKy7gqvibD
mW5t0iOKCOZM05elP6dr0Nn3JEp0fXnrpDKtyREexVVef+hzmfVGS5DNMAj13Oc9Z2ySSZplR3Ru
H5FBmiJUzfSi/qI6inHIZgMf1MA1iEjjUteiNSHXLqyiiP0Qh4BsNnYuYzVoi16L7iiJbFIl89mR
SThPhdff2h11GenfEeMuSdloKVtbSbLojuGRYccBfiha7JqRd+W2KtLW8yGu4/PaQE+wUfECSwQG
HyEnC+ouQg6ReOQ2M990ClT2EaeCLYOLcgncxeKJWeGqHIIyaRVEcB3Fy32XKqCo6jh1P5VhpLAN
1VrvCV51B/dsoT2KjpXh9I6VBdXUNcu87xDZtSSVxYkDTawblwYJW1el27mwy3mvdh31No3LgoqU
znqxa2GJKvQQTf1FEeWiheAucsq6vFSVO7KxFDoofVW9ZPRtyoPRej0tBzhVDzRRDIIVyVHRbhKZ
dPT1nAQh444mnKi+sBkbR7D2er4dBO9gU/c0zzauNi3MVLNZyFPpkp26UVgqLam82nBs6dsWYRwZ
8bDW0FzO1Ok4n1RLZiw/8HR4DLF5A2UIVTlpDhrarT0c+dymuUVPIEzrNAqXIcqJRJCt8MCuyswM
DFhZCykUGS4+XCXmVhMR6ZHU/Y7YaBDV60OSajLe5J6ZIO7i57BpoPHn9olhCE0yJfGnn1Lla0tY
wwzgj3Wkn+kLpAyL3dFUjMe5kPpwtoWHJKUCcXjCQ8eWFMPz5Bc8EpSMLQxcrXqDZlwlx4amybTt
pLWkN2C4+0cz0613a4rwBrt07wx4gBN6lc5eUIWSTpORBW3AHw/IBdikMGDfCik5WWRxNn7pLFt+
E21i7EdHxtHGzeFXk3sU8XesooYCXLWjdiZ4zDAvXW9pj1pPvJQvma25CFpmhwG5XmbpviW/DfmO
Q+/mLlUc77lSm/XmzLKmw3/c4ZyYZtqUAX4Zrk0iK95YTd6mdsMO5j2jWODuLnlKtqGreRMCxs6L
9PusJVH1QXcpdA+Tmcnh1E/9evhEtHFv5ZBUNjUTZHmo62XBC6KX/bJTc2f98OtblzyfeF+kipxN
q+JTDA26Az/J63wJvHxk6YiC6eClApFLYt7AqSDmv/FM1fsquWs0cybowhCJyuXGZTCcSnpMoBbU
oSEjDh6KsYGcoK8PDRZTwCfiAUJC1npO7qvyOcIadgRMlbq0Ha2c+wJA37usCIDypxbbjdFPancT
c8zNUDeDS/rislvsukrVzo0XN28mlW+zkkxT/VhDABhuIgwGYzi3TkOyHTysndD5WtfYxvkjL3Lr
fho6Mn0aAu/zF4kKuNuTlVd+QtFcnyHMrJKQOsBFWkA0QLfFiea9KGpUwokQMR0Zk8fc3MrkIa37
7obGRGaFlt7q4P0Ky3R8nPXecwubI94UesUywfBueAcTNEXzo+SBPDOt4JbakHLKPZJZpGttydsa
N2wysrnR2kG36RsV/chOa4wqR+8m+9p6REgrM8f04+L1rfadSOO580tNc0YSU+kgb6ZSW4NwJRCm
g+CyMPknrQNa9Tj2p2l2SJIacV65DvCUchoRxck14DpXtW5BP5bX9amyJ/NW6Ulr2iRNVY43Mbjl
JHCtrkweOYl031Wyy0m5dtJu9POkkwi+5eg27AJz8wWpnZa+ajXD8xEIp5LPT3TiFI8/htAGqQgh
KUclEvIbAl9lBHFL1/2QMrK6MLqNll07kN6xSZdVt53qfWbcT4x5rXNpizWlkU66fTI1OITBzOmm
29A/5apJt0Ko1y5OybOj64oNTI2pDccCA8ZugVTOWzWn2AnniASqgOGm3bxIEPuPWbKSA9jpvGfu
9bK7rzx0rZAVhAfks0xsIPHDWzy3lqKjN1/VOzBDJIOCuDeJ2S1gzTcRGQ1s7tzRG5EaXE0KB4TY
qdHneM1akRj3JJIW9gGkusfnmiYlPuWtImRYdmS7IfAph/5UoPejjASbuu0SN0+IPFfVw9yYrPuZ
zlKKPDxxTtdT6X87Kf+mk6JzCvxbw/BdXrwn9a+O4T9/6c9OCtJXE8GWY+lYMgyc81Sl//DZI3AF
KIc1mLoKtyn/6S9V7GoWsWnYg2j82ShioKO16MfQPAN+uTrz/xNF7CrW/bmiw6PPrBYmosY70Ixr
v+bn0rVlO60mW2uOJoFvoWEW2z4Z+61R9i4i7yqpoQHHjEP7LlmsTd7ag/KUrCKKghIcQcVEsO5q
tCq9NNqBCTfQXcxNccMzNs3uca+2X8erRGPByJpocXHTrwIOb5VyEAeelkcYLUAjVqkHFovqNrvq
P6pVCgJcZ1WFzNouxjkWxDj7xLa86kfGq5aEzFqW81VgMl7FJvOqO3FWBUp2FaMYNslBgRcLN30f
eyV5HdqCZm/d1iwekp5y+7Ynho8sDgUPDImBap4mk1/K1DXkuUhMbNBb6B2LONc4sTqfpkfrBE41
M7vcQ7gx2mlTAlCEK1UhOCbvsdEBtFrY0ZyS3Cx9iQaKq4Lvk7TEueTADeHWU2U4jFjRAkT4mvoh
ZYE8hdNdakkEpiCPcN9UhF3kQfkHCcC+YgGqKyJg+oMXkLhLY+IPIPZiCXKbDALiK2OhJ7BcYSLV
S/Z9iUhysnJSreENh2MM/AmkFebEHVGyUXt2yl45qLBx71V49j7JWYaPIbKlwEiqQ6Io444Mdv0L
Z4Qh9Y1OxQOiVfJCKIS1tT0xvzsiA8dUDAXt+znhGNgBnnLL/JYBtbGD5l9yqugxGVUjRoOmqm0m
yMVwcInNcoYEqFJZ1aFhJ/GdpXPsY642hUiz8tDsGXlk0NLxmHvRBYh9+RJVSi/8nKcpm+UoOCXb
T5jP4wu0r+5eJqNzKQi7fKPcmMLYYy7FQ3W6cD/UGEDq9BmiSnRf6PX8wrCRxCE5DAiQHD0KiZBd
XT559EycmoGg1VbulCmaer+DSb9lJm/cYkPECpspKfUqnoT5WTQuh1nSmp6QUHLyXjWpPml2Mal6
WWNMQUq+3xTUMySuqtXt1dfZlRsiOPuDJP2LNkkePxuiNm68xaFLpQlLPpp4QuH9iDbKCIFoi09N
mjagfGdhphsj79jker34M7i1e5wzjPCl9ZjBP+qywWQ4b0zOLVmB0IZwgmP6ouId74Y41snSgT5s
mh55ddnMtR4AmF+Swq6eGcFUuzFyxDepJy8aGlAKNdc9cqXRm3F0DeZOuKeFLKtLZHfJsQLxy/TL
WF4HYynLrScn/SOrW/VGWSrUx2DPnSM5PUyxMvEDaFq0x2/fbJIpX7iCTvbFy93hVbWz4mXOl/TF
kH0Kjblx85dGqTzG9qwwW+mJcEZRsvEc2W9TYd/IOrOD0k2LXdYa8x37sHWUUweBqJoJWITo4yl3
WkZgwGIthKBYtpreV6vNjMy9CVI8fCjuYgZedCcI30LXyVRWaWYOwYPAVS4Zdxddz4i6SEirVANh
dfJIiDGe+9nSn01q3LteaZ/Spf2SCcX5Plk1zmEIZmruWxJ/AyPoJXt02sy8KYl/u1V70mHtrItC
J40PzJuc00zPgaUxdF+Wwi1Cq1XrD3tAfSjQqd0bkbd8W7t7De2pYlqNbeKGlDGToGvTYjJW6Cb9
kWYGk+TFJ1PXhreeDgr5LRC0qSAJ2NS0hRQWcpRTEb8TjZf+WOukoBubW32I5Ia6ZSLbfDBe6XOk
ewPso+vjzJ5v9QmNgIl9sPP7XldYcWainrVmUrZtrZHq6qlufcmzjrO66DVvUwyTdh67lKZ3ga1r
9JOSbIw9Nen0UEsYt8Q2S+PL2EfuN8SqVNlDOugG/G+cuhF1yAOKTPe2HivrfbDa+gbdRWujD9Xg
ogwY0+9jrYoEyueEyaw01ZMDMuKRtPXu7HCYJ4FtMGSoGfiG/A4NaF1SLfhi1txbRdPJwE67nFvU
IopcnT4a9rwHTdrzIVYiqrqki1FlQC2ycuHt+sacONquxgq6DB+M46zPWjG/I0zUbzlEdz0z3ZKY
RS/bNJzfWeRKfpJT4p48I89vqXLsDMnOB0E1EJzVoka5OT3VavsFzSQCYa3FHrkWm+lgJ9sUq8pO
TRfv0mhtvVFsPSG8gvPyPlaSc5HjnSM6NgrbqtVeiH82d1lsqVvW+0fGsPyB4bcMkqaoH2NH4wmS
tOIosxxmVBtZxcmq6WdZXTWe6kqN9wS8rrGYpd3vTHpZF+7cMqxUT96nc91+p/xSAHEJreDYY7rP
sR2ZR94h9Lj/Ze/MtttGsm37K+cHkAOBQPvKnhTVUKKVll8wZMlG3/f4+juDdt6S5Uz75HmuqhpZ
rhqWQICBaPZea66BDLLCKukwczjK7jgLWZsUlsJe5AQyoqIeV1OjR0eCQpwFKX7Ftu3GbmV2Y/tk
1AANU7dAYeIkn9pGfI4J+FvOLI9HbNVBt7CbIbwzXXiMOVrw1ZiFdM7l2HwVsk/WnZi6h1i3rXVP
rY6yjJtsTLegMVpr/kPUi+bG1p12O3hI4acmqm8hxUmxjsmaQBtrZO5Sq0NtD82hjswQCffwudbN
9FM1Dt0G/W/ySnyHWE/YWhZMe59CN/1SJ1GjdDoOZ8IE3YjFn3wQLwvAzfYOSqe+1zEsoAUQxJq2
EQVOgpdfvBiQBCEJ2ra1cpyahPmdCE2QB6OJo03ZxhWRPEGJgin1dhLd7sYZ2Xmhdbew4ob9VZQV
nKLTsaxWrdA0hKdzuyTZhHOf0+QvnP1wtZjpGeCfWHZTaO+GnlJJZF3P5lCS5JolC73EQVkI66XS
y1NHCB/BdTmh7/G8ZYrWFhOJlSIyJ8rHNrGHpMhxaNEJQ9WLG6esT47ebL2m2s5DBp4jSwbUbfm9
Cy3sEBdzQEmDlKmKRgU68pwWSxgemjkNCBRKr2WmafcenAhEwp23w9iCVl3ifU/yOxC+4abNUNLO
BWHadjqdvL4T8CwSTKxtWazaucxXsDeQUIQd9DNsGkzCjrwFSkFZxdOcc2sSlzvHAOY8S3ypfFtb
W8RXLqKsA9wYlRYLWUI1KYdvMhgCrwaxvmuHcteiaFDi0hSkPdi7LMZzuOitTiC4Krv9mNUe/NNA
Q0Mxu4esnU5pZH0i6enDf89SeRu102/OUrR9OX78c1d69SV9Hp7rL291qd9+5i9dKhglQGAgh0Ac
2d/Ep99PUo6FZJWz0qUfTcuazs9fBynvDwQVbPzhntPpJAjjP657iE1Mc7S4bcsgI+HfIYk5zP14
mMK/aNlCANgXMKKw/r/rqSYxSj0B13Q3EaDzEYN3XpKpKjGCjxAdlqNTZ+2mrKa7tDDmYUle8xJs
FBBGXy83+AVzlJByFh/9qKP+nueUV6l5DF/GFtwqmrMYdwl2uTRo73JXU9kn6SdTI19KssiTbIOf
e5J6sAbkAeiMhxjtfJSCD3GLDGvEX3OTxhbicrdDzehQaiG2lQjqgy30BKEakjNSI0K05+w7KPnW
VyMLHKuFxDg2WvF24MNBf6ztcu/Mkb8vtLq9z73APGBQ/BQ7lfYxSjNUUVVuL0wQ+/RCjICaOALO
0m3KW4Kh3VU2NqfeDV4tLeEmyaJj0TJOpjGxRHuUMyZLwppHk7rVg+RrideNzCKP+PZcR9BL3DuZ
rFVbbqqZq4e9cbLlSOqG016TuMim1kD6JtwzJJdrQpdzzmz5AwA38J1Ik1i98h57zqD+kR2LKTua
bvnRz1jEZtGOcE6CT2w/9sqNslAWumRKPlUWikSnKB7GWJufEvKFVqUMw1Xilt2mo0S4jCKcQY53
HqW/Zndrs8e11UeoFrbFr4aCKLfO7Oi3MtE0ungJgI/GSx8LJMaPlKFQ6ik9akUNnghxJINIcilY
6tnXZi7vUGLMBMpqsEOn6rkwRX0uIRIQv0xpdCnLlNKWUd5xLNv57kyV1GqrW8Jw649m4p7tJiq2
xQhnioMFin+f+POZHdTOq2x3DengAwdcjQAROXwITF9hXbG+IpxTSCnP7140nYidpVPp8tSCP7rJ
IppxeHPCEclsCNc2DfMHiUhhLdmmUBct5H2TthjAXZ9dswypU/LmcB7po1WYUtDrs7HytnUlMbcE
pQBezP5jEQPIXrTwkoobQ4zdVYDxiqTBWrM+UE6NrszM1j+Z3PiqAYS1zKKYGHKLZ1lshEtnD1Ps
pF8NE2igfYE7C0JE3E5ftdyata1Ld9r/OnGQuE6NGoJ+kCOgTPF8QLpg21xmsXj470T/v5noyUZl
6vvFRB81bR29tP9TfP0fWr1d9vlHIdK3n/9r0ocqqUK8QL1/8yIwtf816Tt/UFdDHqPTG6NX/gZE
L11YlCZESE8Vtaii2W9nfUArkqKXC7eBDDz735TQ1PLxtoLGpI8UigIfqgg0CVLd+dsKGim6iaCT
ou/IUQF28RX42e04+ftYtTyHfJdF+qHBO8OL9FEkzGyyWb15eH8ja7iklryRZVw+AppBIHncs+FB
j/nhIxSgBUvXDXQKW5N+0wFpoYkGxbIpAVlTa4o16B5m6l+XJVhoKkD5ejCeTLTuc4jAmCqzTuMt
KtxN6xH96NA0UQAK0+qpSMQrWhQhW8oXEy9kVHA8zsOFlnyK0aarP06mCQpt+tCQ9BdlcMq09WSx
8StalOMBJTYk1/m0mPUW8aZWN1Ku9IQmvMwfJzehkC2ot2Dzy6Taq8urANQ6Zvj5ZLbcgEuxJ3K1
a15lxKTQ5tZNcsQNdfKZtNYJZwdDw0Jne09CausmcJ4xi+KWiEHP2pykbAcKFAGTYbjuinTVj9mS
ftg9ccPUTDhM0EJe9235iZVK30bkLdM3vMKy8XkG49fGybKyh3Rrc0pfDC3wLpnnLxl59NskdnEh
68NLbgarwO6aY05PEfNIuSzthovNbKzlbZCRyvzfaeV/M61IC8vRm1fjJ2zTn89NGOUB1um3W8jv
P/Z9OhGC+YRKAFs+5gYoEIi1/qrGo2t0eIWV4ek/+0cT1BNOI14yfuhdpIX1B0VdIZljoFcABf1X
kkYu8WYiMVFYooK5zGKCDexPmdJzMVed1nQ27hHwf0sMtN2JcnVrU5Wpmk9vHszfzBk/aowuF6Po
z8ypg+rgdtWs9kayFliYE5ywNU/kjZZPuVkY56ntvcckaqm82IZePgWo0J69Pq53/4dLS11HBooA
kYf646UjLRFjWwjzNHvE3+XEkaHfnAYak05nizM5XGwyG71mZ9P4xE3+RgSmfv1/Jkt150xwBrlT
rA18ce8vb8goyL04lSd2qsT2uRoZnFjCurk8RGjDseAiVvlNftBPUeiXizJUTMHBRTjvhd055IMu
4FB+oi1onHPpSmgQNi1Ah2XqsWwt92hGkosTXlc327Dt2le7hHSVUhAiqhmz27Z0AopqDQUWfz3P
s/lsuwYVON/qdXHVlz7CTKhmFNeaUmRwmNJcym8zzz8K6H7UV357djYFTNWSEro036117uDKbkRs
csLQz1jpQO6NKazEjQuc8gz3uLgaE6t5/fWAUaq8998Y1gcPg4E62b0P7bJhAMajVQMcEL0459oM
hMvJw696PFanSczjPWx6ccP2O6QsHnbR9tfX//nFBKZGQpsDpYNx8/5d6T0vT6pkFFQNAIlF6oUh
x4OiZF+J34SziR/7cZcnTJeQNwtSMGEw7wG+/uS0ua534mRG3nivlSFSJSpM1EERlDSvY2KazzS3
1dupgkJLRwlRNGgEd3ESar/5uv/uxiVKbmnRvZQ/jVrD1Aqvws576lps3EuTVkcBNyzTlewu8f4P
L4mjeOOXf9MupRn6dk5iq6FHmuRAVzcte6cpRP1iklhx1Tl6cZVRTt/LvgHliHAqxdGH1jbrvTEA
oyC0AcjMXFxpdj/eA/IZ0RTphntsE2BworXHuzDsacjTueMts2h6Dgcv1Lv0NxJZ8TfTC71cZOCC
7SAK3XevSEzweOdOnjj5PnaXzezUNW0Mxs3YZuVTXWfaMsUj80S3AsyDSwGcahOisGaiblBOGcKc
COZQSu1tTuuV8PXm1a318f7XY/rvPqY0aTjrJh/Weu/40KCT9hR3xcmaHR7I5TGLsi6fBBk95yol
wvTXF1Qr6A9vsSIiksqDKpOCC7l/7x5M1gZGTJBFcxpKWVxZbWY9+96o/kHk6bcqfy3tBsBb5KMB
wcEbYlgdJu8h6hKkJDKf2ldZ9Ix0nRkAA1r5FBF1dzTVmLg8ooZVw0aHGnrHpneKqwkJ81EjsHhv
ONzQPHXF1a/vijt4f1vcCd+zZOQiKSaQ6sdBO7uJ51TRFJwKprQlPdEZgJ+jxbeVTKd2l/dhP6B2
hp23MiwtpaLT0yHceGEAajnld+PRHwniMGKjX+tK8tor3sgutBsKkzmQA+UItPx5henfgysQDtqH
UsuCFiRSUdSLIZhCawmoEp09ynHejLgZSAlBlELnJlbtB7fMT/QcQyyPWXykHF7c9LHvVCuXanC3
KI2UcvDkJLcqQ/VFTxqxStkHhAs4unPJ5+vD1wmavn1opzBfRejHigNRlplcVDIu7yoozBl4N+om
ikShryzMBRXFfkcrH7s8jYeV9B3nwfMqcj7IuUrsRW30FbQeK6ghL2JEqCHSGO7nSktrd5lnTZvs
5nFu4TF1sFD2RjVF2t6HvHk0gk4J+ntch0ioH6ahh0Pp0NWu4auieV1Q48otcoeMJETUidAWcE+W
EmuNyNBfufHgPQZhx7KL2/PKmTpeObuYvHWVhcit2Bp4a4jWiIFgfVvPjWeyTbgo+9kCMhGjKx7v
m2jixyanQQbmy5wsWwr95gLPROocXYBQHSuzCIWLhRsIiFMeoEvG07Uti+qojbjoNsFUZCHHrWh0
92YQhWQ3e+2LS9UP7I0R6nSF4poIxiy4If+j3tSc6YqqIDFY1+ePonGjg9HT6MaNY3ye8MgtrUgp
BT3D3xjYYz5lXmN9LMiLXlR2Gb4yUMYvAWCGFkFukMNt5OtZhn6bb9ENWKuM5taSgZXpHMRgCVHc
mTRSCFzMHiYa3SUBQUF51sD1JVc9Ps3EPOQ5Ke1npwfiAecpTKfCWaHFhtSxaCesQEQAmRYiRP5b
GINh4YI0I02EaCE0splXbiK88iOp6bbk4yZxjoQJfSZBJbra/NDxvic/mSedAy2+0gOXzRAzONYH
d1ASzXQop0UW+OmHkbTMHs1vy6IwTegHe4cI8QWE8WgbTYxKjPsc1TFVVvwOTzjlE/pcvllbzHyp
UVwAE9eppQ4eYjFlkuerT3qm7MgMTp3j0oWZJ9t89q2B9PFIZ79Ki5zZKBus59GfvcfBMJrXZg5N
qE82Ew9e36NjZt46q9G1LSreUBeljGJxUqLiw3HiAB/sBP5jZ2NcTaasuEryBK27bqm/VKTesW17
5memM5+mkOllwUogII3ATo3cE1JdcWPoOv8HzuAi2bgWD6c2WKmhcUj+Rh2K+IaAa6YYRfU/BlXm
HT0HKIyBpp++kcaMepkj2cO5R99iEXXiqt75hdu8Vp56lF5tinPTdPzx8mmzrqN/LmmU3hVsO4ls
sqLprrrsRYiTN8nXIkRtFwSoR7uZb6Q32RlOxiDOPfXxtWGg2ewijhsyjY1z7Bssz+2Izm1Su8fJ
4NmTF8NN8UpypYQUqdcIpft9rP6EBwn1aEDzba8rquuljYzyqnktU1bbi+CTDii73zFqpvvLRmEm
rIcYqDi1n42R/X3cpHy1FR8GolH8ahIpzLMAOwE7TNNvaHdpUE99/aapETweGUZ8d4b6tHlRsfA0
Rb1rMNnf67HOJrwoKm9tAZd48ruU1RxYNyww3/DYpTczvd4eDDqEmQZpJJyEmB1UUQyI/yqtBtt5
2eB0aquSzHH7+u3wI9XWZ4o9JT+2JnLSTC3BP+uUdmeCdprcY5hZ5nPoSNTOLDt8wNLAaoApNh/i
NXpd/3OqhVw8v7xCgmChcdOPtdoGsfK0q3o4uebQvOLQ4TsCTqigsM2rFwgW4Ny0mNsKdVRJQhjf
YqLlzjQgKY07AwYn6ey5neJK9pp9H03dhN87TPm00HTr3TCw4rZqeFp5Km50ortShAQdvznu2a6a
SNG76xIvaLjLMFewSyOonna/Cshdu/zraPgWA7g1E55ZS8vlcSSb9hwnCLLWLeKxLTU+xkgaptYz
igOe6UgRlyOAmgTA3433U5TzVNIk8o42bQUwpLxhpa0unwFGWMbqrceEQG6AIE3JC/hW2e5Xu8qX
fKuRQbsiZSHnOQxsQZG0+o+akk1fBMi12/K+Irom2T2aNXsVWLzxdd3wSS4j0Rxj0VwNEVOABQJx
XIs6ZfIxgypo7rzRR1btFuoLiiuTqcko/GqX1cJ7jNp5BNnBcRQztI3OjGYFLR60D0H2MOmx9Szj
WJwNjSSFpRdzDDFHV5wH+uFUqIwJvB/zvAfBPvLKJ5jASkkthvHucoesROyRG5sZqC7oClwOvPOg
lQjkJa9owBE1YuoG2M6R9txV/J/k6/G1tEqLMSODp5yoRudl2ZxmBOmrMsX6IV1lAZzBqh9zgxiw
uDOyFYJwTjLqqdVlD8Y5HkQ6r2r1cUKbu0gi33wulalhmYeBd6RDw2s1TxK5jJxR4+NLpx3cBExH
9InxY5mQURYwi1GIYcUZcdAk/nhPM8SW66F36L9FONbXRMGn1v0ISqte5oOJWl2rdevZHNXMwt9G
YT/qHFvJOt8nVaEVa0rGQ3rIepufTuGXVA+EKA0METQ12XJW44pMbDX3jQY5d0UgmOTZigTqSI4J
Z4Ylwpi4PIBvc5E6uPexwbygJla0Eaw4l7HrByPL2tiW9W7E7f25Zhk6XcaniTxnG1MI2ELcNpNr
uCYMEdKH6x24gP4QIjN2vw8IVHHuV7AjCYCRugeSGOfIcaYSBT714vNlVNhjwkuREK92Y5sEkghl
UY1pskWLhIQHUIA5RP0FcgVmIpKNNDo9BkWI2kI/RledG9KGjNEX1Va6rFFg0GZkI1QjmjOwO5rc
AkNOnK2QBJQVvRTeLMevWGHgC0loFQwaABjM9jISt5Tk5xMndQa1jjiHIuvApH2ZAc2kRY5S+KQP
L1tfU8s3FVhS85yB10YtQPkCuNwE/pmSLclsQd37m0pz0VXnnfq0cdfymslKuTiCchrvs8msbYxv
0nv0gAs8BlbAfZPH4DK6DUSvKwg1o1jU7IXmh1640UgwcY9tQTQxfoWL7aEG6hhwaGy5QhAVjHZd
ENl9Br/GJiRAPf+oDyUQP6SD3K+DnMbsDOehc8fs1pDWS6j52jLx4mZnpZUS6vPu4OGIvwayKZBk
Vv5CoqRIyBel1ypVkkgMYQwrRDTMy5aSp8cOZbIhtCFGtyKMMsTSDfOI5DaWGz13p34BgbRdhBS4
9xGh29fSbIRYsmpme072I6DGMif2rizza78gsc0D4Ifw1hiZDNlkYtxojNZdj2PT6odKTf6H2Fce
KTzJ7Kk66vk4k/N0r4xH55wqW7esUn/QHoKYqFporyX/rDzBQ5LWPN5RAaTVLAdi+JBJoYzt2eNk
aktXhe54nwQtO7yx0nB9kM9wOSgnKbMsfm5lLMFXQFZfzcfzaVY+onlkf0BmK58UXAW/jxB7Ziw4
RMmXgj0mq4tXemtIs3IvtNh/BOHDCLocDAMddeyBkB5yLuuWOa2wR8dHUTfWOwfu3jGiib0fSg/v
9mh5j0Jrm1djBr1gk0sCWFR5iHLbYP2sVZxPlwXMVrMdGWeV2UfnmCnSixMmR8ChuFmqnHciVftN
ZeA8Zlg6s5VfUr6Cl1/SQSZrpWiZ9+qKV6hNGTyRr0GkKhDWBmpmxm3KCsTZLtwZFuI9s7exuFhl
xxt3MRDhg/GO2rcdRkWNRGNlzpLcNfeOM+vOngPb2O4azjf0+7t6iwul26SmYbicVVpY+MkszqTo
UrKzPGYl6jw8EifWWDZ83+AkkdksLHY/2eeQivVqJnd8X1pI/aDqq+ngsmW2aFHbgYFG0csznSCS
zHHX9tQaJJZ04Tmsu/EDatr5GJpT9KHskPY2vCHMzpx25g0LYoeL0c50BF9mqd3Vml2MS7bTuUs3
mTxTI7C0l66U1mvsdZjR2FV+JfejYbs9pMGCfRXC1rLRyTpoim1KceWjycfFten7iBmqKo+rdVWM
1cGSY3QTOYgbg9iO/szKNnjADYsUucNvsyL1Sd9OrjXdeLL0P4TgYl6KauI3gXaMGnbKSB3uZgLS
Zw7uwSAUggZ9BI4b++lSVviv2+I3CiGD0hCdiH/uHF8DE1P/KcvobYvn+899b/EQxCaoWpqCqZXS
JcXq/9/i8cQf33o4BuWpvwRC/PEvRoX+B0w7R6ErTE/ZK/6VuwIYxQ/FIQDgFiAOFEGqL+yBzOCD
vK1oRiQUoiltkn2GbO4afPC80YyGiXPOGIVWG+q7tiIDYWFgRCShqiKAk6OCkR8Ls5g+YB6oKla5
Bi8sCTA1RU+BTJMgKg5MnEsB0k5q11Ym9UzLJAbyeuVHvHfrvCmNtaSIce059IX5lMqMix8qgTOZ
91+cmEr+sorQ0mBd9JpFbEr7vtImzOREVkBwYnfGiRLymQynrdOb/oHzF0unnUNh4mNaCMuHvHyW
HnQ8+u2QqnB/7DkG0Hm1Q1PLS/gul8wg1spOO7iXMKFJ011884EM7M3gOZrxqPd+EK2zLsDJx0lP
s55CHSsn2MjBo2RVtDKBsIrYuRzuKgPTwMIJ3CEgP1oL3U2RTCK4x0xsb/Q0ySpzEVHAIH+i6VuI
TyFH7L0w1d8MBK7Tj2OdlPkWDrC9YN0mbgmlFtFLvoD0iQvdxZG2FIktAojCmc2UaONaCD5nClPc
K2BxcWEXM63CMRZE0H+cUbhq65zt7HrIK2fbEeDT8r8UTK5+wQfQ3zguh0T8c4HcpQqcPINKXQ0K
plzDuHOBK2cgpK4p6UB0gqp3ITD3CsaM7WFTQQG4qxSo2WoVs7nt2LORJO6fensaPyQK7qwrzDMp
b+FSWh0q5yixvqhs23um+hGl5ojxzsPHEOYiIjLbk08xIRCLIQwLGB8kAOO5bQ/41HaGQk9zjEtO
PYR5rMUw5Nk9V1sNxfShgVo9etPZwdRaLzTPaz6jMPbvsyR0Vmx+gJEq9LU+tNmVo6c060vc/qFC
ZBcKll1R+9lycvBe7AtLG9FOfMf5sXqmVmAJdK4IGDyIAKjQKOof8guXe1KI7lrBuoeqmh+lkZ5j
DX64zckm4DiQvESGLR5t9Nor4t7NjZ/6rNqJglYpMHgNIdz3G/d5VtBwryyQ+YJbbZ/ruUEkzIIu
QjDjSTlc9RfwuEKQy36W2YI0W3jmClFeeMDK/cIRT9TO3Rvh5LDMjaHds+6ne8Ac3pI9UnNuFPxc
ojXfJTKTVwMHnxsk/oq9VlqnUoHTu76MP1Z5GD/xjZI2owDr6AXSXZfn5U2i8OvlhcTuc2CAKSvn
OyRN/RETETsoztT9wlcg9ykm1WdB0jXTCmvbtTvV8uTNmCoonPPap2PtayjvouiQ24G87VxUCj2C
uj9H9Nr9gp20DlWvj67bMKnOXdIND1EEel4mAYFxIzj6QoHp695ur1oL0N967Egv0C8MeyrM2Z2l
wPbljNq3nfVgpceEDNcKgG/1oPApmE9/gqMGj+9p+1wB81vI+ezy8pXfUQsePHAwAr6+AWd/svRJ
gdAWJXWCV2L30BoqLL8ejOjhLNTBQjQ9xvmcmJUQwfk8gvQvfau74gQasbmZKOfl5nCKC6u6CVUc
ADAtefJVRECnwgJIKelPPBD/dizK7k+Mv2KJppxCZEPQQKEiB4ZL+MAlhyBTkQSlCifga+dt0QZM
/U5SvkoNAf3somRcjD7uZSKhTWpVdXvnXJIPYHPYyxhwBjZTy/gKqltBe1VcwqSCEzw20KTZ9deh
n91xlPFuDBWzAMaRto/lYfO9pDDoKpABULd+7bWJd6MVmXGiFg8vEx2fdyTfJ9165Dqkl4QHocIe
KMyZq5kyYbb0h3bcR4kIDmVB6FLggg7jYeTXHU4sGhpMNSpQQgNBejAqUzzYkPNR8reav2wqe3oJ
L3kUwyWbolMxFY0KrEhsZz1CPTywlmDeqAqDSHgCLlIVdVGZUXQWddzcB07r3BjthKS0qwCik5tX
fWiAF9+MljNf9w0xGqUK1GD5HO5TDlUXiLVzzGn5vE6XFI6EPt4uz63hoAVZD4pe9Dd9WyOlxzC9
caOqehwsC1e8NfkAOPt5K6MxhLTdUfPwuuKz2+bOVxIRke1QROE06QWvA8l+a/BjHpH25WYoXBIe
x8ZaOUJvl1qh8v08rdH2kGLBouhN2j+XmStScCCDTMlo1+IDxsDq0aejsibJh7w3K1OhOjYoyNwU
1QZUXfWnG+S2vYZvnH2WQeBu82r0rzvhu1e9iy8gxf61Dz1353WJQZ3GYH2jvtumN62pe7exmzXX
iZiIPHCb4kBxor32W0pMsZlYN3As+oXW592f8LuoDZVeDwTP1KjYN6iNT2XQuMdZ86YvuuxSQNFd
xHLt8Yyv0qHVzmFo2U8VSeXbMdEKU8ni41xN2iUs79n3qfO4xa2T5PIm0v2caalne+ymExJO33K3
TkvZiCiUIZJLSnDVEkM58ubCcZ8TfS43eiSfza4prrUgtx7cICA1XR/lccC5yDQ4GXeTcsIEfk4d
02oOVSrFloiwZT/l0Yp6lnHduW1MPgLMuzrMYf8EhvzguG1PlKSWbqoKt4Rmx3mpRF5ralXGiiof
oMRClnsKUs3JsQLzBSVz2i5EW5LPN/Teg8AtucnpDG30sOYg7cehSVRKad4lfuXT76I+dUqD3NkC
AiqWgy6PLplefO0ZpqNKF9etaQM/oVO1FpFWfUFsYLRkBw7ezm8rZ0fjD6hs2gB296fmrpzT8o7k
xGoXg1bZjdLKIfqC/RgGaJxbX9TOn+wFDGTDXjxRRpfOV5ekjKescK0NbNOPVpU6ay32TpKSDFK8
QscByT6l2YErwMwet3F4GMpa29u50cAWMe3aZ9Gu5peorDNoZ5E/HAxSTyzOz1cTFBqGptlsshjG
AQ73ZCMiFuuO5M94A+HWiVeymkmAQGrQ3QAEqVZNVcOiqLPbHnMoqMpZN7esdxDSzS4BUaNNGy0S
zs4oUvcWVhZUCUjAT2zQ7GapxYiZq8nfdWXsL4Mw8YyFI2qiTK0UAwsjO70bSKQLqSyNMXZKEI/r
HAoLoMpkuLexDpEbKYe9rU/5bZtUA++JtGsGh+e8svEN1yaIr22iM624mJwpqrFTpZ5l6MNDTxbt
Bx3y5gcT2OMG5v9sggWuqtsyab2rObHZrQSWv6dDh3uEFp3UFwm+ux64iL+Pur6eSTST8SFuqQuD
HxFRxxbTgwtaGUHzRWax0yCaTFrMZjSpK1ooPRTPsXXrAzWUCtFII69Ns+ZYWdVixVE7WLZEKxzC
HM9vwMb/42y7V7FpnwM7whhsRDd5ZAnu0jxkiSM+RY5pLOoJTjtmFwTtTmZ/hBRt7CcN9ks/hHKl
lGPrUs7PdTh9jhzt5OIKXnj01VbIJMJFU5FQW7T5sNWlBh+eQt7IEeEqSgWVzhiEMlizTTe55tJr
vG4lUzY3QERve2RJ141lPonGpPDSt/A3EzifSeLWSKZTHkw2gN/JJqSaUsLgc8wcwG1FvYQYOPqM
YCyi/jacTOMRdXiaAJanWazjDN8I1LnwZscZzyJRsXMxtYvCzLaOS3lkjmL5NGkGORsRTegMZKuH
/+p2tMNkSdZScp0z/J61xlkbjuWfM8rku1Lzp4NlNPp1SNbFqg8GE5tZzTKHcpC6mONuIGHNy5Le
DfUGvNll0QY3uUZEHO3H6dbSubnYTWFLEHtmV2XdLu3SaRZvTq2/ld+pgyFCJjKtXRPOFx4XdXB8
I78LfRMQUOdGe+IMOdYBXMKrPLvM0ham9AdTz6uXkr1UzpKNN+PXF/9RifHt4rZuYHdxUSyL93qq
Ocpre5rLaC/Gon6Z4zo/llEa3iJlSO5/fSmlfviPdOtyKaRTnGnU6Rc907v7BHEU2yPdo70Ar5Kv
eUemFKNuUHz59XV+VmFbipWAOUgYiEts+50EOikmCr2JE+w7hHCb0K1VExZcb5pH7V1VJ4htevQ+
dObM7JkmpqJLzUF4q8G84nDtU21c//oj/SgMUbeOdk8i+AOax5nWeXf27/TWDVtOGXt8MPO1ntXT
FhQJJ2gzJRNrpQdh/TJ2Pd+zqP1vDLn/1o9+Uz9S6W4853+uH22gEUavz29rR99/5q/akf4Hv0JH
3UiMAaYxhTj8Lg92nT/QBtuqooN8FG4G79VfJSSBRpgxjp4UwY7hSN6D7yUlNMWAP7AvoF0EiYGO
8d+4DX4aVOhlgS8Ki4aFjZLq3aAKQL3MLvvmnWF0JGeQgcROn6XNO5qdKuM4Fi9zAq0hXzH5/w4T
/G7ioDan4h0Ez0e9ylSKf5y1qiqYvX4eMdp2iJWcKbPZBRkpIVtRtnvztfzNBPm3lyLGFv8bKjVg
yD9eqpZxL0RmKZsyHcrUEAP8CQKPYFJW/246vNwVj9KTNm8q2RXv5qhZjEmJh4FQm3GkGQqYZ1W3
LdSM0en2v76rH5Ws1rdLcU8mZSeKk+/VnWr5TFKLBwgtBSjsZMDM6uyvI8t0AKNg6aDWWajM6iV4
z+I3as53c/H3iyuiDKMYAN67+2xJN/Nl2bZbtvyo5OIxpGplVr9Rcf78xVkG49LBdIMyGc3sj19c
Q9B401d+t60RnteMzRyWgjVWTr+Oy4wO46+f6I+KZPVELQODjw5bx2CYXJJC3iykJOUaMhQQRoLJ
pvuV1F9odn11gyLD1JVd2X5cLn59xZ8fo2WQuGwQdUKJ+SeTpx9yLnRl0W0xmBFSCoCLL8sr1r++
inpMbxbOy30hU6fh7KDQp4z942NEJ0HzqEo6jrT9tJCadgSPfYvWhugOPbN+c09/9xTfXu3dlwbb
GEmClXZbtx/Ewqf4GvQZvNA4YUNH9vGCBfTzr2/wnST+2zfnogCzJJ5dBuS7qWwKE5sqM6+dCG3z
1izM9DHQO4yXxezuqKHhSK3uHaJz6TKazavNmfRAH3fXBXWx7TuvX7O+D4t6cMqXcZTaHnGWtzA4
hj3MNTZ+Jwyo5FbzbyYm8TffP5poRxcYSBzjpxHnNgHgo5bXKBo6E3mbynRfjKPVrynE4UNtBFQM
l0a45OmtDZLCPlEvowPO+eCGxG25pGjp3dI0+O4L+kd1vvW3H435Wb3h7IfeC6gRfMD1tNIWVmy4
NvzQWgFZHpeVa7frBs3JhzGS8VIfbC9dFaRiHcY8ro8AMvsEVy5+0l7P0eg04FumXF9IaI0rP6dT
nhvBhC/LqG8MCiD7mXyAFTFgRHM6SPoqEiceO1CNj23v+ksP6iOHOc3ZSGlEi17WLm6o8dAmdUMN
LaXjDwKJkE/rKjSTDx2H2ZvEROY6yTnZ1HiZCbNobwvPmXdVRJY22icCbqjpHilz639qnM62cY5O
wbemr8kk71u3TShpBQSi2WF7y2/ON78erT+/IC4jVkJCxwhk/7SZGxtSKyz8X9uoCW+0pAuBO+t7
EY3nbvaBOXSZ+NevJFfEnURIlzIpeu9eD68ee9ebk3Zb+/6ew9eaQOsXLzePtYRqCq/v46/v8Od5
m8x4ZhscSJ7H1uedPLsJvJ5TUNdu4ylFaERRdB8UA7UVo55Wv77Uz8PUJZoXD9H/Y+9MtiM3smz7
K7XeHFpoDN2gJt67s+8ZMcGKEIPoW0Nn+Pra5lLWC1FR4sp5DqSUlEG6O9xguHbvOfsgz9XOTf3/
/7Rnx4M7ZhMI8X0YjC6Rja11hL3jf3IBf/kqAu2rzbnT4Rr+9VVKE1pjP3EBDa8zO9SXoXGAKhrc
/vOH+eDY0PsYnyZgyEe1yIH144wvh1BqeQ3W+3m26k2NbGTnzcg0PVkhvY6kT0nBwid2Afpw8AIA
cl+jKP5sW3L+9sDA2cRpzg0sF9rcR2sOHTGxpKMv94L01+0EfXcHgrXfCbhKwdoRiziSHxduO7P+
UdSTf5/32QTeyxyvymVxTqB+o0++AfuX7wkoOIYOB8Lcx4ojFobB+cqR+yoeqqPZudvQ5Mi9ED17
HclmWCc+rdoCBum6YPZ4MzSpWnupCR8uAAvmV8WPwprH6xyV87JMXwl0tBla9s2DqgCSNRCjDm6c
TKdKFdfkw35WXPz6A9CBdjC/YJLQ+IqfVyr9ubBUwcRFhVEUd36zGyYRPyHB56Hf0iqjJ22uS9/r
eWJ15Qmi7bcAjaLsvFCfRKP1HHTjFiRQeFcvfv0YiOXH4kbVCaVcuJuaWAG6ygyeFX2xgwjcfFIe
Wfq2/WsdwbL46RN8uAumvuAN1wrFFnKqk5ZVnHq6Y9oSvOnTjk1+ABWRZebRqcEY6HHdJ6vA+eUq
IOUDOEZgW/7H2x1pkphAlct9ZiQ0L4cicL9TVt36QlZQlMy3uhjnFzp3ye9A8xFfxeustoErOBhA
xljubFPWm86DmTql1lSilwLUlfCCe6AUmmoTWz9UZVlslf6DT6qSa2agso3wpQlwL1qja14arlUc
lrr+RkQXkw5eKBbYBpoJjfwn1/zvpVvgcRrEDAC60eS09NdFA2nEzxFfyn2bFS9VxPA8KzbGQqgw
qUfOJ3XiL7ZtWjl0G6jr+cXmh3OSLHIaaWw6+yau3kMSB3hqw6oQwJ4/eSX9mz6sJF5J50UITNMM
vv/6sdooHho/cllJXfyYW078khVaOY/Czlu5Koe7anpGcIo8+o3/vMf+4unrmRp3SceMs/nZg/PT
A6OPyW3HTSX3g6++RH1wO/vtvSmi98Lvv3Pk9T55QH3sJuk9HbuSjQvD1gbVj3t6OBpyTlOWLMfw
6n5wqHtU5GxUBbGFufAPML+PdQqqMFYNxY0g22qUcYcjZ/nko/9yMeE75sniYCr7+FhOh350k5H7
d8KGsTEb9AiYWPDfpzVcryR7/+cr/YuHpoeEWyc0cvb+W7/OY5Ydl8PMl6w6wtEaK1ovUNc+OSP+
8vriKhSsJG2q/miayqQVYwBu5J4zcrcOxjkhlD0LSbkjTn2SDncns4WNAUmUuNG4XNMNKLbzaFws
i/fZHvn3Q3lwtuRyKBc+HdEP9+ukBpeA1Jw3g2RkS8ADXN1uuVKjAgtXWgbN4rLaJz5epDofzE9u
K+tXdzDVEBdbt4LFx7XWxyMMF8YraGpF8r3xO/w6Uxf3NzK1XOIRvNrz1vXAL2DOpPXuI/g/l0k7
ib2rElNJvp4YQF2NiUPQlt33g7V2409NuL94m0Ho0Vjl1qfOOfsef7oHEyNIlVt57d6DHLobBBxq
ITE9UMunn1ySX7wUJGfhh5AdtUn8w56WIppv2s5vkRRE5btwlH+3VEmJ3sTDDPnPC/6Xr8VKBB7H
vfy3Xa0hXbBvAtHuXTvt7gCKebtaoYPMup4u4v82Gn/R0frFJka1S1uEEpHokY+dCkiwcVYPvFIK
ommD66p5KOPW3vJ0Iy9jLoFo1In6ZPv45cfjfI3H38OQ+rHVH8dmRXiI2+5hqiMRd5mrpFlpbzrT
/mykEbq/eNBTaZhhiIQO1NfHijvIRT3Ei8USER3WV08RHL1OEzEtG4DxFVPUTtobj5qcSZYzTsaO
k+Mwbxdo++VdGbjcXKlDj/EYSVU82w2x13AP4YRuoHp7xC9HbfKNZG3jKme0IUmpLFDNSTRNgKT4
SM7a92qwK+HoTtZuIqxHXbhGEmIA6/xlS6xMkjG+SqxHb7BJXCjE7Nq7zCpnb+uETWK/hnBgyx9e
RrMkxhdpesnFnHQ4Ebo075InWdSWOhYV3bU9wQWl2BpmY53KBVT3HpzwKK/dkrnXlegHFd15ksAB
PQczJqjwuM1I7xRhXm2qfBQx08pKx2S7Tp3tBga9D6OBg/LUVUZ9sLoc+bOKO7tjjJc+l5L5B4xx
smeOZFLHZG8ONfptleM93ZaNqrrLbOQ4iQImbCCWSDmhyYPeruZNPZKFcVEaQMTpO6DT3jQlcGfc
Y0Fgf/NBriswtv3MqAzc5UPDhNrXeuFM3U6RPz5Uqej6rTLa0L83YWvGWwT08aDtHvOuDeYwxVYX
YzcVTbwsCPWzcF9BAK63RaTbfyYy5XzVSjd4ykBVrueirNHzi2REUNA07qEMhjv6vLuBQJ2XCD/q
a2EE5n1fwVWPSqgHhsoKZP3hzVAoPcDfzeSG3kfQGBFsYfUmD2KPDmzaMMIqd/EwnhyQEmu7kd+y
3CNffoDxO2Szs8MWhtvLmLYwabRoovP3npzMbShSby/CpSZJldEpPor4QhJ0/d3v0fsLZI2ryh+/
La3nHkZnhoQ8q5WbFs9QvLcYvNtbNyy7rWVW6W3uoNon+d26CMoiuXLgO0MsIGuHYfzzvDju3jWs
uzTVLhY1R8cIi+l6zvKBogLwVsFTYiOlv9yhEz+2vehX6aJc/pbf5HSX5kl0p3ye7c1i5u127pkg
Zkk0knyWl8jn4TDzzd5GgbgnaAF91RQkOxIbl7WCp7WJbGUjM/LM+ygumq8YOc3LKvGDjepbbzOb
fffuGW21NnoimQIa1nt8xu6xK8Jl5VfRfHTM1D5Khc6bJsUJUtcudRtrl7vqtSTS4RWX1MF3Bb5t
9UqsBrAhAKPA6qLX0jPijjuwDI7j4CMgMFpiQ1zjMQ+D6CQjJ91AfA62ZiaQyABtW4ksXDYJ54b7
tDPG2zbugns5ACKaHHnZq8jXShrCyYzqh0QacAicPj2ksiQ1Bwbsu5AMrLWJgg4XOrd+UaQetRXu
2BWVpiZp1GnYP+Z1ADrCZvG8lIxN542P1j3nYcomkcEj+gJ0Lr9uJ1ZZpoivxbZ6NIdYkaHS1zsc
pAE61breztwQ28i1XSUvAzXFk/yCvNSXLQKfSEz5ZiGm6YthYdnIYhJsDEQczR4VbP377C95c3By
9PCbEhkGXtYa9hX2dY+cztwPunhVqNE1TrRnTUmTtiUypONKrXpEchvUaCM6/Wy+PbsUo7LK0+OU
ed3WJavn2ppsxLLpOC2rGTH8KUml+d0zI+pJ+rvNFstAcdHwkP29l0Hs4SGKyRCb3NQBHCiZSI95
9B7S3B+gp3olh2+deY1DYn5izlS+d02HvFOV0vpKeEq34Yjm3oQVxieUpdOG8BK176lYHgMlsi+j
5PcoyMaE09jtSVNL1ulc4dMXjnyhC6cJgBDnddwVKwGFcvuakMn0e9uIfJfPRvuKRyk9ZF3UF0dn
7vNdqkz54qLX53xYT9PGi9yy3wyLHq8XtuEiv0UvjSvKXeM3dY6EmCCf1iNiTqVht8s5N5WHsiHN
bNWn8fjcRpOOzXFTzGdhrHMxa1OQxVsyGjw2VVLoNWhMpzjMkgezTAqkD91A8BOX03gmbIWP6OtU
wIvYXnirXj4+j5jVpqs4iuKbNEDLWZsEMdckT1+KRPBbHXwgwkw9UMm2i8VH+e0J63ZyQ4ZF85XW
nb2lcebexB236raqy2W3DHOOjG3Wsgnfj2+Kohn9deMm7g03UctNxbdLE7495WUobnxim7932isv
FhRQMuV6p1mu9guBI/sg4aIanVAXBkvzrnG75rurT5jryluacYP/NCXg1k0P7lzyaw0oKFYn2lND
xPjlgqrve6+a7nVMuK6L77e/gx8GJrkMCLEQUpfRKaYbsR/goL+Fk3RvxNKC7hjrML6ZU4xN1Ltl
qd7IHRLohhp7IpJg5UxWpC4tHssN9mx4Wui52xaAX4KwEXNLhLm6xsnXWMq9Sd06emogyl97SKG/
4qbJNz2uUtRd5JlZK5xf8s0dyP3Fp9aeVGdGm5iQJ7TWfHg4CvNTgIrraxVrKraOGG9MI74ZgCUu
eMhdKvAKQOmNcNri2OUa5NyHNHE2aU6mNf4//gA5wsEqjqei32RLUw+rhfucNlYlX5SiaR2AkX7z
Y1DeUaSKo9X1epWDNQDGQBjRQ1om4zOGq8Ffo1Ak6xpZyn3Qd8jts8R7MMKlLVZNNSU3mOgrayVF
1b0WLaarAGzEs4m49B7XqbixO0y9LgHP960YeaEcrVbo+4B7KTKSGyG5akGWqFszNtS7ueBWNGat
7adpH90TSySOwB3Io3YmfmO95PeU7PNTaDKRWSbil05LR0t8a5SJevdR+1drdL1RvaLfIskw8IwJ
zK9Ro1MCPgz7JDW86F4kHLlWzSBbdSzH0Uv47KykxWg7tl5PsNLYs5KbIs9qC3EhRHTDyWjijqrg
uzZlkIxHSArIY0LZv9ewUAmsNMts3ZZT+4541HoWMXaxcZLWDwLsyczj1mvv2C2W99rOGmgTNgQW
zA7u8ANv7eLynYFLNZqGy+LxJJd7c8qtbgV30HpcIGTchz1QrNT3xh/w0du7Pqo0xdlurvtRNV/m
LGrvrD6IbyKvTfd9SMp1KgPnyD6mY19QAh0rI+5fMF1oNbsRSPZ48NvusVY1Fy9w/CvOxNGuwSPN
JubZPn3T3hkYCDvBV/zn/XVUNvF+LIrxIFAkHlsem5dOJ/Jh5fpxeusJ2ezIiJRPOG0x9JEf3Mc1
/0k2TbOJxsb5TpqHuxMNTtUGT/7Gdma4paPj7S2u14qJptjksBubFcFz6t4qu/n2bFarBI46u4jF
ujDqB3ScVxAJyEU3zZSzTIcXlNi7a6yYJ3NIRkRhTcfL5t6NOZEblZC4s/ccUAwziJ+r2TOam0q5
0YMX2fUxnGFZs+mWy8qqGDa2uISObtqfRqWKTcq9eYXdqrusYl9Ly2AJUupTAoaM/2ihfgtdIsly
H9dwXo/O21iIE3I3FKWKBNUFI/e28izCzntxMc+ZeKHeNhFiz/X3cNJzprrfJXSWjy3qfqZlCQXp
mNXqBRVafG9WybTz5+bg1UW7CRHwAOhp60MwLd/o/5VfMLwtOoePo5VtiJiNnhPO2kePlKyzPJfH
3DBJHIgM4l1LQRb4MLgXZYQiUxR2ecc/+DTlIwOfteGx1YXx/SB5kcGN/NuB2IEVjWlIgz5uwTAN
vWdP9sUhTf3nOTPLPe3ShDqQUm5VaoZqnU7JVRrQuKkt+xhB7P2emNG0GwPD3Pckh2+CFK3dNHIz
yibpV1NOqzBWyruguBAvmXD3lTvXO24nNuA643Qae8BawyIM38d8sF/mRljXYRkuqBZK8UjEBmpR
atidy97FR5PFs+X6/p0a+ZbcUc5gzqgLcV52JMPOc/MDE11hr/E4pNdtxjJIK5LaUcFVDdtao5KV
KDOJGSTrCPMjbwAOzHrwPQp6EWffMnI2TjFoTdSgRbZyhQHHN5vvFtN+6Qnu23Er7ghYyijUXPwF
kT9cl8KNniA5UGaIcZezBWYYI/r0PjBReAKLCC4ktIB1ZCbbxC0QdDqde1M2LliVZAothhbFclSq
Hq88F7U0NZqRc8ORatPEc0YUiZPUoG1IVVx1XcWxtDCw8JLXMY1XYdRnr6UtvL1r0YCntQbXoF0a
WhpDauDKj5z2UtHM5lTnj2m+GjoE9uGUmvcwlU4d6IBDNPbrEebK1ZmyJisYmVLUKMcZ8KxIM+8v
6fuCcZfZwZqN8DVkZso551tXVzra0F3WbUNoPbmrSbAax956JUyuO9a2/91avB9RV7dfqViLrwTk
1Gxa0njyC3IXnXGIt70/lHfKo2IpFNLdFQxesOxzlKDLNOcD+XVjejIcsh42o29KdNDET/CMEV59
Y0yx5rcov76hfUOuPLyNuGYMULAJwajPvpZlVt3ZbVDeeVB1YLEoNtAsmfq3Qtrm90pmyVsbISxf
25hDb1pUACe3y+oHNKW4PTsqHr63lEMOzCMSIPATOceigc2yhBAGeVrSO1sKC99dTEPyWEf4dqmP
OZnmZSJOcT7LtzIHcyMHSRNBqqF8z7HKo5td+uirKTPre35OAKsFGAOJlP+rnQPNWYsoNcJ1s0Ty
zXChMq3sZQyhK+du9VC0MxuDTOap3vlxP9Y7EU50NIZZM00STER4xCpSMxNvIDcRNEP0FTcjPxM2
M+56PwtzdyPwnoKjcVSfb0bJuyQJDrnUpkKl5XOImXnRLBWVvEgXt+fcaFajlaynBnX4juKV37wY
SG6PYqL9uElEqIw9Pj9KACz2FC8cpsLLLDFFtfG6kqK1iDy+JSh7vrcu5iH6OnZjAsl1gEi3Ir6x
fLeHgVeFC4GOcRJO+PWPi+mORjzg/XasdL1IjafzgfPVK84T9d4J3XjttPht1/SCuPSQmqoHF/1Y
tS/SjHYPyoKUA2Y+54fGogt0Y4Nxs3a9u7gXquvrB5dci4avkHkrOS0tny/3XfohXWPm2YVExTCS
FoXw4yoc+/F99OiNrgagQ8mVh+/sMVejva/wWL2UkDHvcp9UmnXTBOYjxB+pgNDCd7oRAx/6YI8m
75GqnHdNrglfHl67ymD+V6Od5jvh3qX3n6gNfRmu4ohjHK4SGvy39IxW4M2Gl0qO8kdKXCtGnaHD
Uj2EQKsJV0zteV2Y3D+ria9zOVT0/04Tudhafd5T0bmJaLIjNmaaKB2zlYzNJXU7bnXYlvyswfOL
cCgzyldVMCCrsqFlFTfJCE+s1SVk4Vc4E/B7J09WZtpbEkLMEzNpyCwllqgyDuZLtEzp87Ik0xMo
hPGPMdh/NKifaFDRetr0fv+3Nfx3Si1cLyi1P2tQ//yZPzWomJd/M5lDwJv00NKdG6n/QtRaKE21
TgM/MRXjTxJUQTYCMBLEVMigAVU6dM3/lKAKExY2rmbTDMCuImm1/x0J6ocRkRmYLs15blfLpokN
Qvevc0DyzKwUB8V0PZRvsSzguX//6Wp83ij/2wt8GDR2s1OUzcwLBGD0k4CNJvyWjtdpCFzls+6/
nu38NNREKh4w8cEo7qDX/jsGUVl0aN1CWFeZW8DVaValYTsmE/EwsPPW/SqzOQ5+T+oo6OGxNbY0
eGZBY0qrE0LgNi7fILIFHLvjgYyk0CeDN9YQgWr4gUAI6MPl0AlpiAuQnQseuTCLOg5cprrwgGtG
j6rtd0Ds3ZPE7nqbtTVNQkX5UvVrQLHQK6hC+pU9co5COzU6Yb+BbIMZ+KElWWHkGCMqSIcb3gR6
vRQWglxVg33qrCZ9UrBZL4qo5RS5cHKiBz2mJNFd+OT3bdzZW64xubnTV0xF5BXgsSMVs7c78m7Q
IN8g4GqWi4zxgfEwARgDGu6McRTCjOvzrJ8ZbBec/fbnL/8/u8YnuwYSca0s+r93jeu665P/WlOv
FWnF6OnHmZh9fPvv//fnj/65eRCEwgzRA1T5B9xei27+JWAXvzm2hZiT+1cPXfUW8S8Bu/ebFjEx
NYE7i7z1Z1y+8xt/FLyWzT2PTJqxz7+ROOmbH0ZSpNcJbrdQC8ihgCKs+ev+4eczRtmCMhWLFM8/
i8gPn75oTJfdHrsQqt7YmBQNpp+QhGorwCyVXYUB1ktJe8GePCgszjKX+bZ267g9GAxlpg4KE/wR
8Jhg4MoUnrKKAPHh7rGueWKLYy8GKlJlZ6Q3NxSBf0B1p6yAJHM+4ZYLh+mQ3sUXmGHNl8ZcQJWN
GSyK1VQRJEZIifh2znImj5vwopqJh7caajto9jZFB0HvuaF/xNGB43mWqlu77RFGotYi7pkmEgMs
CfjmTJgpU2u+7zIakRothWqjoWt6E9tVXgNa6Org5IU+NMGABk0BTY+08wQkHVZpAFgc3edbovgo
1vJBk2+aUEA5su24OyBIsR6hY7jffBt2Tl0bw8FhNvy0TBTElaO5dY7J+cOjV3sd2wA3V2eoX+Zp
cB1sXcBKPqgiJCXhIt+yc7r7GRCeSph5TgTOfzU7HX9MoHi7OEMyVczPrQgZ7A4uAdSYazQaEZCk
pvtpOOhAxuNCM2XmU4uc1wxyB+kXJ9hoFRYu6MYBtyWAqrS8YBiRXJOTkl3iwQPNNKXzVRalIxKl
MD9WKcmaOBz19WQWDSqnnEucsaxr/ssfXyh4FvJFY434sgf9DRMlOt/ylUr5CocP7t505mXPuQ2v
DpMv6dUG7T/Uzmc+MHZEflcg9REFWTTXZSL4hbyV2eB8NylBP9k3aLnsWzi246HhHGG+dJ4Uzg52
u1Hjylvek0ijRc2RbG523/t+ke4OCYlHDwXG7fNCItidP+JpYoYBBqmxSuiCggWoSRmsWg7g9LqR
gu/gaPCblsjm7z6wPPBlQHuee41jI3uYf/f7kdWAR5RvNnR6sFShcp0jQH1ggYXPEIvjtmTxGTZH
kGi0ufX8qenf8FQBPTV7QH3J1HIT+uHMF1xTFturIAQTB0QWctQJfQaUoDwsYKPRg2a9WdyWl3WD
mvTgZ5FzNLKR05OaHN73H9HMpeayMe5mlFlNJSsmsgYg1jPZ09sKJ3W8GvU6UfqYNuiviPENFCMX
VWBg6aPYGZUWotTZYitM92oEkUj3AXQjbtLn8xJmVsn1zWEAkzQK2Ewv0siDAj05A5dksmN1O9N1
uC0Xu74QtIwh7XkCGtmZHtiDJ3MIMA9YMGcIWUHTkvHGmcpZ0I/nTMrFO2PFoYY4x3MA/JlW1boN
nHVYn9ajmGrIgGAdwS1wXCXKhtpgXXSaw3mG5C12gI0lcacRERs8QN+ESpxKzYAjYpw/hZyNBWZo
lCxIIq5PpKGbI8Fye2Xq2CXmVc7xDKuaNBeUQSRfYc+BGfsa7XeYRDj1A9okMnGoJEZirAnbUOyn
nKU2ZtH4B8/tzJ1ZcDBxCXPcOFNidLhlcz4vOdjxtFs4+ibbkJsCJUlX8obgoQBRs2tyzJWcm6s4
G8Lt+YDuKO7lXHOzQNaCbyytgt9z7kvmOdajrMfXbGqadO820HBVKeZ76jr+kA1t4ktuQjsMLRnv
oz6xH32a/Ndeju90FyRZtzzIkIrtMJMTeXQWPvCc55DFjJCD94aBjvVIRwBmf1z7tHicikHrqYwY
T5zp0IOwYYiNE2S5QuMFZWqzNTNFYE0xF2WBK2/ha+0k7EhzCrnDZxSEj+0AXy1z4UVscg7D1aoE
VYFFWvbhtq5YpRNWew8yDGSsFCLIY1lavB/anYwSx1CvHN8qanUSCEjatR3TGIhzuupp4rK6dS8Z
PTS57xh8swvRwPQbLB+xxHnNQ5jmh8gi4F3auNQd3fQCF6JJqa6LsXpLfc9LYNJo+7uRCdaM116y
v3WamE4KvF6PodIk0BZeJmAQvsg/tjQ0VyDIGh9m38qNgm4goEa2uI1QZ3bbxjKsW+FxdxV4yrL1
MHF5nWImNpf/Vo6BeJ6qfgbQ0rpdsjvvrHWdWB5G+aB9tlJiUZ6nOFb5izs57BOF0LuUNU4MtBJo
Y6GO+syGtryzksFeQ0d4q5I5PHZNox8GWOt5OAMCwtCvue7TotGfBfXDsCbosbFWcwK7JrmxVaIO
bD9OCWkwHighdCQuUwJsI+FFSWOBOY8fzXDeZBoWd0tW/AArX/hgQHsjfj6DaaveLfmKKlNzEQeA
ZjX3ZEdvpEqZXEy2m9Gp6Ly3uiqfYTx2pzCaB2B2SIFn6hCne8QoBxBGP4ikV5HFqOLmgmdMcGtV
Plk/UTc6YFAcALaW1V/TwK0v5EDIFLlnyVPqty6Nuyr62vaMH22I0BKa9rrrddYkNJlphZ+gNKZD
36ujTIYGLFtIAP2tmeAKY177UrXDrmkIWzY8P7xtxLjKSv8+sjnivCivaAyeEzX8oiMhnyW7KscK
R3gw3BxzQP1hNuUGgT7B3T4oOPDXrcjWTW2XB8tqCftJRUNkpsidXV7ZY7jy4USZA8h8N0vyfG34
E7xBu2oStVMeHZdDyLJEtCcHIoptPwkvehTnN8Hc+yfEIDzm0rk9pLPR9Ktysp6ENQKHwAN+w1w9
OBHAzOq1BEVJEtTbOMgaHThE4GOW+2R2ziOJr1BLnZU03PlbgQjmSfnlk8j8trgsWinu2jyBWNPL
KVgz2Ax3weiM71J14fckAP+BGMYmgYj5aev66SboVLdDER0ezLEdNwo2/7YMmjlZC5HRM3JkdhUg
FlJXXC/vLeuDikHrFPEcT02A/dNTGEKSyEEn7f1o+jpGJD6nmf8dX7+6T1xVgcFs7Z2T+xkqAre7
k/h9KX8qb8vkdP4dMOojqQ0RKAcpr4I0We5ATLnrmkYrAjRD7KNw9C+bMBXbuJWPbTgYkOY8KqOt
LNv6CmkcW1QOntGlebWNqRtOA+xYYkY74+CGNXOHcBCXtQNog4tWbUfOsw+zV9cIANpgS1c0X2Xs
WCtWSH4r2ozg9OBkEBx8w0NA0Wgaq10cGN6x6Bx1F6PYcSqnOtiG7PaBfkI4ikHdTP7uAcgZvVKY
3l9kBGqK+Vp4tWTu3ZCiNYMiZd7nXUbAryr6J3u2jUtVNkW7MgKfn0PN4n3vxyKkLrHt5dTPVYvn
v69fM23OX5UD51bWt50/6nHmwWfsfm2C8Frz5PXhkojd4LtqlzFMO06oF78ZefmKRoBWsuUX5Xrs
Orkj2VDUTFEIWFcLfkE6ZwTBBnm7ZvMnoRQaxT6Kk/5ICPFbk8Ria0PxWluNWejdyjoq8qa/RZ1J
LmtUy/mVyJwt1XVHJZiaFeRqM4dKDMUB8ilM7pgh3jatLcYaqe0fTEkAICIBtZG2UnxphTVdJoPh
W6vGGSAbspEEHdeud837ccoLCyxF0Slqcca62X0aEYiHabMUxcFf5Eh8Yj7HzK3sFumHxXQPHgzN
0QQuKcQ4J9pjhTLYmLrUOwSAnZ6NXBLwrJi4eat0sFDWNT0nkIRoVK+rAe9xX6ROPz03XlAcF7ho
q7Ajk3FZ+mU7JMjXw8xPAYYW5tMUzwFL3ClrJsAp85DRZiMt0/B3IndizRi/TsZevqC9GwjuCK48
Qu3XPLyih3KwTWR20mP2wdmlP+UtaP8X6TWDCb/SC/sThqDFHpDyZOGO7CXwoNvMMqicYg5u0U3E
uJ1qdiSfcYb+GXyJ2gLaeJRlEzB4Y1IgqVau1S3O3gfwvLhwuwWN1Zju6oSk1zUH50uQlDx17QGo
6jpI8eLt/AnFyEVrauliDuUNiz4KkoDVYzO/RUAWbpMuodpi2EIh4o2CZxOOjUKdTNrc90rjzalF
i3XZTpTl4Ok+s55+kODrozPzngDxIc1BjtEfhLEM1osU00sGmz1kQFDWtTO/LIKgt1dBUkO7AzZP
NVJXDLA8Bns8fH9qOfyiNfdRuK3fAcpO/T/Mo3kXujn4kwp4SjyrXuw+Rv8Rol+ikR+nmyG0Ivua
MG6UeH0cNShc0yS+6JtoqbZkoUXXcdWjMzBhl4o6p6r853f1i8tCu9NBtc+8TfzNnEfOb1QnGaPX
P6KBZp7+2zmtqUnPcNY+tal8hnKhOCLKrvnyz6/+IfEF6wXXQ3tY+YsS/G/OKyZbOYCkhWuiYN8f
MqtVjDEl86yMLyRRrkEVPQXOY+5HxtHS5XclgIxdjKJt7BvhqTFHAZz3cXLo9Qm6aeMqez/T5adK
k3k/ecMfmp68Yaav/OUQaYfE+qNOdwxjYnaMoDgw12CMEap5kOvEyzUc1w3ddg30uNp6s2y/lSJX
921Pr6JNOMun9dzdl1X7iWPG+qAc5h1hc3QEmEzhg1A4L7uflpXhtsYyUDccAAVTNiKnnO/PxHdJ
i0cCtNfH38lmuIJRAp2UJglXE1KtvQUXh/Ac2egzGFf2ny/VR+/S+Y15WjftBZYHFeJDL9ofzaYr
uzY5NF5Mhco0lzhLyJRT589URY6sHpoEveaRrAZ2jJnEhfw0Cnu8H8QIjyEZJ9jQpuK0DJiQutjq
OcYaKYco5liU72ksqbkjHdvV6V5PFZrc2czl6JbkcKKHK4CfDELPh9K0nOb7YdFdgEo1EM+jlEni
mKH70XXct3MoU4VSJM8RhDScgP75cug5xs/tcn05fJLuPDKOaSGGH404iWUQdTP6xt5JXPZAu0aX
fwoGfdQ5o9TZ+Bl62cFoPFT2QvOEIHfelgJM+jCHTJ8eYgfK5dpdEPyR38A/crH4++wjONye20OO
3egvu2PKfzlMQ5we6pgOGOEMcNa3ZG51h0WVvLpr5zRvPKZ6rBAOBH/MBv7Tif6kEw1Ax2Rb/787
0fsfdRf/NbD1z5/5/wwVjtDgUBgi87w495n/1YJ2f2M2RavC970zb+OnFjSN4j8HVo75G4ZdFpiL
xR5H6781r4I1+3HV6qRwfpmJBUJgjP8wsQrtugpIMykOThB/mfJkpg/LHB2T22tleA/daBwq9Cmv
QWm9qgnnwOCrnUTa3GuNM6o0++hMJScxrYAG9OoegfYVe7JWmw2ktWrdj2H3riIoHnWCjprgFAyH
WluNJdK8N856a628hqqF7goc5y4CzrodYv+e1O/gdlpSylgobNWUTvy2QUse23YrDdveKK32RpS9
bsfyRknbXTVaEZ4hDe+0RtzlQbGp/clfW2oaHu00zMGGoypPtL5cIDQHn+buZR+/eKKk+aLV6L7W
pfdaoZ5prbqpVeuWJ6lztJIdKdpWIG0fkLgPWuuutOq9RP5eDxYbjjNOm05r41Otks+1Xt7Rynlq
eiQuWk3faV39pBX2k0DlWyC677X6XmgdfqoV+YhyvtkjGn1k5idai+WOVGmiarWSf4F4v8VlAp8W
lX+J3L9H9o9K+CbSPoDBaOdD46Apn/3aug+1X6DXzgF85bsynO4I8i7vcwYel2lBp2OV4ciE8TsU
V13jxNOWDYopedXmrwOKxzuMpiTLSaNfOw65cKuGwdpD6xjRg00f/YJHIJoMo3RJtOm9lql5k14z
ppleo5AnEqCV8HkuIZUS6TIgPAaDeJmMEM7lBDu+xe96508Tc/oCrCpa5NE99A4TBp8DI5RQfyye
q7xyL6DFhXsTavy1qM6KFRpJ+S7mCXSJ2DnYNKljcfFCe7DQS6J/lXZTnTr5P+ydSXfcRhpl/1DD
BzMC20TOmUzOpMQNDiVSmIHAGAB+fV/QrmqbdlntWteihoUk5IRAxPveu4+iudVc6eVxeYjWq1qU
HqC6PFMfR7vkouNMP01s67am8tIXz8Qfsx5DCK9knsKn1MSCIhhabMYiqe6NrDIulktBwcfzFOE0
fZFyEXN8w8NykYCNBx6ooSsu6vPkDMml7+DFov7b4wZ6N9+fKoD+d0tNiAO+ZN3UgsYm9KSnCZv2
t6bnGa5ZHHtQDDo+1abiz8TDMq3otYBgBas7tcvIn5UDpKLjnyTzO/VrvUTMNWEzPzl9OGV7px14
8/UUTXdevihjRaUjSrr0vLFzcLPAmvgepMj5Byl356zDyBIMGXxWCH308cXcf7vEJRgGwgPHZjgm
yHsUo+ZP0iiTy1RjdE3qedgZvSXfnRE/ZNhX8vrjlaXQZcR26JfKg9w0vdtopoMRm4bjBlYYi1v6
N7B2a13xI1+MRqVT9g9taqsAaj2pvmR54x9GSzKI3aM3FvzBPEzNgzOwiKzBzEwb3Yd5myo7ffn4
pVFuxtVmcA0cByf8dsmIsiZsv7pWkqqGFeYiPPoYhJ9Q9s1nVS45nK6wvdsGJOahWiR5A0/Sumlw
1VGm5tl7OfCl9j3kPq1YMr1mqOQ2V0X31nkxOEK9cq/ZIE2nOjTMu1BPxZ2qtWIT84vMVrPvhC++
ic9bOUWMPToc+YcGwRW9CfU0jxgh02477GYX11Yd4SasqIfffHxbVJhU90m0iJZtFjL4NqCIBBX1
2eeJ5sKzgbwTrjiTxgPhEP75XhHM9PKRXz0nY8qhxVdwbxOKacVOMJ0vbUmXWj3dwER8GGq8ZoNT
vZQJjuzCpaJPXJldjy81uokHPVvlHQVEafPDUf7Jtyrc/zi6StO7G1sL91vMQXp+iprWXTv6KM4w
p1noQmdDdwrk1akKhFlWdx3PMaqoLbhARmK4d7h3HlsjXfoTWMMzQ0Rr15NWADbaDpJiuiQ04agx
XbdhdbRKL7wxOm28NuiV2YoqIm2khBvv3CpLmcIM9mZixrTyyEXuhyFnBI9ywXGmMd7KaAyG2nyv
SxrS6jiRp5QD4aY0C+Ngmc73xqCFUDi3ONvzIBt6C19VFH7VIvNLq4nvdCIW+JbaYpsPsFKLqQRk
U1jTGuMnNkizMYdAum5131u2HQxxOr8VA0fqmfzYkpvdym68L9NeHiEjQ7jrUFWcmS84cY3tWPeU
G6kpg0lmPLoTIyVMV4dsnIqDTpfbHmJ6ttZFLzcjHT4r3e+xU0KQ1arqa633JN7KSgc3r3tHjBCI
+5NLu+AQftWNoqasrl71xvQDIepOJsJ7R2nBwq9q/cXDdL42suyhA8jxOk2ateFeb1cJhM5A70tG
UQQ1jrYf2hQVzjPrgTXk+yidLcxXQgcbiTvaD+/ron2Lpy7cLCUrF8KACghZRJQoKDsTjng5N/0G
GCfIfsO95Kz5t/ys6K90Q+PGmid7o8y+pBkeAW9PuZtc4wcZVq1hynfY0NlmLgB5FlXGCFi+9nll
rmvR0pJkDF/0cB4CveJp7+OFA2TSfwct9rWOrZ0+1eGjMhA8LCsbVg7+/KCySUY2tvMYTqUe0KY1
4gwsoy80bbVB2VrrjrjtWQkMnWwSxJvtOcOdh0fwMaOPjj2E5y+pPHc6qi6kynxAlh1JYqePqddj
+mzt4r0NvfQdv3d+RJD2lpq8cF0NGpZa11bbrOXvRgUFKHOnX7wwrW459RGTj2t2VtaSbJaNuMhB
qpdSn/IXZRoMfTtUbYcdFgJnMjPcsQBQFV2CbyUuOY4yIRc+s940OsOkz4xjS5fRSAHU7F5MHyVc
cO7QuSWip84dtWvXYA6W0XlT8yVWeoAnR0P+TPuz5zQ2v5gyZGbG9I6h2qx4DI59damE4R1tcqow
rZ1iE7Z1+OTDGrnDH52km7mtgeF3fqldukg4B3YK2c7Qq3qTjHkY5MqpbPSh8UdZmOa1QT3no2oS
tZexVz+7dUeskLVwzSgOb6anIBXbks4Vbz5kWAFOpCC0o16xgEnDrPcVnIVANl1KVmkKyW0ZgpeV
E+O18290TsJ5bkJ1nVGNfNWEkFSp+mt2tQmeoFdZGLBnuBpJlQJg2UVmhI9TzF/TpqnkOi0HApiq
boLZyIxVEoO6B27cBVWT2TtKyK/GhMaHZjmRUkRlbZ28HW7mjD1eNlQtT65BXE+KtGpNzygiXaZ9
tSCYG6Vs3xWFF6ua9petz4F52+ehZKQJ2rvBRbDum5lbHCjUksG54wlaXZceqqb0+2nV6sp5wgWx
G9UYrVtrvp9oor6MiWmsCEilOwgfOxeLZJAbzaYaqugdrX1ndTzyhrrKNwPNXJDJx/EIpLcN+rQN
D6oOz0lU39mhA+E7FClsaHc8hSn0FaI5WkwdALGEOz9jdTVOXq+5ycKpi3ND7rJCpdGt5ab1mlu4
VcCWW2UPYMQ1LeKRENU6bk1fjyaMriqfxsPI/nc+O2xVsiCNiszZTG2KRC6kiU29hzxOg8fQ99W6
AOtOY0c0xHDWM0GSZoW0WZl7nobPeEFvNd0ftkXpL5ZlqPyhN88bY5rbS5Q61TYdHPsKY+yXeraS
zSzdu8SvtCCdu+4uJnW3zn2HBlpPOt/asZpA0ZfzN7xu3ZUqPG2bGMN7A4Z7oxxzuBLDYK09gdHc
Hjn9YD1tbzAqm2cMw/VdxFZlY4ZEBqANv4BqDFd10aevqosm0jyNbfG8D4+FltCokep6kNVtGQxD
QokP/lgelUvDQWfT2Cv8B1+jjsLJ7NNssdHG1vrmmQi7Npagi2tkQV7Z3+PcbMmUJP5xima3RPtd
Nv2UnnXfdMzub17mpGelypZ9fGvvKc4inJr69zpQONpl2ctoZD277ADKXLRsEuyJcvVGu5VYM57z
Rs+v2rj4zgE0KjaVCTx/pbrFY1yGlGGU8fe6KHjqa3Xx5mG8Y80Ku27bl8mwbQy9+cr2xd2YJGfu
utCn8c0y7qwkda6tdF5A52ZuHXXbr9feNHOnUWPw5KJjnGpplec5HwTAtKnLrzPKQhwS11b8jUCz
jpiaJuN2IalnPAebheyciIp9QO6LNxHpLBxD5Bh3ZGXEc9d49L5YRfltjgkREi+xbAorS88vg15X
5UO5xFGdJZgaLhHVloVxI4z5kCzxVbkEWalDyC5JRLiVmhhj7X4kXp0ypiUAJb3Cpl/xE4rYlKQf
6dhyCcpiOl9Cs91vGVp2z0ukdvw1YGstYVtczsOPeAngeksUtyH4th9J52ZLTLddArukQs5ZA21b
Ro24o/lpuGHuIu+Q+0liLKHfeYn/OksQuFkiwXCQQ5pAkkcOfnQC+nG11VIixPlHmvhDyvif6vMT
1ccEq4Mq+59Vn6vXtn39Hvfte9e1f7Af/vo3f9N+XP8XH3gOpmXHoRMbreff9kPP+gUJxnIcgGm/
ljD9235om78IAWKLZ6yj20AHkIX+ZV42fsHUDCiOgQNZO1t3/4n98LP5EI8jPE1vaYXiYvqfqHrW
5GqZ1MiJJ/mPuIr8nSbgnuHVVT9R2f/qSouSZsEUwXVpLSL87yTtvLRLex4NrmTOChuJfJFlNbKW
xP1PVNm/uhLX8C0dBJRti0/yVkRhx9xIwuPQ7npUDv26HYqUmf789Lsv/C+mP39xIWExfcKA7vK2
Pg9/Bi83/KqZ5X5qsx9Znv1AFfiR8r//zWUcJGaPb/xP3xFzy7nFLSP3ocbJ1l+Svi25niAjJvjP
Pzp+q+jYHrRuGH6f5P1I6gXQFd7REBbNedTZ5fIQFueG+cvfv6nlX/qd0ZzfNGxhE4wj3xMW3M/E
I28gL8bcUu7jRQpy++luikZ6Bqenj2HG31/s80Ds42IWsB4PsBA2qU9vSzOcinuzknu/psDWa1Fj
UkHHZKUlr7rAmAbPw0I9CLv/5vO0SfiQIcZO8vn2Yo7cYy+k+UvSLnJP4sVaOb6W4Yzj//39e1wm
jX/6QKE6sip4SEHeJ17l3Kf9lFSF3NMv0+yLXk6b1GS+/PdX+auf/OKj/tdVPgEAhfDtQetzruKP
zslsxqehUOWxhDvw33x0v7vSp/VC4SCthpIrxXlPqGhMXz+oCP8ft9efHNi8asEPkl+GhxRPzOSP
S1MVFo4oKlkg+9BDJjEtZmSZOuJydjFt/FDn5Ow3xrZGn9/rhBXXaW754FfQhzCdIVwpgrIbMUZ9
QLxQfUcjYgu8WEB9T1/k8+zHxFjgAAxouJLwZVaNnNHVTCpoMCvyRyaajzZ6poh18sTYe3jCbzHr
mM+ZRyCYXhZSZwXKoSpGZ8/mN8PFVvo7lfJ7zrzRjZaQHhk0qoLFGo0Hf3eHAQhZvtx0plfed1pq
H3V/Vt8B1/k7oyOoObgGV0ltKkZFO6TQJ0VcbThS6d9SiueCpOX1fDRqFiFvmj2k3AImkNiyEQM6
8iNugLsbxdHoc7JwNeceaAiN3NZ6OG7SGgFRa6RGJpJ3NxcsXLSDdIHXlWaA3p2hzaE+ui6PAA4+
RNtiDC7B4BvW0cbjssP2WJ0M9Nq1KIhACnzmCF2kWqMYUOoYGelLJKr8iYAxzuMWA3XtFuYz29MP
Ny+2WFnY/cxrGhDxYk/6i6RNKdhqJG6CE8Vu8icsUs5JaG1xy6i1ewn5aE5xWstrt09/6HjqODq5
5nMhkh9jq8J75K8KW83y6ltMtlNuoko3uY6WvdQKxjdpwrQ2HfGzsqJ3ATNlKo8j4qdsA4hQAjQp
j0nEAH9lM827RJb0r1MXXCGERuNiVCkfIkXN5drUlBBI2cwG8zayj6SaUdLpxd1kMEGfAQukwQyJ
E4OFjB7EvPi9Iy/JXnz6x0ChoWmGIPGoSydsSU5nbtx8l5SmLq+MfpD+2gWS8yUOJc4AcFgIjmW1
eEpdHXiSxn74meZ05wEliogjTtsj73HaACvl1KqLem+nhv9Umdh9rbLi94Ob1mG3bDsD9OE4JiPY
L1nKZpQWUBWTr6ALR/KXoynRDJlha4GeMixo64bbztZntG6bR9w80W3SWRJF18mVjJ86QAHDrhdl
+oqEq239kvvIZdZB9NwfYDvhN7tT9I5+AeqT7RzKs/Ot0hoz2aYUpc6bOUUexAEZqR7dJDO+zb5c
Cm25t2waUiBfKad9HLxOfo1S2zl5U84aihPYAdOjWUdojMm0thVNRUbGN+HEUfZSk044fswNmrE1
AxxdP0zO0efQcC0wECjIRoSurtESptZx4caXKCPO0Ue5D/qTb6hHpOK/+Hrp56D+MkZeS4eGDqEY
6917KX3qvjJ38eYuhbFY17/Idhp22IwWmwKlBptZifKo7AR3xKI0aJ0ekODa+U303vWNt45bxMja
3HfV8A0TW3IsaO3d9KF0TzwKvduPuQmQgXGjG/lwNUCu3kQZ97ktOizP0sueMVPNJ93nKDYjmEbz
KLugUBltiVmy2Ci7nB81qyIWn1xOtF6m/rXFppIeau76DEDVehgk7jjwWZu5YXWjap75wfLclTbv
G6rGK6ZdcS3Ifr7SZCtuIQ9iQo0U3mM7tI7UgnA1FtSXJd0R6DmkhqHk7Tst58VVIQBhdWWvvrda
Q945okwtAKUtbg0XEd7W81fHYaFsGtYPXGDg85JxkXIhOYfeUqvsWL24DausORtwG0j1Ljut3m/q
Xa4X/TolBBEUJjqFq7h0UxEagWVBJs0w1PfYKeHf5OUq8ludXzDh0ibJry3JOTNWFhnjtpDXbb3s
qyss92gp/JhUHYPsLQzY1R6fDtEMhQrSG5uPVVfFydcuE8a7rlithuU3QizWuGToAHSV43QbJtht
nmInQeFh51xSOBYtTBEqsxszcBa2BCobUvjsVo+4Tf3r2QtLcFYeJQRaqwIaxVi5cx1LOGO88mHA
sh0Ius+h4pJub3vWHi1i9VA+N302FHzmftVvrdRZUDOMuayQNLpv9N1p0AgBZ1VPZU6b71tXZ0JD
jfSu8CPtqmuSayuxhi9amrbX0xhT3ZbOz4luqWeR0SktaDfdkWJ29rOfzJsyrotrqTXhTZ599eqm
wIYX/6iiMArsLnnkfn5qBj3acyDXwFOiezN5k9c2s2CYQ1O0Y3H/pjlQZkyPh96HJV9L4vypJusM
TY4VR6fB7gEkhqyCma9U/rrIugsuZOY72HL2UquMTuyA5zbqDdmifl+Yjt3syhiovhFLtepIL4J4
ynMWs5RDHrVvZuoXgRHppHIQ3f2VkB7jH5zzzXoaapyIubSSYmVFdafjOlc1h/7CfGwLsziq2iqO
FRXKMqCErz5aeduve6OYKBTBQll57mlS5ljMPHzyhvWvwKF3V5uMyNfkvWNtZydDQflZ6lsDruMi
HMTRHvqKYlq3J3cWsBdvehrtEFOwAqdwD8SQFe/ScUlTJZF3GPGfGoGa/KZld+Pom5qpf8pn4GU0
SXZN192Urod6mdo9ShxgrHTTybihYtHqjaFg7WlfBMZP1NMxv1epNRKmMlxMOWyu7SVFMg3HkjLV
dSL1b7bo9zJNUzieNIsi1scEUbi/WDiGW8dJtSuD+Ee67ryC2kTbnMDPEgVYweBgDp+Lbo9Y1W3G
OnzNYifbeIrxgalXOA682vhSdOZ46XlGY5aPGn1NUpxpqp9b84XbNfoe5Z7RrzKDuVXujT7+G007
JKNDW64XFaxvZDdY9CN2J5yWbNgqNsmsNY2lzR4DKaE2wbT3nzoKBYNczv46BncMhTRq/HEz2s4z
Amer5/uaB+jaRQ286qKeeaxo2Cd8jB8nS0PkNWf2FZnfkPNpGHsyNgUZYvg/O6h9tjh9vB4UAoPZ
4nLYXc4dvzu3L81Q3AO8nqYwnnqCuk22DDa95LXM+7tw4jH390eMP50MfXLbHA1tG+gAOsdymPvd
BVt7cIpIyXw/1GzCypCJmVHyOC7LuDppQHoOf3+9z8BZm3doEOFdGol8y7LEp5NT2bDBsUnasKDU
eARYJZA92xLYX9oUr51W+cw2Y/aDjlA3H48dVYFc2MUYXLcxKR8GMqRmPga6Y8tz/e9fn/WnMxev
z1m6u10oLChJn44ncrFuCqrd9nEBFKEHevGjYoaAEtopqBKryGazDT2EGylOSVcMLntNI+MVM7I3
GaoXr2xlyqMw4ZVMJidPMpwYyHKG7Ccbf8y5bKi9yFycd92w5Ba7PnT2FP0mO2vk4LqxCXbcW7Zu
vxLWwa7q8187oRne7RTS27EKSVY/6UmSvnw8FfG3E09Vc2b+DHz9Gd/+8V2R5iW671I8hWPljz8O
1NkQLbRdii0IyzlaW6065mABWLQvdGNoe41t4wqCl7l1GiIkgOF+rRL7j6Uifzpn+zRN0W3Al0LQ
2PzsOe4mV7mSzBtFpVOyc7SoOklb/WwZ+JNiwVUQKkxGOjZ03M/feU/RYuiWVbIH/mWt3IiFq5Ru
F9SAQ4mnZPSATimHB+ojhy9//3szPyHy+YzZouA3E/DzDAyon35vk5HZQ5OreG8z4wn3xAT8sxaG
UE16tsYtvNnp2teIW9J5+ZT5E4Ax6ahNB4yRJscKYXpZb0Fz1HkvLKhyku2kjSOd/TdklapsodcY
YXfQwpaD68er/59e/RO9GgP64iL+z3r14e01rn6vU//2N37TqY0FpGEzfMbICtDBXZ47/2ZseEjO
FgqxyS//94gNn5Y3neeV6cKNolqEX/H/U6n5+fru8kPiPvX0fxSSF/anpxAKK/gIXhagDx6Jf1qj
MwNqg+OF7gUOjHagKHesTyVMMeJiwpiAvXGoLDKL85juu/n9nEjH/0Yr13tM3uHe9jLLCYzKenBd
Y0RT0ZITav0ID8YUBJhl6YLVIN3tV2syglN3B44rqpEnlKof6Z4MtRUb3oUVkfkgHnCcpOnFo2aO
J2Gdiy3Iv/JQhBPAZTJ9QTEZ0ZoEpr2mJsXZxgk1VRsyLbcZCkSzSnUVnnPsDee2N7vd5A710fQb
9TYb+YtNxuLN5iTxNUdVgrGRyJemyPSAWbwL5K99tZp0KXWFtcMBwGzi0zzF416Xlc32SWiXMtVC
sIHesI3hfTRhgI60oDE8yW5y2DptzljKTFR6zTbCfB7wFdu9Jde099DVm8Q6ydbFwdPX5RoC/HPu
JP7j6IzT9VgS2pGm/zyOwt0MSzu5NRS3dqohBvSNeWmKojlw0zNxT5PkXAyVOjhunFz5Wv7qdzWW
IAjjGweK5KkuMn+XV9rwrSUIcJhCZ0nXGfk7RaXNcmI33gGVsKsWbVPtfTN573uz2UABG784hlCc
txKeAbUUUVAXuXgxzZ6qCy+N+Wyq5yIpnmuNS5e1JE0Qq4GmBM3ZYFTggUZSLXCkV1AeqyjXpa91
cIyVlfjFvTePFDjAPZOH5Rf5WA+tu4UfxykXx2S298y+Jm9OhJxXP3jrUmNevNNhBk5gucdFYaBk
/M7OjOxmmtr5OlSxHsSzXZ9jIvlYbvTR4SpWhaXTs3d2SqwJzoqV3Cu3zc8O8OpzzLD/CvWc7pw4
VDeqqZtt2bbj907YnDTJgXZBn2nyh9+2KRW0yjZ2hZeqM5aCZD86ZXvuQoEFdXRV9BaDawxyCceP
argyWk299E4G7rhqlXSefsGYqq/cxqeXvEEeKoOa5OsqEqAzrXGioQaylQkRNquZberkokwEuO0Q
m1BktYIgHk3s/mkoqItfddKGSoEDodn6ajwnNS/Kq115bOepfYyY4xargZ3Bjwqv6YaGd3+PZOWe
G0d7c2eHApY4Xo4EYQT8ryF8uhpnlAJLWnLrpbr/jIEyWw2Nd5IhJt1CgDnLyTB9Q83MtyZes+9Z
Hc5HgBh0KLtDTCS3YWiN7Ut98SvbutGy0KOZQoTbvkPODMpMTadKaXYXCHzRR9qzlVwXoRZvJrDo
N9Bfqs1cM0l2XZpiutGC9kzq+i4HD7kTueqfnNip4FeXxATTMNMwdUXJSZNgCh16ejko+Lwlt8It
sDJzv6UhRwGBbYZpY8xDih0gnDaJEvPjMNbjalA1G0vOIevYpx4WGGp4FYuyuXHdek1jevOQZJp7
RxJs35TWfK2YcHPg8o5Oz22NE9qk6D4sMKMot7ohKKhtDGW0I8dRMd1zQpdXRTuYD6ZZs2PTKZDU
XMxmvWrUQUxJHB7YwHn3Y1qbAcHJwBqlfoVPAstXpW4ju27OUyrTgMVTv7Q9Xze21Dgoi8RiUaj9
dWQp/TDXxhvecPci7bo8oC+ah6Ll+JkYbUG4XJrZ8iXvGnrZ1mEiiYrJCcK7aXX3mIKmd0aEMpg1
b9pPpPxuvakuEr5FXI84ZuIA6FK28/pRrpOQhVw35+6UxP34WOa6va1lGQWuGNwrfaRdvqpYiHya
kdYhiNCvVqXH+wkqfKCNORVQdjdp+Psc9ysPwXlv+772bqSEwUe6pIPJtfsfaahVF5t43V1buwbC
VbFi6K+/RnMRbWojz9dmNbApHpCgAgmX/6s5R925KfK7FhfvMfbdMrCaRp6AhnY3c4lrRY1ivtGN
xL9u4wZ9km33vLEjt9kxhUs4rqPlt5kY4DDE9nu0OBGVN37vcX4GGWtmvgozRU84AMZzrOHbq9iH
PUvw8wFIiPmOPkEfO23lfqWyhHvDciW5TsKMRpKNVyVpSxasiHOtk9gvWT6Ah/Tq5GKEZbmb9cp4
VUVk4wueH7G7hIGpJnPvDK4sVroWAuUF2cK0ZBaHws/vZt04sHvQV37DwG+T6RNfcMk+eu0lw60i
w/KsjQ7NJX3RImiW6OTUwpcrrY7Ukx659dG3au8YwcARrKAhBfLgGIK208+tp1l389zfIJcvu0rI
3D0fWODw23tIJ7QTjioAm9xkV/oGcF6KjA++0O4y3M54u6DH4Apc5KMyEqSu3Z4cb5dvgG5TvC3C
Mxi9bFe5bX9YrLxYGIG4KkYHB26oeNsXHISirie5jKEJpnlYnCOQNDyKQvUaJ7rcaYPunuah9b4T
sM2/NQiQF6cl5WwVzj0lAo/6ZLeXzA9rjDqWd2g6bd6J3us3teMN6D9xf3Tc4jWd0+4QpzSu1Fmy
tDri6e7nHCj5qEXtEWhDTxAhsu/aqKxu5gXZLXhykXZPbwHWml/BC6sz+MwhhicYDs9Gkmj7fB6c
cyGT9AhZa1tZKUwFE/qqaz+NmrJXOlT+TVJaUGSiIX8gyCh3kATohBcdhINWgmevw3eBqT3AcRzv
8GPiEcIpt2+JeZ1j21Yn6WTRFyJeAB9ahAs5Q4e1XWf+QZHDQ1yUkIqy1LvPQl5CZ6AQ8frAc6bW
1cCqupGx8RK22FyI0IL3ltU5p8UFMu4IuMiwH/M6w9APBXtja82wo8fR3yLihi9NP410vCXNC64a
LFc+UbJqMIeDp9J+m7vti0J7wj5fGNsIa1W2uJzyPn7VegeX/URFpSfS+ej708rLovw0dievcm28
kFUxXOycXqFY6FBPdS9/TDW3vGdTlZ3KWvCodwwMPInKRHq90FZ2lC7KC1TgbeFacidGvbniaErB
xehoOzKZxVanX/vsUaewacy055SdJjhLAdPfYMAcD7GdYxMmQrae0tQhLaJeWoO1Fpa6I3fY0eZr
SWqBxnqy7Ux0yi2qxPjai1AsGUuo3mHWug4Ip6guVy5+/bVTzeP3Ej3ghWRlwAywfS0iP1zzQn6Q
Ja+3Kb66KphKrTlMrS6CIs20fTQ3mRt4dYZ1wrCz8gr8APkBlJKNGiCugUOI3iAdmxA5Z8UjzeXE
x6mZuEGWXrPvDbpEZwoDxnKrh5InqAqN48w6gC+X3WaMHLMPLU3/ISghWnVTDvKoY2RVuV20gc0B
iWXqgUjl2a3DwBPVQp+wKoZo7HVpwoLkq36h6QsheAzDjVf2sl1hm8+IgJDfxGPfrmuV45muvdD7
Usc6GASDZDy9EfotQicZbZzzKVUAnfF9lF5+TW0JC8Jg5qQVMnMbljPVJvdiDPuU4s+B6ej3hPA9
aZ2izP3iwRuhP9jH0BFJdupG4VcPgCD41ECnjpoGNa9kp7xKGxoRLKIuhjcEJUOONRUEmbee4qhc
a6jwHbVu0/guQdu/KUhhK/YIzhf+TvWiQdrfTuYgDxhfx2ZlDHT/6a1IEIJEfVVL/nTVutVXizvP
ysA4cEX6YHwMdz2Wxl3iObIiKT6Wb02oG1dVMoqDC/eYO5jD3MXr3Yc5Zl5ak9J4s3PJdHr2Znmi
k1RtcK43d02BZpS6RUMaQha3uoqhqhDFwDQcq35v551YVgPmPDVu7cpmC2OqFmEqSrK92+T2BnKu
edLLFnavTvQzIfy6IcAwrh13KizgVVxPz2RFIetgP7dQ+MZFpMJQ3Rqauar1PAt0PjkYRsIJkryb
vionvI5SguorndnzPaGPaD0giYRB18/6FYQoM0i7tl03YFtwzDjC7aG1SsZMPIUJbeHFB+sLS33V
ooYdxyJNHyKRd187tp6cmdrhMpVzdF84c7sVy4cdFnG60/yO05djFvSehgB1QNaOw8btpQ4Roa3v
w7DQu3VCAHvXEwQ5ZG1T3nWRz1iqNuqnJm6ML4YUtIJU0VNYePrZNmHTEjnQtb1lSpD3ZF5hhw36
yfMLeU93QFuuw1CW3hWoXPuW+cirNzeEEeQ8QtHQYn0OBJ0iSZAgHkMth1h7neVT/pzqxC5EqsKd
MH0jCqbeMHcchbpHDIfqbaB5I5AwpIHFRnLNKyq3aYPZcT025Yz7vHPwoDOBWXU1lXNrGnTVt5ld
Hzt+zWlXTTVON7Unsnhd+nly10TQynXmHEQIIHpsWjTCjelRYETyKznE85yeaW9LDgWGmQs0ZQ6w
o8uPSde+5aKaH8FMhM7KNVzeHCGGaqM72fScsVSY/PKVHsypN19rU4UrnjrJXWcO+V257JMshtsA
3okGGLVOsaNJtpjRCiYGnMD7Mg0N4OO0rHH+XDayhtOcHYvNdVLqC1N4Jl831cpbqB1pUX+pOiWK
ayNLW4vqD5fDWG3wFKCYoY1hSsUu9uwVksj8ppEtUDeGT5rBBezGPzho03MHG2l8mBnP8XxlPId2
d9PrreUxfO2JFIP1sZpRnfhIGkERSVTHRKRao8JW8H8Ke2hjm/jLZY7GXah59QOQsfHpd/LPX7jX
jE8a4wdXVHdouWVXhrrz2RUl6xE4nGWoC03azhqQVIxZd+AbKQ4apVFh9GIW1m5IzaOVOVu8Elsn
NjbCC69kP2/aqtvwVnf+nFKD8TOwwifN+9fXBj7AsF0PX85na11hDHWph6a6SNlcPMleMdzDPP37
T+CvLkIC1vaIr+Cn/PwBOEA7OfQO6pKY9FTzH1fLt6VXbT8u8z9J8ieSpOXoJq6t/yxJPr03RVV2
vxclf/s7v4mSnvEL/AP0dguxncDy0jf7myiJeRat0sNMSq0ot6vLlX5jd36Qfx2U+YUJgq3K43v/
lyxp/uKx0GH3IkltYNT1/ol59tMowMTuRTe0xyvkIjbjjz8OI4Qx9DO8FWcvBKzrImagmkY/NfZ9
uk3hliLCY5FE+vSxC3+eh4U9YTaL6fe+T0tA2AOzlRVbEhJ8HQnRgpLQQz7XC+aE5r6fsDyW7+uP
rkIuTiabyRgfGxn1T28RmylUzUz4+4hAZbb1mpYSkdHguksDS2qY1WvEQ8qndC6x1kg8yfuoATj6
v+yd127kSLqtX+W8ABs0QQccnIsk00spKeWqdENIqip6F0H/9Ptjdc+gq/eYPcC53DczKHQZZSYz
4jdrfWvrSMcKC2ngle6B0GFhpKhqyd/pcwJFlJfB9eNLbQfdLJutiuPltldudC2dYgz/9FD9g4Pu
H74I1ihgPnydRdpf8xN1rNlW2S3+AXKQuZ1EvexKje4udcf5ubV0aPlGDiFSK6mPDX1aqXZI14Cp
QqDCdzHdO5WJGVehiNAHhBW+TxTT4OXFcfKHnOIAoUpJNCk0y4VwKq3ETvCvX8NfjqqfD4HHSWh4
BCYSdfKXHaWCrdPP7ugfUosYF6kzqZsGOZNE9u/2vet25xcdKZ8496mFHpy7gaXorw+1jVeobAz+
pQHA2GHm4t93DpE7srPaB91mFPevX9lfvkQ/X9kqZhfAanjI/qoLNw1VVaXGFHCICZzkRMGh0rMn
+tf/yj94/yAwoMRFuYGPUvzl/fMlxwUNpXeQ6CX2ODl+4JdPD7nynv71P/Rz//eX98822U+6fPFw
gP71UCB72fRperyDyTT/uLjK3CY+z8zMvCmk2CX3yaB8YCTV5VdWZt5NU5CphJYuuiZ9tZxL224f
JLp8uC8DRVZjpPqwGQxrOYBQiE51QTAVabfzM0jLag4AmtE2x9mIvORnyA9xJOaWePb0oExHvY4O
aVv/+kX+vm/55VWC32Q5iD7XXXWz9rqv+dOSPkLMR4SUnA5oPIxNCQeGFMZIHUksync1ZC3sW/UP
Uhu00M6RZPHwZoeipCMfjKbb5Y2UlyZPqXu7ygpbp9JfDUq2i+3P4s1FW/FqE+glSWl7NPyScCcJ
IIxJV1Q8mXru75IlZRJLaUzJiL2ritN5n8c7IxviN44z2o7OJhasN4muSbH7c7vgam4iE6+qQ6xR
5c8MLVMc2yAN9oropCcZ2dkxw0gTVkZLDgym4M+EiydAChIfRbMMdw2QstUd64obNGfFnh2tvUU0
LALWtH0A+bQuAtqD+pDLOn/pMH4VbVVsqnLW7my/mb/NbAQ2dD7dqrKz9nYkMkVrlZgBaXdOqLmL
eLATS38iDKp8deMk/9HggJo2ue6DSfNlglptrCH/sWedvrheRWhbaUoId35xRKc2AUL1nTsKaC/s
vLTyN1aZjnd9V7UfVbbCPVu11SaQlkmUf9dyzbvVqkJD5pLGW82Vp7JkUFk4RrvNTf84DVp1qSME
auZUEawSS6ltNLdiL5UxUopo9wpSWoDzaxs2w9i9SuurDYJ3I6ZEP8awnG9E1MzPWpF31PClvlyM
XmN0ObM+wBRcwL0pR2tv1r537BdhvcvIUfcZ71N17PTeD1pXgYoSuyppeCIGOoO+taz3GtHoLk9M
sK3NxPauNiv5DGCjD+p8Gvlo2EXg9YsP49zvksR6MKOy33K2DccOICkJiRNtq0zMb+zTypAWvUFx
XdymSGYD4Gqki8QFAqwolxtCzFB26/oJ3yL9ZiwEpMApxuYd39IsviXTrB+SriNB0ljQ3Uvnde7y
d5OpVzhKlQXaKnPtwIzuGAEbN5g8R+AHub+ph4XYCp0utl/nzd2AndCFlMYR1QPbK6s1zr2ezpqH
aDtXhFPNmodZHdIkP8wU7RIzF0GSW2AMAbWxyeIyYie1rAmAMWq+MBtXp2nsmHuplHa2cQDfoGnR
AznZ83uGggQqoXKZes6AZ5ijZ80d9Aw+IUMZ7XmeDXFMqqk4GFaqH9yar4tDAwYowG/NJe+35kjj
AIeRhUaXROyHsupTEuf6hZ6r/+a4av5iDXI8sakZjvlAhwhzTNxIXWtQKGLOtSN9OPYsQmjschrf
Yp5ja6NnrjKAW/vuwtIDXfe21OOSOegyPYtBr3aWbiZHFMnNlhmdCLIZoRArkXRvOG11k05wsiqd
EAAyEKubrOpxmiPMZsxMOgpQkn7GP44dEqthvouyYf6B+HWsL/oco7fDBLBmBOi0uCaBd2ZJeFnM
zWFgodyYOv58fRiJ9OsSeXIdqKUjaMDQTNBH4fRWr4s/ijuTL+plTvW2D9FtkurGjnZgsSDH0C8I
OWHCJz8TFzGnUxNflaRddUMCLtQ8nfqiqJvkLs9HqpM1PY8NBg0K4Yr8dAw0VqM/QtNJd/Ir88b2
S5ZZRHrqyximGnUh6TvzviCW/jiKNt81DMte6k4VR1JTiKpjZnAoMgCjGdQedqiUX05RR6cFac9h
nq3mYiVLdHKV5OZiYg1P1mLYjHij2fpy4JXnaXLHUHUMf0YHtt1iboUtYlSmTaSYsi78GdMv1GuM
kifopcVPApxdZ3ne8ZI0hylKZ7kLkpE8Yy1LKvOdwcEQwF5I901nLgfE4UXgu310olax2ao4xNt6
hcS4wPNqWETsUQMPLylIwq2Fc/WUMUWEFYSSAS962e6jSkMZJ2vtOvMPwIdgHgw23EWQbc+J/Qbi
kBjRyEm6q05aH7PTuL9KHYakdBPji44zQOVGtneZbO1VtjrXqBetsz2RHdZyKBiyty4DTpBdk7QT
vEYTS0SRJUzZowRCcv9kRJoZjF2XYvMd7S1szHsc6j6D6ARNu2zQ8e55+938UwqvTW6kKltiqWZi
LgB/YgTvSrSL0gL1yWC/tEEYTbMCeIZWL7lMvytCf17v/9uw/puG1YQjSWH4zxvWuyT9RULzxx/4
o1v19N9sg0ECuxOXxvDP3aonfsNoaRhr+fmHafPv3arxGxNd6g8Uls7PJvfv3arl/cYcTAcuZyF5
c6n9/5Nu9b/pHBFTUvXZHCAWkTf/zXIXjZgo4EfYx2HSmyg0M9IrkexHJ1uIATKQrV59PNu7RkI3
NsYpOjENbb4iRZme7cprvgonU6+6RWhnPHH2/Omd/Add2l/bXH464sORvOGHxar3V+QhDZeMaDvE
MRtE/Y7MZ7r/mbRJ9h6VcJsW856TeyCjr87Fv5NYmkilfu16LIuBAPsoh1bE+Ulo+6WeRSHROH3a
HqOYVGYCJuFG9KnPHF3WTug0tntj6l7FjG523PMk/PSZczx9m5Zq+eYS3Dmw8ZqtU1zEagtvqdh3
BUaOrWxr58FNvAbhBKuHYwRD6MZYtQxCbwQSgJUHg0nGCJj5lXeJOSP/do3BYC/ZtvNmpCkP+36B
BeL1idZit3AQCGBI+hpT+zH6R+6yKK8+u0osWyhc/TWpVAUzmSAcJo+WBzKrpWEN/Ai7kJUK/VWj
iNt6ufvUT4yR4UO3aApdp6kuUoAK1ZKVLStrazjMgBeReCyM/5eOs2hxxwHxPwdm0CSs/Etzmr9U
mVfaG035xg0hXxGpaXP36hGUvkpdCm4t3UimgVPZg7zLimI3JoWzJ60yZYfEomCDGri9rkDnB12x
VCZhukX9RAgP5FZXlyEh0v527C0C0QdmvTMSAte5TpEX49RoW6fY4ILqnoy+TnAnuWPP8tcvUGCZ
VXfFJOuhFrBG9hogeHSIAjl3eBV1BG5sbAfSOzv3xTpXk2Smy87CRPoPp5ercRF8rJkm2HqbJipx
4UiW5fYXN5u9bWI71X2Oenin4takxbFBVAoYJQiTdMxsOrf7TnajfY9FTNszNo+/tYkJGUZPdz73
Vsg31WcV45bXxSQbEkFBn50QPmWhZ3fue4Id6bBQMW/9oukOM3QsAqCBzRI7nplwekHVT9jl2krt
PeKSzhG5dicfqdKLla284DEZG6TtdvJdjPpwZ9TGxPKrcsvvMC1ziAYLw6rWTlHksBxA1DQPi43a
1JVOFpJy+5jEWmZd+jztuXayqHTGR0OWyMRYqeH4Qv0VtXGQEWluoC3p8m8VsetwpTqZ7U29Hr8R
fFAyssoTtDir8mvQb1Xry/QdMR3WTr+CdnmnYLecln5hjqVb2fDFmVL6/9lmtrRoFpds5PcT8jUD
e9MnenAqIImWDHFPV4t0i8+p0rYkUs23w2zQECvd7YxtP5DY9zizpkJAwgitJzmTvGX6JlnGoeyT
uHkDCEY7nmNyq6C+2sQ6x2OuHxaQ71wFVGMyGdMmhNRWv6uaQZsBXZVHfdLrIwkb+dVwOTTjKeH1
Q8Wp7iBNuRd8QsRi45vkX5Pra8PcaT/KaDFG1v2K6igZhHrtUicTG5kO/PRT7C4HYsiXQ1qPDdBw
u/46DibAVN8egIqT/Wh5WwVyXtv0+tR/6Jns9dsslbZ+8aMR8nJjNvU78Q0+DgWtWHY/j3KfVw7D
fd3FdJnHOZpDF1wZMstLoSxAaEE+Wkuu9tPa0S8hN4Exv9t9L/Xm5A2pzv/lse8LniM0jYK9j7GM
wxcYW0WqMB7Z1Xs/dwhzZrkojAgQiFr21UMIjbrWdmMPnRnmoqTU98zijrQXrClUu0x5oIFNtB6x
eSfqmi9Wygb7TtpFWwYkCdU2tqBhOOJ7oW/Uhy4pb0pNgo9nBb7SOMqGHCTWzKzoW0mvB9Mx6sNK
SfcN8veIECuVuR8U8VIZEChhbW0wwHk0c607fq0N5DyJgz4k9GCwbSJWBMfYZDyYsxX9UEb3bE2j
cxzg2tu4Zf3xoUdWX4RaLiJkPoQ8iI1BnhnY/9qPEGdmEctlPb9NrCFaLVlzdZMUo3wyCVRYCXq9
/WkPlbPSIg3KwzHHnl2TnlYYNvpL8gzPUTIkNz2bPcW6DZXO1HqNjatYGmf8X93RBwbvbniAtCd0
CpwCi+XjT/FJMmTpVbpm4NhKeWsEE3iduWM4tK9Ga+b0G5xMhpzjcWDHtthN1LkbVRJ1/r+F489Y
sX9XOBpirVf+eeF4m1bVdzZi73/edZi//6m/VY/+b6DEWVbY0LMZ98P1+Nuuw1/117hUHM9hLvvr
rsP/zaI8xH5E1eSb1Jd/rx4FGxLo8jZuafoUf12D/Ac5ZQbuhl9rJJ0FAHtWtoVMaektf3oz/jTz
s/AalB0hIWc21XXS0vwIRwsn6GGHtDOmZpsLC67XbA1kXU+aZVhbp+ms79NUUAqUnI9EnM/qdsIK
5hPfSa35SkanEC8Gpqw8HJXxEXtm/FxSKgVp7NivgxDdLftcBHOjr0W7tM5I56ixcN6i5Vn5e87k
I78iheOw3rxnN+MMxSP/UDCv/kDcFM1nXbWIMIRjdjdD5ovq2cqj3r1RS0sURF84I+gdUVr9t2yZ
iWg3FaSmNfF1TbRAszqGHJBzaEndwiFv9V8RcIwwc3sSo29zKyW5nQ25S/oFn+1jHBUlVSIIxHzb
EGv1bCQzFVMyVksg02xwjhShZN3Lun1EV4iS1O2SvTll34oWn2XqpjAb9ZZTc6Dm2JOF+DQjvL13
CMfIDvwW65ZRalSuMtT0wPAUPTmOa2vbGdr7lAtEnjoDtRWFq9FK+9aWYEQfG6iHcHIBvmZvFww0
V0Mv7NvBJyrI6HrXOPYIRuozSxJyuErPfURXEj3JDnb1EbaDtcojG7s4F0qoNnBllH1B+0DOPWD+
IMe4xHuA8abtp+rk+HVx7hqX97IvmfAyhI4Ag83zeO56YHGBFjcJjbCzXNsqFqlOzgREjtxwciqH
mdjwbmQ2Mi4VFC7GhIQKt0Ag5yg6IMkyvzSLNYNoJHryyS9Isdh0MXa0A5EGXvGSStJfn2PPxUu1
7bH8Tdp27NDTqP0abqCrYxLbFDwls9DUeI/VItfY3ALMl40UtFQCbmYjLgvuTKYrEZss3ObHdFiu
XhI5Wx+BFuLLesxWrmmMSIz7KiGlAaN4x+FbULLAdbLNcVss0cCUzSOtWHOf8skOS9s8xr28tWeP
C2ukjksRlbZLG/SIWcVUMnHJq13l5OpZ05KHiZ4RBD0/YbygcQUA8dXQx2Xnumm0i4b5kewqdWxl
kmwXp81u2lLTj40t8l0XtebJ1yoSnfFkAk5Osg15U+mJNF+Ep16NPLmYl6POdJUPqDCf/dlko+iJ
oDVid5MlnRaILht2lOBdd7ItKzuqdPyQQOZPMkUy0jpuHy7Up1vJqIl0AVCJTb8TxFLnudaG6RoK
GLeaTwSYkSUIspLv9tJ+AfSQbfyobiDy6HBthcwhUAqPoVg/xwzApgoRxkzFkC2PxJczU4b3txlM
m2sW68M9P312JpOKrC6Uv83RsKz+e7N6z73E4s3hy3ZoKUHwVcNii5fuULcthlwbhnFxzb30ZjEi
LPK9HjDReUqdbl/ryj+58XhVfnqsIFCGnj5v44x3P6bX8QbxrNp2780E75naRFXWTzvZFN12iBZU
Z5F4AZtH2l5VqtAoi++F0CWBQKMDKiTpH1OtuvVawwj8jgFU29kcgql3K9bE86ycJiSYvrFhoy0e
9B5uR4n+JnCRJvBsNcqo+DycvalKFawJIgdPFp+LO9MWm7p/cjguTwzYos0UWdkFkl92wIORhHwr
jAdQkw+kNuKT4UUtdXWZPJG9F+tplvcRQhQvYyzcoAK6pmbrnOoGYikfmNw1U+Pjv06+6JoacMpM
P5KuNA6xy4xdpexkHMMjuUWL/BNWOGurONYfOoueA0ydf0TteY0c+YDaSN9xTHjnOtOgcqvc6V45
V/rQHNxo2DRWl13oV4aAaXC3R+Zl7+BI9hdKleRqTZN/Kyf9ukitY0tWflWxibLL73GSl7uqbbF7
ZA155pW6KqfidMEbG/V6tmMgavHj1eI9EekFqDW3AwHX4B/8fZp1xEjmzs6E7/tIMshtw+oqmIwu
e3a17NmO/ZQAueFdLf4XJzaPZm87PMd9sytZiW8Sc9ypkbh4J9vj0oh4F1txMemi9qMnPyt7trc2
JfFB78ynJiL+nS4IYzKJN8PZbkf9khjWtfebm0IlL05uEh5QLFudPHWois0WFMjanaC9F3gs1rO0
0bx7T1l79EnTdeKjwzo+xG3AMeq95VFsfClosBkUunzVNAjBpjvcYrfeDm1+govU7Wy6oDOtnbdp
hyYFI+rXSZDPhbfH3b4ck7o7dE12GtIoZ3qhp0FMtu0mHbQdlxlz2cjHhIwHml2L6MWn0Pi86Fk1
7zKzgnxIStaQiyvb26KHkzGPQ71tMjv5aCYSHkezv5nSljthLJ4NMZC1URNLDmcWzB34Edk9DrO6
4OEsP4epOvje/CVzczCWvB6QHXVOje2mhIqtXRhaXpFEnkl4jb1cJlsgHiWDuQn7JTHOdmrHpFnh
vlB9bH2N6h6Ynm4AJNdkxwDbo+MLBtLs7mNtwOddS8RXHfdak47VYa5JA8Yu1+xQlPY3JmGNQWqa
dKu9nm5QrD4zH1mv5zFGq+oT2mRfRuhgL+zRqjs9boYpFHPBQo1gpay/Ysfyjr7Kl9M0WM+C2dsH
CmYtPkQlS4md7Y6W2lhsFlnfinoeDtyz5nbo/M9SG+6NxMV5D+bxquzqHni1FrS59lDOSX8HAOxV
SUvu6DDqU7s4r/Afi6cpzU/kAXZbg5cXmlXRvnG8isOqg0ZhDi0U7aQ8WpOGKa0G6OwUDuGeXkMS
Pd0N2J/hqx8zx6p0lKTxMOYv2NZGSJ3K++H0dhwyDiA0L7GKd7Ke50coFIRi9vgqcrsJSq90X1wX
hL8WOXoAOCZ7quJK30yjrhBIF/APLHBCk1i/RHxg2cZCY7JrvZQD2efHi5mBb8vsWyPzj1nX3KvP
oODVUgPs7z65gNqxwSlwZbtZY2CuSaVIgqUBZdvosjhjoa8PWY/wd1FVfAuA8sCaiZQ2IkBQ3/n1
1StBPnPcJv2D1lreYXGd9lVDIFJ38/Q0wNrZGX6KnpJMsPSm6rpvbe59cjoXMKAcP+xl1D+nTFyc
yvL3DbFQoU3o6BasChdE6jthZ1pDkNirl0qrM/NSWVYa1Kbd3mSGAo7eqfmmhHVzGBnKhCzPPou4
NIKettq4b5rBeOSAVOQb9hZwW6djZLbHvaB2ggQaLi+lVV9b8MTn2JntHRqd9GUlhbDU9ggQBZYw
W49lYhkfVWE7HwJn0qZdUKFuIvZ0mlFQMPS85+YKSMcSQnlcDie3XzSisCAlWOYdhFgEWMFYMaLE
vVKEJZUHSvh0iJn7RUY5Jmc0pO4uL4f40WdQI41bCq2grIYXrGQMtsZvdeQ4e9aIHz5tKgjjBvwN
C9NjVNXEz022z0xN3/PJEaS3Up1TTPdFDeRzEv3bQKwDXO1VENtEVmizn9rIqOUOzOsD2YQNAYnk
5zWeQZJFZ4pNIjPoEvpI3KB1yZLMek6Z2O2Z7HpYg8r6nDFFALfiP84LprGhlVfJKGavGx94aiia
sqjeEuT2bMRIXsmrI0RMWCG5ok2obMlqNYtO0pmrLTF7B+YKZVCC/oFHbhpBrRE3ljIw9Fa5cS1R
9aN9AWzd4kdf8uRt9LsbhyJ/p3u8zaXfPGPKr7fgGRlDkvI7EqwK5dorQ9oVwCydJgpwTg33YlEf
61pc/bEUeye2Pouqf66b2b7TnOWhgxpPyUzg2zTCUpdNFzaCsDKrseWtRlbgTi6a+cIsgrlCUZbP
U4cBixEB1x3BepvMYKUP5z3IEhvwmZmxICZH7xmo1LSrFXVdWkfpt1waoTGRr7GkPOlT4WxmHROU
gx3mmYjPG3A2gvkxhK2+rX5QALMETNSWIFasExpw30kMd1Oikt1S9OWzFFkaFqLH6SLwQghBwQOf
wGYvnxW3bHWJv4QBt0PR1V4cL/rQlYxDP5/gLoz59NDOcHt9hRWLuEUqH9yMd2gSLhWmgQuzx6Cs
2zFYlATTJfT5ApnlpBkeCmKH4D53GBC6+u54Q7THt5qeozC0r6a3vMeNs3cN1d/Q6s68GfluLJZj
5OXDdgEeXSQ/NK8laQAB8A0k9eaA8u6+TdfxccIRmUBT75mb7ZqGFncwpQWReUDdsLpLs+zsGRaX
aKaf9Nx7tt3EwnO6vE9u/xn18Udd5zw/tfXQd7duHT2jDug2tFTxm6aBne9FcSTsYAliy70hnfuL
1wAj8v16n3NBbszYay5RxOxHq3TjRojmIRup0DSVAQPvFwwCOdxcGEI1c+5Fu++ddvA2eTktq/EI
Nw4WNo4HFvPJbkbTeJQ8wW+zTL5ba3iGFTFVSyxTMQRH80/6s10yps/KesvUvrxwbQHFnmqroMir
gU+ZiaweRibWh0GDPc46NyfHUIsxyJlSTxBqsF4yR4Os2XHAoWk37fPYM/kahmQ4Ulnn8POSai/8
iv3qvMRnsGvOTrJVZdyI9bf273yvz+6rVDN+2Knqz0uSOqfG8uTBLOb81NfRvLNHIZ9EBVjGkybu
aT27zStBkx/rd9BWhmBQdXxjTRByesO0b6GTiG2LF2Rv1SjLs4GOaXCFtut8wmxkypqYdNf9UFki
jCc07OUK40gJlAmZb+AUt/Q7GC5e4DSZtTWTIoLA3jkHIp0+vLL3N6XpvrtxwTtGYXtb9UVFztd8
tOWA5n4cLkZZU1qoxOU+9t9YOKZhCy2WVN2ElU5jV5RCcgnHnL9e+ZCc+O7ERH/zuJbjTpjZalI1
cYRO2Q4acnGkdjzidcaxic95x3Flo0krZj56u9qS9Q2sqbmjofKuPduOPe0wUxdryr4O+EiopgVz
Ta5rbiK2Os1lVv6ZHZO3afJMhGaEBaXPy0CDBch82GzBp6lVq1CgQMsFsq3Vb5F3Sj93edudVG39
aJf+dvYRhq39hblgOuR0365O33sm2+elJq+PEBx0bEVBJM6oGevUuENp7mlnsj/uU7MkYrEub2PH
fak9X+2psdtgWsniapp2laHv45GZR9Gh52lsklnZY/BXeb25SdPu+1I3D07dYRTBRi/nKFxia8uk
gV7LtKoAgWi1GbuEl1cwsrFUoCcTp7KtR4ekLjCo541N4QLfn29q0EdgBPS+44y0DZLWm+FjcLMP
zDdHT7T3EyQu0q1nM6SNPHNEvzQRaaKin7a0WzzJxuwG3aDwYqL2uyxGb2IeGxmlLFy8orOOsjGu
UMiOHlD3ZSDJpW3BttHsLNVrK/DvbsZx9HZmYTxxdl5NImB4RUPHMnKk+/JGUCi0hB25jwvWn56p
AFbidDwl7IpxMlQfELL9hyzW+CA9e9+OxGk4k7U8sza9x8LRhVNjmKGl9F2nbJdNl8ycgGJZCx1Q
/nDN3eyJmLbvntFe1GKec895x8C/a4r3zihXQ+EPDM8NrW4KT8xYskCVfthmVWBkTRYu7fCj6XB1
Flr+luDc37bwmlj3akFuom4qFo95yZJh86kq5gGJgdeNU+stq7N7mXBAB6qXzhQ0YIHvyn4wTxp1
fQOLpMDoNdCYD+0s+U3c5A3cKyyBTbut0FSRdNy5gByccwP0Hohh4LCTpRjLi37HJCc+cWVhqVsM
lyxXY2576IiL3AuAY2QBO0Ie06KN7j1OtY6VrCHtkvK4RQ8+UZV3TxokKbUrPaXNO6nlowzYATBu
c+gTsP6znAJUSNhca24q3iOblAAJ8mXWWQd4Aj7C5OYdXEFfMbX4fff9/1vsQcjZ5Z04i/+7/sWf
FBecc0n3/379pfr91/H3Onzv3n/5BYvXtJsf+u9yvn4n2pk/+jtyZ/2d/9P/+H++/0+m8Yj+V5H8
P5/GH4sihZ2j/jyM/+MP/W0Y7zI7dxm6Ixk3SEtbVdB/GA98A2q37SAjZom8DtzxJPzNeGCuQG+I
Vcj1XX6IlWLyh/HAcn7zHdddIbOOuY7y/6MIN7YBv87iYXWbxFXa0FcIJbGoVPjvf5rFp04KNsJQ
yWlqSaHajE1tb2zCYM5N6zIxmydDhKInBKDJWyY1XWRjjNMHzyZ7RHV1e5BGGYH7qwvntKBnjbYF
iFCYdrrOUs6iy9gbmTtrD4Sfy9e2YmgdDI0VA4OLCr5Ug6kGHLqoYDeI+DlSe/bUhJjVvXPjZ6A5
N0xHluNiLJ3YVBkILVzMltwOLP2SwBqRmikVMTEWnkZ3kM3u589Ao87zyTRcEJlsEsZrCvYcipHQ
iEdh3vgm57HyS+d2FLrLOLS/KlbrO4SCCCiRful0CY6RPgKVmx/Qn3YXGZvldU3nomafai0JMii9
9qay9Zi2Kmuuhd3AoozHFhJDPR/i0fFPJgqYM3avPYtSauOkTuudXaEENlVChnIHZo5oS+YNO9G5
5mvBPUWOjiweDXP6OSF+izno7ux69lFiWtZ9T7F9HJBkhIlh3sPyVKENSG+rzYRETKxr7y1XKy5W
NV5tnaGPXRTspZvJTT6JJ272wqVmhZyRn42yLH7KGK8Dkx7e9iSNb7G7isuYVBY/W7/0N3RALUfm
JWpk+YOVg78bckGCn5163AKuuiJD+rQj0h0MOEyBo1H0OYr/Sezl1RfctZJqIWgK+zSMNSTj1K8e
M6kspnH+dLYad7xPWVI8NHnywW2ZvNu1w5okns4gMeiFewntwozYbjuN9jDUU/lYSCqEKi/UxbQI
mu7W9iPy8wdZZN1FY55Fl5GqZ1IRog3n6oRuUpVhM9mUADY/KbzUONSHKH5aPBfQceFxagZZVePw
r1BabPWmYU+atPpp1vtvBb8f+bcoHlwg0gmJ5pF/dVO7eaCLH9DdQFQmb2FZLoLONcganGy5PtX7
Reurq27yRLtO392grhVn9BubRloMBXjsb2suxa/wR+x0qwEaPoksMei4cvK7LWsQYYtmc49hON5p
bX92LF+d9MS5HQbVMqV0kIO3tZcFXjbh96wKyKaKZxAwJ0uNPiJ0z1m6Fw0nGnk+V+5KfRe5ZzFA
JSVyh9Qg6t3EkndaV7wYs/SRkoornsdii0TrUzWueyyz+mW2yKMiOOStdGVBMLvZgQlOzbMtoF6w
vj8X8zeNbGIKtg78Za+/gnRkTTT70aEZB+12JINgG/VNHGa6+MphqO7Mppx2GjSeoMhj+zi3Sryw
AhyDKXMVwBSpE26D8j/TTi5W0U2Uml8Z8bbb3i1pw93WxHB7Wrr0pis7BhId5iAy5aqIzoTwS6Zz
ogxhyJTbcWzSXT5mUyCwYF69yCoeGs+Oj0PG2zzjBj/6vjM9lFOx7KsuN8MGo+CeAFnnVsjhNEuL
FdgsIraKhhofRtG99MYMHq6dmdYJI6n4gtUKXQwibhptChFDmtn9jJaivBlr+1JK76Nua3vrOIv/
lOFGpbJGccUEJLqfLS+9IxfmvRLIEOyW3K2FbZLTDMg2E6qANwXzc6+XSUOseGGe18TWnW7aPNJ6
XDB8FAW+0qS4nzl2N8nEeVfUsq4DlvZvS8/weYg4n4eeZzCdp/mNUGIajzLV20fkDo8Vee8Aeqry
riZID1msjx/2PrYjMs4avNh75vnM9gt70Ddqyepjkw8RtJ+qK8K6qfxrl7k/mhpuDKIHA0WWR4wv
CrmU6ZCDLr5xqpKyVqRlP2HY7+0MclPqaDuqrmXHNLkEWd5OfMUrMCpT/0KSuzIESpuqgzGsw8yE
ztp+5lqG1j5BgaJvaZBNfMkSafsGTbsHRBPwws0kpPMwcWE/Wkx33E1OHetDyBjsL8pI5SlB/Mbk
YrHsj46nn8jgHn1OgFbYFZvRadxrW6zLjYgsmlONSu/UztHarGUVM9a2O7KbiO+gyBePHnImVjqD
5u6THMYv870x+dp4Qm3/i70za47cOLftL4ICQGJ8rbmKVRy72SRfEGyyG/M8ZeavPwsl6VqSfeTr
iPtyI/xiW7bZTRYx5Le/vdcmxFEegKAm7ySwILeWAa0v9IYOzjkWHa31vtP4sFPnMTpODbroLBYN
gTJQenR4tP+EIYl9TGBou3CQ7++VtFtz43uK0L6mDIq2JJzSEveuHr+ZkWjf285MX3knUxU5l+OF
iqfyLprc8Kcpk1FvmBvFozHl0zcjL/RtafpHn2D0j7IU3qdbhW5KWZVAixjdiTqgkIC1W0/Hkqft
uuf8oDZArBesWcSnCCAkCZ5HzpZnLNDFp5GZaFl0zyPTgDOcH6LW8Z55j4TbhilsN4JWM4BOYOaG
eG0l8bFLpfzISVM7PIxiusDyarqXPst5OvIS4z7NvL5Z2aLsXjMV5beiaOKYq3hwfHzgUGvDsc0/
naHNH5u5ehpdjRiTcFmeAGWVVNORR9k09dDe4UpjTdPPPU4/uwdktFV2aF6aIplf3VnNP6Igad8C
TKu7VMBNW0UhPAuO2so4dSSA7vHQs1cTfWd8IP2AHO6qGP60EfSH0VdNd/CNuXkLY8m2SOloPDYW
a6tNlmY4LkO/zL6hRZPxQIkZHgFQUz9rSIEMNTTFkXsuJdpvm1g6lSPbhbRJF4Dfma9ROETOtkrN
XG4skMj7sXDSxwjb6h6Alr+uQCXRzsn+bc/jmT2Ma8HMFbntn9U8tCcrGRavqWOibo89vW9ccH7R
0BpNn+O2RQljMLGHrZtUIe6jvnmwxn5AmnTDM7sqbAw+5UYbiSyOrQBFbVUWVfcKmJzxhmajfhGY
+/olV3ZDLYBD4n3VZK3+4XGAukQm1CthoxbHSfgV3aV8r+O+3glWVsWGRzwbJ5rZqdWaw5wnokvo
hQil6V9C7fhvk9sVtLs1dFHasasBIwslvvuYBG6GyBLPIcVkbBlKIQFydARVkIDrQxxI/mOuxzw4
ZCJRj0EeYX+XdmK9T+Fkr5vKbd6gAgwPbkjbHGZD23wdcYBF29icR64lsx9XVLxan+RR2myLSzE2
TqyIoxcKmqqvNO95/U6QlroZe0IfE43qyQaTFZg+X+THLM7vTT2mL23l38ZqorK4RBIKsA3guF1X
aggfnCE0b0f6sTaEXcGfEeWyiVhxNgxYlu9bGrfQcAm9fCetYlNtXjfxQsdkLEaRYS1m4YZRa6vH
64AxNb7tiTdsZ1tHRzsrqAF13GGjG1HsRtMczxbDrzd25Y+EtWi3TkfP/+FhZ6PYjSrPDfvT7msM
DfG759TRbiINxh7OgeuyRkkfL4ktc7xsIqfTMXJNVngdUPtVnDusVMwQzBOhd7w4RlLwaBHzpQZX
9a2IZPEFMEeyN1PXYD6IxnMHSwr6S45+nndluI5Nzogl83CgS6PfVV3LLjoNWcFWdpy/9IFv4a+L
ZsyeSerSEcla2dtCY9M3uWE1p5kw95mfsDjbTpp+RDodaDkeBpJ57bSLQ1Ed2yIWGzvX3xolZyxG
ttW9x6L170XbAuUy0+5X/O//6/n3kn50dV//HP488V6n2H+Mw/9/Tcn0iP/dlFx9wnD+k2ONIXn5
mt+HZOcXaoIQyBdcLAl4Mre/zchB8AuGBU5g+Nmuwy7/0+8zsvULqGXw1j4ZCcdj7/iPGdn/BVOO
uXzZb6P1f2JYA+PwTzOysPguFm6ADbH3r6TekWkt1Yk0jpHQciPaghqALKLqcqQ9o1kllJRSrdAr
jSZkTPM6j23r7CVdedFehD5sWVW+jcx0wuBvlXeaFl/E2ExB0wHCi8lnNMqNrCOu4UpXb6VL34tJ
sOGuS2ePQnImtAsZ4ECv86wEOtWH2N5TL3jyu7x47OQ43ZnTe1l33DMMls+E/7pXCjgmjFtTUWkG
kka+Q+ssJeqyoTSn65i6cBlCPCEI4MdYzLw2/856hflX4GvG9klOaFvbKqVUtmU3FRXheFnqzwXP
lkhDg+rswNkWLG4ZKUWYWbSBZ2LfEmnHSZFEyVlk/hRseWGltHxXhYdRhI3bR9M3zWs9EOAce4Vx
Dj79DY0H80dQTtUrZH4qADjMqBtwWO2DarL43U5sJmN8rmhcJH/Hsll7vDnXMg1mHFayvneFqqk1
DyTOAFXOPlaENL8NRCkfHEDtqP7DRvX10cfVj0zKmDhVY7dCONvPdurfW20f2qtMlB+yZyEsZBnc
e64FLWnIhiehKBZN+77fOrMSh0g3FmFcA5KYO8Q+tQ56vEFmTaOjZkl5mjRbQOKdbkiviNv658As
7WrdGap4FmUzPo1QjFfZaOHcGvPJekn9PHoZDLBdzeyiJVahcZ41CvRQMdjXlN2uidHos46t8VuR
q6ZduyHFWnPUtTcAsKafIZvSDGrVYOSbvoB8NjlVsW2ATWabag5Roy0LHwfjbGetQm/M39tr+WMv
6b+NU4pAEP3n/i3LAICv5whk+ipvRXxfBdjWDkS600cOWeKbHZfpQ6hd/jaqzLonC6F8N7aJc2PZ
GUNCQngCePYQIx7RimoPU0ty1poe46Qs1l6ZyVejiruTMMvwB6BIv9t5JnhAYnhzkG7ntg0fEX70
DLEvro2XLBbePb4bJqYpiAz89b3OP5ymFiGiBZz+2NTlJnQBzLWlVX3h95h/ZVZL7n2Z9ZfeUsnJ
p2s53Fr1DDk1qhwolSouN1yu9ZdAtCxZuqGmOBap+mzVsXMhDzHWWyA8zW0GxgWD+lxyl7/Iysqw
rhe/GtlzCcCIduZf3e11ZcXDsILjoDIPVGMozeJcoYJhnbN7Y8BNOgNAjSbKdx7xtAh1SujUObSz
d28FFBk0jq/XbPcRoJwufJIFd8+2l2PxCjJbrawi4vTkjxB98fHYNZTM3n0aR3dkfZ1aA94O1VLr
i+qPG0yeB3C5e6fNXOLU/eI0VJCJoinfBgLOZsf98hj1EvUrBUL8VV7HVYQKM7v3Uwqqww1B9dF8
cnRP53yBiFG52JJa4zCP3bPDEfrBAOeRA3hiQhaMylNceZd6mZ7LZY4ulom6GUv1gEphHwlbsMxe
Ju9A9cUDFgOwp7/N5ekuEmGx9Rt+kaTeVuUyxxOdvy0z7o9lwjcZ9afs1Mwpf5Iw2v24qAEhsoC3
6AM0PJyyDBGrZYNtBWwkxFVNWHSFBPPBMVq0BmtRHfxFf0gRIsJFkZhxvm/rRaXAzhLB0ONprZAw
qkXLIMHFPaA+u37Cz8pnGA3mTXYVQKwwN3dmn3yVV3UEmQT7CnoJwgmdx8UWve/RXDSVCHGFse/O
m7PsfkB2AUsF1Ezd+IseU5r105RSWVFK+p3mRbgxZza3WG1Qc0CSBgfSo/kaymWBTbhfdB8UoBby
6akT/Q0+A/xJYcBeeBGMrF4B/3Rsn3ExzJNTF/vEWsiB6FfQX/0llLOz8yiitbmMbrxFljLjjlDE
VaqSJFOJYdD+wUkXmkqtb9VV3eprC+fBInm1SoWPQndgugBoFg/5Io55Yffp14l5ytPYutFl2G5p
hQno5HGltTxm6bNfBVx+X4hgxRuXDj2MCchxehHmYi9Wt8Ui1qnJ6r5qcrP4a2Bc2mH64HZGyy2B
zNeheqGkIP0BQi2fpiKKHtxFGHQWidCtTexf/JqoWJs3+SIkFjJ6TxZp0V5ERnuRG9NFePQWCXJc
xMhBeKd+kSflyKWTGeY3d5EuKQ/hbEoUaR16fKd27n/MjBaPgRH6az1KtRNKhzsMK8VP/MjVrZ63
/SKWzoODbtotEirPGOOcDSm6apuU7aNbJMWGpFN+IxYB1l2k2FD2yYdz1WfDuu/Xfj4+chEWtyGL
1vvMXfBli7SLLY8Fm2Xe+9SEYwdCAC4XKbiA8rMxxkUenq03d+o4H1tG/lQuIjKpL/sboaYWb+Gi
MfM4XPRm4KJ47f1qp656tCu8vbVI1AbS7sntZ0WffSqP3sArUubaOxqF5Vm/UnT+e07+d9kOvHGc
LP/3bdLlndDXe/X5x22S/esX/XZQ9l3Q+hxtPc90THOhOP2fk7JP6gMLC6sc12SVZP/joCxCUFU2
YlPIbkXQI0wc4/dlkn9thyXkSO6DAfs/g+v/FfiDf8CD5oKoxdEbCA8H8j+ukipzzLoyyfXBjy2y
DBEnkHMswcuUlpzWMQ7L9R8+nn+R9F3+wD+yY/gLfeYC0+WJRnjlrzgmPGKYy7WnDlJm3YMJPh2w
NmyFv/9bwn/+W4Jlhec4LlOl/Vdi0uD2Jt2MgPGvCKPZlu1DXnfTOkXI25rGvPAtADHwqjUee7DK
X//+r2dP+E/fAGAyG2qXw0rhn2tb4TXhlVM+7vPCKyTmrIXp4MNdmBygPygc3Ulmsuv3dEATksTi
RjKwa3BXEQAR7hNvXRAJ11xjTx0YrmoLQ1ig5xweaM7/F4oJHUSiMGhkkU3mVVhg+4VYFSj1sx1U
ToN0kG80lGnsci5xTWyOp9Jz2xfK4tQ+IsBCJVNs8f6q0dxYAsFqPJittL54kChvuzm3vtgSmsQg
MAFCp2/egxINGnsPvAyGFihYvPOei5GoWZ/Jih01TWUdGVBqpCCycG4z67cEN/8rrVh84SypmyGP
w1bH86LHcPLLYTP1zRKopBayXMeWyddGqHswYeKJH9NcEErYSe0vqqYsjDVecue2ujrXTsgJp4ht
VmU+7Ki6AFm1mvyZfc4AIKKnOPeihUwP0cKpEBFicj7a7UNfDkvg1Jd7D3L3kT0E3w42refMLKdn
YgfeE78d3nQ9KXcQ1sV6BBzyoThxrGPC2WtswuprMkT162hSNQE/ozIP3hxyD83kPcVQhWfPMtID
7nT1cx4b9dXs+BJldv03rw6CcySp6GzjwfoyFrr/lg1zdZZ1HZ5L7LPDJsRNTm6ynHkHe+BMwfkW
UNIa8BjUFdjburWRUT2qyEYLWCkTVvfhRPxjnENtWsfkGuKDIcGbVM7YMhtxO9O3q/ZeOhZHDnaY
eHx4VLxDWY71ouoqWDzQQZoeLyjl71CFHEPuDSvKH+PZyncemustW1d3XYTx9CM3yVNijM2xw5sm
Dw2rfqNkbnrGVK4vYTvxRyHn7ZuSrLUl+YnD2cCdli83u9HiXIzJ8jsofFvPycLVEOLMnDjtUg6Q
VEBScoBOvO4cnFT8Jq4EFByfakNPAkuiAqPVzxmX4LtP4BX7WJRREwYooEK+i6JHz4zaD2hw+lLN
ifpqz1RlVTU3Q9EBQ2EAHD5xo1EB51CelsTEZa/oEajaJs7h5aNeLtECsusP1fHTayRTxk/Nb8Lx
arV3LK7/Lp+a1yL2o1PR56+z0UN5p2zpLg5+wi0yp1VqUPq46qPSPia9+2baqn2xo2h8jm2uzZVt
4LzCqhhsHIfej8iffiCWN7eY5rkoJYY/mfCL8nxj2CHPU+dUCucOJ7Z7N8LE/lKlffNKLAFI8ADx
C4SI3kHTr99E6aqbTBjuE2F54kdGFoTroJph9QU+TKpU4FJj8sw31x8uoMPqyLRhPErVVOjHaaZZ
/6n+W9Mb+aOCax3A7OHaswYrOjHhlGtvNkmf1RAY1zKS9CAB4P4AZGYuTuKc+J5KgvYFznx4zkwF
W8+zEdAHD4+iTelfiKb4OlGVO3yk3ei8plZV5vFhErpyCBNqo9oKE3n3oloQLac5FqPzCDpArVro
J1/JndAw55GUWVmu7DYtLpsd16FrrgbbDqtVDbQevaG6HWvkgYEr7OQY+f1g9sYD57RHwx1vHVjG
uyDx3Qfdkf92fSluOzd+itzotsQWvjGB0xyouk2OpZ1/7V2HUHkBgH101PcUI9+Wcr1PCFTgUqv4
Q41OAuGWKr2KlMgZdjgJMHeS6z6Kh08r7dttnPbQxdtohxfXOkmdhxs2uP6aiD7KchOnt4521MUI
gcKsKfI4kdU40aRJlgqMmF418OOPjm3SNWBIglooFWwE8wl5pSh+xo1mcSfcyt9zmIUV5lSPqvLT
rV0a4U1G3v3Se9lMoQg3bJvhdEohSm9HcO9HrRZajzWZR5M6k0Pp12pNdDNgCoFeg5+S25Ihep+Y
frO2jdK8oTMgPIyx9STKKNx5jt+f8aOJYmvz2X/0zTx7a7cNDU3wk9/hKsYwerCb1N951vxW1VF3
HrFPrakbGY/xHFobzgW42NyIjgsV9R+insd97Ma882AQBruJSX6FtD1ss8prHwVGj5U15P0unsaE
QA6bxlUYyLfAnciIi1ziyI0ZgIo8fyU6WvukSDwYIumEC9D3mgDxATCEPzmCE6JoHzidBTjyXPD8
Dc9XljA8RNhSM7UD4eO+ujhF39zMmpIG1oxEgmTDxJok3FX9No6Z4aqaK1ANlntqvE5+1bPI1l3G
OiHoq8NcbMRk1Cer8/R7g1HiaKtSf2lg3cesBsKD1G54LMdI3ae50JspogQyJ+a+9uyi5HLPCWHN
aH49o/EDuA+CK1TXUv7SzQygTbBrjancGmGhgVSIJRkushffQ6kkzIYvNFIQ1kPiPG1CYnyMywdM
z7zLU3M+pikZjJUDlCI24vC5CGJrX6Rc8WD8kmMwyWhpO3AuNQ0q2Ihn47GEd35rtVqdCNUDXXJc
opHb1mNt4cTtbRJp/xzKAR6SM88EJSGAE4B0kvzS9No6NknpE15KvO6GnKR4HXEbOSvfhW2/smek
xUTF5AIzKzN/NOXiemEA8kCfZ8DCNGoTdGej249W4b4CeYdxRlQjOzsIWB+lyDzzYvXOhEnYDMBL
vVLVpA9zkqNQmBSQYZGWFTjTxJ2+15lVr4diXs4FTfsgJStyr52w5gc0N98YsgA5FxG69bn8yuTY
iak7UyQPcwzzf1+A43PTA7vEqF9nae3eKZsKHk3r+3ebRXG/Jh5JuoWKiNX1iHQFdRWFpQ+Z21eY
moCgBlUzfGIsmBsIFEuftJn3vHAansI/q6IINo0yoscm95d7IOeY4EcLwid2wZRey8bbpHHvNGUP
jwZazivilqC4Ik+hAMakw9clh7yEPgbZfJfQmxvoJfySrjQzhQ389Ovhq01tGnct1X82mZ/RzIvF
gXNyuZhb5VK2xTHUe5L06xBi5MBYbe3JgQoGPecokJrORaepTzHJTJc14Bc4IEjSZWO3tA24PS/3
sITFVS0wstRmKx+XnDRwVjW3RAaX7yJsX4SxoC9RMpeHMrv/n5ArghUcOI4nIa7Xex6D1adovHra
GLGH7ZNj4olYBLiNsuPbUT151MQyMCXAn8mRpIygWpsluNS49MiDTxk//zjNmzjmXV5z2HptesCm
vVqOvyEwfX+QxdHu+RFE7FhfglKqn4Fq0j2KR72tiPhQmDrTQopX07TpXRHFMbfD9uHvhwjrX80Q
eAnx+uEdxI3I8uWPs1lH218dx8ZwiA3oZlHIw5DjsE9BU9Z2D4j4HO8FrY4Tv5i3XlGmXM20lW3G
wf13A81fceGMML9+Jyx6CClgivzz9zLWAmE1a4eDk3Lyx6U0une+B/ouHmYYJw4HwoTI/HaAfnPv
x3W5pVFHHPRQv9HXxoVZifbUi0ndVHPTvpDPcu6m1JZfZ07cu3/zwf2FVXD9ZslS2IJmOjZAf/1m
A5j0/mSI/mCkAmp7X3lPquFGM0ki39H8gW6LN5vjw8QVjzU92Ji8p055Jev3rOHc7FOlfPn7b+qf
ihVDxjbfdkCAAV13/mnwjTFAII/F/QELRyvWwBuiTR+M7RlOPCi4bkw2PJr1VgnBiycaOUFlDfxd
n6gj6vIEcHl2lmJgTx9o6Kw/m7TwHwIPBCI8HH2IjK6mBHzAkv3337n7Ly5EH5M44gV7PeH5f4VQ
u5SgN4Wau4ME27BmNdRk27YM1a5WRCSatCK9nQj/52QTYExpZdgZlv0eZM23ucJXn7oclwwXC9/Y
lPVl6mzndWqa6pJqkd+YZinebCdP5KWJm2q6IdAeHCPPyjf0rmt6XrihSx4lB1K57h04qWbbyZLz
akG9PAdIvaOYTt04Cad5dtLzpl6eMLYzGo9T3HlPJP/Uz5Lsi0sm22EfL3qesZ7jce6d6+I4jjzA
kqjmzM6wzFzCrpwsK9ZbduVxyZP4elaXlW4fiFMuz5RwObbnHOjDEkavY6bekyPyZguTsyFrbAVn
igA5g1pIDmDXpmcCN3Q1wD8r3jox5t5pKLQ/ndtojvmQUvYHhuwHuXXjPGG71oiowB8oslF0a9ce
DFREfqDKfq4jx8IKKJr86Hu6iI9sDNNNpJf/IuJAH21M7D/eOoJ2FRCL5cR9E5oOzIlCyIa3MWd6
0jeERKIo4SeOKX/ZSh7CyaqQHOXJ5+Pjo3NrfSVAM33ziMUi9c3MGDXtynLXPanqbk2ETV9kx+AW
JE7zXWWkWbt0SPcjBikqqWeuSD0wUCSVNz4PafHm45pca7Jar8FciJT2HZj+188uzNki4UTmw+el
Yzx22EqP7KgQbcSU7qM84aEHFYsAlBvU7wTX6ndHsc0b7IIdI7dtvhND0N0ziQZnhR1yRUPzTDQB
Wh343Z7KQliYJkGMt2GZ7SoCMGu4rux9HV2AJ1P0uOFui0vQGRlTS+Uvvaup/1CKbnw2LRBKdgWS
yl2QmKbDhNVYVxQVbVGMGBTRfEPknZlFiuZ2YHe65GZ4mgxRRTtFMDAZRdBMfLDDmnsElhPQKOAp
YHpN3X7QIsKnUsL1Jt/eEwiEw1klvBPbpkWVg1qNwylcXqEJ65Wdq+A2FMRYX2blB7TWI7P0TRKe
Y5ThU6p8WrBiPriOF+i+wnhIMJRcZgBlHv8yxbXBogCFAeNmmaMP+SljcgCk5GfAXaq3aaCb19wr
7yfpN9+HcWDcBv59Z1UwQ4l+LoI0f2hlLAfn5buW5MKBgMFa7tZ1sfwOxEzR2HKryuX5buKKBZHH
a8pt5biTXZmR8DFhqBKXQxlZhtdUmgzwiXTaB5McBJ12GUeR67uYOjfAx2g96iYXAZcqh150HQFN
AWGVn44Iyo0mDHuRC1L7ehlibOQgEVeteZCEKS5XOLboVftwVXwqweXDypntpoVywhayOFL3k1J4
m1KOHHjBeYTvvL7KA0Zs8DE4LZMtgiMf/SLk6TRQoKwRhGjE+dkFWl00txurCfaUYJolWlgQo16x
x88foYpIQDMJ1F+o6yBRa1/et+OEOFcN/IrjmaSW1PxEphfaiDiaW7AOZyQ4eHvIfznBlGY06B2D
PLjHUQhPrCq5Y2JZund27rlPHHjMDuFr6r8NUIgrnmF5+6KFg1DmDnP7EWcoLr05qK+VwW0e2V1x
NBa8LMxUHmtM9NHpqtQYAe/zgKNGt650yp9U2og9LamnrbD466/6zfUlKXO026pOnKNhGj9M0PQc
l/3FUFGUHJbaha/766WJMWDXOEhDVQ3s3LSK6twseN0WFv05IID/Ulsc06l0QlMbFzlxLsWyEmfS
wns08HA37P6zLsL6jYZhsnhmG55nn+dsPeNdx7/edh9mRfR6zvPR2vaMT1vasJAqMu7p5Xpuu+Ux
3Ed1D8umQJEMU58zb97x5bxEcS9QxvAFRgzdW222vAUY0N6sgEvC0WP/ObZR/Z5YUXznjw2yUbdc
P5TbHBh1ECM9fhwMbMXxerwNlp6AOK/yxxKg9E47vCY937K/XN8N1gIPHgNYcz6PfHQnRFRcg86d
Hxsur4o5DM5tyDGkVbn9BcDwtA6phll7LIaPDuMw3JnM+tIQTiO1zS8yRCA+qsKszppl8dmlru5Y
Lr8DnHdA5UhkNGSBaw7ns8XTzImnZzVzTG4o2DmbdWF/IfTGw5bn2AtlB80r9Q/kNJY6pKskOA2I
loENMTSuqFLMJMfPnqdJs2bMATMZSK6QBWI3srJaEcGiOoDN+KGtC24KZU71G3ENBOoZzVikEaPC
wMFZeOB4gQQBck6Xi+f6mJUYofcoR+qmq534G1O9YmFuLxaXsgdNyv5a3neINl9xvOuDgSNQEeSc
+DBNHm/JxH2Uh4K3ljc1zHiCa81ghS+pxHyzC1nCeXHc9kTRPCLi8qiEEGFvO1hLdzqguhAmAr1s
sdFvRRvyfkiQTLgnO9RpGJPq4lOe/UW0/vjDryK5J5eLtYQDnlhjkeV4Cb75e18SJoMwrUGzV9xk
aQM02fart2ly+dQ0vYZHKATcKlPOZzBANthUtH++cCrBscfWMuKlbNYh55bRTW9nw+QhSzJveq7r
iBOkmijdGvmFqyDXF+DD0eP1H683piozXjGGNXYfAKuMx4aXCnCbQd5LmyAaZVbpvp5rbuiUU2UM
J5Jcj8uVjdNZu2ABUn1pPIg9YvYJl/f5z9HRtbdNemBdV6HY72Eo2kymuDzLtWIVDS/T1uMeIYGf
mE6AIpth0TivUJYwXSLkgE3mETISfWZJX4/BaYhghl2Pq/9dVf6bVSVLXZsJ8n9fVd68V/37n2Nv
v37Jb4vK0PnFZWnmu0gCDm0cFku13yx9lmn/YrqIi15A+Ix3HBPX75Y+wmm/byaJuZF/I0e/TF4W
i7f/xMKHH/DPOzQzFCFupAAenisCm/3pn2fONhqCIould1MipaBQ8vDkCWphAgeZ1RvN0K58XLQY
dPJS1NFtXSmOp0AxDUwceuBR/lTQ0mqUpM080ckt9PjOiQ5BNHJCHsXSrwHLQXNkT5jX/F3ZEc2Y
bwcTvLnkeePPztrpiUTEpF4hu50np+0/8nh+GJzUxxtvG5wIEs/fFcD4yFi1hMBtrZ6MQGvrDB8+
bdZtaFU4Z5c6Z73H0Ao6oJIIV+usN/EQ+12f9oeiZRK8p7o7f+raKHztCy0wUPTtuASokSyAjXQJ
3j4VvhgC5y9/hfL0VoaFne55CJrVSqiqBISeBnd5W3kAQvx5Y4T1/EarXnavsRfs6pENIVZiyho5
CgAVq0VicCasofHnuuRBBQrjzetZEtq9wLkHfCv8oJzho5DqNjC7jGhKXqoj/xJdptETd6lLMUAY
+tZ2yES4lsKEBzoJ1BAai5J5bSplboaZZ+yKJ0vIsnGsO8Afkbfwjd3pUBm6vB/xsj/LpMQSDQNu
TyhRPYS9rU4G+gzmQJQCAz8zS7WkyNJPrgf3IWOdROVwbRt3NIyS13O9jkpSaeGwG6ovifbTvQ7G
+r5mlltPlOXVaycY7AvbUPubUUOzA0JmizteMeMm5JmNJ5wA1ZRa+obgOG7wdHTGrWVXjK/JUhhJ
tfpOwEzllJhJSjOjVr8Zqmx2QVoYe1ryNK9mW3/gHPTZ+ljNkzZVdDsabX2ujXgs9442aFIftTdZ
NH1ODhJpvvr937FgOVNyMVy7oVAkNXGbM9FPaPndKUOkmqsTNqu5qDc+iLcs3BFQxONiUf+3mpBN
ZxhSCUmYj/8+Uf/vosSMQH/3RD3W8/sfjR/w35cv+P15av4C8t3HNv0ne3To/eI5Ni2GrMewKAAd
/8ezVCwRYivwHfLFizsa88Rvz1bH/AXlhaUEj+DAwfvh/SfPVkf8xSDBs5UzvWDvhliGwCgWCe0P
EWJVDsPEeig4mW1JwQjUMYgSdv4oKXr4BOKjj9xE3DZ0dxLkya+Znmu6J+Ooxgm/N+4JPxD/SRo1
3YP+jJ5zjbfrpl2SQgng3/i42AqidVRh/lu311yRFZEqBAj6rJhHHsau4fDaqZJzZpIFxec0kVCa
2jF4TmSdkZy6RpgGlFFFPaVc7F/zMVmyTtOSesquASjvGoaqllwU76TiR0VUKi7ITFHSMsFZbp1H
0l5EqhAmop/DkrOCjHUh3c8CkQRi9soGon13onj6JmN4jrbq4bwIQWgrjF2MEZ307xtvghYsleix
ecXyon3qiVijOuqnXxrsFasMbLo/lfHtZNjR0bsGxmK0GPLZtXDOdpLlGRQUbTHKzzQQ6yauDoUX
9Vt3ipJXS4lYrtm1Bft+CX0jlnvFk7KS5A67KOGukTabdC7ifQz85eTypNibtWzERlPaA+4ppmZK
V0nhr5RiU7awOEaGohyL66Zy6vBTLeVmRKo7n+hVMZFODTsQS1FOLVuUZwi2lofWAI6Z3iIZ3nQa
P+MSK69WUIqCWwezNq7PyR8fMW60h1glVB0ZZo8FPQoGZqmSR6ijveapLebhZPkBITIe3A91WBQD
7JKquLNo42W0ZLy9Sz1VjzDc/OmlGE3aoEdnCEhe14gniVZSYub0QzzHXjRs4nLOtkVfdXc0l5OK
gSanVsJjO+rMMqlXJgSW05AxMa68RMb3wdD8xKGixoM56BYaWUAjFfszgKFi1sW8QmKBJ97hOT1E
EejQaJTZcRJVu9WhysSxqbzpvaFM8N6bO3JBRJF2cK466JjItzurDrGbyNSa7/TQx9lza+aRnB60
gQpSECcnHbzHLZI+ItEk96Udold98tu1OVMkJeBvHvtORU3x2dSdqtNb0/PL6Dbu23BTWgCyLGeY
6LmdPcy3lg3UlL8j6kFQFPrJ6SH1z2gYjFOWNVUHGOzNzqgJaRGHpoQktP0T6UVm7zIvub2RERXa
TBPn88qvyOk4oVMjBTQl3EUr2oHQVTQ7oeenEvh9xz5lQ3/MjT2ElAablg/Zx3k0nfAA0t896wZS
HH4WYp1mpQ74Y/jcRykbNsUONJUK1g5hR8SXW4MgvLfp+1GsSXhS202XwMkuu3KbZrhvyZTP5xF6
5mZuy3zfumReVzVq/I3H4edkZ2P5qNCdqlVae+7ey4D6G2H/oBNuzJwmNx2Ir2x7Vl4R5J8B4+Im
81CI6jTrvxgou7fFLCESVWjqqXStJ3ZEPLWCEnNuSOARuYWcMX3PySqbodOSBKWiaMzv6e1+DlFO
mPq4sY1aHLIhfvSort+WtZWtYcWQR0tN0EWED6iW0x5t84gMfNr1/MUU8FZMAtVHv6aawS48uOF2
Zj96zRLuK3S+xTHuHn3XKbeeC4p3FTv9eHExKW9brGFnRfXwNwEg+cUvYRImOSqObBKM8ePgf+EY
P940M94yHlI9zxQ8quzpUzcyPkwtaxIueazvzJy7N61izn8Tz0Y8M8GB45Bz+B/2zmQ5biTbtr9y
7c2Rhr4ZvEn0jCCDZIiiKE1gVJPoG4cDDge+/i1Qynslqkp6uuOyMktTWiUFBsIBP37O3nsNFFbX
o2VEepvIRO9iDm7rHmTSepResobdLM4vZ/igqxb/l/1MX2pibpwpAsSrGdi36LeVVKCgHG7K/Yh7
YksfuqYjkpTcbZvudUdvIIo+ZdnEJhLSyxV8Cb2GPmYAaWK+eJvLEBKx6RlbVRczKnTb3JphC7nK
DYZdJ8PqCSl6eJf2CZbLhK//KQ+9nc1M4uwVur611JDhdU3MByrs8m85uf37gLD6N4HQ9T0SrGQ7
YZDflS3mOIVI4gpHO7GPJbaWLcyrkpdumhHS6jrNMeR0++xIljRDmBGZniC51WrlQRuedSulV6yR
cAw8VeP0JrEqP1xVhpWde8BW1yZK/Wvpwao1Uy9fE7tabBo35JVZ0jqNZH7IKGDvDAQy5G6pMMBg
7CQkYKJaWcV9Oh/NkuytCr8QTNoyfpuCVk8ZoHryAwVwVqxmQ2XXtirkQdpE4eEs1h+BkxVr2v/z
g6Mc1BpxHlBel1kP1EPIt4KJ8vWMK48xU6MYxPtmznoT6cXzB3IGE2Xv5iZvNxyqCAnwpz5914pW
3jmzr+9S2eCY4sUkDuzo+jktRPngpOg9VoNv6e2I1GJtEvy1zlmVR6/r73tCvnPMGY7V90+m8Bdl
84R+vTCfJgMj/KHRQZe9cxGC1yjW0fGwExVmmMMdW2rs2hmqLeczdCCO0tW2NfX8OeyVv42LCQ9E
l/EKTjnbASnpFmlJOg370aweRq3FPivGZMsija/4KsvNUNflvbPYiBDGHAfauNAGu2z9n/r4/6c+
thHX/rLjcNt9SZr6+wr52498q5Aty/+LaAdCduwocFCV/k/QDoiivzzfQQFNIj5hOj4F7D8dB/8v
27eXue6L+vlFNv1PlQxOCR5FEDAFcAPXN6M/qZIxCr7qQFAie36ANoWOBqX3axlxgUegGMljuMvp
JuYRwU2mph5MCv82ilvXvXd9gYa3oeva7XD8wIUibCrz10WsmlGfhQNYcBUUgpiPPoP5eCFqwSj1
Oy9URmHSOyZqsuXNdwBUYY53fSnMz5WJrZltGqhuuO5IoiHgccDixKaGdQrfSBO5ybaiJXlcenx/
O/RjGzYzEX40FvC59sOEJHFXrJomwT7eB+XFC6HAJzPkdEw7JmC5DIBL7fjDsBJ2V/FqKduOrp/j
Gm8D0/gYLmD2akG0k3EanP0F2072YH5NyHx2FShv+DDmDMVcs40gr9d+eumYuqMmbYDCQ0aOIzoh
mJC2TssnXoUDb150lWW7icw0PYmYjrHKwL8lo/8xG1X/Vio/zc+0rY2NzNrgNutMaPZTptMMIuWi
bA7SJdw5wq21YoiRET3r9X294ZuYnuKpIeAXf/NA/FGcvOGIFcMlbji44MQhUDDDdHSaeUk8YT62
qCTI4r1KmBZsEZ4hi0QbQK5w0PsEsgWZ076bOrAzSSJyuQ6p64+GrM1mZXghR/MqnsPbsBiDgeze
JQYgR6G84OxJbdkg7JHdSyzae16Gwr/jk2B7tKHhaPJaUr3JzIHsPrPz2T3y9O+gK91typZ7kJk7
7NA7+htPZOAnmzS4F7OrkRWynW/sqW/uKTG649SQ8Qzjzro3vIhBkKr8Y+wS2cRL0fM/jy2SOsz+
wzmwLQLf0omgkAKnIXygnaiN9tpN8LLemPWApu9Izs0YtuvIqxEAb7kRLkG+KHHbOwZIaXM1E7nm
rkyHbZxkpjCD1zJU0qXPwukiW6W1FYYF+dhI0zYVbRfnfpAEvrM/qeBN1dYM5gOoo+1j2akAt04j
0delkU+iq4lhb03MNxEyyENlc8wRB6KfbpP0cyXIa4ATHRQBiT9TZVwrDwEF+nDdnCWF9jV5I+nJ
j+vxGW0WwVSFHIctMlY6VHgYUmbVCxh0BfjPTIEKlGQOMAzHKtpbCPXW47yoa0z4DTsYstldpieL
lFuhSCVuurjiyY4h3hOmOpE+2OULlbMlt0pdz3M2CISYrrPGRTU4m1ZVC7arNrp5lQOYTaBGcybB
+TRUwY2eq/FcSs/cdwW5+WniJBMrzjVg/QWMy0sjyM5Gg4Z9R/JLmZINYfrdpirD8cnOZLPvIy2S
I9qqCyiAfL6Hl/WJyOKaZ8rwG81wHGbguW8cCSQK+1K/S4apeQIUbpJkMQ3pw8xco9lDY+1qAu9d
SKYRgID+wJtoeuMy5GiubM/vUeWVpe3vSzO16eDnuJqdpu3+Hg33rTcwFQV5Iec3qrBVexiL1Gog
REx6E7YGAUxSmjdznNv3zLp4HomEJ84nJ6ph5TGnoI0g8v2snfCY074sNuFoaH2trRGAGVXXzCmr
K/YhWrptaSWxQaJuaTU7tK35xp5d595omSPtnAFnlh/l9qnh8L91wtyItkbWLhq3FPtCO7vZxnRK
m++5cJP8YyeC/Dk3e+MtOV3qvTS16qCluS7PmqsRkuWzs60s3+ivuiRx16UzkJnvpzLpTvwHLomv
BjldK8/2SbhY+eFckfwk6dMx90An0pqrnMxvYpwGeAHIuzlh0IxMABCoVhE71DnNNu7JTuBsgxgG
JWXdDoDca4jG1pQ4j2qc37ks4R6vtwbPEzG1P/jhGNwzv7Q2SR9P2MhScRVEQNG2zHEQqBuMa8j5
HPWFECX3jCBgUIjg8JPcjKQJ3cz9TEB9KBrnSfT6KdFaobX3sxlvWRaXHHaU2VPJqVwPN+ihrfM8
WZLANHova4ijOrnHBBR3GO1ccBHToXKCPqC0dQ1slkcheWuc3bCwvuq3/jPB+c0Ex7asRar27yc4
xFCQ6Pb8Y0X19Ye+VVSh/Rd2p4jxo+1FS5cQzeC3GU5k/uUynImop+Acej9UVOFfZCVgV4JD6ZuO
Z/Fb/E9FRYSCiWPLfYlCJOfhn+zGu6+2LmIfv2Y5fvv3/4LrcteQJSX/7/+x6Ia237m/bIY5zpIW
QXPTdF3TWQqu79qOQsNdFqW0TjVSAF42CmO6PnQeE1jkSLXPeCCdquY6LyxjfJvp2r1C/pW2yBqi
1nsOMlXbFtrsnLMBvSn/hdnj0o0/JbbgCUUcytMDE4+q7Ls7/S9+9eU3++E3d/mFQ26tuVA0GXD9
+JuHchjLuJu7k4PC8UKEmLGGdwipTgUmo1mCEb/OMf/tvWLE9dMlXdOyAtdDAeHzbb7y5hlZ6bQG
bT9cv9F100OmWJeMDfx97iKyxhYkDHGwOhPF7ygiodeDqwL3QFCAindesryb4wBH2WpWAXel9uOB
CVTPuS6sM1wZAGo54nGUeuBV2c9sDjUp6dKKCeHPasTGsBKpUUQnqnmNRRrNNCMI7rXhK30pZ6Sn
VBfec1+3DSxhwnkzMrBjlWw7cEXVBtAA6bKjb0jSkPlGyNzp5TDsYuIsbiYfT1eH8UqsRwcyeefg
0plcIyJct2+tM0Fh1LIBaHc6XVnEsY4UZX1nQuDB8pEm9oOFwGdeZYFccGYdMl4jnfRd4pPFv9J2
FuqtwyDlvQ3CYEY2YYuUBPKK3wjYn3M1zXAp33aYBCG3CAMhqE2UnzzZjRvYZ8p+Esb9YPLbJxs5
RXrsO8n6SxjMAfcLPHWZuxrJBLuMfsd0UhsfHLvnzn19f1OosaF2LYa5tSLwYwYqhSZyVZI9i7Kb
wCO9JXkBy5ueBTI8A15kusjXJMkRXb3sZByts3Ve1N4zjan4cZiAiKuh48dRBXXkxGf+fQprdF6b
UnCTssnlW/DdvpdPAKfYnt3ZrKot99EZ1l4G8A9PUonSQHvoRd9MM202+l2ebZ1oKZfpcV6+kmC5
OZHISOUaW6c5RcKYLCwoPaPOWanxJk3G+d4ICURe5ZqHd9FIhwjfiDPYym7iISwx+CSkPwawyBtl
lwQrB8mm9AToH3vU0wO6YWIfvYjGXJXHaMpmb8CelEPGgf7tPxoqsM6jaknGdAqCREYUNo1RuiEo
jjp4rhNi0VrHzDWSPZZsOqI5VpwhwnWaj9xxBgrFdCSOE8CV1wTRo+EL2d/b2WxQWauAZUOEI7d3
zCq/uzV77Tk72l7knayrQTgW0YRumM6EbrMi7U9jpfnuOBS4499TPg3te/5Y5X+3y96bVSYSIlD2
IB4S1ohEwTKs0yayHnBq8vXQaRL+yohHvltkkWWFWashTEXZPFwBbHKyXtpmjHeS7HX5BP5RX5jT
8yAY1NL6kNktBVmBEuTk4Udi+qJld0hUjuoxj23N9MUTh2FpmV87QEU4vzQDV4GbQhSDxdMWbTHb
cl9ARqBMG7yuOXGesLuHYp4N49EAOyiue4aJHcF1OD125eTw+qVonSIoCmZVXGKVI//FdAE5RkHz
npXLC2KeKu5lhxOQY6c5ItyKIoK/1y16+wMVBs5Xl7dKemwFZt31y0IuCE0HLYBThUOSWh6KvkP6
w1AE0SuOxcZ+yAYDHyNCg9R/0mU42Lc56WoCOZ1FFE3gjBb0xpASNiwrrmkUSa4PQZx0+YfO6pDU
Um5iu3KYShTvOt4QVopRbfY68hLrmqadTuAWbYMyMbotVnv+JpPldCSrge+8LzvrnBM5qN+FQyyK
L15Q2zYZDZNI4m1lQma7rdh/Zob6A6pYeBY2TBFO275pXqU2WQvU78FcrIwsMTFGwohC4RuCATGj
J08N8bqZrTeBSvS4Ju19eIu11diiQ083LAyoP0OSXjllFONajWn7VZkaSVqxJm+T0gs+kNTgjxhg
c2Fk75LUHQCDtPBoObS0U0yWZEviYxuaj0SL2munMj8YNeP3vkZeRQ+NGjMdCWC0Cjv5WMo4+KIT
stuZCtS3felfD2Mnpm1RdpqI9CD54DkKJhWbFEBe6VxCEdcfLDetdnZtJvE6mOH/mn3Q3UXJVKwD
Mocd4LJFeZO1SfnWziWzLFP2O0YisEmU1uu6Q2SqqrG9VeVcXXtY6bYDWsx7XuvthxzMyxvllndj
YOp831Fn7sQkwGQBoN8rkmLfJNIv38LDkMkOpg82GjYw5hViPpZGVOxwZaNBEGO9SDUJSM6U0zyw
6bRPtVe16SYHDcPI3mzepb6/3NoKfW3oe2SsgDXTZ0AuzopON0kXTDr/puPYbcqBrrk958luRHMM
noqMvU1qevWEOYZyYCM7W52ErJp9WIoJoEbpkFyUanuXeNY9cJF2v0Q7bgglbp+QHLYjuxREwBo3
p9pOVTCcRe/Gb6I29fcGeTk7z4j8tZEbc7ibJt8/G2kvTrywp4NZ19PVaFjR1dwX43aSXbfuEYiv
xTDlKEql/6CA1n02QcSdiNuaT13dQXH5dUn0UzG3NNr4H2Ns3ArIVn8siURTcfRaEOK6J1ax4DCz
NkeHTcg1kGdi1YJqylN++PVVl6rnx0KM2YZHZ34x9gfolH68qhvDMUxHLzoKRHbv8fDyYmh7mxrj
19chfOGn62C+8SmXbQIYzFfVl0ppTcuIc44L65d3qtnxzl502p6OeWH8+cUC08RaQ4FM6MOrW2nx
DBsJReAxLEfCbRY9rUR/uTayIdr++lI/F7KEPSD1phY3kRos8oMfSvAkCloYxv7R8SfrXC86TW9E
Di/DvjnJAGfDH19vgZZCsCf6gnCDVyouizDGpi4r7ziTL/b4dQuqUyRWa9pNVCPQ/ri9v77mcrt+
XCN8uNAEVkrkqvNTsT4RTdUz3HaPqKCprgK0yQDdopgduNY2e6BLM9pZG5Xiz6aRs338+hf4eZGG
nu9xn82AHA/PfPWhm9oVpi7xeQxD1h3GEannS5vjf3GVgJR637eWPI1Xq6aM7bGOM+kfE8TEIMKR
7wYhOJs/vwoHytDzaLnz4L26it87toAN5B+xPYYbP0PzjCT7f7FMvMh1TIeGf7gEhPy4LAtSlBHI
Nt7RjhGYo1FjUaiJaI7tFPfWuW+1mn9zpPv5/cU7nXcYHwspDJf98ZJ1puJpLH33yODcf7IQYx9n
U1GKQMmMCNSesHb4cmaJ/PqG/vxmgR0QOZbFp43sn56ICDuHObeeTR4FT3cMK/vU+yrczDn9tV9f
6l98RBZH4HOIQ1WEc+DHjxjgNedSlY1ietHoIiw4zbInuMBlwRTLCY7s5d+Fr/yrz/dVKAoqAe3m
q4sqfBwO3V3rWDIdOdSVu7Ddw3TPQee3T/rSmnj1qGOsY0ruukEUhD8/aWnYhSbvkyOhroisc6vy
6DYGZnlp1dydGyIuaEROlMl6pK4bqbXkWQk8zTsXWxWHi8Z7xloiP1sMf6k6ZxLj78LCb8vfLLd/
9ZvS+mAMzaCJBs2rDaXOvDHDyMsKr9BjrbMYWT4x8OyXKndZanlEWf/rr9/6+T0UmYw6FiktWTRh
8Opln5T0S2L2uKMRGtS6GjBou+pxOSOVsNgy0zZe1nueWWcxlOI90nS6g04W6YuQtij3IhlmsaNK
QruNgiX9480BwTARPSEPA9/d6wGbKdDoqJCnvppDim7Tyz/ALXSOsnRqhFMCZuCv78hPa5N40eVp
oJXDEkXR/OMDITK5FP3TfFRu7D5LXG2kZoqaZaoZG/xpCcHFQrpcJg0aXjWvd4FwJrk6gdp81PRe
7/KaPAzceZxyyOXllPTrT/bTV71cDG2ghbSEHc979dRVS8YuqOXp6MceB0uy3lhZPIicEn99IfuV
L9lmtsqwluLB48NBJ3m1kEv0EtonoY0KokvlnckZjvy3UPbF2xg0jjy1OV3jrZtg7EnHlADTsg2c
bkVSO9tgI/QlzQr6BMbIYWktGVC9n4OuO5iGTyuLrpezM0GCczwn8nPej3Yy3fWwHoi7/PUn+Xkx
kEIbeTRMIw+l+etSKKvJRwkqKY9otsPNWA/NCXdbtk/M6Y+rLnJHWQMMpenyMp5+te6wRdu90lh+
OtN3sNHkfH7RCOYWtm5Obq1/2z9cdq/vaiA0orwPbR59ksU8osdefUtwjB1LdJ579IV2v/i+rY6I
36PHl4aIH0i6OmIuvbeAwuzfPGT26yXicmXf8X0EaMvknD3gx8fMLeM+c8csP1qkwFQzwQ0hU9Y9
kvUBkQqxqOFHDL6Fu1GNtOQ5ShqeQKdLsoPdT3j9bDufLuZQ0UWci6VfI7pgOVgMHX9+cc50lS9J
Yufvvwv6yaj5m8bMO0RGUiyh1cj97r1czo/dsrxKg81gP/UdMdSqm9qFei31nTdqWmMyLuj7FTSO
4lUmFNGwIaKZ4gYfQdFtIMdW9yPdhnPn98Zeu5l/10yWMe8bsgFXdLHJZjEDIkOuaUtD/ES9CeUt
dbv2mukTySpLiDum5Ekw38JNd8Traq0xwnkkyw+QoEisGUTm9fS+TYgrz84M2IRnxkLphxXYKq3P
YxcWNMUNfLHrSLdLM5SAjPROEZOdbANDzM0VODOa3gT7xOnBVwWnolrM/L+zCL4Vn6qI6bxE5VLX
iJZnLYUPSlhYDdp7XYC95ODO1DsiPzw09KVlapneOVVTgoRMhOrvpSP5Quw24OlurKotLs1ssl90
Q2+JHSNLfSlMO7xOfL8pLkFryc9amnwKolC8+Qs6MUZfnQBjsw7Gkq8Zyyc/yEf3nj2iC+Y3CC6B
EBR27l6rJeyDjgaZLDukE4XeMXzj8vRB6Fz1oH79fVhNPhYAJ+ZvZPQWWx9JXSFGXOeD8UY3GZcW
Bbm+iA6AwRMRWTrSvq1H5fUXKzNSuSlYLukd51XUkWDYiOAwDIxSSnUyKDZY2YhjbqFcMJ3mFe6R
5dse61pxkMAdkgXXrootNMmYPWP2VfSeZxDp9LRQCch5r0vOsCs7i+gyJoOpuwerJikf/63HAqvT
0LfPRtaxN7zUAfTsWX0YWWk1pH5D34xQBqztSGZ1CGRkavTfUT/DGpuVRtG3tOC8cuCXcZa5p5vb
3nMWp/hE5CBHmMUvjxUsniU4gnfvGJAJ91x7Ga230ZusB0tbaXag20tv3u4X4lrne6wiEfqczNLS
477acumZO7kcPk4ZIWg7ndGH/zqasUL3OfacpZBIXGq7sAnc58rKl05sR3sewADHHyzldOBftr/A
H2gypvSugmsy7BEoF2YGqJAsC1OeKsLF0AC2BpOGcnK5sS6BhM4uj+wku0fDyS9imfROwMrZ8lLP
ltAfBh04BuE4gVcUl5AIX0SUGhCen+cAUYH1ZtOX0GCSsc2hBrn3k9XSBU4namOH528MKvZjxgBo
aFLaFawVl2nOAg7tneAdhXmBlA5lGzEfqzJTLZqYOJ4revNG6eXHspN066eSpiR+0HoOaUlAjThW
5kuKMB3yPqRBNjNlHb/u+P+Zk/5mToqzbNk///2c9AQpbvhUTN8rz7790D9zUoRi3w1JKQy+TUnD
6C8PywbtkZfjBJ2L/9adkcmJrT2yTIIw2C4txGX/TEkBvKFSo8imniD3cfmpV1PRX05JX5Vy1Kak
rdhklzgUqz+nV1J8pfjJ4+SoLHSha8exgvvRSma8R3W/zwSqeGV+zI2R6HHhopLKYWBeVKP6A9N/
tXeEJfYopEzzNzWmZ7/yjfCr8eE8eitI8Cg1X8fqawnbvqBCXDRgbXMbIVe+DWcfDx7mNY9ojKF5
g1jIcLdZxxsxIfCbvVeuK2Tl8eewrq17aXmh6LbtFFTBu7k1kjMwIWIbXQxT76sUDEoHjw57NZJl
A22Ml9vmLbnZABQ3LntwiO4knjdgSVH/bKxydCGuMLUrurfppBIEpkbFsxZ5pYAdJUuysAJJXjPB
f/TXOpzhJOTnW91FD7ju0m4g3Cp07mbLH95GTUukEwNPtaKnXEILGHPxsZoq8+LGDmhqxb6ek1xF
eDH5yB70JBUDeT32TlMWOyI/y5KMeMe9rwWby5iMcDLiRxRpxp7SpTsCi7X2w+DIT5mZdrfkh+iN
n8uTlTTHtvHlQ1Bn+s6K9LQP5NCfSOlQR20oY5MxpEHZS8z6WbjOdF0n6c7I8gJ1F+rAi+FG703e
0gwdZNNQNZWgVeO4DVbm4I03BrHs94BWoHwF6SQZqSp9nQTzG3NIyttuGpiZoicKVswWrGQXFob7
kTcbqWptKlea7j+1iEPQyYVIrfaiOOKjggurO0/NQarQ9lvFDeJv6bzNE1glS/oCfF2xxQ5gw00v
x4eJNyI6NvZnTg/eHhptvWuDPi3WhKJRhnGM2s6gXA7aiVsyPyOSWmZTYDFgnoFbg2GJSPx77ro4
UU12uzwozWNiOdExsvzwmFpmmWzi2iyf2t6SD02APUCMFgERxWBgSpHZDGXPZkqmzOBzEqQ+sWi9
2IInyFZ07/t1OSEMsrOm90GlK3c3ixFxX1u06XPBsl85dqfRIcIBmHHjXcxAjecIJ87JG+WwJToi
2ruE+GxJuK0ZdWYOH2gRffZVB4BhtgmuyFKWNIqzeEcogJzWs3D9J4+/ZE3WGB7HMBq2SPqsZzvJ
Qa3n0/TFZu50IyB9bUKtuwPQMTzjZBr476U9zZD0yBu/YpSQd5tmdKZ0PfeLfx5n5KJJRI0YrmxR
BTb4AXrmjLqiaVMmZTLT3YqNB48aDaKrUfZXke6sE0ILwGea+3ilAroqK7Ix0ms0r/UJiBd3zx3i
mQJ2cQwpSOqT7SETDWP3E7Sb0V9lNJ0e5rFdxjJRxO2bBcU08I2d00Tx2iZNgaeLhEioNPhA1R5n
gkOqYR+N9wGiOQ+Yb+NfFX33NkrH+WOgZr1leupeRX4OxcyfcGK1ltGceROO71WKpWnVhj6RFRUy
WmtTZF0BrmasxwnKWxd8qOMgGpBUdjB8G4tcnLNDsh4dWTTxsNhDUucsBR3+emqwwKAPwMDeJH7j
QVcqcYTlGIQAOjboHtGs2reydMd7v2Nav8JxhRJlqmV5ixKq5bAaIh5Eat8Yuw4DKJZ4nCFnn9fB
qUqjMoPyV1aPGFTFJRucnvCd0ga/tGAMDMGRfRM4wA2yBXMQYG0tN9aQuRtzwSD4rNFo2y1wBMUw
82a00xQU8li8RbtVPxCQY2EpGKDotSPehhfagieL4lOe9DAYGJVwYDGczr+j514aTxA9Z/B9C7zB
djiVbIMXpkPSdn63Y+obfenIFzvSNRzfJ2EK4GNBQlg9cAgMJhuG6Ua3ShZ0hPlCkUB46J7SSOW7
YFTdG89p4E3Elp/e07223zUE6l2CSVfWATFIckdLryVzYOoLGspBKj80k1mTkQIuzdt3C+giXpAX
HJCExUBVqxsqKeIuE2skIAMIH+noBX6FWzRFADQ8BeqOkJhe/c37PbpERjruRODLDz4zQXw8BMJe
g6KjnJyc/KorbL0VI+AO3g36Kl9gHuDWLP7BouM9z0NeID8AdM/4YjXMqbGO8PVi+vGAg1jJwgkJ
JnthhkhLHMnpx3WApmk49aHvv3xtByNMTxUub8xRDh9SWcGWsc6n3CHxfgxR2RZCO48oJ9qrHBP3
XeSkFletPtliIZtEXuHcatS6ecyrf/bK62QKYwJ9m6soAPjle4YmM7kyNrRAW3hLbn6eON/vXQzd
/MCsOezwoEPKW5gr3rDIkO3B3lTpBHih4x9ZaBof8oXZ0tmOPrmecBkFtSlMFy9Sn9TCeSkcL9h0
oOX2S13yEUTzMoQXnrMGcgUmhmIeZMy00GOIhlbpiu0UnVS4EGg8JwU1Y8k5cLfg0YGgIgqPnN3U
GVmzgYZnPvo5Km6yI2HZuH1AxOX0grhJ3AV3kzO2nVf9CwaHuNaRjINwYVS8gHIGZXbvs4Weg3WA
ryt9Ntxc3RqmS3Ct6b8pdOzt8xf8DiE4kDpqmTo3nHbRWS5xCrfol+FM9GnzYVpIPv0A0wfIDd9X
jDwatbeT1x8cT1T8nZCA7IUJhB0R4ESQQgoKhbSuJa8zniIJSSiZFVAh6i4b+GLYY51hOlQ8Mz99
Lw0L6clkOUBh8qg95mBRghVPnYEhEcV6uiZddqy3RiOqy5gCr20WjK3rA7TVL2zbBdOGqmZB3g5S
XpJoZLP2Qu8m9ZoUEhGP2HWG79jbQCmATYBoBq6kV+EV4FSjNjF2u0/AO8THMBIt7pnZiI7wCcal
wPTsbovuM9oigO4ht47ge8MXkm/UAPXtX/i+BM5BRtWoUgheyHPiy1B/tStkQpCBuxdKMOVJRxLW
wg5WRDW7+4FN/56nFrqwyRogSHSBDiMmYSdAiF+LA3mSrt4Q4pzGbK0u9VdTOuEbrYEYNy88YxcP
6ikkcJmg18hp92Hjl/lNl04FUgLi0+G9hPqRuERxsUgr+SDiMN83PoCYFRmYYACteGHCBaLeC0l0
3NpIKtNZGOJsGSJIh31WtdadDf+xOoZtFnFWD9q/0eC6WA/MxLxqmXOb67pRxko6g28i9BWp05/8
cLKxy76cVf5zrPvNsc4m6OOXdqLzl/G/3jdd8f2x7tsPfTvWBdZf5OLbBDz+t1r1n4MdrIXAx4qG
7d5nlPmD/NX7iyPbMjsiQQTnUEDr/B/5K6JZtA3k+zNP5jz2Z/LXV/1ml0mHgxycx8n0aAa/DjSx
lC+UaSbNFYBB2ttFnXi3Tje2ZwzJfzhPfblWyGGVexG51DSvhpsKMRnjPau+epFLzWzdZ/a+6JFX
EMFSYv5dg/t1u3mZ4piuzRSaFnf0U4O7g/2Lk8HketWi/huxFscIBGdGt5oBYN3HdOocHVoP4yIz
/O54f/e1q/29rvjVmHP5sAS9IdUAsU67+/UkV2BC11R69dXc9f1nYDO0xEpLkUNnzfqC9Ct6jG3z
dx/51UDv5arcLQexAJB4XuU/Nrl7ScraGAZkBgLLuOPA1X9G0UmDOlpaen8+REAFTD8dLxxXXNJE
X88rctPQrS276IDhHstEyBB+SvtoW4UO8tNY+e9/fVtfy7VhnyD9hp7nkaG6KEZezRCA+ppzgq39
MDQaD9tAWoG9nOpozIajy7yMc6N1Dkt20WAqrItQXv1Yt8yGSCcrOAMlgQwu/UTRseowjalVy3Hy
2oLs8zTZ4W9WAeEar2Ye/L4Wg1U003ybPOyvft+aWj7JccQevABZKoFmthefZFKaYpc0DLsrQfF4
tNCYc7SXvUf6a51MGMpRKdlwuv1jJkPnqprQmieOZIyGCIe1JGOb0dAyotRZivdDmYRyb0kptM6V
TdFKl3mZmw42SQAro8tQPU82sq2WBsHZ6AJGr0OAfrM1JrTji445ziK6snOnGu9jqBzYBn43a7UN
C2Hnp87x9B2SABqVWaiK6EAr3HjHKDuKL6LDsIfpJhds74xxONkjt0st6wurdMFEWxlW3ZsevIJ7
r+tpBGiWMm30vXxckSXjMmleXgTkbvCcasUcxBh7fRcVoguRSQqwArnNSK4znauvgwStVEs8paPu
TCnxa0UkAS6Czzza5lbnPYcdkvivfe9Kxahj015fDGFYD15PRnU2Z/T3kVnViN0i/Z5JBZ1m5F1M
dF7UroPb8UlbXGhk2UsmF1GdxY92XjB/GcKR+fzAfXxpescdcvUBpeFlDkX0OAr0577B4AFjWLQV
zsi0gDQFGtCRNph1SxWjpn1ZqylUOoS5TjYON1mh5ecyb2hR40RGJD6pVu7liB5xzXgYDlcUxFl1
tUjsqx40ShQOWxrk6btUjdFjSEY/mfU4ufW2wsfvE5Dvu89fY/OSloefeNzraOqix7Yku5YohIyV
oYvWIF6WgV9nLoYBp2303TBMjBcU2YHoZm2gDl+1ukmDPAOKwYvgOyW9dCCxbSm2ls86uhEwmKW7
/3L/Xd17qEYhO6ZFEGyikMnGWtSReX75b/o4rtcV0yneGzOcPz7rfRr0ajPCxNsNQrKA0+Xx8BET
tgcp4WSeLKz9LZl647DhkEJ7kQGq1TmrHuXVQEEemvm5F4TBeIQpcJZ6AzQcVNgqbnSsdmVOfyx2
DH6gLjPLvBqtPqB+SyqDqYbEDGvsJ9hDJKYmdNsvpAF75SptPOpJAj76+NomhuM9ghbSASYDKPDI
MC+7GyfDHt9Jbn+6l8xh9tJO63E1mwXFesiwpkFYhklTedxn+UCObrrV2UQ9X5PPBaFgLVKhr0ZH
uDuKOudMniy4MzUewPXpE/BC/eBXQ/MijOBrN6az6xU+Q73UepKmLTZtOvmrftLWreGnPaW6kMmq
h9z9gbiNiGwPR47Ed0aZPilyMA9u2CTVajDthiEMeDYakMlnWlHW2a+y4FhnqX9uzTpClw3+AYzC
WKHw14ZsVohNl6TPuf8cZXRIN9LA2b5hccOziHuN89VVkizyIIgfnVpihbVw6fVpgnHu/7F3Js1x
I1uW/ittvcczOGZf9AaImQzOpEhtYKREYp4d46+vD8xXZUpmttKqe1ubZ0+WUiACgXD3e+8532mb
11K46RXnVts6NKPJki3cVWHdfqpw5szufsaYRwaof/10xzbHs4wnn3mQo5EvMi7IsOZVK2QLJZ9I
+e5pJkXrLMMehgkfImo++kHiqrZE/TJ32ZTDBhtfp8qLnlKCSS4K8J4PZLSl39J24Yf16bsI9Q55
F0Sio1djBUYwHpYbttHqwbFRxieQiTs+RrRDlevZJztfdPlt6WrxvWg1bTku6J29IyiixaQhWHcA
uVrRZidQR+bbEg22s23L7JTLOrwkdCa6AegbM9CUD9iHm6dcta9zgaGWR1A8dQV9obTnPhF1zDpv
1yI50QM2vvcaXLmAxET9XFNp3aMmydwNQuyjbZIXuzHHRgQyFu6FFVatt5OlUcL1MqDbLpbxVMRe
vammzqKTUEDLtGaDHEAsDDYOPZMAutKlwZoLk79fs2O1j3ZMFsCb9MYEoURTh9Vu8Rhg+kQr91aA
BFW7LPKEUgVKTO0vyo6eZ9erDolVetdubOqUytCXXYGFMiCEoHupJo+zSA0y+dIcE40J78DX2kiM
BQnsMxYLK49ajDbdfKQj4l1p08y2UFQMWXHMdj8RD8tLMu1Y3jKHkD+/6XlSukgnVmDS1kepx3q+
gasmrohiZy1tHIM1PZW8zmDwbhwFlLgb+WqCnNKQsHikRov/KVJM6FaAj8pWgeZkRnh+8zpBcW1k
rPftgJ4xHhg/DiitGWvbSONAtGlB6lVcOWUzwTfsetMNJhV+S/aIWMmd2cerlgub4WK9LnB8ekwD
LJMUeQwAXcQBJHWC2o1vyFzyGLzXIzbmvtf3gK6Ypragtn+WhBfWqMJbnghjabD95OyPHWGKwFM/
h6czUNN4AyPO5cQwU9fs/3hbf0x3mxgEzSnUVvmA27LaNznqlmHGbaUGzr6Fh8ZXLHmJR2U0HFTq
/VxY01k4EfN9vZXVy2g0NbBQyFB8WTiowbKs+bSbsoXufGc1dd6xWzjKQhOTx1FDK2z09MGFKTJZ
qE6zLsXJ29jzPYoc+8WJBQsrPReYL3U7keGR43BlyxDRw+guwFPJxXEurcX0OtZFdwUnavqp7mPt
Q7WN3Mf9KCef98wpJ9Fw1Bio6Rz8Fy07eSOVeDBb9Jv0t9dkjda1GPhGU7Le0abiG0dnwLbe1x6O
nKJlqSJoh2+UNAy+pk+ZR05i5ZUmGqoGZSyghTZ2V2vJNvcIWXgSdI5smKgzR8t7x0y0/n5wptyp
SeOKo9i7yzMP39smqyUsFLbGZk52c5ZokXhMPU7L0X4ale0jpsW5ptPfJk4UNAC92AQ6IcP70ZmN
PVk5nEFcYw3GtNqYNrEi7wtfGfy/udlM9MROebrUZ77+5q7yWFmyIdaeJ00mJ01FIWEDuM6t2SvI
DnIELAJsZHk/2nyOxtmUOkhX3ZUX1tyFRN+at5HHko7wBfq4HqGkWEQBb2xqjgzzIj9SubiDWR9W
EKpVC7SxJWQ140SinCL7QKlg77yhCg8SMxcOj2Yg/LLqRozT5QcB7R9aPl/LyRqPPNccDHpay1LV
+rVdQDccoP04QMUBZNMG5Wwc3k9OP+9SNtFN2sTjdiKlwdKVdZ6Mvrzl22ZfLqf8xM4HyhDJGdJq
UwVe4WwjmZ/7DC+Xya261uc6emTO3r+0lWFe0fpNqwDnJAdIKC25zEu8PzdmIe44+REkoo36h41w
7WSaA20heNMSLY1fQuAMvQP+7He7QWx2ZfX8hHe2bY7gKXqdaQYnggHRBjsw2cWI2VlBYp0Vgv2K
1VCl1UXfGNrRMeeGCKQs5yGFlUZwgNPyRC7Dmm4Ckg4d25yNaRIMqxL392XUWnX8qsRCledScEAS
MRgOG1/LfpqCKZxpsz7U9uehf5gQ4LSrzev31/lL9cOFVlGxsCn7kR1+EXsi/FF9Wqn6kJcOi3Hv
wram4YXSzJoQ/jp4duLT53L4++v+pfRfPyD5Wg6CLybnX32qlOS5mYKiO0xp7rwqDe8XlGa8XyPZ
FSiFinIGnBWzFjfDesr9/dX/MpHm6pLITYcfOG/iUyD8i6UY2hDdE+FUhz/spovXGg/euuqmn85Q
uFGs+XrdUpasJ28SOljcP9/C/3Ts/qFjJ1YTyS/f1uZVvf4vtBeJmq9ei/f/878vqz7pktfyz5TM
P/7VfyoxvH+BZUSBCfMSzeKfHOvWmpzq6bZL4wM40BqA828GkGn+C+0BRb6DRMpFTc9v4d8tO4MX
lAhEYGsir2WY+d+iEJtffryCHxQWEguSJ9oOUEBfWgrJ3I59lYj2aNNqxtWUauJOj5vl7A1Jvaua
1FMcG139rdPckDOmbI9zUYYnugDQ05nYof9zxWWlO+U+Q7C1ToFyspWZsD94dcG8LwbNva10JQMR
pxMhC1r/nraGuJwIH3hCtqa2deElAd3pEBYfiItNabjDBrkemrVIb8e9KrTlwOTAue/xdF/98pX9
TXPtS5uLO2DRNWV7NUD9rGrOP7e5UsarSEvq+shwmK5E2Mk9U0aJYEytn4v3/fvrfemSfl4P8DNL
CaxTl6Xsz9cziCaYoiyrMbhRPk5R/rYi+NDLcw9+f6UvC+Z6Jdc04FAiZUaQ/3XBXGCYLavNCtYp
ag2DgcvqDdf2Hmmh9xiXrf0cp+E/rNJ/8/FwrbkofHiYCNVZ//sv61WqG4SzMy8+IlicmceuWdhU
lq696Se7nf9Ymv6vFIG/uxrZhA4Ncc+iN/rlZkZrQVEWKWEc+mgjOWyLZTc5sEuv+1w+/P52ilXE
/MtGt95PyU7HboDseNXY//mjAS7J4wJB37GJpxzeY4z6Bmd4UW08ZLh+PMfTdY8A53LssuGw5K6q
t9iXuv/2Z6ZLSj/W4iTF/341PeSic+eiZ8bb9BnaPEZzwIWiMHyQTk3W/O8/9F+fIRtIA8M11PB/
YyjgcJybqnXSYy2W5bby2m6jNH7BdVxn8XGmakg3bikz7x+u+9cvdu14A/8QmAuYbHxZl7A8j0nk
1OmxHJuBMTrf5mj24+iXCYX67z/jl2t9AkMYg6B84+sV+te2qpVooxhiCQIMBc6mmchr8Wu9nS+i
eTQff3+tL+vtH3ASRjgWzWeCdL5u59TCqAqYth6XeRnFpmK+d8oTcxCb31/n67HhE4JCbxt71Ofj
avz5We3p67aQk5JjqJMZyfwRBQAW7xIU42CuWSoJp+wJ2Sf4DCRf4RZtRPwPmWBfnp31s2IKYKFD
xsux0PhiCqCHmFGjKd7D0EGOF0ODQoikqHNozsWpijwEKBxc/2E9/2qZWi+7Gmc5rWEJMjgq/vmj
D8TmVQtkkGPshea3NnWKEwe7mejZMt63Zk1BqrRqKjlbT5EbhGM/D8fRKaef8JXJWKlBIZ+ysAwP
0QrXD5OQ/1lS7fb339DfvU8slBwNsBeDqf56bs5sMxzR+msHDGDO20zGahsMTS75inJndCDHI5rw
51RzXebmY3bGmj/TVS3D8NhnlXUhlQyPE4FkV1JzOsJHMfWmZARLd9j//r3+9an1cC4yI0QdyWDv
61vVZYl0Jx+TYyF1TPDZmoaC2qBT299f56+/RLg5fGUMm1Z769e9MdEMborWJZDJKyhgAC0Sv8wq
mzgby77//bW+Luc8J6t9FcUn81LUrV89K7PX2Z01pSznDGU3kRcOGwilfZDzUwEYW0dBPY3zhUCB
/UJ2DCV2Zat/uLFC/zQu/bKrrG/DpLmsrx4dOjpfJad5W2sGv4zw4EImmEkVAYLoA0Qz62NECs8t
eQj6mx2HSZAkfUFYQE2nn/+ftZ7vFLrNAIiISEmfnfaLZBLVNWndBk2u+iQwcKecqf4gkCeNcbfk
ZvgxTH3+5M35cgZAPo2+bFpnxclmOPc8+2KgacpgoRiNO5sot3vimfSDEp64jEtr7jc6Ke4Pmgsl
ZY5Cs/dzJGLXZMGo1zyc9bdF4xhHesXMnHAqw4/C02w8BQWQnRUXFh6WTlgd4sa4j33TZRgBfTiz
CNxGvf7KBEj8gMBkPo4QyhufZnuhBWTiWB/5oCwaVGoy421Ha+IMR7A4WTZLi2iH5K2PWbyrLrI/
0IJ6RlAWHBsRUOheBAhF0oJgAmbtRwtX3qZ0GZB4LojHMm3cF6/BgnIH95jnjV8/NTg5pFy+rlvt
1jPwSqCC6t2XxQrtzZTJ6Oyu/7ZDmnKOZtskG5bETFor5CQ8yMqcz+wz+VPTzOP15+0NnVERsRbr
t7XZxNmpWtw8Pobkm5snQy/icxZJUgSbJSZk0v1crXpBPJBaWKE+8TtllfFEVvokdJqNBKz2CdGr
ZHR6K4ZP1+MHa0qsb32r00U0Ir28MTPSeAAN8zq4vuKzo+po0zVu8tbqcsQ12rZztJewcRamRGwK
DJDMR68cWsPXDO5tYRrJWx4VBsr/ynpFGEatzY8mb32GR8utDd8Oxm3GNFgfmukaRM8A48MSyffc
USxNi8ifxAyRcGuuz2ExVuHJYyoSrQnailTbSXCAgRFCxuEAlc53C7Wco3FemxaUXrOvumG5BdSJ
1Juwt27Txx2c5JQPgG4zJa446HjAtnoX16/xGOmooz2eXjuzCFAK46kCHEPF4NiV9uAAAed7jEih
jrQ8PWVevpUL0rqptaZrADzNTqXocwEArcleBGoSxNfeYj5PjrrXlhfIna0ACnyycYxOPwuzXE60
nJwDuorwIVLutrJQ9DVOmcF/QvgbhrZ7DTFynyULSSlrlJKepOaL5/GzA7ED4X4GHJ8BWGT2vSAT
NIxAEIWyg1dIJlcL0iTgrhpPJDtfJxEd1VTIHY1+cwdjvzqhsEcfrfWgIYtxjXnjY9EqbIM4y/LN
PKjeNzpQmsq2XlpU4md4ZNctlg1/GMxpM8weNEAMvTt4nI9O6BSwNmrjIrdBXfQZiWyqHPeZLPQg
gycFtl53NrKm65/I+K6L5zdZG6/EtnXbVCvMzewAMjdoCJGW5j0zPYPWwvA3Jz3JY1frGTyQ8n6i
DSv8wUig3IDOzCznYRjCi6p0o2dFvgyN+3k6xXnBAmytZ6TCmK+cxDTPaumaW0F3/6QNpJwui3OZ
uc2aAg+uyO1kti4iUfcOrL4+zKJKe78Mh7DxYRDi1ausSvihFrmXvZ3zhqocazEKTWN5tMEv7iYa
pYxBB0NeKCGaaw5KVrwZgSttMhzXj2QdR4+IDMf7ubI5P1Rd7UG7GojGI7zY3IYFUTlWpryfaZG0
R/q30zFuJKlWGG/McxvpdwQQjnfuOM9bc+n77br/AFiv6iEOkropbjqFjM/ll0YIGpJ3zFVZFQbt
zFkEphZ7Yel0gaO7CUsRg8HICtkRXJgXB8Ysy67n+SOHei53ctFRp40DIsy2NopriLJPLkyzjUAa
f2U1i5cGERm76UaR8JbucCGAdq9JOivTzL7R+6mDD9ZHRO1F44XZTxtFgvMpHXtd+QYd/u9mOnWh
b5cGrfqBdfJYyjY+mQ3ndrThXndYhoIHM+XsQImQa7f53LqMk9vnsgJxrtN7fumZ7nwoa4LO75TC
eDAK2/02jYtc9rrNTGfuR2ISqp7zWDk1h3pZ5NUEbuq2zdGWm1W1tkYbF7zwKA8SipXyayLB3msD
0Gs9pvOpUebZLSz9LMN2zANLiku63CVHmDVK3s3lbR42dK1DMzQp/tPYok3Rigct0eg+ENt+4kuV
95NNwgabMDkPZMhbP6ZF725dpdE1wF+48arG2HgogEII/kwiwsjeQ1jLdw5o7y3aY+sxm7vqJlKd
6RehSI/oG4wzd5DuOBHqDTa7/WDbPNiyPIMx1IOwkAZz9tw+oMc1L2UUkSVSLzaThUZsmLFU+xz2
wS5fOu+1V3wkFhqIgx2y/ADWCZ30LLQ9wuJKsvvKETF3RNrdU6lP5lWve9W1voQc+6VZOX7daWm5
nTOtsvwkHfJ9npXuC5NhmjhVE11McIErIlUtIvg0Ob8ryvFLZY79rbK0iYDFWmKCwYHCnm7JkVjF
arCvqNjJXSpclwJAVKccKC2/LlWfx7TIb2rHVtdeN4FYwyYvSZbzDsW0tMfRKzUfa5B3gZc6PBMd
6O2J8yveshK985YZSPPNiuzVtp9mH9IukjCoXUwUWl/SS0rz9sklu40e7bRlPIPgV9qLgew3XIZX
nbHcyCLQaceo7jnLekJXTM1Le0Mocn8hwjkJ9Ar/jN0n26yAjqbJmqSkGs8cCrpuW0bRGpDXV2+u
KIfTMqXokyV7IJJJTLg2+RBI5dWN0IfuLW0htaVNzq7BIoDYQQWD5SKneVRkpLrdD7J0PNjDOKTj
j1ibm0Bh4ScB1FIlZZLSPhonLs8TpKurZLT7Ry0KhzerTbyXqJctI4RSIqKf9MVjAmbPRe4WAR2R
8qA5FvM3WvOwtJ3hGzxgMjiyotmgI4AQnDar12DMRMApCouSMbuQwQhuNskzJ44ln0zelZoOVpnq
Z7zOOQCqkT0D8flMgmjfO+TlZlUMPDZtpoMI10iUtqj7DTqSiuVsXqJ7z0yNOZhsg4QXObGNCLpD
PJcMS4OoW7SHJJf6jhxwvjc2hb2p1+pEkGr/o6Y2WvXM+abUCu5C6yXfQ9Bz2Oo54pxjtzaQB+FX
OTi6GT7NQI5eNaPWPgzMWpehN0cPdrmkgah42cma5KMAiALRzG6/gzZPOE7qMkCo8MjBONwi39MZ
1jZ3jvkU4bLw54XlleEJD1XxBAZL93VPu0PjkfmpWwIldL0dYVcrHJxcAUI3Cn/icLJxGcP7AgKY
71FjAyiwKqQ6yVuWo+QINOpkv49VxVYZHWCBG7veGd+Bsck9tbwVoH6SuwzYSZCBvDa6wg5EMgi/
sPudF8koABylbdyQxxk+oLiY7WLfL+J1qXnhuOq9vTGjZCuKOd9bKpnuGVmD7IX9ck7L4UOrEQY3
S1H6zjAYJzjk+rajm3VK2jmHHU17wJgGkmfqtt/XsdLfMkX4BjU+uw4HoZPVV9a2k0mzK0ZFtoua
0stMTPvMgd+OGmUKKKodRo7T9ejoApfp5BzstomJqB88SpMa0phHegZHwZtJdDpSm5R8MdW9q5b0
1xrAwl44Cb6VRn4Ht1js2rl2LlRN72BBqpyO3S2BS6+JY+2qMAYz3cursuhOhda8jMVy3WfhidiF
x7oNzyy5NIwIi7hAffaRNtGTkPLONcp9zWk6KNP8VeoJeWwZTUpXyTf0iV1AnCN5aZqAHZAn7Vav
jLdJCg5WWsQiHxvHnNnahpnNLu1rPEPuSG6I86MYZO0bBV1t39aoCCLm7t8Wc/kxAZd3oMnvGjfH
iT7LOfqmE3cGWRDf+8lqawKa55kEmMTcC8hxTfI8DVN36FV8aTePujf0WPmAKcRdco/yLz64o8yC
thn6Z81ove0EHPIwUMNc9n2rHfABrT/zWT/ZZuI+O51VIgFvHG/TxWN7TBqH9uiYruWEK+OJnEzB
ERpXkQXS3Fku1WBr7Q6wxR1EaPkTWfGsnbQ6p6FD7Gjn6XtjMEbzAr8KYiqfxM7pJjfa9fWMJktf
Z5rOoO1T3J3HiMgTiWEmw7BBV9NKFZy7HC8xBPXKzzgPHVyzd7UrRexLggaoShsfMByoz26k5Mxk
ErS9Eb54URZ+dCHURzJSSSv0bVxLLUcRCqmN4VWURRGPfb+pWF7oM60zjbnqw5cet/82hCGwKyvD
vkCgQXABe9wTpL/5rFk2VXLialsFy16/SjU7GbZKzpQdvcuyNHapGZRirU5EMg3v6WKM16kzi0vQ
CWTkRohz4mwMX9B+0eSOLFfcic5WW5zmVCJ4JvQ3YNOOfVbxsJa8UqFHiO26+9ZgtN8QH+Do+xo5
xpGzPS/NwFjbxhUFOoYKTLGuIEpZx9Px3QGBvUlajn8kLdc3drusohdUhzUGhYUt/2hkHRtpZ4Yn
M7ZpCoBzPXu9S49gndR8Xm+oLW074/Uig95kZpPlBG25VvH8+VckpMc73aHsr9xU7iHVLQeD6PfX
rlDUYFNr0CXwzPF6XDj2aBSbzHqW0rmXGTcTrBWsRDB+GN5pFNf5xBgFwdSmz/jjCrPUQUXGcq9J
3iLCIXRNhKjvHWLmvyH84gMkKa/IOrLgo0VQghxFPDMJ51svM533PE7tsbVL9MgT591FW5Oqoaic
p3qeFZpNPpdV0AuvUX1dQbqvq8Ce02bPUW2dGfc5rENAEWPmJwtdEZqXLAY9xvsQYQo228FujlkI
WJbnX1+0S1lF9SvNP2LRs5SOordcyLbtMOrnUtGSIcUz9kuiJ3aICxHb5I3Sr2wx2hdVujAhW2ya
V+GSnT6fOw3u8A4cksbxX+XkBeTLbaw6QoyGCTADWwMZbhp2D5oilFm3eb/ek7xnyib4I9/VdFW5
A7eNJmWAMG05k1kP8X5txXV9uZzdOSSya9XbVwhTdo7FE6CslQ+HXpYXzFPnPkLMtJUxQgBCIenn
uwitJ7jrz4XOP8Ez1B7dcv2vQJnbjXAmHlhhEgs88EJbLJnS3jTE9T4ju7HSDfAKuU86nvtY43iN
LA/V1GfjSRAV97EIi6YSEdV7ExYSwcqk29NKLM0N2/nwqAwSLaUYw9MQkz4NJnu6IRmYn46Gfu9o
mT2zyVGFp7AW1Wvmdtg44WyD8uiGXEeAk4doSKaGT1gaDu2vMIoyTsC4jfbobI1L6pb2m5Lr7S30
PDv1UErOA8kJd2OmUk5avHGjy8hjWIr6tfFgILCVd8MpV3N4VLRc0Td6WofeiuAonY6cavh3sk2y
Cxbft97uCKsWCaWHqn+UuicDyTBv3w1teNIV345SIT/2iV9g2M+SjkUp96od1DaqnPls0gI/1wiL
X9oR93mwOIu4gNglrgkwCVEIrmRjReVjb6Dayr2OnYMYdTSFG3t9Csaa1pxd27QUwIgNQeZhx/VH
2fOUuIv+RhJG/cooUqtwddX8pqvWDhHv5Q6eXdZHJEHlPnIijQyFMPxwQyS9pIWvz2CrE8sN/z88
YQtFueSZM2nULppn13Mp+8iqH949hzo5oMCYnrsqmb5PAK90v+NA3tJKraNtzLGCnbFOm0vRDeVV
PKr+IdFH72cNpeojqSb8/nacz6TEszNZydjsZtud0YkCbT0OsglfUse2SzDYZKwBkaXBvUFNV81/
tJ//R+jwj0IH9DS/dM//InQ4vybl+6++JOY667/4t8jBIRkZJBfODYP5AM8f84N/AyewLEFTYByD
c8FdeZz/pXGw3H+By6TR72Jl8ECQIrX4T1sS8gfbxZzBGJnAklX+8N/gTXwdKjBNoGDmdZhFwZv4
qt+ZpUl+57wqCEK8l1t7PpPG9cvd+BsNwV8vgcgDdiTHR94ySoo/j5wYIa2HQ7kchtD0s8XztbmE
uMst/S/Kx//DVdZ38ctonXjBaUJHuxwIWe+079X0ji7+/+8SX8QQblJZlO5col9uXf12ToBovf3+
EgDbvkgurFXHhRrGNQyeDIGj5c8fpINXlUYD8ERbK9sfFePfEcHiaGw51y4HO8xy5PgFq2fes0V3
ek9AuzltiTIU+3kaxn1St+2TAcFcBGzj6aZV7q1hFwME6WEaL2XrJFQHiCxNNQ07QejMPa5VTl8u
Ct2HeW2luambXnTOQHu9olmAnjn1PIJZKjEcegJCgAnEOidRfK2Z5sbnvK5nIgn6yneSFrVZ23Mc
0HP3QocPwnyI2Ek/tuf4rDeaw/qdwz7QaYzGqPUR3hf95GeTyjdAKvrLXhbLY6L4Y1zHBiE5zQ/H
KFxmjYW59fADbDp3QYJodJdWZqhHfC7W7Uiu9x6Yeb6tzDblmEM2Yd4La9dl0JPcqRZnjwp/i+h0
gr08DXfkmfAibAiX7pLO22rxjJl+ZyfOYUjKc0VzIIiqPr4N02H8IVUx3w6L2VPrhRPZuAMsDzII
3keiFZ7jGiXHpmBY8Mhw0jY34yLe2xYyVMAYTX1ojTWBIU9z9SSNxIuRYSjrlggWXmi9wag4zhVl
uvKZy9SBM9sORv5QXZIRa8LstqJiGxJjR4RrJzJaNsrFM5xqV2lkvasOH/E4q/5nukyP1mK8S2Jx
XyaDLEc0k8kz/Kz0qM80fv02bsS+HK339UQMqQwPzSFtYHPAcuZLsMNFPfU6r1dMvI90crNTIe3u
KdFmN8inxr0ovD5mRx5DEhZacCZ4iMl/NNLPPK2NbOt2BwdB3wOggIKObjAKZDiHW2/ChBIsOaBV
m6b9gWKKCxiLEzRNqvZj4WWH1E6H+6xa+ntFliG1pux4MABm3eYRjmwdtP+JsbYFsKLqtwOT42tP
cjv9xhThpqCXuzFYO6/UKNP0mDKm2dU5ydz+REJBuPKgxB0Ai4jhXKLfQ9/PJr+GHHdtAFzbx1Gk
74XVhm8hPk6Seg0tvDJGSY85ixlp+dAJeh9/jHU9x62xmaPZIcIhsk5z3TaXjbYWN8UyHB1ZOzeh
Zmp7zPTmjSuK6HK07KewaDgfQTvAMm4POtMXGhDHplUgBno0kwHR8+GbYgLpy3qslG9qvbavGAd9
WGnmfdDeUkEHAf6iBbj8FktdbKO+sYSPN1Lfap2S9IPlej9Cwj83+B9/5sxq0qAbppyUMWaVohNk
+SCqvMxJO3qgdli24eyJgYvZYu+5ZQsS2hqfPSMcgGfY8S1RY/oB7XrubKx+4ljvwlT3C7qcP0RG
8m5DzNVVb07ja2ua5bnsI3kNXsN8oAhgpgSCRNtOjbAvPmGO5kBhGNWtdwMerHwlqGu8bWfCO6Y0
VldT1zhYBDlOd420L7KaKkw09hCQ4+jc14AfNgpxCKYWOnUBAEIu0ICgjP3cCNVtu+huiSMoJDWs
BE+Lg86soPSgMIbdB2Uvzqv4vmmH9Ke9ON1BDCxCmUbYF48Gw0vicHY1iMC9qsao2HR10pGYEYMv
0K3mIh8dKBNx1ZCoxYkPifYAm4AfTexsUjxjjKgYevFuowdDVMtpJvPqgtnBHOR2mDRBiksqxZWf
yqPHiWGHy99hIhjJo91JaiRqiW2tr7SgOEtI83VMngm6hJS5UldbfW7b4x9VZdx48w7TvLaFo4bM
1tBzGQyh4j5M1TL5BlXSTZm3zdvYKMUyNmS3eWXR8MabFShWge9JIpdthWvgoAB4vLs6xZeB6uTi
s2YasZ+QUYXI4rXLKvEGVIaBY87Z/aOTTMjnbmJ4C9vt9PnXjdKxiaGmNkI1QhzCYrtrFYyisfPo
aw8QDOctz/DC3VXexhLROplZL8nsj84KXZgh6GeDs7uZr401AhG+uZPqNpx9+atWa2rbBPrL+bOc
x2pp3K3czJfUiqsnhN/FXsm+3FORh9tkEWRyaWucbUMbU5/Ww37Vv8LwUkcwuR5heH1qb7ww0w/g
LzIWz3a4kjSdqVZj4mhbIZOzk0EdEQj7pc+0bCKERM4r2w87HrgM4lRpPRUnInOoBdzKUf3aI18O
BOLwhvXJWQ4yoVUgIOw8f05qE2vtzHzKOe3aK/fuuCq1l7rnsmSXgtJfvM4XLQUtvALtoU4cJF3g
2tXWMxfklnBUjz0E1p+fFWG2VqsFzL6LUFTIMp0OGWMTgeBoQs3bcxptj2QIZU+jBE1Ulg19iMbR
trbVSmYgdBaiz/7Rutl1kgmIltJLGR26PaagdKok45iYntKN2c7WqyiafFvWPOAwMLLTwhMdIOIi
B9jSy/eUPfzI3Ld76LALPfEgRTdOrEXXKu3lfZkyxnEsxKNJW5d7rzWdZ8WBVPl9YoSX+YgR94/K
zwg1jDIqW24XTR/ehzLUHgu3DungqFRsMMX++3vK1BR+zJAN8SmY4063iA2iH6I9RMS/3MBuYbKQ
G/1Ws6fkpew771ZWw7TTAGJ9M/vZ+ja0mvUttev5ip3K2cVNrG3mJNE29BboIYYhGWqR1t5VcYFH
gVierZaZ09XnXVc2k3kMn961kek7AhkqNr4uvSBcRfhNFVcBwS7jmvSh7ya70i9cZijbUqYKe7Ey
t3VTCNpFusWP2AUR3FNHX4eeiI6M/Bm7fD7LOI5R+WgWzmXqjYvFS6YrckFJIcndKBAWKB6fui+7
1pu0ODp0lp9lCFFJhUjrfC9hM9QXi69/QbCcddVyFg0NsGiUZhEgVIpZAsXalkDykM3TFYvCfDTq
sLx222XZgGPv8UuhKHjS0fbYPoHE6XYh4ZemGzDjnKR0v8/c9BrHFFgSk+aX1Rf0EMcFiJk70lds
6+m6waZc+W4MvM5tKloTkEWhaxoCOKPviVhu2ZuGoyQWhJmC1TEAU3kpgtItqwes5+WuZ8HhDMRA
6EJYhrpuaBvS9nQGVNE0cOYRLGeDhmSH3Feb/SYrtYdO16mwQQZxYrZMokAGuoB61PHTVHadgvBa
tZneAPUUHgpdCFHmTzqt1m1R05kyZSLePsUQVsGA2xpH/Y38TBooU1KZvmatmiGmxlvSRA2mXOh9
Wty3J2e05q2n5pbcdkISobsMCGUK6WB/VQNKHr/szOUWWCq/ec3M6R2F/OHB0hriATFxDJe9Iuor
5K/epCbIGb9amvDQidTaJ7q5HGHHOPuxSfbrJ8L7NxkBzY/4ShBC2gV9UtwbU4bvwmNkudSxtlc2
bFjftGfj+wzzmBSmsrknLhqxHBapCyZmNz04Pr8CXobRVnv3GuXuhFU+mz2jsDydw0s+RrbBOcXK
iSOv3XleO24r2jB7MmoGOnyhwgppt8jDGt3dckIk9Wexi0DF841BLwIPo1P8cEvtBz2/68nozB0m
smI9tzVH0D6G7y7/wd6ZLUmKZNn2V/oHSAGU8RVswM3n2SNekMgYmJV5/Pq78M7qG2Fu4ibZz/3Q
JdJVkomDKcrRc/ZeO3kay3jxG0eJAnarPQ9i8BGkSoJYQKihon1TwAQDP2O0TVRiHZIhSbR4Jhg4
qE7HjN2sjG1uV9wvGCmDqgr6OTs2I8IqvK5kHPnZEMmtleQoO0sx9HtibeOvUT+YQTZpSH3w6Q2Q
0pfysUIXj3ctQhCFIym+xNdX3UmZVW+4kKTHV70A7FMxjBtsFGIaMplN7lTZRT9AGNcTN9sbedwH
SpyZDAaj2rgznGa5IzSoeawIfN2iALCZ/03keVmLZW0nuwn9sIljPFJLuhvqjCO5micHsIEzDfau
/tttluJScxVBXzc3XUiuZSRGRkT9lGWXrfyb8l77MlnSudbcvlP9RjfL+6FOG8XTy368C5e5vOjI
X92n+MR3nYMkQi9IHWZ2oTCcIUG26Tegk/42YqMe/YFkqVtD69J7aXblrscS8cVqqK886LH6zey4
3RfgFzaWuUS+hrOthiTw9eJFXb+QFpxgWt5OHExS9pdx4hjXcdF2r4DxzIA0wPGQm9FwOSpz9r0z
UqQGBNeVXokJ/G6wq+JH0doqtiwNXHubllCxgBoeCC8yrpqOdjq5aszs5kEanHVbg/xXpTOehbSL
LfN9jT42SKqbUpl/ZoPtvOlgmxnqLw7ZvvmyQ6yV+ulQkOKzJsH5DR6p3uuVCeLv3LCTpXkapNWQ
e5Vlq/y8fG0PM6cKZKRi8UYNL2xbLRsoUE9KzlxKdrUXsct7NG6cDa5zDsVa9dqIVGwyi74uU2O7
hkZHZUySs1U8lRmBh92S6xdNwwSXer5AHwFcK6ucXgnwkytFwHHJUn7OXY5iZGzMC623nJdOqcnj
JUl0zylm9HQlCZ/phnaQqO38jlIx/TZponxO66x+q/pqsveVAoTKS0IC3gAEYu71soySxlA6eW8I
bYRfvfYoswZeOISwMT0Mev8zGh1meLR3ribXkZeCyva7rFTLn8lH2lhKdrOUA2a8Vij5vkNy5DMV
gho9VATYQ5vqbpjiRzcpxdCaJUq4KrnfNYIfC31ak+oPvP8/OjgVXs83zcW6pmdMS7sFM3bb32WY
KTYG5oKXqWlxyM62ttVkEd63mH//Fkr11Ujb8SuqqMcFBoexs+m7bhRarvu0XtjZK0X4vGr5I7lq
kEbRhzUPppq3BbF8yHjiXt0tA9HRyJkMoG2lsY9jy77SM4sma9b09kVcuJxNUxKzaEHD1Wcn9Eyh
QMqMJvuJow7fExSKX8PCVjdV5L4auC4v1UrT9/xbdETzdfdoJMYPO3ea26HsZlwtgBJwzDsJz21O
r113Gffk0vHESscheSGdiC5ePfIitF/tITaekqEEe9knvLCNC2dNUlPNseXuTMXcdyLW7ziDvKyh
YbdTtViHGomZ142dta3AbX8rXWy5OY1xImlFemMBxoEQRpirpzdUt8Bdaz8aRglZuY2ocJX7oii6
i47s5fswUaw7u1YjcKVQq7V4EL+0SEq/TMdq2/RJdAAe0N9Kc4qvcjMzH40KaRNKxiVU+i+phG0Z
g4Av2G63QyXgB3aTeh+GvRXkI6rissvK/Qxw7rFjx/X6CaKd6w5EJuf9U0SiuDfZa2pRVM77bmy+
xq60gzSK+WJRCB7YSBUCat3hilLOPowGoo0WYzT1byl/9V06JBi2q78F4t8vrdP1qAAilKZ/l0Qv
qpda1YeXhKSnG7ol+PWjVn/qdRzxvkKEi3uT5OR2+aWsySETTVmZu1pOC0ezuGG8Pjf5E/AZiQxh
xiydrGp+WlhPyCB/ErbRwz6jVGlq0RzUZfxOfGTB3IL0YIoqDkk1ioJFY3xGDpkGVVMLFIQpB95/
880urJcCRY2PCTgKqArzDe2O762eMMmFIoLMge/rPI5BP1nfbI4gU7pcmY16Tw1l0TmjTaT0jvYd
ZMh4aZSm2Fq1oJGSSZjkoRYMrhL+ii1h3gG81+/byf1FYIDyEvHqPcN7amKc2GXNfKyZwk3raHAM
pFnuVUjbsFJrnLxdBA8IUfIZo8LHLigGPpvUIQOQlaMf+3jwd+tyUBzykwz6d4NCMy6pStZkvec8
XpxRmn9oUTvr1d5BX7gQQaz/2XO1JxOKSmnDHSgjhrTopL2kgImRR9W54LRTl8JuZruOqYMiO1a0
q61V0X7UuLHYiZ6m1OCTkQ7atdoN2RnrzrHFxOGuiEnDwbhyzOw1X/j3lriWmeqcCy4lG9lfZXmX
BVaTUnKyeL06mop9ObC4Pu9gn7o/XROaoA8HQvr4omYSarpSJm1Aspfp6WjRPKuhZceZ1Dhzf8c2
nvX+eKEZYdjYBQ3ryHKWsfkvVaXgOJ5jQgzzUEnZ3Jz0ItPpaOa0P+6qWaODmC/xdZ9P05nrr6vi
d3PC+/WFYH5jOeuM5mjVzJFRkWUWtYFTKDTgJTdo1ePz589zvYnjiwiiPFZE3WrJ0P/8ETFvd3Pn
6k3QdbRu7TGmioiAudzkuroEy6xP3tC707ZsKJI/v/Sp9SN0rIpkmeE1W2dav68f0qQnLdIFoKEx
m9GgmVAJ0rURTKZaXntobUys9l24/fyyp159QegRpHduF/fvn5cVrUv0ZMJl7TrND1oxPFsoToLI
YtW6Nuv388udWrAYhddMaocsouPEqqipVQ09EJcDCvZU6/Wewz94WIIXzuwyH0w164IRsK4MTuAn
MoHcZfnnt7SWfvxOCgtrcw77HxOpTJ7S5hp+CfQuZMyr3+JwbSaNtOI/v91Ti5awIAtinsCD+uGl
sUVHMojaoMuPjHuyd+nmR2yxn1/l1EPlJ1zHV2TafHDXGnhSeqNg63nfBYaUsHoDyJKnGWl15vc7
dUMGwgHHEHTlMSn+uVwysqkhr49sqGBgNmjnvlpO+fXz2zl3jaOdlIAWHXwjawQR9fViNXvDKc45
3ta36fhFf8/CwmxlmDAV/rwP102dsdG7JqioXa9JDNEPeikZlA1j8hYr7DBIlNTbqBFwpcFpXGDg
O7ejfXz1BKZkRii8fy6ti6MdzTAr5IOlWweR1uReBwvdH7WsvsqVFOVP5crNv32uXA9IpUsdhRf7
+N2rOVY5M6afoJATBYo138Pass+UEh/XomCGbuLih2aIUPZoB3Uj8s2bLK+DpItAzVclYc3VcGWT
YH1mKZ64EjfhmKTtafia7KNl4rZJsswzYCa2NlRLSnspZvupatKXzx/biZ/pHXOIYW6tjox14/5t
1m1VRSZcQpGCJVG3Tf5NcYiczeQquDp8fqWPmQ8OAROGrv7nUkffWHpU1urcwCo0uDTupQHHabQ7
7LEuwb31IJfn2aQeM5l/kM1u0N1XGzQpFkfWbbfo3TZl+rvXW9poRSNogBcGgi/TSatDJyaE5mO8
XIc550CjloSyrIJEzlXdNte7tDvYQz7djGVPB3vGt+vTZgOxbiXLmRs1oM0evX58wZnrqStHBO/K
0euX54siXFLAsODF3atbSPVGG5yH2bKSb8XS24c+J0IZQdWXBq/7zs5meiaTdWHhC0pMJrNaXWWI
iZ+LkINRZ8XI/IuHanSul5DGUlFm9bZFJO7VibCxl6UCHeZYotEadPtA0m/vT0ZpBMy2x03X4dHj
OinIOcW+ygy0DGkGNnliv9640egvdjRtDO7Q5WnpQKvdpVX/tldh1+cr4MRa01eILAoW5NP6O3bz
t7UWFkNN9THzXFKlvRo0V1zwq09BlDaI5KdQjMHnF/xY8AhwsYZh4uCB4HFc8OBJAMlXFWXgOh2c
/qQstjU45ytLVN0+dKLuKqb1+kTeQnT5+ZVPvL5Uc+qa7wI598OZo4nmQYl7S+IenOe3wRq1rzXz
nieM6unPzy914iYReLAb0evg/45LR+ainDfnXgbF0DAVwdDR0K7tUY2msrmw2ixx/JYB++yNOk37
zy9+4j6pq4TFLJyTATqTP7cPO4tgI5RSBm1YJnuisp+i1evtpHPzr8sAY905NAy8HK8+QGvpAbUR
xtE8wHL0Os9y3OjOBA42F+JfL1PKDQRTCKM4fXzwi1fknvTR0OfoCvpxs1g0XkV6O46mRYCY9ePf
PkAIS9yYrhkQGMzjz1aU5JU08prbMgsRYOeVK4uKmU5LdOE5osXHF5CLUdogCzIZaB9/vmq0IbHV
F9yZYjzFQnnFnvYjncQTgsAzNcj63fizBOFSHEstbo09/0OMJOGOs1QQYmBL3Ap6pW4JmdPOB3L3
VjdPrp+rRk9fEf4PMrb1pTv+vBgVHMP1irU2HDK3+ka83pNoshq1rwUUtNfPhOJ+XPuGykkKTzlV
B1dcn/Zv25kJbQX3rZ0FSt8f5hxGp5HdJpZ65jIfC8b1MhwNyV2l+jhuKAyOOiUJ/+pgUPTVEA4k
uZr4In6+Dj/uIlxFUyk2QDkQM3r0IuOQmWSaalnQCDpadHrQlPa/bGndpzXwut5ZfDGXZ3bJD/mO
oE7eNw707SZkhmPeQVgsOABimgmuiY99zF3acLLKkJm7TOkXyRC7nUlQ8jDMZbFPmA9c11a1991U
Rxc5c+TdSFm0zGb9gBAXukBVURysZUG9mhCQxVnPrg7kAUegeeavP/nDAP5gxWl4ho5/GCQJcc5k
Iw/oTsttOrvpQZnoc37+w5xcZegqaSkRJvah5CyMms9IVOaB7GwyDcohUDPtybG7c1XLiReWBHBq
W/YhizPs0WoGviarWrIRTZVAyBLGF5OlTrvP7+bUDgSRmTYcyZ40O9Zn+ts7s4AtmqJeyRAP4WgZ
bD5TGADR1Lf53+j1/30VzZkRmSifjJWRdHxCxfsOeTrmFZ2z8Mf67JrEui+a8PXzuzr18qxRZsD5
6N98IPNNbSa1peTlyRPTuctmjRFbaP5g2FLumsh0vo85hB26hediiE/teShiDepq98Shh9apGgtj
yIKIOKFOKjgoIkCwL1W6PLJd7z+/zVMLnmOPzmLn2P+hSQYMAQkp1uWgAoa3LyzTvh91XJmfX+UD
r2XdFHiIts7nSCBzPtpX3V4HJEnLPXD6UX1JYrXcKSiOvTAVQ85szh6fU80p/b7shtt6ltmNmdti
H0MW3y6Y2Bgsp9VGq/GY489Aj9H36bnT7Uek/fpHEvOwvpmwzI4LnyZsVXMsCr42k8GYoKu/aZ1b
+qjK2ovEdl77ie6EXcUMMaRIXrJxaC9Ct/xKPiTOg9V9ORbGBV0k17NmpSLIivv4/EGeeNeYaVOC
2jb58NSHf75ruc3fkEyU26NcflSL1u3UCjFlmKNfmb99fq0TC1F71xiba6OWqvvPa+nQJ1QDN3Sw
hNoPlYYDhFv1WzvnMrBdmWLSsrozFcaJl07TmNhR0fDF+lBiD00+T01Ucnup+RYn0Kp1VDvMMZrF
E7gzn+tmrDeoMYbg398rjDJ37UhRIB7vlIbiIjd0WpjJ6EPx+DV0pfN7uvErhjh6mR0zOlP7nvol
KdloAxCb6LKVHT1di2lja9RloJAD7pOehSpBiu4eCnMRFBYH6c/v8MQ3hxukhhJ82CgWj97AAjp+
nJQ82mmImFwYzbhR67LeCBSx/5tLubjfHXI/6PMffRAq20i6QnJE09xS3hGThlvT7qzLhEjmM9vX
qTUqeKFWH8La6T9aowOSOLnQGQjaon+C6vHTNOunvOX3S6L63sHU/q8PR2xgmC50smQYnxy/gNrE
rE1vFxks+oLGzx4fmr7ZVPQBzlzoxMZMS10lEYbOMzaO9ff87ataLbj11JAjYB6Zr2TE752lfjqz
JAT/jqOC/o9rHK0JV0mz1DC4BoJ+zQOuWx1A1JgPOmkeGLjHlqeoYo0amwraWBo9l2NDMpXJrLYn
dInmX48aUiZMeo0JBZzQNIANuKET0TWHxTDie92NSGKacWiFoOz3RYs4i9Pt7CODDS9i02FIoU6Y
FbWVZkQOlfawuAViK6nB0yiLttmrQx2678CxW5D1VIflag4nye82nux4rzVAynMMozeDiIvrQWmG
wMncp6TMWp8nnO0KekWNFyMUDBAnkqU9LtU27GMTsXA2XpWGIE8+Sfvd54/31NrkK25rrBOxUkr/
/AVBn9TdbLE2kQl/q6fuG3TZW0MoO3KzMdWSL/j59U694dTcFHu07xkIHV3PjGdZi2iWAWF7a8/p
ZtSzi7GTZ4rXj2O1lXiqCxp/9AiIWfjztgCOxKKZXBkgIr+vqqRBM+h8r7NnhtDXCFL83tS/Ro08
c2QSp69Ll5YnyuH6+FzhVmCwqtGkJ1LOy1s8wYB2GkO5x+ii5ls0M5xxarOAR5AN9SYnTpbhtmQj
r/XhwkTlT8iJciHUXtlpnSH9EGEoC67aM+9kgu2mf5saEYLjhBQQJE20AV1u0Xuxl02khY86AGvf
Wczaw/loZLgKseel/D2gH6qfeD60u/Q9fm7Cgoeji/++WEw/Jgloa8MueKmFee6nOPWLWwBoodzS
ZhDa+sh+2yMStTULmQ0yACA2M11a+fX7TOuGMyvr1F7023WOC6OhGoq8BHsVOOaadUa/wSeMd/v5
8j31QbSg9TFXYN4GlfTPm1FrvSprsE0BQyfHn1fLokoyZEZmZtzOZ0xnJy9Gv5Izi4u77fgQYTVs
RjLnXVFii/hfwAnQfnYoQNFSd8mZx3dqIyBYjA7Gatn7UPzm8yysFBVV0KTNPUA0y4eU8lrmzc8u
QbMQW2eepHZqXawzbw6wSAjs4znN0lY5z5c6LYVejstL1w7O0owXOr34TSmUODCqGsd35YqHBO58
MEeYGqIykddO5GQ7tzTmZxtLEPaMMAJZ9fkvffLPY0OkjUT/1j3eGMcpbJUspswZ6+qncKOXWB8e
c4GO5H9xHfLeMLog2vhQHLSDMscVejxia/KKbk73Tc7KuCn75syH9FTZuqJtabGs/2EfvYdidHFw
oL0MOjwjcYvEdZT3TWkS5ajd5mX9VOTumUbFqQX82yWPC9Z0MXI0emoRkPS9J2j1p2vkiNutQ1MO
Z84c4tT6XUHc9KLBbdNL+vPN7EbHqJbJLthm9PlrF1e/YAJaPigcx6d9G/krH4AYb1Vuk3r1Gija
qsxsEP2BNno1aKq8hjVUq17HsYCrDZ9R3DWP0eKC/5V5Tlx06+wme3ReHJNdE6BVi2BKaSfCqtfW
Zqn/UkcdOws8hKlSv6Zlf4MUp9qSz/mTGCzCoWaRbPti1h8rRNd87HXzzGo69RTc1alLi4N1ezyA
zfOqbSX+hGCpiJrpFs3rVOMV8/glPdPXLpnHMxc89ROvziyEMjbN1uPHXqVaNBPGVwRJDXNgqPqm
2r3TCUS0JhO0qyb98xfmXTtxVBCimNG5QV4XjplHv3SkzDlT0rwIrGJx/XjsrUcj1gZfitm8jMs8
f4GHBofAQDn5bhdwYlAMRb8Ap0LSt1dG0HpnHsOJ506xsVqggcNznDg6KLkWiRmdLvIAdCTBNM1s
XcuYsnFOy5b0IGiO6CL/PvMgPo77QJpT3XD44cz04ewbTeZShQNvdLuESFlJjNshSBW7NmxInLEt
4bFSUE6aYBDJNPdnZjI4L4xzKGJxYq9cfeHIMWBmM2jT/3z3VKQRVtElBb5lEmu8d19DIkBfoK2W
5iVPxr4ga9C8xGIFpSyniawppBx68ESGu1GM6m6eQ3AT73z5blHfKIvlPh5ZUjimsh2iPnOPJP/n
jBibLXvYGlYab9EKG5tGkV0QW7W9neLe3jjRpV5m4jETcrrltcWENvMivMZOT/aJan9RgYKdOZif
un8mYHjQ7XVCf9w4ot2WEvsmuP88mx7BlKJFJcruNdGUePf5j37qUgiv0RrgRuezcVSAMHSCR75+
loCQxpuqdlY331RlBzfOo9fPr/X+ux2/aWv3V3B65TN4fPyXikX0S5FwOBiA8XgEx8+YvRZD24dV
OcBYzbVLrVTDu27SxxtdV6J7vVPgloi82lfEqV28/0H/h284g28QzOjY5f4HJfAB3/CImyD+L/9b
A7Dqz7CKf/7R/+TLOn/R21RtGu1QDCyd1fUPxsERf9FNNBE6Ifn47//lP1EV5l+M0dbxjBDA6kyb
ve0fjIPQCbhY8y2Yiq4VMavx32Ac3k9lv683hE9MnIy1ZW6hvjz+emGkQ9SbJmv7x9ZGCDYZGWlS
Yv2LZV3tLKkbvS+j1IEcDWvG0xOZ3IxYTjdDHjvOphG99pSGiXi1YJfelZYuH4fWCr+yZxG0ReJa
FcA1NoOqEdBOKMnMy0Qhc8jOZAnZbMrwRXTKlLZejBZVXMFuim8yrVQw4kPQPfRLndfb2k1WtteM
a8vPSEGgABhS+YvuDuE8eOGMXaa0xm2spVCM4tDwlXIaAHDVijg04UxGPD+BTDcKgvf4AhAY+PuS
L4auNGHld3pIWGIhxGFcyPKELUfJMuX18EUt+KM2JEx1P7kKdufGkK4GcwZDFhahOgF/YOXz9j2n
bgql1fiZ1ZXZFv69GSTsKjZYIrX4lfCDQ2EwpztLmmNEllcS/lgss+bcqI3ta7XgA/dD/rJXo4Lc
JEc1e3AzwD0h+aG3Yx/Kp6qFMNm1zTBfTvUUQVcEnApmM7aZneVFjldd1epS9Za4cu6njL+rtrBy
elDDwsJTRRJOJK9P9v2Cf/arFjnOXZiDBcdc16jaJqQdSUJgPpY7GwyZZy72xVQV1W2m1e6d2QI8
vkqhkgQtz283lDV2Piup90scj1dx7+q7KV7z1xJTlo+aVjv3CiGWN2kWk/9JqzQoMPBS04ECXZ1q
F8nMr4MDBrlGb5e3GfA15XExinlr2al2IGd8BLlNlt0mYfoM/FQpOu5ZEzshEzzKS1F/afpSf63U
2RC+u9Sm5ZsRKYV86pwtVp+OvLFxdu+nCpTePBvuo94k0f0klomI86lh4zQH8VUPp7YlmUwx9U0X
K+M3Z8kczGeae1VVCB53/axGB2NKZRKEdt0tF5DB9XmfhL1yhfeUMPdRxzwk1MmRMdaM1bIZY2iA
JotP4QHbvZldxWJy7ypH0QRuXct6ltqMr6lVVNjNIjcU1XPStKQ3YGkkFe4jyAdEPCopZonZU3gQ
yCLNpHS+ENk1eErnjjWZk5YI+X2UcQASKvp63PIJc3YR9Y/eB+QMKt2hs6pevcjrek5e9ap1uwNf
OpO+MsvnzQ4j5XEemxbyZAjWtRgukwEbdVwXN6Eroqu8x2LwPTWVdNA9nR6VoRwIQweDbeu5+ow0
KsGOTV6myjcf8+ac7VSL/7cTan5RL9H4knR6slHcuLwmVxE5U9U9pL0Wb9BDQFi0U0auXsYaerEs
qpqA11t5kpEI92XTLA0mIgFUQnU0kKEpcZo4rKOd0uHm/gHbQs+DWU1Qhwy93m9mJLGXCkGjF2Wv
mpvZlQ8QOq66tA0vkMu3vuuU02Ft6m3tKcm3RhdjfC6nPYpZBWcrO00eAnoPl/3kAHeYE51Etqqz
b1qcQrCSo40djXunS80XrUFnk/Z97y1zX96OjvqAvF33hgbjidK6xBwadUTMBuGLTmVFu1C2fpua
8lKVVfuTnuaNukDhq5tsDOgO5Y/SGpzbdChbWqGcro28He60nvISByxpfUk87w1ruUmw8e9zQtZw
JbX5jkgIzYMA1voaMG5yPPGabDJn+UIQBrzt3L5dqua6GzOQrnoMzEqUzb4OIWKnlqJe4yAbb60W
337Sln+77LZ7mWjONgG/sSMZMYX3brYc6PSaAxcqyHwYlAM0ZkiZ+Yzjy46+lrhI6YbFBJTbs9zo
kFy9HFTI65jWY0AMRvec9g1DKWtU9lEz/eobK1+TcuZt14za06Dp4VeRmQrEzzA2QDsCnyadVVeJ
vCGmIRAFwDNJXOCOLErs7xVNiX3VZ8bBCaGlAHqz7/sKfyIkwnKTFgSGdugLWRXWYt/MbS0RVmZE
hW6dOukeXGygLy5dQWgkdAb59sY3i+vUf0OELzNvmZLsrbLzYqf1zF/CRHd2+A/dfbkM1ZdqDNVX
jMcIFYeeFjcjtxvp6OXlXCMnLsggvccjKq9ba1IAGUQvdlSvmFa37ndRu1g3jR4i4e6nLtMO5pRG
V24GWsOLJF6qvEt6QKW6wGpao1fERIzR0CS10R8YUN2IELfjUsSrz6uSCeQxsGh2BXBFaaJ8AzCy
92r4Hy9dpbavrDhZA9odq0tVNA+wmMv7aenUG4Huc7MK5aw+ZxkYWOGx1/q4M41A15s1lNBQSIy2
05+iNYqfhCRgN41FsfhDF44m30FrPsiVEuWnc21uLDPRniHXDg8xltsfk9NHW6DCzlUd6l8Vt/+V
JDJ642SFYn2Wqk/2xLM0TGXlj6N/FBmhshr73DLX4XPUGPtJpF9Dq//u6LW5X0qj8xZYw75I5rd5
mF26q6W+se3mG4D2zBuEepHFUwaDQa9+RqE9eFmqkGwIByPAjihLX19mY7tYoXZHPHezzdoxu5ea
dSOjTl4VS9NvOTSpM+mpQ9L5Y9zgUWsBs9xEM14FYrd+9Gn8NJcbSinqiwRQkjcypQ5sLYVjHZL0
67nr5pqZeH9jUTt+ZzStN/GV28YyTL7pWfZECEC5ERAmvsa6nQRl4tg/G6156AftF6AXWtcQP1zF
/iJzTd2sSS/7KVPtgzuHy1Wl9oZni/pLGUGpXtz+MMosZO+squ0g64yT2CBo7s3FhRiqC3MmNDC1
tOdknLOrnDVP0o8FJ7QBqaCnXexXarpvBppgZTc9GgvWXm2JJbZ30yc7evnRUX/6nejLx9CZyNNq
F551WIh5Q4902JrEcnuzbIsdAlNCKBXnexjpbyT+hF/U2hS36DRp4jjmfa11rCvze6EX2kWy9O22
ipPqspLDe9jiT7sY8TBrP1rCzONNz5/ka7IdAwegj9caGLQTIlK9ATrenorFfsCyH23ifEx3KtXj
rS7tkHCC8tDwo9NB3SMluInn1vDR2LJENSci937SN42Wkjxbpc8Ea1sPIefX/YryISZBl+UDwQal
n7ZkVA4Wd0dMusEn/UqpW4tB1/LSpcl+LTZrTd6Wdoc7YXQv6U//MpMoqHWA1LGi3oZjCy4yIWW1
I0aitb20Kr42OV6/pZ2eRtypldbddooErcB+yr8Y1EsXTj55NQQcDD0OyNXUbDo5nlR4s+ZqZDTM
KwlO68oqaunHVuOBl+Zor5ACcQdoIvvvRuL/HfzOHPx0QUfps4Pfzc/xvw4/m/bn/Du8759/7D+H
PvEXs2Ag9oZBiwoT3f8/9dnmX+jf0PchG1eFtp4H/zn1GdpfjANtJMQm6i97Pdr9z6nP+YtRDr1F
/heV0yRT+n9x6kOdTHfoj1MfZz57Resx/IEWd9wl1mvAJAJsd+AOCmh72YhuO0dE9lzGxJJfTmjx
h0cK6fBQqkncXwyJ7O7jShmKfQZVAE4yuwZYpJUEA0pIkEMB7VmvJthnUWgk9/R3yUfOUOZHbg2S
a1LGmyjTYrHRZkiyky7NN0sO3+DXYx/OiydmueYjdl4YtY37VK703Rx1oOGVVh5yFNFsUP0wja57
kFhM+OigP7QWUI2u6tQ3N9NSywNHqj9ICQGXM1JHiCjpf1bFP/hOp6GbOt0UE3BWTQFgEi70jYtW
cX+1OJlVrypBUXkDH4KLaEhXeBA7xDdCxLrtMqKlXgxEbO8PKltqzr30Fvn9E18hdl3F1D80F2bW
LM4eWR/ioBSwzcIU3bdhv7GFmWMLZUxW0E+swi3c1yFd6siXuUMJvia0vNNnEdwsQaFOq4WrBdOp
IJdbNIfuuMRBt2sTkhNHUCK9F3duY66jeVzvI3AQZkhOX2z0KlK+9D3BM5SoReFZvdCuELC46n40
SY6Zs9x2NkPUa28NIS/kGUwq/7acguLWISv710IH0J8EjhA+p/EPJW+nmwot+v7972vXv4qVvRa+
/CcY3Y4fQ0Iv85nPSqqIBpwShyNYRE4FpqnkIb+znOSygprtDnhs5EAiwLbfZQzZLT2M4yDM4T4H
Vts1YhebdkYa97LiOtJwUQiHKAEHGeXF0Bid7mHL7ncd8NS3ikQUa0fVADeOpQJgsStYC9A0DmkP
1oirJ77btmRlEtNpPpbFkr80eFMe46qZ34jLbq8cKdyndBmcXSz0xuKoX4uDhGFzGdZG/MocWMCv
osutVPzYDukIJJt38K1pHwx+uoB9IgiBzqlJvKHHp78bPcvl3IkmbPkC8H7eOyvBKM918Wu0aIfw
nSuK0tM4g3JC0AEc7Agu7mh65CX/LtzatF3oo4w6Tb1hTTYeGsDR2y7K2gcSLEBCL2NGUEdG2E+n
hteFVSSTPzBt36NL03ZNHosXiPDI9hyOBQSxxy5xBjSLHYbAavvYlcabCRbiCt3WK8ivOfVnSOcx
h5lFgZWe5ddFBNLPb5mf7RKHRCDUSpXfYwA/RKFj6F6CzuN2WfLyjq9Xcd8SqIU6dy6ASxvagYx3
1+O8QEwCDexgsS2CmlxjOSChJXY800fhj7kpnickX5DNZtiRYQN3YJxGeHltxouhEy3g22NIeEo3
TFu97CCzqGG6+P3YKvu6Eu11z0H7dnJEdilpt9wRcK9vh3gAjKfardp7UZFTPjgkdMMdqnG/j5Nq
vw2LklyHmhZ9n5s0JZu2vGhmfvqlcrMN9DSL8b9WUm2QBW9JQGCq/W2pqWVxWZBVHkRlUT/Wrlql
23HQ4m0fDyLhO4ynaaLk2i5pHaM5qVC6qFX5oljmvNdrW9W3gvCjzmuiCuSznBdtzWDsjA0pBu1W
9NKkoGSj0Lw+H9XNYFmETNH1vYfc3b663L+4MEKyMS6wuawMjSVqDj3xKr4yW/3igYXIIEFKlHGe
Wve9v8R2qfm2JLmsISrhybIjdfGnHIWO3hTp5dCl2eyTD87ZHephwuyiomBxh2kfq5EkdqD4Vi5q
vSVBXr8ow9q+KedeeYJvzubfwwrdueMEyt2WYBL8hVnyHfT97PBOun6Pm9OtgV2ptWAiv+8sddaF
v0ityA5QsgGPabCu/vstopFhPv4/9s6jSW5jzaJ/ZWL2YAAJk8BiNkD5rmpvuUGQzSa8SXjg188B
JY5ERcx7T3ttJRbZBFGZn7n3nh90q4ZQRwJCdI7VQVQEk8mZG6apoOFOEcdzXWIo4OsATM2wSb+u
urhZ+bZrqHxOk3cZ9ZEQpRjISHnNbT9ftw1BcoR3s476EejduEwh/5mT/6Ay/7tyCVkRu6f/f05+
SVra5yb5pVj67UM/cc7eJ0B9HkfI71Pw3+fjnv2J/pGlo/vnhGP9EwRTjgX08WhBKaD+KJKcTwhP
Kav4BToiYZQif6NIwinza5HEZgkJJp4FbjcT3e9fwYkN9i3Vqyg+LbY+KYIBImfomJ+GBL7WjsVw
OCrktWbb1T3YuPJ6YXfmK7fQSSHz+nRryDUtlFC6eduQrnUTcyVnZA+VBJ3LZj8xUD91ZQ+IBCy0
2tguJ5lfhZ7FSDcb5W6O7fhqYBp71iOPCI1K5Oc6brJbWZnuvtC9eB/KUBJGm1uENRYaURvABfdL
EjfHDF3kpW8B5yw4E7WA8Dq0bsXoCqY2wnlJeoKdAlmINJgYAQYmrTvhTgLmRVmF9yhurNFniD0d
+zVXcam+yCzHlJjBdPKbye22/IKIA9CZdlk4OTdjOLmMtR0PJRCh8/qRQs86ZCTCvI9Vo77LOvFu
zLR0OUiK5iOaRMj4sqiN24Q4IpJomE9YrQUOCy4Y4UxZChIH1M1HykEQEPG6+HWO55fxQeRcw+KL
rghR0t5LB5efb9SVuNYWVR7nRL0O3qTu01E4+yx2h6e47roHz+umws+1pflqhVDRGi3LPDRpFpgs
J4JqtpTe4vduecz1TCa+AN7BDNfLZCCEwZhh5m4KhDW+MMQQPOky/woFpTt4S9IRfJYk74ve5+dE
b260JbJPWdPV7B6W5aoOc1bltiQCb3IpA0lSXselcy8a/lGj7JWkRRX7PKWe3w15w060Zn41G2SD
NlXh8BedPGpII+zPRmJrBN7q8X5SYf5YlRQpWZcAxhvLmuHjPFUVcCKb1EMttAnoipmtoNfkBSQy
1uovvYXlEz29bgI6JMV5F3MdElg2Q2kZWygDOYMNcCveNH5n3No3QT0xbie+qF32dRqXt4ljs0ZQ
szxHTcXkg+knYUBucanJoDsL1J4zpJ3R0giHmyXDK6r551AuzHq9PrK+qmm0MMHWtrOXOQljVY1c
BfFEJDcDsaabyi2N66WwvbsonInqwdlbx6QWxfOwcRqbXB1veC+lmR31piU2KtW0eDO0PcPRMp6u
SEsgoCn1uvLJq9LwVSvI4T+FSqh0S/6P8U2NeksBrY/9/bDAzNkOc2a8dV4elkFUqv7O6EsFJ0cX
AXm6xpesMZshGOZuvm9HspgOlpmNdCOuhyxczK3vFeZEUgmjZGgToWE+m4MeXyk9tr72jkKPaFi8
tAH5iPiHotL9nEpdXsh3m/Xj5CFJXYasAsyWSrY0VpwPOXFQbbVz47L4Ykex99Qk1lf2BPXGYY12
oXyeP2xKWMU7YVTlNnTD8jWN+tYgqintCLHNy+atk6jm/FmmNZ7/qtsUGnex39GdnmMxdZu6a+6M
FnEB3mK+z43O+BFwu7V183oJClT4PkU7ph2rTjZW7PU0Qp06kesqT7beymAx49TlOVjpvup7jrUG
3zrhRzgPhtxK7sVAxFSV6NnE9L8LLarwRn8TSLy2i8WJOggd8KRXFkm6h+udH6PZVNeZFa5JxpXZ
3QOosniwskhfsiRVhDQanYlNcwn7YxhNpRu42lh/HiRJygdLQ0lEcmsEQE+f2xurbbT3ypa0cuQg
DrezgrgTwnvyfEzUXuPTvA+4TQi1dcZ5/FB5PL7NVmlczBY88ZYOzIXaZM/E63mhqW7i2QsZsYm6
oIOEZdHLzmOsq9cPVOb1Bm0xCctOg+Ipz9hSlPJkEVu7GRAU3nkM6mm7ErYQGcdmZVhqP+nFIzPf
ft82Y+gn6DkHaAwJSmotm8vA65hBKXrBb4s5oKIeDEch0usL6Ekxq5hcJ3J/0o186K9wlTpI2i1m
lskLNGgkfjO7vEx/defMyYQfN6bRda90Zm16E04huX5e6twY6RjuIIoyGi5y/Z7pRHTLsTjtpZst
R1qKZ9sqy3vFHOG+N9pQ+LA2w+excch51BoXFiRd3ymeo+zZLR3BIYXS554U0XLFHRa36KXUro1A
bnVJZl17UcEmYVjENrUboisNrrxgKubkumdnsFMu2S0bsy2K65To4tfeyRDlwm7jwZBvz1fdw0rK
+NI5Kxr+m2XqxIUw05DV8NKFDyQlOkcaqpHwL41wkngI4w9z0eabUot6wn41VRF0N4fXXlXXDwvv
ODClXH+vE7UcifO191PHlH4K1fIZguOEf0cBOYiMfN6lFqF3k9ERX9BhN6IJ5DzqE2O5Eh2LUpaj
VVCM6a3K+8a3lTBvwgrEModsFt5DVT1WTiouzVRF5LwuluS71le30SKT/fo8H4lTA9qSLqSFWJrc
p6rRbrIMpuhWiJEoc2+Jv4WdlRwShima36gJ/JOtd/NpXuR8J7JmZDbpecfB6NtnZqHF7UB9fOD7
5Mzs+iriPGvpFfwTMeFm0D7rmw6szBjQRqm7EToAqXKpScovmpttbCfEHKvcgv4FfXiR3nRsuRjZ
vSA8KT33Xa/YCxqtKYi1IwbuNenz+LNOx3ZsK63el2assVMaOGp4/WIuaRoYO1iTPXbJkGa3WKTG
z7WU4EpRVL8JZuE3glU94r310EQ8KZL9Mo72sm0aIaqHcvZeE0FsKE0emvkr1areCHR2LzFRfaP3
lmhh9mAbbHdunaYlTIrlvdJ8UjLhrhapofQzNt6Ee8wzSh2EKRha+pYSyuW5Yj/w0IA7xo5KSrYZ
wx2tPUcGcUlUfwCx824xRJVedXAyC0YNWvxq16bNWN/hKx7MZPra22aEdMaEwJnU4lwMY5oGIhuj
LNH7E6+sAGwlh9KBfMOK8Y3ad3rJMq18T4cJIG3Xy0eG5+TSquRRlXLeFqYqjlK1+Mv6oSD1f7p3
cuYKYU8yefwl7Zw32Y/9V7MCOedbDXak1u7fJBaOgyPd/FYZ+ZZgO+3MPw4x1A1Jo2XWqe/mYg8l
wzO15lgrk0DBpE/yQwM89860CW4K+t6KoTU3UDIfXadvtgXWlrsYjijonGq0C83/p4X6z1ooTOX/
soWqSiTIuPSYRSTdfPz2P/+NAXT9zO8dFNa/Tzq6RDRqzIgRE2Do+b2JolVCMORhXUd+pBPJQr/0
c95M36WTsMCgGlo7Wvc/VEaWxSjawn5Gi4XQCJHh32mlCP38SytlO7jNV6+LiaYJo+NfJHT1UmUi
pJi7kTVfvSAHP0kcSyzswFZONh8k8kESm7MoTnkRzfoSCYjbeRLF39qQWF1wvAUDKFePFfjfRQFb
rNDLvy+N8LZFmRChZhX1fK5U1uQvyWKpc9Uu+rfUjCYmUUSdkqfIDHlei6DB3BNMWT0RRyPFEWDA
MJwmM2nGS1M75RaLOhziWcBOymYnu9QGDEm28B0oUO2MlLFO/AZIcWCk5UJK59x8RnpAmL6IAQwP
E0n5M9PpD5RfPUFnq0TUc8NYbAlZsePAcuLkgkZ7PPZ5Lw8aNrHjUBVp7TdJORG6q7Ga68WmEt7L
WE54XTVoAUERkWmNhGVJXyab48DsicPs5+kce0ZC1NpiNIaxGTP4gJu+yqHgsihsbK7YUpDVyUoM
CCPH42Iw5bF4yvrS03qJxD6RP9/etpB9navRkPY7T2S+AnqXhs0j9tXl2DUWrJAr2UQsWFHWgtlG
AVbvG7eO862YxHipiGhNLHah+UxzXu6chRBtIxitOO7YSCYT+IMpaLN66OXVQlBn4y2BQfUqpu0Y
Z2xWBx/BLDwvsswzwxugJmC9dAgMoqV0syP5PlLWmxoj8duASf++RZBxm6OAnr5R1dfpdy812u9I
WhkuXosSB4zxIMEC7zjwZdX6Na3yaz3mbFBVQeTnGDGocsq+5kE1WYhUN4c+k1heaZKNlN1RWMOp
TKgeySAdb7C3DhQ/ScprOWWwRmuGlJowcFCkWbWFAQI5LyEhF3zrjZHU033n9FayQZ0AX9BrAJWC
sYtOrktZzmCXpx0IUrkPeqmzq8gRUh9RyjdsdZf2SyXq/F10CqmTl7UO63Yo9n7ngmf0I2S9JskI
nnFqTabNlhnlqxwjNeDK9p/j1Bq6gIW5fbuaV22asDrCd2XpVxGqil0x2dp+MBF6Sf64S04+DoBM
Y7orq85A/5tRVVpGKIGFugxjyUQEyWZEavRH0Q5UuU55HEadNqwLUwqiLrfOjpsuJ6owlGeAIjZZ
z83Esmbn6oWx6/Po2omZTGx6yzkTVdhi0srCz9QEHka+ZaCrBO2ZEcB+6g1ZP6Xtco2wx75b3+yb
EKDphokA+dvKuCwpDSWXdgfggkBVCk16aMus9e8VtuSbys6i16hOlqtGWTj4GGUf2tyBHp040T5N
h2wfJhC2Q1W338SIX7F2Gu8hsjS8BaYrzm4mnxehg4lLFXmFITD0ZbDP1Id03QQGv9iqWgflZCef
p8QUb6S3EsLXz0sVkWmhm/cOgkmShlvzuyZdhG8dT2OXLQjC+i5/x37jBU2CrWGj9bPy/GxwrIfa
HOH8CDlU75a7UnZTizjbKmvsr12B0KVkicHvUWvH3M1FYMJn8BVL8uOoO9Upm1RBCk+absMhndDG
Re5hsnFqjqzXXb93pnTHaNzgRe+75Mrw4v6RkWkW5Dyfx3ZSd7zW1T0co7M3Miqys9A7gGeqIXmY
Sp5cBDce3VKOrMMp41svdxOgXFX5jQGXR8A7pQ98CiIZYGBauj/rBhzM9L4rGvc407tsMt7uB0Or
6sI3xlkcvN4Mg7FbnhBqGZt5siPpS6mQCuYUJSi3zM/ExGPeiHttM42k/20msh/ebHf0NiaExnv4
dglLiWZ8yWIsIbaZVheR10w6Bjm9axPihEGY3fcow3jIVgZmSR63QIuF+SrKpbhZDMZRA5HttzPJ
tDsjj7pb0TT1FQZM/UGiwMuCFmUW2M2qjVAIKf2Li9ViYyF1uIc2WXXBPMZmEKe95hN1Hn2H6aMf
ygHIt0lHoJEm1NDocuQEcTcPKBGjeNyUcEuPJPYhMXAH5yIQyEH10cydFRniKVJefeWOdnyqQCJR
vLH/75ROIzh78fxBjHr3gEGWjapib7ZpCWqlyzHWUOpJOb5hDOK4oJLtA0uoj6JIzK0xVR5drKgu
bKTSQDNVc17KarzLoRagy/cuasBMz5AditDRJJj7EusGTHvmJZ8RoInHFJfURdbu/KCPBmQljX3S
veVNjArdbjpWU5iwpg2tNfY90W8gtGYvhVepl8gtm9uyz8PnOguTqx7RKlN5d3kyGngHZD2gr0PM
CkiIAHQdb0+8sfjbVgFtnd4dyxy1FaGl/ZOFXReWr9WWGw1xaYAZp6I1jvVb1crI3ErmG6cSCV8X
FNk4X9nMDlchnCG2BHObPMdufLUmafv2EDvgzoohDlIq8JORGM47OTy6FlRhmQCTpx9yUt17mRcU
p7q1cNG7JYM9v43aZOeQCnWWSV0/IjECSK3ZjUModMigAqzAdO4VadttjXf6N9v3P3KMf7dfwG1D
tfj/7xeukSDG/7X5As/81wr5tw/+XiF7ziek9th2DNZIVMGrJfZnhbwWz1S/CDZWewfRRH+pkJ3V
CKpTCBP+9H/LBssGz2gQ1cTHfltE/K0K+YcV8A9FBhYeMp+wsQhWDrZLlABl+p8tu3AWa/SCUpwX
QpSiBfbrKjujCtSxsLUX+AQeGjQJ0WRwbXDOxJoubxpwLQPSsnFoh1o7hyxitrOC741BDDJptbSX
KioPDH/6k6tGubFyz7mq+lJ7UCVFZFVG2lWXuGtFVzgPg1tPTylshtLvq1TbG7WCGd5yEzpUW9CK
FmMnaE1LuLehyYSCZEF+br7UdnQAQnZxzKI5sehl6qzCOwgyN1OL0p/nuJbnxoE+FtU8JKVA5s7J
sMJN2GfeJo7Ut942xk2fsn8shiYNGrOcL2ETsWHo9M006O+xxoJS5S18GLKrdrO+LHu7Ql9bwhMh
Xbx88eYh3bb1uhbPAXpMzU2TIfmDu9F9ISHV3OWycIOawSlyUoc/v+BK5ElZm650vcPc9sm9hKC9
KQzMY3Um0FpU83qN1gOZUulNMzPvUy3os0IlbGlp39GHkaAU67D7ooQiYlyZhANzn1OWyEtsIOA2
zOLe04txS37Y3iv6A9UzIjqCyv3ZgzZD/aZvRKiDBUyNALf+s90NrGUprLbcaN2m47ZEb4cqrLE1
Z5u7/dei5R6cpuJUl0ZyVbOfDUwq6WqROw1V9Q4hcwkg2tF8/P7SRxd/8ELv1M2sUtwMcmxCwv4z
1sjKx/huc71x2Zv9NO1I3vZ8dD7zUbACf2R4vBxbwx2QWuJfbyfDZjmhzZt20i1QFTYJPG60n3qI
KYrGYgvU/XM91daV0rj8y7AgqcVUm54ZJ4yuaB+bvVzxDjjxc22bpeqxap1nd1rOqRglaDQY9FpJ
PqmhLzHC1uLLYqefySWz9in0SUaA48riSLWTEt6HtWjpBvqDveGdIN9j8p2RV8JtInJvUsAjEYMM
gS0yyKIuGFxjCaBp6b7R2UclUuPzbC0YSpr2atKyrwhEJxxtbr1Nk3Q+2CVuhYVgMp8aHgR4CQFe
RrV1iBdKPCuep0DP+W+Z0bxqbVdsMknaPdfYABBjVnvD5V+wMj1r56An2oVm+tQIJ7rArCh2pvs1
8lr9RIKiCuza0R4xCTIcRRljbWDaJ/fFgAehbBFIYKCY96zPmke9nNwNhsjsfsGotmnb5YJmJt/R
g4xbKgJnB7i72NgsSbclKdx+JzSdhU2zbHUcs1vG/TE7r0xsaMtSH1mJczSQ+wZJ5A4HIaJjZw/i
Ck9Cv9FEXD+hvecpEhm8EVYqAyfyxg1ZSFzX9qpctFP9iTWf7nea4fDNBQiPDVgGXk+fSQlVPmSa
Od+G+A9ORteiG/Yc+t9gxOe9dWp3RJZSODApywxxBMEe/Kj9WQLs4Rdq5xKc3L7KnGvNyr4mA+Go
7A/z46BkxKZu0DZy4XnWS2sfZJynTA707+jH8QKPmKxr5szIX7sH3U2OpD07mN1Z7DEkW4XQajvq
ZrWNWRX6y7hCCi0GlUJ579Tp9wnNZWj0tzlJMYgjEhipifZB2Ny8yxu6i06ek5Ff3xJSOzoAW0rm
5DsJ+SsoGpYBczigASb0l91P8kVVFLORuzy0lZgOsMYjP8+k5o9u3wXssmegCKiZm5IeWY+c5jIL
uesL8cVTJt6BBGHDULT2QyhgERXSo27TfJ2vGgWt+hjafASExFTbJh52r+c0pTSK2S7NxbAlcLZl
0JnVm9Er3ENs0iXl4jP5ZGcooOmxtadnd0SkKum2g3w2HTa+SfkIR+MFK8S4qWv54cRYcYZw1UVH
+aMw+itpdc117YpTQoI8K74qv2AR9jEg3uZxWG5CM3aDUKnvTdPrNMAWW5mlr/aW1dMUg4/fKmAT
5zWBe29NjUsJT9eRp6Q7mPFn3ELe42zNhwqm19XikMEyEPMEeCgfNpPLn1guy6NCHXULOO6cGlxC
k4a7KRsZL2VGlO+a3gbJUNgPdQZ1zelUgj6/PZLbjupmMDX66J4lSsz1EhfKecNG+goNtj/IWX6r
elA2MfSYXS+6cT+Vk7aLsEGwMB+8my4fbvUI6ApL8vUHHy81uMygsxlRFezO06XakjW8Ax+KotCx
8qMRay+9B0BMMa4waVo5C/v+6A5Lw1mTNFtEkRhfpik5xYM14pTnlGPxiQybxSrOJMHMajHtXSRH
GFjswUn9rY19JNOXcUjs46K5j3PXXrWZavxai76bGsSjvMzDnSbJEbZqdN+gKtytYRX6ya1Rhlew
l2jYq3DH1qraENCzmOXX3GnL7omkprClsHU1RaLLNGqJVVOWK7can7twKORaPzttmvuKt69wb8B4
eSNWvFhk65esSgu7NZFEV4TUko2GzO/J7MfSpFqe5wZXxNaGLUfQkK9okZIM0Hxo35sWgrHmDeRe
uZQnIstb6QUpaBtK9zLNEy3OYXQ1S9Nc/pk9/0ezZ+E6/3L2fP3xtYHV+Wtp/duHfpbW9iccr9Ya
vLwW2Nb6+/25tCakgDDGnyron7NnaOQ6Af8kEklPupTlf1TW+t+ppElq+cus2bVwtBqkFjIUohFc
VdR/rqRzs9fY8IHEw6ziDTGSFZZHvHampdK5PA8ysea6OCbrbpD5gosBc90Y2uvusF23iHnhslAs
+fEvuAWcG7HuG6cfq8du3UKKHwtJYTbarlyS/tVa95XNj9XlsG4xvc5NrsW62cx+LDnXe2hbk/8R
wIEyr+FW2wGUCLXTB7dg3aqXt926NfV+LFCTdZfaAOc5WT8WrNO6a9XVGAJYjjWBwKjy7rHeFvfU
tM/U0tRnrsHGdt3dOspe7lkJN/cT/rkd8kiWpGE3bbXRxJhSM3SdRjMLBseYqGAstNFJpvLHPkmn
L1IWhN23FWwna4HfqRiS3QKEiF9UkfVzQL9eb8xoEDsvlgxXbRXf25MDmkm3oLZpFCfnBlXe2VXt
U4E2JmIgAQzItxjYBrpZL49lh8FBN6avGfw6oK1DRo+tDcmZpoKjAPxe+zmBGMnRyr/hU56lxbU7
DjF2v3g5NcCDWWUzUt/kgyspBjLXRSOsJbcgYIG45NHNmKXpTqZTtlliG4Kx43kHfayY1sXAbErN
SK5jo3Bw1hfj/MDgod9laDBIXs/EjdtMAGiEKi9S6eOZecN8cOkov6SWWZ1Sz+geiEGBrltkWrYt
Rd2taGzhHgs6/stiKB1niNQ2ZZiXd1qnmw/dbHVvJDbm32dB+rgYuP3wL5Y3XOfatZnIXcQK95Vn
hRJCTaXHRMMtXs0mAbEOgnBTMgrZ4vJZ9sxcNaLUmgkBS9veGF1dndOpmwLPHEixSnlxIt/TPO/d
NDHbBaoxWAlqnOn44/I421oM7+6oTuF5O55C8E8kr1/o1bBz23jxEYJ8GcTgXpX9kOyhZtTXVmNE
QV+CxNXE0pNZFU27ydDAxkBWSs/1YlnE0NXugQlV/pFiE7/VoT3wTkXLTWande2ndqi9uwjWCj+M
MNT6anTyyedA768wI0nGA1AfE9Y2Pv7wdJNquf2aGIX+0kzpdHawQG9jq+0viayRHVW1Gu4aLVre
FOZRm8q8nq5q3DePnpXZN66y0KPU0X4YJEIlve0QobB6yWyzm/1+oAbmnSwlBYtCMRt3E861lpAF
luJIiP3EdZiBpWl4JLsNQf/M7Mt3lYEZkwEbSySnCYtnjpGasWG+HMpI6VtUNTZ+71q/yNgox30/
1Kxr0dRsm3hWN0VURDdNbImNoxzzc458KfP5bk8vLc7tyMcqNz+woTajAGUrScipER8Y3xZY31ks
E3eDCjoYNADRO/wD+k0aImoNNBiuxbWWrf5CA6s+PvQKK7ulVMhJksAXXIrqGyYyfR0BF9PFXCRO
wiSzQcGl8wCta2hbb5saNm18rsEFMBMjRfGQlgonNwtsqMN093ci142Xpg3LPohq0dRqlztEDE0X
JhkuJlqIPnS9YsfgLypWUuzscL1Pet/qD2E7i9l5imSB6RfaXD8cKiT2SXlaavrIJejctJjqjTWI
bHxo0ily362IdQwWJ5nro/1UDOlI0Ihb21q2I327S7/NbBGNbA/jomm4uJgd/TNm+7djNn2NmPkX
Y7aP4cu3X6sA88dHfq6gDaZoWJbIwKSiQDbLhf6zClgTin7e+8RX6NKUkqneGt2zzuGYSnXx//y3
afO/iLThhWRL/aMk+BvyXUP8JcSShTOAL0eQI2aSWwQT7tc6IO6saSCXybzIsJXPM7YhlhGGhmZm
yXXMgIVSZEZVJwdjruFXhhrokQl6Gwk62veQR854OnvxCuMzu65QKiLpm1icBaJWHBs9M2yEftbw
2mVFs+kiQs3jehacx4PLdViDIdlMTlwO+36cjfvebKu3cgiHm6Xx8Pq5sCZZry2NXCBvN+MuKch9
l01aUPNngCUl4rG94/Ej+nXMhYazqmIRos3mdGvNsyTseIJkeyBoY4Hgl6X617TPV9z6nGXflNTU
TRLZQ+GPYzHdAKZuIx9jJn/3oi7WTE1MzvJYzY3F5tLo2efyXeX/mq1di1PvRvOtim3gzhHTtXRT
FPOknVx+wOoKFwJObb7IhXknXBwKnpVG90uakdFML1qnzCk3Y1wwO2cmia6YeNBD4eUlMHurWiIk
TN2EVaDHhKxZzdTVFzMTT12N0X6hUQ31qlOH0LCTfl+EIjLl3uW4A5/SJPrCPJB5Ch7iDO/KtSmX
gkhHNiza0WqNqmcXBaQRjKEDTYe5QkKuQ85hW+dWa94PGXDkBqkCfTXQuWG6zmgjvRWPnTQeLrCo
KXYcey4TBhMNdRTYWpyGrCFnbcfSy2jHwG47k6U6GzjZnVvqF3w8Sl9pN3o7GuGVaOI8BGrTDuuL
I0kynVJ72RFywuAvK5wxH05d1/c1rJi5SDuz8Zu2HcizoH8VY2u8RugFxPLG4TqXzbduVB1eLjvD
cBPe/XPg/UeND2E3dA7/6sAb/+vyMSXv1S+6m98+9vPQ09c2xnLsNRrcIdT4T4eejrrGRnRDSYqO
ht3D/52BpuRDeDIBf69H1C8+TyygVBa0SwbtiyDa6+/0Qvba6vyxVMBxxuaCSxgEDw0W3L2/xLYp
RBlA28r03AjYNF8sRAFwaC3ZWVs99jRMWuYIr3cml7dqC+1YMfKzm8CzZXmoxgSknNbO3xoT7WSg
6bUdTBQOy9VUOvJDNbncUMAxW1TwCiIHnQLIxHG2HjTKSfz/ayKHYM+ey5LqTp8jir4t73Aaezd6
onXybqj6wYBr73RNPT+YZRN2gTMOnf6Wm2OekAZgaaIHsFzpZXFKEPsGk8vcTAys3RfGE4udTfEZ
/Z2q3YdYyKUa4bWTGia2RmF1hIekJc79x5bwTWPrUsbn+kuiZLf0+7IeXHCqrQ6z6Soxkgx9s67Y
M0Aql6qeb22Rl4ic5zHlowS3L5/rUpfJP5OH32Rq/6biIJbW+pcVx+PH9KX983fv90/8HDuYn3jB
10hYRJi/f4t+Fhy684lVGlq41WuLxZm13e/1h+l8WmMaWbNBa9WJz8YZ/Xv9IexPTClsxGlUIL/t
Af9O/QEZ5NdvH73tymklyRTDtmPyZ/1agOidpg2qwgkzKtG8DJolUTHP7+4k8uvF0NQ21lhATSC+
7km4vLRtPbw6Q6qgObCfw9tw6md8soiil4tV9dpxDk0nBMGdxrc4FLQvvZQVc/JKVwfLDZlHEtgf
tbdIZ2bzzrKSTBBhS46EPKIOc8U1Dky9empzJXrCVfD0mNhmuXQvbt3oki8OVxBilswbugLZfYh9
ebcgaiBMox6bRj3lbtnRhMmSrKkTk3OHcYQIvW4rY91qd3FuCfBsFqAjBu8057ruT2KevW1SIFA7
yWoWz9YcteTHgtCoEIVbuIb2rpCon/qEpoIwizmR6WM4a1o/+IbMyGyOK7v6kpah+y0ibFxu8NtO
La5EjoXBCdwWGQrOwYbpRMeP0O6zqRJXREauPhfHi6/C1MCgPHbSbncD6OZhu1Tp7G7cKj2gq6vf
pjLp8AYRs39ItcllM+Dab/NgWwhgopiZSPIQrTmf/tSnF0VQxIFl1XNaJSxBuzH1jcJjATpGdNGq
iOKXZEoQ+c9DcpTudKms5ioe+/4FHXzJrqO9NYspZnE5QLgZIue9m8KRBMfxbUkJ2mEFEWSTeURs
94x6eN0SGim6MetrxKx9a4ZZ/8DxykFOEbYnh+pZMwFJkXMx7lsZy50rAOd5HuaW5NnJxXcC7Lqr
pa1G38ui6yVWMij67q0q2lMxVOUh65J6IxNzMyGI91uoGld1reMjVsttHGFVzkT2jGU1oebVqm1W
DB9OUjr4jpfwdvQqh0DmScPb0xM+yqoyI8Vibw0WoUTLcCMw0W6GYZgC0rJzAjOG+IzBo7m43Si2
kkvrKAlu34HGtv1ei+JgaZX7FX/asC8GO/mKQWM6TYhatrWytXsGJRaz4OgjNMPqxtYQxHTJ9FAW
c77XayTs9L7Jocwcx+8T3fHNarbxkNt4xrkoj5wL8Q45ubdjDEc6SKx5e5BtHyjHiiOBYdUm5Ozw
YZ2RXk/02tfKXKN3bGTpUYTgg01ui5PUREZfdqTVLxobUH3ISddsE98V06NhlzqosuxZy8Mj60Nk
TG1NyninvdjIE30zm9JTrGyPeFwr+b7GMHz+X/bOZDluJOvSr/JbrxtpcMxos94AiIERZDAYpDho
A6OoJOZ5cuDp+wOV/VeKmaXq6nXVIksmpRIMBOB+/d5zvjMsdLNEz6RvAiHejQ3jVJhj2TVDwOFo
WT1vPJMAUhmYeL6Tr8mAbHRwsTLCc8hXb9MRhshcSGWPDH24zGKc7PvcyOozygbUspwwknVcY20B
Czmb1TcILgrF40MHRtTvVbFEO1Rg2qEcqIAhm/ZcjQcro/Mx9W9D3ui+Go7jmRpW+OPIYxG5kH49
R8r5e1OzqG4i25gPSMzKPUOTeXJ3PY+WXN3JqvQbftoM1e7Uv4ummUgjxtu8teQwxO+0WXAhIe4i
EcJQmxqwpWN2L53J00LDz8BoLMZCPcalW+ymxKn9uFG0nUrQqddk05U9p3jJ4opVQmKbr1TYTCYM
JgwPaxhD3eib0F3yHccfjH3O8iyJEXpExiNPeaq88ko9aWRiYptCylk0ENOUxjiRX5QFGKdT3OXJ
dyR7bZBodfJYtGleeRZdpxsSDkf8m8OiBwtygjOgwC9NrmUO3Hjdva6NvDoIt9/qtj5e0/urLxyg
lXuQ8farVphJEGVu4y+FCz1jiOI1D05qKIWrUm6Ba6k3VjhXCAd66Fp935/yLq7oNyXltqLJvWvX
tzbD33GHjFLfho1JpxcfE766kTGckWySudtPQkX6H/YoSGGXOt4cWiV2j/kFT4i5N8bCfWu17s6W
Rjx5XaaPe93pn605BRar4lTX9PHKgOmMrhOBt9eLun8PK8PYwC5XjvNgxltnHERQqgsalUomHqUe
tDNUpB4WqlOCL/12UdTxZk6wMRLISeFYSrSjHe2m0daGTW9oSANcQ3rqpDm+m+LHrEW7m5WoZQ3u
b9yBVWvRGbS6HPh9tZflVZ8ZqDYnMBiRmC6klmle5oBerIyCVvJQuftGyp2CyvKqVccQgplU6ZK5
xdsMSnWjKnrvD0JRgpqpGcywCngyNXv34CYp8gonmznD5W7Q9c0VfdUIvlH9Lhv7S4GgeLO407BV
u5ph9kxbXTGQpMWlZGI4FPKgZM331YoO1mc4CpnnzJhXupdml7er3OxaI6xnU6pzup2SXr1aUOHv
FdOmP1pzQKXvB2wigpVAxDSNy4xBm1ZkrHeN9XVZEMOVzurRyfqvkHezo1mHCE1oSXoEa+JOnlNx
zTPQ7brEwEGZZe+EoLpbWS9fiXOCwLDALyPkwAxvONJi64J4wt1zo2/IdCZkDX17DpHs+zHMvNNk
OCObO7IRS41eKmG+Q/b63eiTfJubFAyjNJ6Kdohpi3fNY+7wn1pagzkkiLP3djA0kEppFsBtAcPZ
TfGZeMD0ztWq+kp1tOV6JDlhO9nZ16EI1YDFFFUKc8MnZ67YMHr9HiBxCeCC/msqHdZ1K8m/aXTG
MSnO1RWJ0dY2xQSI7Vopt126FNea0BDczIvhj/r8rYvDGbehZWMq4mdAcJ6hIWmcx07VlnNGZ4Yb
uqxilthGm84Nq/nxxz5LX3jtsx54Xuk8NLbJ39VVbEJDeEUXe/KV3I3uBiagZxM19AtyinvcFJOP
evVEIBgGJPoozGrjtGbeGXKjsYkZX6BBcpIxYTjNvbMxQElr6IrsaG1RT3OAv4FGrTUyyo4q7btZ
yhKUId8zhB1R3Y5i6fcq4PW9LU3nKypm9WVQ5Vtah/3touoKExkoGPu07vVbs7BGYKMp5gGkSiRA
IDDyXW10MZmbJk+EWlwaxzUvEwZg1WfVVCgxtFrzTZQy711Ljs/6okZ8pwz6KvykrbWj/2ryypSg
TvfAxJgNDBrb/BzpYNZRn9q9eg3BPH1m/qJ+o0t+yCeSyYO0QsDQRPp3pswmuMNEexNRqiCzYaxI
FGEyyKt6tYvTp0ZYG8DTkG8qouegrobufpna5ipk8bwZcUXsGJidF6s8hqC48A6zHci9UBZU6aM1
2t9Dus5+rHX2rQuwBSJ7a2CdTcygLSaCQbCZ+HVVL0DzGtidVa9Xl1Y38G/ijOtOMtMcTNphZUKt
qYcoWFoHjQ+AVtyEDrqUSLTpNrQnzN82QtOan2vXt5ayw6seFrsGEc8Tq1n2xBY3POeTVO+ztEfw
n9rJlWpOVLxhYx1I58YLkyhdyGSc1tBjpCE+OpJRUBDOG7cHF5VftdqVs03N7OCgNbiR40KKzJNG
iSV4jGCOqF171+OHfFKdZfhu1tO4d7rKPVZp2t8aUdx+qciFzXj/KvqSemMFWWHGNMHiZnl0W2Tm
KceHDuekYIX1OScNbkAEo47ELa/ncZOkvA9HoAtFsXHC3PoyYcyxnqMMEl4wOoiAPQdvOS8i/TwP
ngqEVSMzrJOlZ/HLaE+I0Sp7uM+XchZBF5fKTV7K5CUszHLbhk5hBMUic8iqpRqkTho5nmFkOAi7
YiqeVDyrd5z60SIULK9t4d5PBbUxeMPhW1mUVaDEdrq1+iU6tiUlaV6OTc+QbyweRMw8kWg3bTc5
RXYNHr7ZzkUfB1XU5H6tLDl8qRY3wcT05g7ocNtiaseKnY5JthlTASinXODSaCkZv7aMzlqth/PF
sdO2upVRTDeYNCMVJ5MPsF2jWChAUc4dg5cfHRDKzWRtiGR2Mxn31R/NkmGuaKd2+9SNC3KMPlor
uTQU1JZ0HKKmo61siIx1VDqMzNDJ6fs+tswnzUmKIaCzU9v7NuNd/AZDIwxUBSj8dTKu00Ae4Tbd
aE40BZbGQMrPmCKx+vRtdT32Sr0f8I9cZNNzFhBYjhbTwkPf45CGYVlftTyTwdDryXWdwjoKtcF+
L9rKeFPLFUyKSblHe1TUDx3p0smLEECiC8OdoDlawLm6ZVnnao7zOxSoaG8xIFPQ3OEtaLA3Py7p
pG4Si9V543bolDqCs15VCuvjNNeml3M+rmxM5Likh8OiNf0aJ1TjGjGKyzQJk9lRMvlaYdSBGQsU
UiImDjDKut6DjE510GDskBnCk5Zu9ckwmgLXgDC+dFSRGwix0LxKkW4i9jqK82beSK3tN0NuX8HU
HIOKg/uljxJ322aq9moa0tgXWVuD5WBlyletpJ1U8S6J9DEgzsO51hMgA17WxdO33FXGHYCaW13G
7ne1bG9HfhKv7cEJ1Jo2E1mboxkchug640grPexlE9Beq8FuKs1NA/oV5BUzCk+kSbyZwiLeuDnb
eIhG8WtHTe9VLqEbSoIqT5nYScrJQqTo5NAGFVWZfSPV9S2CfFRSrq3c9voyX+opRl8E2UlmaNPN
qKTpHE1KvsnnOP69hmdyE4ZJwkLbRGCDFd5dvMtywDIw53HuL21ebNqsH9l0pvkO2ZR7GmWEH4wp
7j6zEnPD8IAFk0TlQ6KKs4MBzOu6Dg/1UEevCOVSzA8I0SjsGueUKU2L81vNNiIPDS/NXf3lg3Ki
A6HA7pbExYtSdy+NznA2Hp2dYUpkxFU9fldhuO0dBgFXc0FjUXDwhJFl9oMnyygHnQsGI7UjC0BS
/gqKL96MfFueVsrn2uEQETnBvDTf0RM9d+m4Pm+DWm2GvswAYev6hhEVwrDEDQ9p0pmvWSdDr4hU
y6dmFqqvlDLNN3RUfWAWEqOhlZY8LZ29E4BDfK01kus8irIz/QdVDQYMIw4pHep46nrq7VQdMQ2u
7R9YIPWV2zQ5XIURk3nqqL9PJUe0FMTZnvYlvCql0e4AOtARqNu3PpYk2+P08lR8Sgf6WkEcz9Ad
aqthA1ayAxDq8W7J4mgbAcjmvEYpNpfJHBhLWlxhdhsZI43d/ATEtfPo99zoTN0fKaUeEqXB8YSw
8RhbOtxtuVA4VvFViIwbKeOgtEE5Dl9d0dxMYta9ONUeSSvI/HQ0jC02KsefYOw8xVIUHiYTQOKq
M5JsH5oP2D+xXiyZdizn+DpRype+tlFadPF9a4l3YInUfzPVURnV5X1caS96LPIrfSyN752Zt4Ea
tXpQK8WjhAr0XteFsqDHc7AH0vWg+JY1cLnFKi7O3KuRV0XYivraCb+O6gBZVo4jhht3ni4N0m7Q
xE4INZcGxLQ1O2NOKP7Bkhq5NHcZZvhLyYLVe7VuVoyRxtAeUBTHPYQO3gFLzdC4IyGYliSSHHVC
Moj5ODdZata3qP0orEUGdk1bMkTilrbk5WZ0ctFtEPDUJ43u/xW/4I+YX71rkXYxUsxjmZPEB9AZ
2WE22VyFPr2FWT00O6QmTNMxE2KRStH25vKwJHbGqy4eW7YkP0cKghh97QXWJehQF4W1LSyAumZP
lUfszU4zqYSjTmNJsGQ7Tvu0Qug4Nl8RpR4kDzxe2xqCbqTchC6M6yU3m02K96sWY79FMWRv7MzK
D7VJ+w/0WeeXlPo+lalGXlqD7Ge8c9Puu1okPPHhbAJXL+8aYxWwFLN9VRowKGxEPDvOLjQQgdzc
TppBWofRHftQYeYHFMePyCXexSoBaklViL2E7BK05tBdMV9Q6Vz0ladm5ncAzO4dKi/acOGU+HE1
f82wt/laP+tbO2sTj5nat9Acxf3kmFlgyXlq/XSopt/Nzh7vWfs0z7KYdKDCGg5tQzNKFSnpW4px
k7doHpFCJBpElIy0aqu8Mfq888NFN4ZASyZAKHYkCrCuakz2NPujcJdqmyVz/coAssKmZuiowZVl
ecu0mFkvxEzltbKK9tZWc4yEbHjAGGxbEkiYttd2xhGJcVEaBzKJQNga0UYv5vkbdRavVoQIHmuA
c1tNOiCGPh7elMR6B/E+r1mySocU3nHvFiIofTOxp9KvE3X64khzOGNKNpYTvKaq9ia7qHZ0QYvY
c3vcw8viQk+sEmEjSUpkUJPt0JIKNtdbFKrQBNRQOWHBNEcsgZ2xZ1r6MEfmFyoE874Jo2obNXO/
5z0A2N92wOtc53FykNrVcandRyoQ3y7Wbx3AIa+FLBU/LULHF7YGDj7nkK4cJ42ihtRcWqskj8dH
aohekqjTVj6hFNZwMErWH8/qge3tonBCOAQWIvYmemHUNIUlPNKYU8q7qWI8hQSmfWxrozk2jeOg
4K2w73iDSo9vrtPQn1kXXiy8g/oJ5q/6MPIfsAIHKdDTkEEN5DUOaRrRoI6hcWO70YcaOTpPT+Or
9dTvpqZMrpe6rtuADcv1+naIqJjmCZ+11hew/fq1EmKVeSkyy/5qtDGDZOzN/b524mqV/zYUrTjk
Sy9SoEIZji7vzaHuaT6pEImJs1QdvgnFfcw/APdxlEYByAvkOfTU5sucjUgBVlbHZmkk2TB2x8Fb
4j33KUGLOhh1YrgorzeMCO7gDaZAhy31UBNLEZj1gLY4CZs7iYzvKU2pwAMT3wHndVOcu6YSoKCa
0bl0Zst+ylpWnfNFGZ8UIxkOetzQl0FV6dy0s9I/ZbWinnC2gDesYc1yeO30uw6T1cVVQo4vrQjd
I3Am7ducJ9mh75zxXtN0mqFSgxjnVSXLqleYTgmZoosJBDC7lJdyMtixEE2kKATBT6QnOvw9+4nb
QsVKBWl1296aTL7pAs9r30bYQ7PujHjDgK4619pGpw31oC52dEgNlsoyj+f3vC7EC25iCrXF6h1U
EKI9xS7BIl6UJs3TYOEDnRR2XXQWbGY8UgGHnWRD+l+6qxX4/h6t0WNLpuPqgO43OLay61qUZUdl
L9TrivHjF5AqPTYUmRRBrEyGb7XYnPSkV+7qrKlP5jw5+yIWWErHpd5NHSxxvUbF5Snt1N+QsaU/
071V2MSm+kGlvrtuq2baDj3VP+1Mmy6NEl9A549wWiLU8Mwy0GV1xc3Qu2/KSNQqi1O4t2KzRyyy
iBt35NWApEb4Z6NfVbFwzqW0JLwbczxYir1ALA1zrJecOgYqRp9+c3voAD7dKK2dXaP3+YbSQmzG
cFa3qTO/RnOBXdnIOBng/I4JQC/olbXzIzDhEJEGUMxaW/SNwoO+i0dMXWMLQTLrKno2VVYC0nGd
JYh1KQILagVQqopaVl3alyQ3Zp+jAjlerbQWNrJuODt2RR9YuHkelKY25hdpxgkSHjab1FyB/Zi0
s2vFboLJZHxDj1VQaVTxVhCDAEoKP3m28PtqeNfpcr4l/JQ+8Jg9up32rEcs1qZCRh2WuoBOyatb
tqDKIgYe0xRHQaegiiltpdpqIjP20FR2RpReFqfmqMDoHbeLungRkkc9TqDFps1T3TXp2YoI4FC0
PYVVvxsXY/yqSMYgmq4866pQt+pChSwbhSCDkY0aHeBr4abN3TQ0d6SawJ9QK4etXdRlC+pcuYV5
OPsADuKrplS1a2NUvkMKGm4qjTjTlvXfSxiD0ehxjed+Mlf+qbxGjCiv2rz5EVT1H6Hcvxhba6a1
Ks3+uW7k/Dvv+5yPr2Xys1zux1/8Y3ptG7+RkOsIG7jlx4Ra/LdczlF/M9fAcYDfGqKND8LlP9Rz
/NYqkQM3jq7N/JN6zv2NIDRamMIhhxpp078FvyTQ7ufhteHYaPl0Vi3NsGHIfCa2sAx1S1GruODs
kkb4sNYJ1J4rWyPEUb5xcc/pPssjcqmptxrXo6Zprwyn4sleiGNP/Thn46Wv2edmENNcVRguREPQ
um887+HttPJtC05UAXuLFIRaoAlcwx07NKmzESzMLmtP0TtBviNFCeasOKTR1qbxslNAMT223dwe
5pW2Kxjqb2wKri8h/EE8Xrkdb9oPRG+80nqjbAX3qh8QX6YA8Hw/0L7ETIH5rSwd5C/C5SxAxxoG
Q1zuE3tJfldWRvAEHvFG8neezbmiJckkwLiOP8DC4gMybOs0MbxhZQ9XK4XYdaL8OCK9v+XU2d+M
K61YrNziUA1BGFc9NGNn5RpzRmURN1fasYQtyQYAATkvCldSyDMoHFdCstNym4UCfJMSP1YP4C6H
TblSlTUNvrLmcueNlbk8kQh57lcOc78SmdWVzZyulOb4A9iM6rs8mDYOpXTlOWcTg2LNxWbvr+RG
sIg0EdEU0imjo7SQ+WKqT6iX+uuhMp47M+rvBTGXHJraEJi0pqRRzdwLxnTZDvqjzDNtmw4rlhRy
OzDqJQzRLGDFnXU184uqXOC0jd2FCs1JN+T8mAcd0MJ7p0DcMQpxscfzKhAMugkyHvSLs8GpvsJI
qeknRqvDC8Vu9KWFtHg7kqHju4W1UTqn903qSGxHfbEjfTA/uHkbXuO0Ku/Q1Rs3VNZPyWTQ7azU
LACTPG9LpoD3TK2ajaWYZM2iblcr0fsZzoFLODTq7aB0dhBKY7qKrArgve5sCgMDXEyfIAiXiiGz
O1YhjbvQ3KKtzt7daXqj2FG2jMVCmrV9Li485MC40FHjKlkrLArGjXBMaGe6ZmATNe8qnjbKYZq0
ZO16hUNTVom756WA2kJ7X9nGGgWuSc7lnorO9KMBtqEYRHLI6X8/G7YdXdV53FzMHBHHDM/pQBIY
fXklBjkrCOzIKUBP+tjw3PDYTp60Zm1Xz3HoDSU7aKoaYebXFg5gprPyQh1rokhIjCraWeRwReIL
RxCZbGkWTvTZTEGffghSdsXYucAAAq3iz4rrDNR1pF3dm5SaqCbMJovFowA8k25UM02OFvqSu96J
w/hJGgt18iDSXN+WbrWyR8Ghcv0xObnOrD25FG8qu6igzd1iI2w3Bmlw5jNVe5leTatGjR4cPUQQ
6+pilLu2Itr9fkwSYyJBIBlMoBGRkuqnTFfH9CXL+nYpAyqEEqltbHaaj8TBpWndMYQLeMyi6KUQ
Ca2jNBYJ349SFTyeeL/VjaSAiihwErkaMafZxnqCB9XZNIXeZ9Ge+Y3xMlQlI3I7c0VmvXCPXJQr
+dDTB+tLnQNzGWa9LslvKpQ9/MkE13WsDn34UGaQPGlX6howoJ5YIF4sjDn/UXj+Pyk8bRSZv9qp
L3H1/ff/uury1/L7n3Vm2o+/+H93avGb0JBisgkgHPuBh/hDZ2aL3zDFGBhtbTZl+09JHqjcNRrK
oAzEqgpdQz7+UJkR8oHuTV0ZbejD/h11549sxj/JOw3yT5EyUs0a8CNU3f7EjGjaaGAQAoVWsWHg
pHNc3buZ1iebyHGLTaKZz1Mxjjd41uiIDPVzHpnKlTrZJ9DPOavyEmfMvo3izh2LEquz+ojiPQLw
mDcpK9nkBMug6FetIMTHmBV7m85EZKC3OtVw1j1NijN6i/bV1YsbJlc3rOi7sK/DoG9RtwxTQW91
HBwPwvz7oA7JCeuy5Td2DV+irBpPVajOpanhu1GXY+WqZ0t0OL/b6bWSnPXJ09hgAkav3SfvXc4I
udCjeQ17Ptk6kW1Ygnx4uu9uVtKTHEnzMelaJMPW0LIbkExng0EaRt2aZoLiyTh5pYogHqhZ3swe
Av0o3irbem7mbsvsP/fbItYJpKbT0TJlhhLsbqputQIqzkn0+nM25q+2CgRDjaaL2mY36x3o2QUD
ENzvaU2Ho4MTsdVzUqL0ArH3sLqEx2l8iPTp4nDq8pHgRJTj7hsVgLtb47aiCNoaNO6rheRcX5k6
boyq+oaZHLR40HyZyQcrni9TbTzHenaIZP7aNilkfvNkxzpHFcvoNgYfiHMz2qD5bOR8Vyh4to3L
WRvv/AFgARFCfcxEQIsIaqm4UVpMzBe23R5JhcrZMHORQ5DMeewZ4W4iZb2XcfE6CAKs1VVt27Mi
+uu1kC3N6EyWM6fXc6/heIqXIwlLiIRH9VjbsIzHLH7XUfBuTJHcZJk8UjWae6yLFkY1PiFk6EeM
iSEpcVaOPVxXgqzjQmPipBSLxnLdmumhmpfH1iC2KjblQ0Gen5xLxh1x2wdhlbyW4+Ruck3iL1uO
oxYlLODInLLGfk6k+s1p9Ft3SgSSYnghkM0Xc2jRhIwPS0M2JxAxHlR9D8Qdm5zqwIjo4bsPw3K0
qpnBC44wvHVCP7g2TwKxaT1qx0L36k59LCPx5uq0fQrJgauHwCbs8aFphwdD5u+FmrKsWzCX0YI8
6KGI8Zj29TbXqJwXS4l9IRKiSdb7Lkrr5HJgq5qS+aVhkrZi2Nt+/Xt8ToKGcdVPuvWc2O28tySP
I1vEiQ5R/RXno+vbaTwTyByOd7rFY5fLiD5XYxD85zKsaex5PDSVOV51mB6v5KgAlY3nfIPruoCK
W89bFeD0oYgb+qdKrr/1ovs6j611LZyspt6QVQIhpSVjLA1cwlEIbl2m19AmWdLDDpZbu9Roykdm
WY/Iz6gOFqNzE68gekXG4QkI8ddWJyolkzlsDba7RU+Cup/bTWPIWAStZVnMv2ULG6/q6d/YzYkI
2HNZIaiZFOOxUjAhdrj5ET6Zr7Kc27ey1CAPK2sctQUKB/mXV6/NzGKdiyIJCc8APnpaeDz+yAHe
0JrWXtcUcGlG1bekJlBkoR3jp6ASwvOLPo5ziNQM59ZQ7WEnNR66ObOfbcUCTdxMV+HYvitTezSs
7PCnTef8Y73+LyYG54qQpO5//4/Vh/TzKu5qnAE5snF6I1b8k08pwacyIKqrUGIR1aoPTU9XRZ4S
s7lZQmF5v74aO89fruayoekIKw3hfE5ypwgcSmtG3x+tIbylYGaU6zHwOxb0X1/pU3wCu9N6QkWG
pHFcxc3wyXww0d7WU+JLEANmr27IarguxykAOF/vvK664lfq9tfXXCXVn+6lDqYPkBL9xvX/+fO3
1wvRgtx48T8jvXRjB6cidZkZo7gZHypm50DPaNsoZu6vnzfP4Xd0rG6/vrT+yW/24/O6UD1tDuLC
/pzcDQ9yWlAVl3vm9jpKl8I5o7SL1+XimFZptldd+TZ1ctxmE8TRlDEcZ2GEnLhE32JwfVG5HIeI
QJNFN/euW9Avh7qrOdNxIj8FbhKHN8R+xJWmNwQNbwtzvMgielTNmGxGaZwGnE4+/H93RyZF/RKh
KaPBzPLw60/6N48QLHJoWYLenKmt7r4/32SN0WhRaQZcKa3bGpV6Vt3lTG5W8y/u6Eqt/cu3CQpr
La2YmGAm/flC7iQcZlPrs8r8+4qj1HkWCdYVmhNeablpgDbrpqfbeZeP8xnNUXEHswMu4BK9NyPr
8lqqEHGT0ZyXxwiJjYdo70FxrZPejjuiIWC61kmBsw4qXCM1+RyZxPoWkVZvZDKDrEOFfykz+Shb
tv1BS4wDuKwCj2CPC65M3sME0ViZ5R+ZGNVOKinSyOXRiYbt0nPSkLW+j2dzH8cI+qKCYFgdwzLs
l5zJ6HK250b3cHoJELHK19aEVmQLaqxff2F/s8LoBo4GujmODeTs0xe20LpsDLS8+2USH+WEZGUz
a43EtEnf//panyxHH2+BqbJPweSwXXNlt/354Wg15Pu0cMu9mY0Xo0sO2Bv+xYL58SZ9esttS2gG
sen4O+AJ/3yNJCZFKFdVPEq0trddwhASR+LbutIDSZlRYZFephl7lFMnRoXxhnyigyLDpy5Nvzm4
hdBSjuhK81Tf4y5mk3VZneq5uKHh875YE0TBMMn2uU4DOjX1iRHS0l3nicUgt/7i0GDxULdEV4yO
SW6kpe8JgZiU9lK91VpGZwDVtR2WSthBWvJuljyCTZLdMLohHTSa1xwxClTUJ9IUNXHrIJFGtb9U
JU16utA/sone5P+Kfq/Of91hVl/N5xeJ78IlmJR1GFKH9vMNKwEVyGouyr3IOSiMcZH4CSQGD8kA
nznmDjDlS2GMOafC5Egfdi0oV1Hc9inPcpiVG9o0w3YKl8nrLVHRIlOfp7TWA0flTA3D9BQONhyn
0GSioqWB2bIS1SRABXY6P4LkfUML4SV2ci91qkPSThK/VSTxLOrjTCHm1WFc7/Qcgn09XSLTQukJ
KwtszeopsEasCwre1yLM3R2z7Ee3bscfPqx/epP+5iVhz1j/R/+U09unezRFCPb6aSz3k1MGlDhM
qSd+HIMYsbCO/sU3IgT93c9ficMuzLKGT8j5yzvZGPpMG2go9y3hcRthwclzwvQQslO5gu+HURIm
mZkDEkwGjAEpFWCU31gZBeBQhRbDM7f2E5BbG5d+n5fkqJ/K2fnWZeJaIUY6d6GJxUzPUMUwXNHr
7g0TzkXmNF3tdTPmMYv07BV1P1Uqqvl0UW+aoQxIPdB8ytUN8WDOtucr/TheLobUGdDxL7pA7C2F
SU6KynBbh0Pv5Uylr6Qjzx+HoLAkg3kizBEzwfSQ9BwkHTq//tJw1DOX6aFlnO+Rxu65+vigZejm
leSgr4NBYQ9ow2k4r79QCn4nHNcHsh7gYZCmu1lfo06aCMSmBytaDxBmpvA+1XCZG6olEuJuZJM5
gV3zb7f0jRp0GX7Zh821a8q3tseZPHCDoQndJJALfFdSihu58ZzG42XSDYtoPXM/YjhUxvSwYBMn
sY0XuO/zA4diDMnsLEk08mDydlgM7XJhfo0BSBwyYZ7Gbgx0fAH+ejBiHEO6Q9NWR6g1J7LenrWW
2eavl1zrb15vah1yW7DP80R9DqqC2ZU22O2LfWfPbwA+Lp3KvjdyzELimwZr/fVx1K7WdMDepdL7
eOfLuN/OUzd5cHHeShpa5DCUZORAZHTGVreDvI8aH6t+iZpjmPdIWBQOaBn0twhrQVPm0VuDAvqm
bsk6XyL2RTwGLtS2nCrfZlKgsMak/fw46pRbaovg1lKTwZcRKrDcobKOOBiyH8bIvUlYoMy20+Gh
H1lBgdtcWlCUDNfym3EYLoY5JLsqt+QmaTM9aKblWMTTA1JbRrmofkF6zG9WRy5yW/cXm9MBSErr
NLKJcMgcHnSINms136Nf+7G//mcW9i9mYbr1MRf657Owp6R7q8ouKf/cXvvjb/3RXnOs35y1Qcbs
irPCT+01V/sNC5OFVc1AZP6Thdqwf8PFy3FM8CeajYf6Hw02DYenbpMoZxma6vybKXA/7wq01fA6
m9iFcfoDjaUH+PPOqWGdyTC4WEc3qtp9Wwh5NkXZ7klPyYCXcI5gCPjfN+hv9uq/uyAGM8JChQlJ
Q3yqbTI+da3VhXnUTQ3U4zgRgeIO8mzlTrOP5k6cfn29n9eOHx/QNogWZuPTscp+qg0BRC0d51Po
/lVsvaYuF4B/Ix46EwjQry/184Hw41J81XzXnDvIPv4M5mqRYUdDJowj4WDmKy7Pdm/2S4KrRIvE
qUeO9GiTLnxqQ0YRv77033xKniSTpwEhF3Xwp69xarJxVpXWOHZaalyVTi00D4AOK8cYoTb99cU+
7e0fH5QnkAGuaXHCxpn580Mjwb8WtkyM41RRwCJRxH6EvlvlaDL2dorzU0/r+FBI2Tn+3MZj98yI
I0f9BeHOV7XSvf71T/TXj2/habYs/NDE8GJK/vkHAiiE45JcZtDiBh+XNk6yU5WMf/z/XQuwC+1t
HmEenE8PVJTqKmqb2TjqsDBOg6F03226WZch1eqXX3+s9T7+4xyw3mcyTZh0myDmqKA+l7V01Fpy
PAbjCMrtHU0dXEyNU/OvL/J3945FiNKQi7FKffoymSAZdq/lxnFBvnJMnXE1TazlhliwPvzYSf5p
ESrWu/P5IwGBFhobObfw85EX0Kognlbox1Rjow30kWsiSwStQIBH/eI0mflqWDMvaeIyr4PiSlp1
qF/9+jP/zRMMuIJlT11f1ZXG8/MDE1IeA6TMjKN0eu2gZ6UgcCB0neta6XhCGxcTSJZp9J7nhXNM
8PHymnWX7FhB2n9xpPy7b2AFCyFb4Zv+SyMpg1ktCxxZx24M5YXeOFEU2PuOBnXH5tcf/O8uZdE8
on/D1qJ9fqJk7bRVazf6MSH/8OK6azcBeAxLvUOF/n/YO5MtSY1t2/7KG6+PBgZG1Xgdrz3qOjOy
w4jMyKQGw6gMvv5NIqWj6t6re/qnJ2nI3cNxMLO991pz/UMR8OelnuV7HR3Za0a8w8f97fZVmI1L
GHuE0s026ZaWpdVr7ZbqdZk4SY/oD8N/uJfFn5fg9SPRR69cRGZZ/MArlOSP1bkqFslIOYgubPzA
R1SIFlx73REqNVnmgWQMflfXW8xdGuZIwhMeqcrQ6oDIq6ZdmPntCbK0Pn2sID1WBNCyi5PhEU6t
Rewy1K//cJFApvzpkaDZ7QesptyIjLhguv+1Y4nyLJemcuUF4OYK0RRm4Cbz4bGKrhgwfMAlSrZl
iRcHi2euZn8veLN7rS3U2nO+2vZjCke0aqgYyNKr+ndDWBoKrxRl5MbhCJvucMsIvHFiAs0rEkh4
bRqaB7rLGr8WL9MQHrAZ87pdlzvueXLy9rUfAw72iXQvdM4FpGGcz3fADyy998G8vHAatpDBRHEr
TqIjmmSDPx+ibhWl6OZLYkDcDT5z1z9CRuIzQq6036Vwl9oVnSBHyUEY07C4wfa75p9KoV5nzG7o
X2L63ReTcpvLDqCk3s1a1OlFAc/2HbNo+8qQDRYDY+35AcWQuSPZ1Ro3C13K7IuYI36yYAHGSvgX
WpSXFlPLa90X/luRAXDFQeJ4bzNBau+dwHqz8cfRewMa5XxTS+ycADC3D9pHc+FN4KuDLJHjhvUX
M8UU4fJE8CzEk+W2PKQmDK9QGZBAayRXNM7il1k62TF23e5ddwgxrcYRT/3icH2iKQ5I9kmWF2f0
uncVSX4ngEnRizC6ey/ozKHcdnumKB1Bm9tw1tHLoHCbbVCcuucohhK1qfJZPC09100ONjL1j10O
t0B4QLFJqw71os5PmDeQ/M4BDgLSLX1yYCsyuYMLfGT6ZOWBuUsICroiGds8FM1M4YGeyfJ3HkSN
mzbDZo2Sw/beAsTTC1nh2C0JhQ9JbhztOPAv1LpeWiPhbcdOjm15dAxQsS3xBIC4dc++6De4GLmD
k5mg9CUUN6lVYXaYvaqHndyE7bQLZsl+0xdxjNGlpojHqYs2uLNj3jbsGT0ayzV3SoTsRT0gw9U3
zr686RFKulvlJgvRfSUhIyKrvLexab03Px0iOA+1RsjjzUI/Ju7inBb8ZMHOSXz5pR7H+ilE1n2N
FrjctXh4xAYwowgPIrP1RUZwzDkh6Yl3KY0heXbBimJ3sf9Ecx3mMTxYTMwBMRw3oY3lppIpA5iq
iKCogwXG+mrJ7Vwv81NBTbsfmlSpi8JGzbwCgnFy2F1936sOlXQeDxVwBt3/COXSnD0nGG5owuNh
mk2OtB6EmJq2C7Kp/WQDwt/01qw++2Whu0Pnzf43swTYDfu6JhHM1snBxm1CO2kg0xTaYQ1OZWhu
onzE9lwvXfolccH4Bw1IMuArdIXrOb4Ucx+0x7Cb/FfaxVTNNUZqP5maC4DFuHbNJJcvddkWewgs
y7YTIz9jiAEBUdFUfyF3Jehxz6TdrrB1cFwPo4TxmHbNAtaVtW85A660JNKZQod5bEqfuEYU9DAU
nUVeX6vOuU67w+wN83eE9xPomMy6Jz6g+pwVo9yCCaOHVmeU2y0YCjwQb0CeeD4ycmhiB7XuMGpx
qFTDG4XWDZM3m+UfggZ0D43ZZucHJf6KbdGSCUfcFNmBSbP+8mq64qQbnhAkzt6uzmjFSYxi9I/K
KN5JoAVnvAXdFvMZPYBmBhdQNcMzcnME+mPdHaDNY8xO7W8l1tPPUZk5mywS5tBZ2NcIJbSPUdxX
9+xKjJgXlvcrX7Yw5BKbXzRInPwKET9pov2g7uhxcVNbPieytznuxY3l5DwSXUfFsG9UD6qBCSkH
bMc1fbtlte3fEw07atsskXiamd2TYEpewIvG553sw8F49p7kCtzRPQk/46YK4nIhssBqkIpLAsbQ
526DudSnvovYj8PBw+iKva+5bHS5vpswCuJM1rMEsRpzMEN6fmcZ6qgO0zuDmXERT6OSPPoDOL2T
NOSKnjxRqFeluG23DbFPCMhhdROB2Sac59KBhrLbENpGo6ZT1RcvJ5Tgx6xGCRsk6ON9GfTdvs7l
9L0KCTzAn2F5nyI/hnSQRt2pbGZES7VJsmFTijz92o39W648d+9J1E7beGb5+Iywf7Aes0U17okI
zfCG4I1s6yPV34N7b0Hh+MuBgZZ6XiKG5ISWy+l59HT14Cfqh1OC0QB9dFv0jNZZVxGJkKpLMMKg
nHdydJJ38tCmx2QI+OV44iG+A75HrQjDnK5mmhXk+ZZdcOF7QIdB9iPQh9fLOr4thi6ZTn1k7EvZ
NvM1GlL3wV9MRuwpKGKsU/wK+XadebxYNbDwPbmsWBu1lrdLtpS3Lc7RhyoL262G2PeNyWqJwXtx
vyJAGC97Qu2cjRc7Geia0M22RYoPYRqWKSL1rGS5QNiHJyyUF/M0fo3R/j9OfUIm3DDY1xqq4pdi
8pFt6jKN2CvJ4Ni0UIkBLM0ZCa+ee2FFE1KHdEy6NxxDiparG+3rDOit8G0r3sieKeFRsOQdQL0P
yPiF4xACTDS5AbVQu09+oRRdSHfBUZ/GV/Y8LPc9mUlID5PpdSghF+/trpPZhcmM8bZhY4OiCWNg
Gze+sSd1JOergylRW1c5YLRn8swxdlvkQzD/sAK7OA3cPDcTO/wPMbbd9aDUeDRshJd13lU4QaMU
kyB4CPecsrgdmT2KbKs4WViYCIPxPnHGiUlcHqO461jyXgvTMwibS49sNIdlFFYCHbxWjfW0cyBE
wJmtG+e6DwhXAmvUipCs6UCyIAoIPA5TzkOEruSQqESese1i5Cj95dQNQfbQ4VN+RozSvYQlqS6j
IaALsX6G9QJYjrTTdOUN5QGd7inAkhUTl2tjEadxayM/iKFM43HgUt2NC3UK9N5Ab70mzm4JyzDP
tp6say/r3YQUidY9hJCWydFWtXeAzOCBdHCyqDsO3Ls/4jI1nxRYkm+TFwfvDAOB/dvIKLttRy8Y
HWFTgr2OQ7f5sfRLm+10Skj6CY7ADy/FP97lFTP3Jev6C5fkt2bTNDWYK5MRcS0DrbcFu/OtVU5Y
uG2fRMco4cyeLGvUnI2pCdLXIPsQ2RAkELhi42eEFQ3YhWTJb23YPjYzi7q8rXFMMBVwjHWfWi6/
WkkDCS8zmWRmeDFpa7DeflRQ/+mF/lMvVKCm+EOxuXvr337Na715q77/v//7uFJu/4ucKvfnC39t
h5JThZjvo1W1suhoHv3LF/AR8opKhMZAJGkR/oEouYZRSSqK0HXpd1Is/akbGq62AB/PCw0MXvRv
QO0c98/9CYB7vAV6DhwBtLfA7IPP+2MBifOTSUrcWpdSivEeoFa1X6QmurJcin2gSIu3l9F54LEd
j0SvLXsxztE5FCGI1KKZnkgjr+gMwV0UbR/SobepGQh0qrd1gwMzAFG+L/oEypd7kuixNrHUiA9l
/TINxR2W0R5EahKyjFEaCR+pedytc6QK9A3WeLy/IHucx77GwaeUszKDkuoGjFT3VLswTzqORbt5
0OW7bQ2bOXSfkWb8cFXfbrD+caKa+4e88b1jO5F8vnHzoXrI8mW4wPTfXs5ByizOgMM/ju6Cfhr/
3NU8+cG5Skhoz/Olv5AI5A99N7hbckEXf5dwOW/AgjgIgOUc70ZjFBgc07ICzDaA+cXW9t5WmDeV
13pXtg5PZek8KFsEGyodcU0e6mUdm4rJXISnh47MvkjXzbMN40Nvs2tywzT7sBYawG+BmnJqt0nh
6i0/VnW5UKcfAs8KLiqmiNQVkC0GGaiDcRJMEaZ2BTG8HceholweW4+VaJrTl4jj/TMSTv9sWGBe
a9GAj+jaaGfPbhPfKAxd9r5s0kzj8bBSYV+OdcxuVWu3AKWZTU1ofStKw7lu05QDhu0BroVelZ/d
siU+iJLRIu4PSAd1wkPr1iHx8BG8qQnhnmEbGVuGbbhKTsy+zDGoamDoGIaDW1PV/YOF3gPOSGZV
ab8Jl84dkeFlHmZabW9zAdx4D+IQRRXHvapE/yqLG2vOXGUxVzSGiLXmZ5BI82uuSPEzZoQ36vDb
K04VS30RxHXvE0jiEE6il4+gkqhrsjW3RPeNzqf7GPzzsW5BeSS3sIjHcTpEMfLu5SgXpfuHqPsg
oE8fOHRrnFc2OvD8soq2zk9uOr3ND4x68ZOqPmX1DGOdRBmA62JlrwPRMPfTB5B9/oCzk/gGOatY
me24u8G3W0NHqyaDgfySfgDenQ/Ye79y34sPBHwdte/ekrQL8lcnfsARSZIFK0kLor9Q6Uv8Eyef
z47YkqRs3y7j5I8HlKTA54c2RS0nKKKw20Cnb1ZOfcaIL9kSYQQP6QNk765M++IDb++1kO7bFOZ9
udLv25WD769E/H6Eje9/YPL5A+xrKj1vX60UfbPy9LOVrO93un4hlgncU8BBDiTcB4Yfz5Q+Oyub
P10p/aEKAPaDYg7gwK4cf2GJfuE8jjW//wD9o9wA+i9W/n+6JgEMayZAu6YDBMQEpGL0bqn7kqf4
I0PgI06gXZMF/rMh/m/k9y7tY/ahf82+/rYhPmGU+95137//aTj481W/DQfFLz4d37XH/7Gp/aq7
j2wSZzwXlA7zDOR+IeKK3/muaO7pLzD7Q6O27ne/Ke9d+QsbJHkfiC09rJKMZf6NrVAGf1OnMZhk
F5Q2CjWmZ39t1Qezdq108uqzRYqJUMcxiPFz7cmPBbTTV8xi2KACZ7rqQaBuV8zMTnTkeQdJHJza
SmZM5+Ou2jtoQm+6VvpPpgCH4md2vUsSv/O2k3Z5NnzzmfUKWP3seu5blNTi7Ci73A4Rp9I2TSRi
peB9qFV/Ht0uOXqoIXd+WLScgQtomks/HOeRfiJtVtlslsh0By8lMrisQ1xl+dx8lqoN32rdVWeq
4uVgZ/5h6IJgR6lsb8c8S24FhKZTPWeEf6XEjWzGTuJuwrfSfE4FkApntJYLagCEAInj+1/jMFBY
WiusBJuKGMfrRs/9M/yrkCSdxX4YJu3s6jK4BxwYXds5EYFhlSRfCOmFTuAW42kJqIqKDB1unNv6
qFmJT1MmCetz5/tGNcFZ1w5B4xY74TKM4rZej8h1sfMaU9xZYYwrLCaYGPl6uC+TroGi13qP2iZJ
emqlvcU7JK8igtLPQ7dYOHUh1MoitS7QSKl9QTLvlvbtQr/Xbq5bP8VR2IbWmluPhpCEb7l3hBdc
JQCsjlKJ6uC0rse7dsu9Gp3uOsio84rBeWJ6Yb7NWH323QSqIA6KDkZLzBvNfnnwh8bsLGXmB5nl
wdeBnpaq5y8Y/LujUG5+GkYCLjn8xS9jmDUHFkD/nU58MaMgc/LrBAMcYgpFgLQxPWyuioi0LA1D
anKtD60PbGG28U2G9KbW00PJ1qqjr6Gupx9kdUSHZU0V3LZxVe95buS9RBRCMluunlNsWnAkmvnN
QgpKqbd49rXVFONlaK0BYpXNj5xFqdqrJOyY48bhjrSE8CImzfeWUVZzXU7iOTUWEi+LAKZTODTF
vWlakgRqd7ylKIwo8TPfYDqReP8zYVXBabDAlR80SZukwrNxU+kNZrrws+WQ17DrcMdp95BKFW4d
0dLqaBunOs1DiG8RjB/9Hxq/gFEcshDdiQPpLm9pbnYIq0APLNWdZaGwxaUG16Zur7XvvDGKCeKr
1i1NeqlE+ckHVPVQNd4xtkJhnbtskLFzLHs3L4LNGE119G2Rc4vXJp4XNkvT3XWDE1bfUPTGyxVJ
7CAa++HZU8a9I+kgpTNC5t+TjDskNnrApV/W0cXUBECao7gr551KffWgjFXl05atPDkpyWHm2Slh
woJpwMAJswz0ehNcEG8fdtau8nKyylkoue7VqJZDDIvI1/smie1XQL9TD7bCSm7aOaiCT5wzYMft
6YqK+5qjZPye0wYCGbJEG1Y4dkRpoa4dmkfuXFitmIhoREUaBtnWjABiaJ1F+VdS0WfrFNajTTu2
KZl7NOFAuvtIbEWyiU06yOspqaKXalbQk1Y4Hj3uWSSk4PW02Op2Mnd1H8j3WeKhO+IMGRWpe21Q
70aSxjmxiTimW+IVfORSJnTWKmOLJ3rZTUVpXKJpo7+RHVn7+MSfzXECoIj5qxKyEtEoRXVzG2Am
hN8zc3hx+0vI9J4NuHfEtRCYIAGAX/u3ZvTNAcos/2qXY77RHtd464t4fiqn0Lnk3N7pTQGQ0F4p
rRNeB9e/riPZnoss4rk3XrzzipLgaWdwg+MgnPRYB+CqGgLW72qnvFoS7GOgMLyGCCoPGLVSwaGZ
epluSlzYPFRjRhrqUNPW6nPfWSM2juAI8vVZ5ZgpEj/bw+FwrQPwefsxKBUGWohpYutOYNV8q67x
ARFKHo4B8ia/HV8BEDozTdDocnZDiAStFrvCyARlbL90m2UZoItV3TJ/a+f2K3uUhtInfRicsbXN
xozIIMdu7cdkEfHB2Hn4TCZxdy+lFbM51OW5TILutulDiwPibF+MtR1/WyhZUbzTPQuwOLF0xqeK
t/oMGiPbdVUUvo6iNc2mhy55yr3WXAbLSjZnarlJWgK7FMSPLymN5guvbcYbSdhUb9VAyHobQzLh
QYKz6ujCnZ3j5Q79dw4ANTp24GOeFzr259kfh6PQNcHAoAKJxBKYdpfOgv1NoXIbEGCX77RxwsvM
ZYmPHNfbKZKGN4g/zaNh/LxxRAb6hSTVOzUnRF5ikdvLPMIOyxdgfIQFbCMmmbI0LvKzC+dqRY9F
6m2kcX9NrSO+08dvDghb3H0hYnHyu9b9RCC9wqvdJDsluuSQZ0rtdd2XN4U9tS8Dz+H1oHt950EG
uMJSUW+XlNiGgpbQkUJxvCkab9kSSOCfCEX/0oYwxpgMpZ/iZrBv4lgwBcs7n5NAtWAUpxe4bSrX
vulMCt0548m/85hoHWEO6DcU9bjy/WLn4mm6R8Jkqo2sQv9cRV10X/irmYva9evUJS3swYoOObnB
59ROPiF99LeiruBF1eQKW4TR4DMsiO+0hfXZ1DFZZWnTXps6mi9diNjluvuTs2PBG5K43VCjiv6Z
UAfmfjR5u45+l9lH1tTQQTQ+pST+ii2EmXUWlDg0D5mIoOCzC18wWeW5DxcX0cygx35H8857c9YB
I+hi5qOBnTMm07qI8LmN/pwGj67Ow4QtL6myJH3qgMNk9/853/+vzveSWfz/dL5/7t/SPx3tf77g
16O9+MhHsXGwEtTEKHJVg/0W37BGSfl4hjxaXlFoS5pMvwMw6D0F4sNs+6uj9iNOxbYZtaI6QrZB
1fFvnOs/xFm/K3DQ3KEedBFm/4xs+Jvir2mbLG3mcL6O4OvTYw4nNc+Hjxl0VUn3THIhA/IxSdRl
58nuXcxzdjScYO7mVRmh26lB08oMKB8G1BOZMA/Iobw7cEMdR6gGO30c4vOiIQD0r6p8GU80M2ZD
ONJAdFQkn0GGRRWIzsrBDpdMI70su4yt26gC1n1B10F3NA+EaEI6V8GcDacJW5JhJhsAB4jPzBCs
HNdi2I6PauQiP1o154y9kqkj90k+kWDMtZTubVhw3LT5WBY9BSw/qRye+YSYY9S3lSSKaiqzG1Qh
6bENIPow6vWxrVdOynydsRFfCsshLuGvpD1lTwSsQMpSVZpzxvNuegOudyGc75A28fAWCTvbUGRw
8iXvj0kTx/5t1IxzSWA0Y1qnvsgTwmzJxFsKOOg4MO2xvSTVZQ14wnVvbtKkIObJTA2U5IL+x/xo
zWIgEcpOinxFjisGxEcn4xByHH+mSAk7YWzBOlSMbYHQpWQOcq3Ipaf6gT3lYAX5qZ76Twv8n1rg
aHd4iv/7iv8l00n2FywONev6ol9XhcD7xVnjlBCJ4iSisHf+tSqE7i/kvEg2abRAIdhOOuO/Ff3R
LyjDKPdZBdCXsrT8XvT7v/BuLjYUJtaOQ+n57ywOgfhb0c/HA+bjLfkr1qS6P/e/w9FvGoar4hQi
9CDqDMHHVqNFBig7t0SCu/Sx4i9zHXrrNpykzzbw060kafwyQ/164zY+8BANrN8LYhHvNda3u3Rm
MSHmtXxq6rkG8SHDcxv3TzF6t3Wva99sEGGaMRIX+LnTVv3i9Cw4qprY70bH0u9eXDORTpPoSs7G
e6vtljE2ehPvzVXAvTaOT+BB7zfW98Iw7SrcpjLf6ZREQX6RdXK6Yaq01zhGwsTklzYtwfDoj3H9
hCECSzuwugF/Yc+is3PSxnqypEdJxyFl3CtYzTTqYEt31WoVDhi+3whtyt3UsjD4JRBmREpjyGVp
HOeEvy25ypWAn4pIgKXNIYY9DqfJOxCgSu5MV3yV1VJfJhPnfy9cJHYiWXzWOUYZT8RyZ6EV35aQ
7l8ch9YxVRrFBRmh+ANUpe6IerCDIznw8syiaL32XUl0CfbBZ9qAiHayvJSbdkHE9IJiceyZOhgL
RZFekNogKrHbQ/yh/AsW2Tu3beYu7cFC6/ukOXi9DSyj+L/KSb3KRIZXpCGKJwOakatcCK5F2qA1
iAqPCnl2JvGUZD0D/lKtuO2eAKpxoxu0C53rwpBlkI+CwWVaR+nujdRKYQqjfmvpti4OHzpHoYn/
ZuVF8sgwn981hrbqb/Dq8P/NacVrPBez8pWqjXp1ogVRgdeDdc1lCKLNG/zwqh/lSlpJOdHvEuNF
LwQluMNqi0FaNVj0cnQ4NlTbVHtP9DX4GtWAAnwKGjrZpo/cs5v23psyJcIj2Yece7XplssImjff
sxLseolgZ8xpeyNuWS8K1abML/tiKdMLcgz4AyYqgAR6Ji33bTXG6pXs8ArnazyilPDoqOW70OAf
3EF8852beCyn+ND1UCnOvRqRWSXQy9/zHA9ZVjDp30izvi1HTl0eS1Dn7bZBENCNlEUE1mxQOPL2
zLT553DBzbZBZsYV1JPhvyxt4J6lX8mzQQ+DOq7r1St8JWsrLcWXiAfHvguzkYD59RP9YEBeNVoo
AaeSBtCmJbQU38qUxC+TLtBsMbqjzSAnZ1yOWgv5Zs+riJNKBmGfjbyzdQQtjdYz+kSl6sn7JOeQ
ULj018+Zm+FYiv3BdbetA55gk7glX2uuOOCmENc/QeibrZePvzJk001ODMJJqaFXyh/rKZ+7zKJ8
uol0ydi7LDpKm86f+J3J7GmXxx6XeQHqYv1JmUqt1ySfQd33CIkuo1XgOuuGf4/mjBIbuiDySKtZ
smPRwHtiyIZsPJhKVqggRxhJkLyYD1mryh/wvrkjc99a7ymx8uoTzwqrY0OeAepRURnSg1VhtiYo
+mnXRw5TfYyWD5znGcjns3rFkM/MzG4GEXKf1pXYIAhWV304bEF7hvPGc6wWorSzyryrmlQFYuSD
G5wG8WUezdELPyYM85Vp9gASgVHAh2IaHmcHkhAR3+PIXXzMYcAfFtgsW3tMvPsh67tvuQXlgR4a
j0UZleYx9K1qGziaG9vRk+bLcAGuENRafDtSOFzSq7y62/aTLt2dF9Voe7hkHOcMdhLyVqLgW4vm
C95T3YTunhMeOj+nK+Q5SfAfuPV6fWfwCOiQAlaQgXqXD6ym20l4ck+atsOQqHenDRwCwJqVlurs
GuKmmjJMUwLx5uS+Fqp+KMcG4PpYlHmD6it1noEdBkhK9PxdBpV7EYNOOeVjKN5LL/jwJZvgYLME
XrUAd7+7rZmeBs+bz6oi4Qi1LBrazHqGl6JfOCx2uxqvLcDkKMyOs6D5iZagvBKGVKMSxO/BDqt5
Xyf28n3NLecJmMruEshVkCNURLwILTR2XxHGdpc92s4W5kUgzsMCPIWzl7fzpglecmx6CEhZvARX
XtIyLdXVd+xuqdwvoabiNnM7X4DVDG9oNz2IimEqXCnBhLMIx05clTQK2/tFuul5tIkdWrs6ywic
naQxdQ3xAJWbNcR39ahZTWZ0HZmlhgfIndAfJ/ASfdSRf0SwjnulCtiKzzFarpcpLfUj3be71Bvb
B8S/CZ2CTjzElCiPdQCzsRxMH962GG8hxpUKVCjG2MSZDBGp4dNCK/zTwPzv2Bivoasz1U3E86FK
lD3arA/+dDIq4pitnDtkr6QKkRzgITRN7aupWYCZx21v3yP/bfbGCRi45lrgOyQFHHFRT+O1nGzy
EgBrTV9iavVyi/LJyw92NQx0RNuyHLaWkOV+RIy7DY3dPzkEs71mDqN8tkIX2lkugbraljqPvstd
Pbn5F8P2fjmVw3DTO/aXCdrutaJdBOV2MsrfBnVM8Km/5LtRRs7jjDn3EjmmuC+E3/8YpdFfZgxT
7Rutm3K8z0jNTi6hcBWoRgvwxK3+7MxLfI9mh7gwPK0bjoKgKnskvSUwPRpZ+mLoXOtW6562uQP2
B6Vu9R2HrrlqlwzsqzdDRs/68ZVeeLxLqtS/i1Tk3ZoBHeumqMn33diEot3Qryyu0cs69Q6Am3Uv
6aXsAjlMey4XvVzpmwvwqfWXbOgJBGvUczwoGzmqfunZEveAzr11CPAqnOScT3l3Zc2e/DxNcEN5
5mbNnKUTzH3S9LJLJFPgsBmuh0DT7MZZXQQoOlNbYGQOGmXk1ZT2km8Yii1sZrfcAVEZQPPO1g3S
K0KtsvSqmkKwGaX4FGM+2SSlD0vXaSSg/36lWYNBFdR1rIUMIVK6JuwUEekqiWyBEfhs4QfkIraB
LKDcewTq/l1IxMdjo9FrbnQN+KPLU8SeizkwRh8ZzsBnJ+Pk2bdbtAYa8qlwjdrCQPYOUV9Vj0SD
YZvPOX4cHORuoFLKHBCQTe7b0Pv02mC5p3fAcNwDouj5ydZ6vJw71/4Em40Fyk8YBXjBSPJvl3W7
voruXZrBR1UPqGJ7R6pLt1rah9RjfIE0uJtQBdf04tKpEReDzId7QoDsnY79M23R8KopkvnZ7kqc
0F41vKRD+hkrKABsT4QcKMyYPI+kFIFHNqhI2s698FVlTsYmyEYCCWHu4vM79IzwaS9XICzI7hig
asxF6vEkVD1gPOO1B3hS7I4I/ZCWBFV5VJMMX0hqwAqrjH6M8yY4dKaN8z3b4XQK8y7btWvEe54A
4yDL4CElb6vbgK2EaUn44SXsI+mi45qHS6MlzGHHMe6B15jrgGDAcBuw3rzn7eD/CMt0gszke8sp
jfrymwqC9hRp4orL9WhFtKnewL6AcgPEudmWVe6TRN8qUhlGAqSGcLie8Lrt4rnstwgqmKgFgXNZ
5NV4s3Shcp/Z32Bo1CVNxi3kyeou7zN32xVe8wC7KPEfyLNwaT1a0RqIlHMsqCf5tQD6khxAozNs
H23OgrTnituETTYZS3MFHL7bkwIYGZKfQqC7HAOuHSCFrLzoJD8H1Uhiy+ICeI5l9JpAF31YYoAC
5Cykh7YY5iuv87ybtk5bvSEiwdoRVQaAuin7SyPa+RjWmbkTXt89pVMFgbu9VOFidm3ktLdV13Tf
SAS3j2Pf6gvm/PFRJ+ELB7XpEHR6NwZa3uf0HcqNNxYFJE4wKiXE4wVQVBYty4xUR5N80SBXzEEZ
+cvD4NrqqymqMuH2cUoSMQnB3LiMeRhkMfApBm0RLLbOgayIiZCVYv0mYQTJ51cgvk9qmGsmR/rn
HAnKqWudY4O+PHWDh4aBk/oYPaGzZAzl1vZbP0Xq2qDK2IDEaodzMcHthmY0F3ug8SmMbSzf9qes
4p/0BLWzju8QYrcHj2YH3pctGUCflpTwQunqMAnugJq0d+x+575iB51Of6jk/9G36knMOetQXbgA
74REuPbnwjgBrDKjJ9In5IvyPLlUol6WOk/LHHTvkRb/ZCb1/mzVWj9QuiLEj4efiRmBR6fgj0q0
MkVK45E2cqqZIV6R3KheOxbmt8LqGQRBuPsGf1bKm2QMBxh22ieyB2W+lVbXBDSVrHw82Hu/raW+
rfQobirkzupC4wR8GVMcJmPRcACUSx1zbKt8wg0S240o6MkVfnTQKUOwMoU+ZcOgXntyct4ab5z6
xw72Xwf9RYiJmATcZvLLQj1RrFQnCrYk9lzO+gm1SMGK8YQyWL1OCDPfuWXqH+Ey1o9ulHCi79s1
CcV3bPVqV9KYq4TayFrXTpsCS1jx/QIYtTtEOYXDEb2+Ps38j/pWNkr4R50KPCudCJvXj1q48tt/
Mg+v3Y4/9Er5DQJc1nRqEPqBPfor8qjghBz7HTkM3rw65byMkNbNgGYp+QdD4nr3/O2DoBpzDEAA
6fz17go1FVxb8kFE0fATqxC7Bxo/fh+ePfnWZSG1ddIYihAmQf/kM/37p4e4QlB7QBGG6v831xw9
xoDYCqLOcsU4f4JnkbWrsarGF9AYuL0bvw8oAqypomz7nx8s8VdSSIRDBjVLGOESdBnQ/OXJmnLP
QrOnmxMiE959nBIGrEHROk/ItCmbpfD58qOcIfcR7kfepa6HNRkrCcrV5CSePv6g/7Q3/6m9yZPG
tf/v25ufvnf9//kve5w/X/lbjzP4JaAP6YMO/Bh8rI3MXycfoYPeCRmvRFckfuWG/jb5sH/xVyp8
EAYR/UyEQ7/3OINfcODg8Ca7kjsl8qN/p8fph39dWRFJMWGRq/CKGFQW9D+vrMksqfFzjD242IfL
Jqw9htSO6i7dmZA2Zt30GSJCFh/cgEgcds6NTeDxDqXidMJJgdEjhgZ00H2kHyPEE+h5yuglQ3lC
xCfBBu7HiYqSqEUSup6zzHrkArQZ6MOQD/F62pCcypBxld5GFh75wdGMsGc9wLWxvKBzP9BEm8kG
TaoweRY1hg3GsDreRn7+GRjzi/g4GSK2mJ8X1IBbvhKtitGyd/16lsS6JS76jwOmWc+aRNBw7Fys
GJYyog7aZYtQO03y9ZEw7vssVnmHPj+fTv+fvfPYjhvJ0vAToQ+8WU76pCdFGWqDQzl4FzCBiKef
L6jqaYmaZk3vZ9HVpSKVCQQCN675jaCOutZStZgikt1qk+dCeVePaY/5DC2J/A4oAqqEiTZ3TiNm
hBEVFgA1yZ0RACQbzqVq3mU59ou0ShHkHvkxTjTOZeIU7zvKEzP6X65jXx3ihcTNGtCdzqhFIJAW
/vSuordwh2+nd5++pPndS8rfqdl49cWW3oHtSJBFXIAomTohpA7ccc1MfEdKHL9jPgoDJKLu9j7O
VdWfmHpfRab6cOb8Fk8ghquusv16F4Ge3PqBxJKszrR/NZHOI3zThmBuQz3BrJ1OgGGm9/4IA3LT
F9rZW4srYMUoyiMxtgHPI5ivdOyeJoqowlRTs6mrqnT6kLagBxIp3qtK+dsEPPRnlOPVhZOTKjYK
1DjsMfwspgDZ5Sx7GP3WAyUSdfV1XDYIRb6UeUnd5NGmb7rwNpvHEENPKzV+gMtTKlL3XiGYtw+y
EKi27r/DIKOYhOkZ7tOhyO40Fd3FmpAzlaG3RVdwvapNRVo7lJVzyynreNMn8GO4poE1Pecvxax8
KWzXlyIXeNv4mTn+/KOARnhPCR9cImbjvatCNKsg4Mxks+MQbqelYclk34hrOouf5erPN1bvQpmT
9neEGT5HUnbjFpfD4YzsANwtU58zHnPGXSNU/MRAYX6EtdUZV6qa5CWlvNcvpb79UvanIdBcZvNS
fqbV29k7R8Ef3o/WMOLrbnoHgJbcfYAiw75AKci+X0yXoTL9ht5Q/7arozBapB0hA+cJaZAnW8wb
QHMJowqboWQSFj2cp4jE/IiCIfWqaXIEdDuytP9uY/elMF+jFSJMUySoF6SoMGXvNy0tJPRZQxc1
P8954BOYGnhjDvSxuIzDRJ5XgAXwjTDohtaZjdK9hnJHWyZOEQfdzqJ/al7aNsJ0cIQ9HkrT01lM
d0eYPo966fiY3s9ME4gaKz9XL40hVwPMOs2pA+YauHJ5SYlaVvtipOu+We0uuB4DL91HHnZneZM6
+6Gf8ESJcJ9y+jD+6ItGBZtJX7Z2hII3TMdjFVMIpKFrHYJU0Ta3lTy0fomrNVL4n2CAqV1TDvIy
LqKDDwofgTMGlQgSYu9diTK4x5YAP88QczI095ttvFT+thya4aKscCHpyCmPC/J528Vpsmu5BJIV
KLV+JAsKzgH992t6OdYHmdHUqNEprLJdU499jTJVF+/BWzSHsr8M1foJfFW468Tonled6n3Ab13W
AZhGp/aGYhP41gpvAFS4vQtmULfnKlwojyMx3Hs47jwCpgUSFfZA+wJ0oxBP1wpUHKar26SuKkzr
YSX4ayQvGdGVuBgsn+sqLulPzTkazlEiDkYoBXLWcgMRWf1ALRhrpiWKDnmQ4YiADzeKqyk0vTQc
IKLmFM952Dq7zrXnM9Yy9bYjAboq6vmzkZk7yKleTq0eJG8pVoUa3yYpwy1mFNNXBE28eh/50Xjl
NzAxlsx5l0VhfPIsDMQL24hBt3F5rCOr2VCjncYeXx/cOGJcFTqsZ1prObmitc+2ipxtmlT5OZT+
ume+aF+Gk8SoqRPxYexxYJmhxl6ubVTQnKsf0hAP9mjMoqPs4YpukFj4AY5xNp65mOg2PbFXQg3e
JZ47nAdk3lAXzLCetg1E0Om2Vre6xlLeV9d5nxU3hc34r6rRGkF+OdkFwP4v1DSkBzkPl/igDntc
gMdvtBZXtCV7uS/rmo65B4dNz35+FhqYJ+2bcxaIb0OCccRcyS+gGGAOwtDfI33/vnMEDF4xZidG
/d4Og66bxUkfprH1brzGRUNzXoJ7lKWbg7DGm0yVD7M9WvcyL+9W1vUCXWeXt7G+yaJGH9awSjga
oUjaiAaM4SHQFNw+ztIttfaM2wQTm/d+ham1nFnXhwH5/fBCl5Oar9VoZx0wKQ2RhRk+ivuT7Rkm
qy+NFj8ml9re52nS63f4zCXWJzkaBf+CHro23lGmp/8i8r9WTl2Di6YGM36b2buq6qISCwBNKjMC
17tZKqZqWwaHyG+WTHfAL9FzVliEBxu4G8Ot27lWvutLoT96+Fh/bDp7vYiwSLqch3Y8DsoCXLkg
8wMeCk+uCzusJKG/blkDyseTamzITw0RM66s8FnhaLsD0FJe0KCePYYZEWaFekYfE99TphbBHjlN
eVBYtn4b3Nk6jhNeIqOKhwN8GPSKcVxtUSggvFaDxwIhawpT1M6yD7CKenQWjftYD1+cOQ0igoXQ
/gIZCxcgyUxFbjjdtER3u/cuRT/jKTq5AkjKxlVzEm84uexDAGIYnVmF+AfcaUw1NXoSF1AGAZTr
eFxmfAtpWtV5ZZ0xNQpJ/FL8FTegaZJbJ7DCaQvJdigOVTAgnR4nGt8ib8Z8A4LH0wiL2dnh2VDe
x7kYHsqklCSSoSq2HSUzVuXpehDAhU7ayVd6dtW62BtbiYhqF/T4xxoJq106Js5VU8ZGW56H/wk1
af8AWP7o4bSObTRod2V6VB5/v0jxD8HOPissCdmoGLHVWy3oYCpknEUGhP1vA8ngjIGK/TFNc2Ok
hRUHRhteXB165bcMnKrJ3uJ3O30ieGvUUcYQqXrnC9hcDJujwG42PFFaM3VlrA0RR0Q6fJpLtRFz
4G4nxEL7rR/mqG0PI01f9A3mPerE130g+0OCi/GVnKPgHELxhiiPNs39WIu5Aqfb1kffwHkTHtpF
PI+07+rWV9/WNM4/J+Tc710VRpepD5TVIIajqxF+XrhLMyRMrtFL97auij5NePl8VCmVYZgFPohN
1CBciO9nQRMekhissCev9xe5pSNIP8OLiAO1m1zXpVLfXStlPjIUzjPxtLgopOXs1eCHnxZoD1C1
BZT5gzWAON+B0wRhPjU0UVsI23T1IJyHst10Kqr2lV8kRzqM8z5Yl+VSR4u8UfC8H0ZQzpuylTQL
A2wiO+hIzwqQ8IBOfecfnKKb4NY7Pf0Wd5kwk4H066XTgChpHh7cxY6+uXBcrxjm65sYYfN3vQTe
tCWelz+YtI+PSWvXnzLHrjP67GWCrnyWXjCwsS/sPh2wjAyGS3vIwntPT3KLjkR3drXNF2jjWxz5
/V7hkEPub4f7IEiZSDL8qQjNTXuQYR8cy9pqz6tNy71PavmINIB3sGyxn/oBG6AMdnlpWq6lab4S
JBYUN+m/w/x3d+NC5PMMHio3jdvKtHDVSzcXmYgBjD0t3uql2Yu32r5ubGTgTCs4f+kKRy8NYtMq
XqZOfoPvRf+4N63k5aWrLE2D+f/r//8L4BGaj+n8/Pv6//Qsn4viV8jjX3/ln5DHwEfrEPWlCNAT
gofhv8BNUHMN8InO6UvhbXv/YjS57j+Y2UegIe2Ivqob/wvc5MT/SMAWxSBkbFD0ceL8J4V/8Hub
C6QlsQUINLBOYJl09Uxf4BfxdDtMal1iY/VuHPt+RlG/GdVmYYQtjL5KctX7mbjPi1owhqjcx5xj
4AH/KXVsfTRXtnURg8oZV+bRdlrLHZQR5qpWb153erO2zeeEFpPtDcrzxV0p1r7aWD3d0C5fq8OM
DNm+d8rkyrVsBKgSNAMKxLuPnauqB/y69AkWPE7EjjV/N9BMscl96d9aa5HfQh6k651zZkKQ6tVz
5OW4+jKMJYXLM1gF9MeFPvDGDxdM2voveGmVzxP0lzv4Q2CaAEI8KUE0TPoME2dP6en7IjJn48JL
OcPhde7RCL93JqvAt7Ie3fcz6Olq98t++V+a6J5pWv+rz/nyCNDUxJQ0sW1aI4bY9usjaLTvl1Y6
hu+08JJz4GHM1Lumq5nQZgQ06g5TtCncJrnDIN29aqXLrVGidAF4GMZpOi/xR4mC7pzoecE/IMhv
3NnvvjlFZX1sh2AEjGqtezq1CFAHE8YUcT7VH+oaP+QsFz28L6+7jWPxfqpRoWeGcBVl0oX15R5J
zJlKhcOXt286MZzx326a3rHZwECBacgD/Pv9pnuEmeCrYPzsd0365Jinn3Wd88lxEWBBqEKcZwbe
Z2gx056jDkvrxpr0YfRKfb3OGH30lcMyQIdbbzOchiHVeMG7VPFvOCu530HjOqi/u/I2n0PnygPs
fxfE6Qd6o+4xKYoa8wq5cDDXTPFbiQOxJSw0Kbxwpzp84bXdsKfNuPLS1t63NpyvYK85pwm565Mi
d56QxEEbeWU0swbShcyd5Ixhnuo+KS98v5NfgRQDMAHQ8bXH0gohMRrHYkJxLM2Zu/XLfJgKuT7w
UlY30QIztx6r4lR5KFgUcKbDVIRM60sdoCOMZDEI4hWd5BcjlahMjhhnulu3QA0qatv1ASgxDSg8
LstrHG2GKxXX7kc1tf33uB4asWmlANkDwGI4GXWkQ5uP4ylZ++Kynib7Os3VegebfLkOKpRXNq43
A04bcl3iyZmXyVb7mftgFdN6O5JhX3kuCN9Cx/okA/NuQru+bxY5fvThi39Jsiq78n1Y4na2rn+n
Xvp7zDIITPqdUM8A6FA1uYnBa/4Ss1zED1O0SKyHnOTjfkrmFmvAsf6gVpr0iPzQqkjM3hGd/ird
GG0m8HaKdqDKv5WgtG96SGsXYCyGj5CC+x3zBfsIRxi3Mb/aca4275uBT6kWAaIT9kl7rHn2Vx3Z
InSoTJOmZeteYYjwsGIJhEk35Dowm5a69vOUQ92x1GFhgGUCKlL4Atyksw8my90X9jzwmXiC3gik
Au5ftm1fDohkFaG6FkPgXDl9l/4A9GN/iq1m/JiUzvixtfRwU4yFYDTZ5wy7PABFX7APPg4dQ8jt
DLcLCfp5Do8+hWO0r+I8vo1tlHT2b7+67ms5CER4OXcioy3qgsqNXslByAFJ6EyL9IFaImQ0BXR/
o8RgvSt1wh040NO24TBaj6UqwJgHgF0Yaoo2X4+xXXC8eLyD88ath/Qirpb+GSl5oZj4SlCzPaTT
J+ErbsYGDHEeitn6mcv8W73N/+0GfHO8ovDJuey+WFD8sn9aRD1xq82iB3Rmpj0QlvVm6LMM2mRa
C/qcxJnU8NWQ2CDEtHlg7dE2658pfIJLR4bpD949j8CsumdvjZyrUKLxn7vo1jPRj9PHOhpAIOZt
Vsebtxf/dZ+eve/5NDLQj3cjM+x9tfdlAxxY+zJ46EBwQWJCBusHuxmirhhF/cEBH3kNvXW9raOl
PU6NkYhz2xYARV8sF/iTFFuZuOJcB1Kcu2iwHidYTsdE+hPq/MBLbyn6iivoYeudxJwRVvMoxx8L
xwSPqPC/jKmkJNQ6RudsQDRy9mXVHiPG61vGoVh7uXiCTPOcfnRzpzxZsRVfjAWqPrCDw0M9etkB
+8L1CegzeEm5pOdCYfen26iNkU931+9OhkwSbg0+HK6xd5299voEI/jqi9PQusm9dth4CCWda39J
n9qIV52cYL17efXwY8y+CXA5yx4pUy6vrdILmKPuA9baaqZB5y3g0QZ0ggA3HXBzT5/Yect3v25M
BDFLU0bpxVzgXunb+IBuUHtDmaPAHUG5TfVo43IMHmAICyAN5VdA1d0ZOurKsN4dt0K4y9ZCjuQq
X+W4C6J6vSkdzVny9kYgSfztBCUKwtwmZ2AcHrykg6/SBmJ1M0NNAz5TO1O0pY1O5+0lNteUUUdA
ZDmgkpQbyHWOBJ7d9c+hO+l77RCT9lkzwtcbIkyGy/piwEpAgui1i2q7WGXR4KbYHqaBam/Dm2R/
UdKu3xP+py+u9JfvcxH51g5NvgaGbR53aCuRjl0v7YSyA3NT9gFd+3pTe3isHWonxd0RjPJ8ijNr
3dGSj1AYad5D6gD9FeV4624t9CGTIbTugUgruRtne/42YOF8z/7Kd/hhd6fV0eCQjTpUhC8HKad5
ruhzTB/HtToFFsUTIKVC7xNPfXT6vt15QDE3XA8maGPJC5FkeEcCDB3x6MbM5KsX+c1OUNVeoERj
n3RSK9iVYL+PegDzfu0iloQuyFzlHzgHig+jRbttgyaIF2+6oik/YuuegDqthjA75eQt67ZB3QlY
fN7n3yxUqR+sRZoER6zdhQ0Y4GhhyrUTOFMyFMvnaT9B17O53YqQV3cjCzVKwb+n08xroHIX59Y4
HH2mcNppHzNa0efU9jl1tFN6X3IvxY8kc8K+urSmyaQ/ibrPpqKz9kh/2F8aZD5NMY9kPtI3jr21
Wu1cZYGsLhQbAR6mRMDV8nES3NIa8z45oH9hINARuy/bJJ0phssVIZR5OUHNBBI1jlr/cMMqPsez
tvb1jO09k6HUMWNoLYGyLvTcGXDRQhZptJHCYhcW4LG6zZoJkMBI120C7G53wOzrH1EkH1DiM2AC
0tZ0IyvIirWsmpsoahitYV2BnGedsDKgbO5fXqT/n2z/zWQbBhgH+78vbP+rfh6r598K25e/8c+6
1k3+kUQuMxroyjbQn/8ZaFO2ImfF1BopdIx6zGT6n5wdvDM9oByQ+yg0X6rh/5lnB/woQAAfNSve
OYrb/0iow5TOv5YXXI4DYQEUhAOOgjPz1TibMahqmtn2v+e27ssftUEk2zi7AyfHAHAqXfWhrOFo
HEbl1SgQjioIvq6IwrRXThcwFzn0Fq0v2q4x0gfMsfBxpmyqIee+F3ZjYfUHPDvU4YYGJrXmljHU
4C9br8aCkrKgnEf3FivlHkm4DDq+fJ9TOQigvHMGC9ZHjNcF2DXbQXxEv6MYAvrnZZAI9v2KjsWh
XcqxL7YgLFOU9355kHc/q6xfzedeC46DGCBvxt+b/0H4c1+vTjdi5zONOvjej3JhCtrgWFkjbuR7
XnWdZIDbQTE6Rdv8GEKsSx59OhVcGs6UgvtpHZmt79++pFc5mR8mdLpRzvBheYF0QLbs95zeYPWb
bhTZN4BEQXWN22T24mCJsimlWVhgXtNEBRnFBlPCeGauSSch2pS07SqMQ0eFY0s0Izh5AddmxGJR
p5nGl7BeeRT7CVVm/SEXYUodHGqi9Y3WaCTl+ybxx2DY2Bl6g8nfnNG/I6V8mj5mD6ISAyw9wdLC
/f2e0rxCvBKNz++2tFT4LgCA3j1gIt7pu7dXjzfq193OFzEr8H2OW4d+Dt/3+xepuhkSjQjqN4xi
XMfb93Va+TZ0ft7w1YtK/1aOXWC0x8KgtiaS7CxaHqoiaMsfb1/J7zASc8sgAulMOeACQaYYlt+v
pZnDmB3HuzL8tozgt26CXpU4aIrGoj92AbVE45z29jf+schQ/ZBuZ0YJToZVeHXv+ERaIAMi72s9
Y7mjdoPq0ebZLBieq//MU83cHYHLd0i8iHwe4e/3u3NRQagAd7rfVnLUwv/uMqbP8zNGRew7oO9m
iWv8xsEY/qc3yR7CRRuCNOhHeiO/f7En6lEkZTV+XRk7YA/FsD3G+pZGEKv79lc5fz5CAJ2gngAl
saPoSf3+XSVdmEoubvNtrLEXik4F+trva3ciRm0ndIyy/nZNdGo3V10h2tDeB0te6Q/lGPW9t2lq
AmK6gZQP2pshAy4u23wxmhjVkolYMXH0fdL4ty/aRIdfuknGCcIJEEikhenYzh/8bSepYnd17fZr
qybBVQgrqcofi6Owguq6Juy8XdosHc5Rb3+v8+fuQ6ua5mmMmI7vopD4+2KllmOvvQisLwwNHFSg
4bEWKIJGcZ+jSOd4FB018Am/ip5VXkMJ2w1CCEy8Gmt1l8ei0RJjKWTn9fQFkaeSOqcNXXUZNMof
493bV/sa5WXKRsBGL68JRplIZr16tkEme9HMovuSxwXz+U0Zw5m6G8NVsKm0QpR8OSZwE8Mbi7SS
t2lskWG0QLQqRbBMKj9TX9mATfkDCCgrw/Hn45tGx9hn7vIzAPtpT3QJ1jkLP41ZgtKzmZlW7FRw
TSNPp4XfwTGMBuHCEwF8YUK0BZeAL3TVWsf3GMNN65NWpqG+GYAwsBaMbD2CvK2LEKdq1x8C3u8h
l2DCezA3zfdQQoR36Nmlo77j9U+CT23RsjWFRkgfdeW+TIBuO4iufMLWoy/b/QyvQn/Qkxctj4sY
wuVhLPkvktod/hTG8XnY8cxcajm+Gv1W9Iu3JXKCvOhpzGfA7bfLkvJKMY5rA1L30uU3Qxj5/EoR
RiT7CJOs+XQ/yajhMFPDWhKCR6Y7mdqXWcJXW4VM+HWN/TzfBsO9x6wyQQfraYiLYDml/jIU17Xf
xuoonXFtL/PBUvPFTCeUvbTGIEUZiS+Foy7hRuUclnZKcxEDwhghcHFCx9IYU3Z+21fV6a8bCMoJ
8PumxSYoLHe2nVosaGC3bD+EIU0QqynlLLqAiLzzf0WEWyJD4h5M0T8/Y+gHjA+8IgX3jc113GGh
5+U6YA1mr1B89dqjCnOBfCT3lP1cVbSdJCsXxIykxUlKxmoXoGpn8OtOjhgkdhRWRNam+jRkWXoV
0cXaEejNdukS/Mp+eFXXsmmQxSqbB4rODmBJScOQ7dKjj8Q7tbQJeAyEyUTNM/NWmw9EBd5J8VnO
JiyXLiwfu8+vQ7MurGG3orEPfp7A6KTv4trGoHiHHFlcYwMctgucz0y3JnejXeTxM0WzyNxEmfTh
ej146dJm+86i05tvInchCuyF9hZuBh1Js38BEfr8KYu9wVsukhEOUrnrVOfzKtDrxh2SJz9FnF3Q
fiYuCSNZ80VyLs21wF8xNnVhFPEKghCo2CmeDkP/tISxZyipSF+bvC1doPrdjDjpBJ8gHvCHLeUw
w5FN6SdmjQeM38sfaGvNLKeGdMsn1aSA/qmcVrSoD5kdmi1qUuvlsY9b/olqM21iKKATsYHUUZNl
+HixLw9KKLrAsMKhmT6XA5AFXmmf0UUHlNJHmAe5RvJGtNZ7x1seo6JyWQWY5/2oTstqj2VzveBe
wAcOtLC4Pk0uZna1VzCB3/UV0JDghKMvBNpdaT8meVAky46ZGn5viMzXqMAc0Nc+BABOeu8wVSrz
gXzmMJABUNq9vguUWtn+8Ygbs79PGnChLYkCTk03YQAbhKmSPdXIPYVp6RW3nZMXiGCTq5snjPy9
sp0DcrsjMhTFiKMT4v9iABG7XetxtORllY7YA6MmN/JsIAYWHWx8EBTcTJuWKuveQaNN/faG8j4B
3oMhHtjUPYGYcLNHfrpUiLf2c5ckIOnDGCBE6oZTfkrRog2ybINkh1+FXzW9diSkCLaKe05KRElg
S4l8zfPsqupQbovQ30DQh81TlCakRJNU+JNWKjX70p7XkT2UesVQZZed7jQ/Y74+C+cGlAyhchxa
VmmH+qwDj3i1LWcebrBAcAm5qJDOPKXWAbie77EWlXxWAkyVRULw31gM2kWfTsvBBpvFb1LCDPxs
EqmJS4yqmvU+gU7ERsohpRGeen8NWb8JWVBc+1hF3gXHnUY21DIIT3Vnnv6gmICojJ0e16PmwpGW
m/lq30Govz8QLjmOFoUFvYEyBT1vXuzX5pCdpnlgO66IzUPljmKhiA8ATC3/dgVj0iP7rZrAP/XD
1HJLcYcR0EY3rkmxbEtW6msT04K61v5s6hCivlkc2Q0edsuVIKom+ywvJbQeg9MTmETFXrYbUtmm
e0xE0+FdOgCuvCw6Dn+1X5SMuOKolBar1AFg5cUukTJh88QApFnBv7Z1U0jzM+V36CZvdbGaxBkl
BxPuRwsi+AdGDIhU7r1IGCYQmWiGMm5kAXuZtj42FDTlZe5AhWRQ0wJDSirsR/B/cVT42WolJFe7
WevHhPkK+oRCYG5yEbb9Uh3Cbpn7rwi6oPgsssbyr1Ou1Nt2bV8Mnwtirj7Qoenqbz7CBAIphrAR
z1I7tbzViYXKGMxnXG16D7ALWDKaSJhxDr7nj9jJyiBebsSA3I0hvtoNo6SaY5X28LQ424FnBBwJ
A+9BgyaEu+sDc1srOnSbRQup6o3PIM1NNr2w1PQEf2L23yE3ofwMKCWaeQZ/7aq0A5TB/afs0zSb
zlPOSVZvI11LDVS6qLUtDqmrIaqvvBwzXI7qWtq20x+WJMogeJOg6cespAnIwQfT42JUaA0yu5hc
Z6vA0HcKaM00JsbKJiq3UGVAQGdBnZ0Qw5h2Q2fjVpmCQrGPjnRy95D2gF1RPsaZhRFR6gXWXV91
jf8ekI8ou6ONrE+Psyugs/VxnVZvurbwMLEefMsf9YepZVdvoNyHAuUzLOxgaE8gNvtjvAaZXjf2
EvXhDlGdujqmxVRCh+78uME8APa6SzNY6HGIaaKXcfuNaUW3rPBwJzV8T8qAydF2jlDYZPI3BpN9
nFImx+h1VXZQh8e0sarwBlE7q0IGO+xJa/PvOSw4tKq3HdB8t9vBzDMAa5x6POQHwRmBg7n7K/u2
FaRN5wGJwA4igewKc6D2jQds+r1UQd/7uz6VIl3Ip5D1qU4AmwKysRSINeaeqzK5ZmshB1Ichbca
n+8gIZDwcg+xSR8FBzivQ+7TKQUVils1oaSwkKZLD6WqJYQFbqyX8aUeMouUFDXUhaMHG/WSUwbn
nMzVRxVFfOZhDjqT/YUj6sweKDtc32jF+EuDE/E8NEX4CSUALDCPTm9FqNFljKbnXT8PAWEyGEcy
ewMA7N2j74JB/0Tv3GTRiZI9sayMC3NooBmb4pXsNSN2JCAuQu2dEt+tSYla5lbElGZuoPVsyEtA
KkByBQ5OQASlxRktmRORmiDlObFAfRuZkxPzoJUrFVkOUOA4I7XX6XfMIXG72nZpwgyOwqxDd2Mz
gh/l+sekNHGy8qOaX3FLJ+GK2rQfHfEM49Tkqwl6HDgzTbMIv0g5tN0hdMuovUKUY+FYnPre5FJt
H5mUBb6qWSNIFuHk/JitUQFhRTdjmVFqx8rIdjBGRN9GA57GfLq5JoYrkyK9tHtCZKI4pf46wXBH
ZB2rzjYdC6Di5uodL7VYSJwiyqQ7qqKh6EBmnIUlzJTmCubRytk+/1wJPfAKbeaejj79oTbnE7uG
iZe/qxyMk9HrgQPCkhU2ecBD0Kxp8KkWDr2nn4+RA9NxPlD+zdNjPKQoUh48rD94RvO4RI64aRGn
krkhFNhp8rRU+B9Vp7wPs0aecfsMl0c0rkwW6+jeNJ+EQGElP/eIwPNZ9lQWpOASA3UOxTgEjvap
oV/nrNtC2gIDIb9yyVIQJzTZ/IJ6uQhOdp+NS3yH/bLbFVchzg9cj9K+eQ88T9jc6gJedHmsEezl
FQFhbhpeLYxStEYW3yRqTk1pXAyO2WBeOjOgOw5uhIcMSjEvp2u+LBmH5txJEtUtPs1kgaEHJ++0
TKHZjynSK2TWNitQ/oDHg4Hzlv9ufpusROg7WccRx6WTc13uNs8jkxpW4ZyZZN7rzdX+fD2qKeC5
1LPseKgCueSpufJWb8k+L7HMChxDnQjDj20zsBdqQI/kBOXBF+ALAE20btJeNwg6wF/JatCWUIZh
r3sktSCIebaztTAp27dacAu2UZShWQGKq9wlCGksD9hsFOJ5EQhBMCWq5n4iuCjpe1e+dKaqRbLZ
ZZ81OJqzsmUPo/0RByDzQEY/Ib2k8OQ5TyrQ6B9C7FaXuNupFV8V1xuq5yV3VhYl/Zn5jJm9kGuM
XSy422JN4LTv/6qIY90mJAZrliHPhsLG4PGnjJpF7JVlWetXb5kHfWdbi21vPSZMlCNMZrMRadaw
9+bHUNceSjaWdFh/C0y9ydnD2GRhYnVMkQ8y3yTyGf4/y2M6phlPbWpo6GLGA4sIGIJYgpYcJQk6
/YFVNxFXOwM173mI+hZ6K/UD2ykM+Hpae6k2obInJoenHs3+KQdTv7L1TyCdckqVKiaP+vnqtUtt
UqvaalA72kDRqcdhNy0LYj+IN0jTP8IgSpktCfxAtrc2DNh2YEG0qbiDxJpYSHCe5hWnWs7665Ap
L8mrkmV2TPN2ne/DNdIjk6nVqU/x6FJTcLBZPvkB/lALoROfsI6PSfxJEKvKoTWZKGBSojiCSy9V
41plGESdB6g9BCkS/jncjnSu3HqfZIupAn8WFnWqzUV3epUq2/KW4Wu/mWJNxesvcclGp0iy2f0y
b1seaQHViksPCaEQFpycmD/t0Qn1q+uopznCL2rFjkJ2xASsicdoIfFcjUXRbgAjjJrJAAPw6tnr
VlOhq5+RA3lvk+g2TmV25dtdo9f9QHpGMGExCmagEwUwFH9vcaEEjVkgANcvazqZOnPBvy4PdgwM
US/YjLPgfv/mK1931cxXUp7CMfYN0uR1n1X1bRvbUzh9CUJppjc/twYsN9PZffvu/vwqMGgGQ2QG
RoymXnVW3Tzr9UJ34gsuTCY+wUTyFpJCgjWx6+3veukG/tqmhFFCm9oD5+8jH//HVGq0QSnJuvK+
rF4zU8jMeQNAdBugC8xrmIsGIey9DjuCxtz6AV7u81IPcb3tJ5e6my6EmWwklLwm9vyMzH/NPlqR
mRKhjQKcKq6icJD86e3L/2OpGLzbJLYgryjHkdr/fSOsAt5fJqPgeULfkuvggDJlIYcrJdTbX/XH
nvNoDEP1DJkEYfj9ut9NGlW4LQnUM6IdHi70qYpL+J06Mq9ImGYIwv7Nzb0eoTg8mCh0ATTRNXXd
1+a3guF0nNG/f0bozcSoaeVlu5sLIvtD5kL5U7s0Id8nmVD8+XvtRra4Jdo1wfnte3+9zExN0Ssx
6Eif1815vSPhVa6LTDLvMz0JSkeV53SpYoTuiYBvf9PrVQb5ZHO3wDD5Nppjr5rXFYkhgIDS+Qyb
LkIQpK9NaV6UVGonKKAma3z7C1+BPoFaMQZ7YfMHTPhoH/2+g5Bw0QQTJT6LljlRvhcQ+QlzBEXF
c03FgHPMJi8ylSdb8Pk5J+PbF2AEZn8bFJBqoZpv47cJp5pbd3+/AqpE0DJ91OJTYqus3TPLwsOI
rkeelMefacsicpMaI4Fg4vdfTXELbWfKiyYEYJmf5c/FacrAtHho/Sve4g7QIdWCroGKGcKR7OJx
F3uTFWPO41QT0TqSgTksAf93yPHkqW0EwQ3CkVxkimaaR44Uq0RduqJFt49J5t0J3YhlgOvUVZbJ
rcYFh0G1tYQbUcWArDLHedgX5DbR6Jkjvu9Fz2VFPxv0I6k9URPjZpM0lfH0kvG5jkmW0xJ8LV0b
CBmsf5yVgs6ku6xgUy7zFr+hi7eX/48NF/kuDPcAiz7wd39s7ZnKIrdsrZ66fPDIWbN+MiVQoieT
AfzVsn77K038/jXkmlCbvMxoYrAA0WsZBwZlkOfGWD4lWWh6jHORhNU1qEa3sm7s0eYKjKvlTBG1
YnrHg8BB2FzN25fx+s49BE/BagGn57YZvL86RFskRyTPMn+qoJg1F0Ujpua9C2JMXLnj9DcA2deb
3CM5izw6ReF/c3cmy20jSRh+FcfcwcC+HKYPEk1LtiVvktztC4MWaQAkFhIbl6efrwDQJqDF7i7H
DGLQHdHhllxAZWVVZf6Z+afhEq/ss6SQOuuHwTrPv1QQ0h3uIAEXakGvWmFZPT8vvbelGZ20Pap6
6TAvMnLV3sT87U6NoqTSb5O8UN3xFPiy8Cc0hA/xdMPlltvhjIB3zH8cABv0cmcZ3h3OmgWB+BpY
FwgGl0fE78mqirBDNRLisbBDHw+FBhzsChohBwLW2ikCBnChNGUTVq4tYOJVTHTkpqJ9OpNTVhZ3
ke/ThZhjpYrFeY1DsNptLhWFczSa0GHVN6+eF0JP3sgAhg562OhEIOk105eBRYtpL7bL3W0ZL8XN
PE0JVVDmsE3xnJ9/leCJONVnsaYcXjBBQEwCrt/X5226BlPVzOmNa6b1u0o4IK9JAxSmfslRzxHU
xN4jknSQAnl5AiVt/5RVpUAIlK2KcC3TEXgmvuCak06Pcyo4LpXVkr5db3O2qk0Eax2vtq/2RonD
9BK2Idxjkr6FW9IG/ogWiSCSEi119s7BVWFemFQpNZAQJlpL3gLpHuaw00AT9HwUGK9iBWIllxpW
y/bMqTj403GRhQJYbkNo7Eh0d0nMg3tvSuUXA+61eAsE8rxI3e7yOY5gF9ZVwSBscReSWNm9EzbM
oHKpCbuPKsP5c5nRRHmiEx69IMNtbYLxB8XEN3fem70bRtPx2qQpTQyj6F3lhyqtLVzyz73cN848
ZS8aogTF5naK/5rTSDavgvPArfSL0Ft+iAm13VdrM6e3dqYE1A07vv0Opqr0TUBi9BU3UnDAWw+q
1ViB7+/zgThyBZ0jdDC0SvFUcwxquLpTDkqBc0DXEqr3vOy9ya20mpiRYlyRiF6Ni/V+85KYeHQX
EMN/TWM5ogTLdQGcl662hPAKLfpC1oQFf59PZh6lr6o2NtaZc6NzP8/WQarRoC+zAyAMP89f6csE
UmDHKO9CwwjIg1IVMxlDvLT+a1XSLzxS1tkn26TvE9hUebHclcsJYYL9Gq5Zgsvnu61HF9fSjKvX
kGu9hOWqArAJlsvPJUnmoOZTWokUkG7eHJYlkJgJYxNon2Keq7b6wSz26ld9X+RfaLUAUXppwSu6
o6XgysnDl2a4D3/Wfr6zx1AIwsocZhamgqljKPQUIgX+cTaWn8xZr917T6e/+Es7SmFEtjPVvv2J
+j3yModEOXHNY8P1LRKYjDDtMi+ZQ2oakyO0U2+0BHwVfrrVVWUaJf6fn8YfCBE6q5/YYw80v54m
uTqEbDjE+3lgpZV76Qqig/kmSXBcjQi21klsaCS+PT/JeqQf13AtUkq5yM/x4Lgx6J/V3WM7Eqf1
ilyZubZN2TOGznVxluLwwCoYRM7HRI+nH8N8qtBvJrK89dio1mH0CmJ4e7yLCtK+SNaz32V25r1O
yFq+5b6l5zW4YnEXxxgvepHE6zO90MwParVMvsVU875NgGc/VPpep4YCP/VMSzUVgsMVdI2xhx4r
TmyD3qyIxWn0sL9QM28/X6Z+QSihzCaab6kzdVcY5wfW7ye2UC8JD5EIMwAzCLlAEaz3TQJNcfKd
6e4Pc7MUwg9CI3hl0JfwYnfYzRLNi/4yFG83LnWfoMcmU+wLE2bGZPz8ylhC8p2VocBQeHUkA5I4
Zjs9J0BbTWPCB4Ez90sCB8BpcHrvXBgcxjTyOBSQfULA48QFjfkg4oiJ9qTxRQpudVWt7ao4ixxf
eXfQfPPCOECQAx+P9wVOhsQ6z1bKFb39nLd7g3JBIzZuwECjd6nColHdtNntzw/FjrDLMs2n587a
g9ROx/meQDzwbW8vw2vDoeEPnJzWBQQX63exVUSiAUheft1HQXmrWvrqg5K4XBD2TttODL3YlmdG
Fvo3W5qSLc+DjcoEgp3mQWPoEwKAwnhJIIQ78ZNpKe7bMNibnzVQbdgjVytr9xO1F7Lry9YEXXC4
pMiT1cX+Oyk0KYGEWXdnOt+EpnWtbIzl3To09rQx2CTqtbYVXJfPL2ePOAytojhEZN2Sj0SXH9LV
uq/UyJPOYq7OBf3nzdfAZjBeTMu98gagcjkhEFFw0lt+Nl8banQX+rvibRh66gel8ozJ899iP1Qt
TE2OT51uLWTi9pMBs21s5a5PQ0CfbqIRfns6/ZJCuF6NN4JbZaPqKxCOOIVEvYBlZD+GKca6CEiH
HYOTeN45AU8qnbLUdv4Mof8Q0C8QeqLkwdXKDvOLjQHrvF0G9E+3HN88o2m8vj3L9zRkEq0tYkhs
YMI7d+ODtX6lIJbJclUoVxSXid4XWwd+5zzYv6dujOtsaYXriQ9RK3TiVE6+jQnzYlEaMQxM0Sai
D2kFS9HLiqDnnVXhmmKL5J8KfZfAHxMZ2VlGvy0IMKgnOpzT0C9/b3hhQsiVjLodEU3iSoUdRT70
BM76agtbCLw3Iazu58gv1S5JTtlmr1Tb1z8XWRr+WUL8+s0M9RCop1pOfwZ8PTx/0BSPpDlS1+DF
fIDrGTqR0NVuu1rAO6bS6H3rLb+S5bEnasiS4VM580NeTi/tRPm6r5ZU9NNqiS62zyvJYwoLuR9m
s0HmKrXQPYUlUyqnKZUTLaaxTX1OvSD2oQwiqF/sYqIeKu9mA7ndZG8H05drb7r7K3Czao2eHFqW
uycrw3oAXb17XFNgyxwdohmN3t09FKhsKzoJLhe+o9qfNraWf9QjGIEcgN033IvldRltitdreJsu
o52hQaLqcJE5UbF7HzqBS0IyVaVvQ6U0vpE5v7HO3E24+vQTkXV9APGVNvmuFlucnGmcyp7Iqni6
j72NWS5AvTf+LZaFBYGUbu7PylytrnW7oh/wNj/Y7tjNrPRbQGuE1dmBFlzbVzCu53eWF/lvVWe7
utVhByZCwi0wocNMhLj9pXNubgj3Ngv9f1Nn0U5EdCx9WTMDfCgX2f7jIuc2yo+9hcRP36dhUtyk
/+yXnh+o7R1+s1/TO3w2j8NkHOa4PffFaR0GmfKseKdyo/6m+oOfGyICmS3KOWOb2sgSVi6+JP1T
eKifiNIEG6r+sUIJh1P3WNUBMnjTiXCemv7zM2vk+PzvdD79Pi2TQsjfD9PkdPa6wPR+ZfK9EX5M
3vBGlkAA8TC7s/a8kUoMACADM1U8gB3/k8k/ufSYaA+qdv722lsU4ZAXyAnyfZana297I+pCuA/w
i+unkfd/XwWeloKqGr+mA70hTnQABUcGHPLANeJhwFMhuPYISYuAB5Ut9TM8VTCbvdncbt9Ppr9x
CtAcufY7cf+aOaLvp0LQNG0kFIW6EohGeTglhrUfSKdrvklCCGx6FQyTvo/fV/pUCHSnorqNqJ8G
GbB4/lcnYk+XF/UldTn/9784w3UMlV85E3tj/NgPJt33QCH4p7cRuAmIRlPJQ73LMKcPTZi0DsDR
I8q0yA9vJsn9eqoDHhWN0JxbsB3U+0Adng7YBOdldUAfMXsW+wkp4MuNiEzC1kLtef0M7TigEp64
rtRGMJyRbnE9Ylg3S92zjAjhj2xKXHGYtGEKQfOoTZOVgjqCiYhzsX8ceBo7RSRMuK0KDM44cCiK
kJ09FFskH1iCgb1++jqgWiMRG6Eh4NB2AKC1gFlkt4ClgSDhjjfT718J7kiU68IW1opncKchBYxg
UXJCQAdIwHA1CtE7d4Hj4CRQzEtstdn/g9sBAG0iZCE3fY564Hqyj3pXoWuNREYWnF32UKdP6EbW
HNLdEaQq7AKD++TUEoCsX/RnpycFoW7xDO4EIDFL5NXIrT5GH7g1BCit99NzDGjLaprgZDArDFQK
ZCK00IWEZ2DhAyIAiBGbWaJVHV2wcaQNrIWjD9lo3ZAcZSp+ZU0BPANOOpXgRWvv9A4EjcbdNp15
ORIGOH/3QfeOvw2XqCNSEDUTc6A58Hrzd70RoLUN7cEP/5HNNyAtIIgtKPLkTgQsHpAxk+5KzdMz
iTzuCxJaaUdC++D6qV84ICmwSK7stQByiF9AmL5VBeFt9E4E0huJosLbWj+Dsw1gjLNlvWXTGJEu
DSZC0Oa41qdS4AbCT3TJpmveNCglIAwruRVMHaiEjSDi5vXTM489g62gqoQ+25837siQpGCT6y4p
BcPFEBKhZmzB+ukfCC7XBmg6QHujI43YByQFEtildQEpeMJOtnoHgWOPHMJz9A1rkdXBmYm6CvOT
pA6wE0BCMAPJVX9MB6D7grMGFL2V84AWn2x3efhcAxkWGbak9D42fcJJZNWLHdJa0VgOA7MMQLNk
wRLsQ1dkEuAqNxu9bx9ZhBJV7kxxc4pncMchdFWGdCiFtbYoCRDIw2O6QEUTVjKZzaK0QzyDuxp1
AE1Z+8gUHlGd4Nd6TP1LwRRN6xB3G68Y0IEAU5sqO32DoCL8MNSVNJr+wDwEOoYsCkepBc6GtxXg
RZaFjkx1RHWnhSK0lkHPPgJCgVFI0MS1B0ID2Q9LF6S3ApYBNWzEi8gmqB+U69RIFiElh2oB5NAo
y/B0QQTIZS0ELACy1+AnbndE73LAQoCyEIeJIHP9DM9O0ihWkpUCkDGZNpoHYFY/vR1B5QF4G2gj
bYEHZyJwYEnbiSpBI5IIKfh+dP5A6tBWusKVaLRgeIYSnIvSWoCuEzY0yN5rpNA/EbwR8hG24lCD
zNwNbUrUPwdVAQ8oOaXV7THzrLcXxImAhAg/tfHX5lIe0u1A5aI0hgCoaDBFC77t+unpggOmihlB
uXV7bg7vXDAgCZU8F8k/gjOTwmuz3RE9XaBSckR2K4ISPXEG5jpRLt18lMReIOGC5t6wKrf2YG/+
pB5hLZKmeMzPGp6NYNiiqEEKWjYdgkmUTxJqbZW9aymxQ/CzRX3UcTMMTxcoHZaUggHATjcbhwrE
Rgq9kJtDmIFsDMrh2r0yOF0gqVRvPuqf7wgAdmoBKBk5ycA9tZrrjESH9BN6qQ9NC0CURI2F1F4w
gNbhWhFMwo9aSq6wpIi6IodGS4YnBVqZSZ8I3H6cBaSyHOMs3ROBkBupCUApcNLUT2OgDshGELrQ
GLH/fC8ArMESA0x5DKn1TgRxLmKRgbe0btqQ5m/B3CO5F8S9QAwJsog2pNiffx1mErkurYs9OBuB
y1E6/AyOQJo6QiCaUD89KXAi2JhQ2Eg/ToxftZR+QWG+V76c0+NxXte8hIv8sdKYp37hWPPx8Odt
vYdIYRZFHZ1fFCUwzbubPGfx5z862ct1hP3kh8eIe/2e9q+3E3z46s67jrM6/s+LcJHNsvsA2jXq
ZfbtZ17PYgpn6IrydRbPTgtSkDvnz48veVC58/1G+MnAj7dbebpL6a+Nm4XU63U/2BOhD+kPzlZw
GM/y40hiGZtUbNmRz2dR+C3NkrDz1U1ur/TYaZRms3l6+tVNxqj8yFRF3hfhfVl0Bq+LtWQHHy8i
+sxmi9ORm9oH6ZHbArMX6bcX5ymtmr52xd6kUsq+ZYLUw3lnPbFwhAMpO/KrRZr53U9uM+BkR366
s6/klrycz4KOAmpNmpbsB19GUZikYXdHcj1iiEgPnczDWe8UafJppEdOt121gImAK0522DcPz6Ym
6UF6YAYo71f74yfWx16TcCs79Nu0pIFnX8xNNr/s2FezMOmcHm0lofy42T6aJfNTcbSJFfJD5/ns
PijzRVF0dLpNXZAeP7yHSm7WLS5tAuLyQ3MX5GnR0ew2wCo/dp6H/Ltehx2hN/HL3zF6Wmb9oUU4
THroNCl6yq03wRXZka8XX7N+szoqVARiLz90NeveW222gPzA2xcXs3idB2H3Wm9B9t8x/utFli86
J5Vg3fsNp+v1YvviarEL7zvXGIP/jhtdDP5Xmq2Oi1f7Bw3aKi0UOncHL85nWcpN2d2ceNra8Y2P
1t//krV9Xb9gPFv1936Dk8p+/7sg7Eq8CddLD7uKsEi6Xk2bNCw9dLbw+/X7dQaq7MDvF0lCV9hq
1nMT6Fol4pWyw38M0vnixWX+4G5rguKyw39KyycUsUURf88LHipiC0zJDn+D9BfQuXVMirbmQn7s
XderbHP1ZMe9LWbBUTHEmdLi1bLD3i2ymJutM3JTkC09cohn01Pvtr5PdujPM+4dulV1tya5KAK1
kx58kRcv7h77+AYPkx4/zO9Tumt0LDejwZ2lx96nsK74RyHUetKUVj8/8mNI0/cikIf405EO5bG/
1gXXxG/cR4tZ9sd/AAAA//8=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B952045D-1D41-451B-87D3-9DAE34C159C0}">
          <cx:spPr>
            <a:gradFill>
              <a:gsLst>
                <a:gs pos="0">
                  <a:schemeClr val="bg1"/>
                </a:gs>
                <a:gs pos="100000">
                  <a:srgbClr val="7030A0"/>
                </a:gs>
              </a:gsLst>
              <a:lin ang="18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0F82837D-CBD9-40A2-8E17-75D9BBE2D87E}">
          <cx:dataId val="0"/>
          <cx:layoutPr>
            <cx:geography cultureLanguage="en-US" cultureRegion="IN" attribution="Powered by Bing">
              <cx:geoCache provider="{E9337A44-BEBE-4D9F-B70C-5C5E7DAFC167}">
                <cx:binary>1F1pb9xGk/4rhj8vlb6PF28WCDmHbsuWrdj+QowlhTe72bz567dGhy3xndhaRIvFMEGEiNPDYj9d
VU8d3fr39fCv6/x2494MRV7W/7oefn8bN43912+/1dfxbbGpD4rk2pna/NUcXJviN/PXX8n17W83
btMnZfQbQZj9dh1vXHM7vP3vf8O3Rbfm1FxvmsSU79tbN364rdu8qX9yb+etN5ubIikXSd245LrB
v7/9eFuWt3V9e/v2zW3ZJM34cbS3v7999rG3b36bf9l/PPhNDrI17Q2MpfxAMaI1UgrdXeTtm9yU
0cNtT4kDyijhDOnv9++ffb4pYPyLRLoTaHNz40B4eKm7n8+GPnsDuHP+9s21actmO3URzOLvbz+V
SXN78+ay2TS39ds3SW2C+w8EZvsany7v3vu355P/3/+e/QJmYvabJ/jMp+1Xt/4DnsVtvuk37jXR
0QcIKSkI5fr+eo6O5AdMKMEoVve3+ePKuEfnJRLtBufHyBk2i+VeYnNuXBO/WWwy02we5+ifaw+T
B4wJihSmO/HBCAFAmhKCv99/qj0vlWo3Rs9Hz3A6X+wlTmfJ1sS9LkhbE6Yxo/rBxOHnSqTZAdaK
IkDpcWXca8+LZNkNzZOhM1zO9tO2/ZFvvm2KV1QdSg6kEIyIR8dCn6MCjkcxRClB4J3urufgvECg
3dB8HzgD5o/TvVSYP1wymfI1gWEHZGuxFGb38y6fA4MxPgDguBZc3FECUKenNu0FAv0NMI9vMgfm
614Cc5bU9fZfa5PHCfrnDmerNQQYgXrkA/o5OEofACwEMULu6Zp4fPajSXuRULsBevZGM5DOgIDt
IWU7gZXbXmfj4yy9AkLygBNJCfCyGTT8gCgpERCGe71ijw+9h+YlouzG5cfIGSgnX/YSlD9ctinr
DdD8e7vyCqCwAyDIClH8oDczbDQ5AHqAOecPFGHGo18i0W5sfoycYfPHh73E5urWFaZsXg8axg6Q
5AT+mREAScDNEKGFeuDWM0xeIMluSL4PnCFy9XEvEfl4O7yqqmCIWKhiCkPwsr3mbFkfUGBlWsoH
Xgaq9NT9/1Kc3aA8DJtB8vHzXkISbPLkL+PK5DVpmTyALIwQGj8kYma4YAyuH0siMXuINZ/j8jKZ
doPzdOwMoeCPvUTobJOUt48T9M/9C+MQYm5J8WOeZsaZhT4gWGCG5AOnnvn+X4qzG5eHYTNIzvYz
Q3NU3iSbVw1k9AEoi5Ya3fMtPefKAggZVkhofm/pZqC8QKDdsHwfOAPmaD9D/8Dkxm1uzOupC1UH
wMY4hzDlfubntgzxA86kogI4wVPn8hJRdmPyY+QMlODdXhqwwECe7LpJrtvX5GL4gEuOOaUPGjHD
BSiZpAqUhsy42Aul+TtonrzKHJ395GR/JvW1KeukfFy+r+Bi2IEAIswpJMzur1l4qQEbojnX9F6n
ZqrzIpF2A/Rk6AyeP4/2UnkeS2pvzF9vwDC0xbdXZWpg3RBYL0zBoTytpUl5gLAgGuj1zgzA/1as
3Wjt/pYZcItgL4G7NC1UcYKNM3nyqlSBAmRUM/IY9MxiUYUgf8CgzAMs++6apdVeLtduzObjZ2hd
7idaK+ANyc3m9WwgUQccLBwmdE7lIH+jJGUEyjh318z4vUCS3cB8HzhDZLWfxYLz229uU2evCAkD
ygAxJ5XyvhiAZv0DWh8ojLa5gt2ZtZdItBuaHyNn2Jzvafxj+tfEhUBajQkuGfuuEU99kaYHW44n
MHq4P7NoR7+QZjcm96NmeBz9sZe+Zn1rXPSqvAASmgzYs3rMnM2SBIpCMwGjEvzMd8ieBj8vEGg3
Kt8HzoBZ7wcwPy8rPS0RPPvk/7YRSoNCUC4RB014pinQg4MVZRg91A4AtqewzDqT/l6e3eDMhj97
hf1oezq62cSvmByAggDwY3AZj3nMWa0GY4iEIMqBStqsX+OXguxG4GHYTDmOFntptbY1WtO65HGN
/vPAE5I1VEgojIEG3F1zDw/cS0pI1fCHqGbmSV4i0W5gfoycYXO2nzmboxyiFpPUr4cNQwcY9IRB
Ku0+LpnpCrQDYKa20Dz2Czw++77m/BKJdmPzY+QMm6P9ZMYX0Fpbj3m3edWiDeCjtJDgPx50ZxZX
QkZAUaWgmPYDv6e+5aVS7cbo+egZThf74fyfSQ0t0Cev3RmgIHJkwMgAgrsLz7w/WD8F+AE1uNew
mff/tTy7sXkc9+z94PUu99LrfIihC/vNUZ1vyptHC/PPPQ/EloIoyGk+OBY9s24SYk8MfevbZrS7
axb1v1Sq3Qg9Hz3D6cN+Jj5PTZvUr1xlQwd6a93UvH9DY7B9WEEj4YNtg2zoU9v2Ill2Q/Nk6AyX
0/20amcbN76u7mxLbNs+ND7LlElxAO4IGjz1QyV6pjMvkWQ3KD9GzjA5208m/edt3by5SiAH8KqU
AICBrmcO5YGH/pl5FgBBGweVVKMflOGp2rxYrN0ozYbPoPrzai/dzxl0pL1q6wDs64DWc441JGPu
rhlvwwiabRgkosW2xvMUnheIshuY7wNnkJx93E9INnW9uY7b+rZp6scpegVKQA6gxwlyZPIh0T+j
a0AJBII8DlUznnb2Unn+Bp3nw+cY7afXOb/t3xzfuvp2fEWAICIF2wV16t3ZAgnJG+hehz2T95RN
z/TnZTLtBunp2BlC58f7qUXJdZxEm9dtI1CgPRr8zz0AM06tOLQRIGia2rZOba//yOb8WqLd6Jx9
f5cZNmf7yaX/D6gBbB0AVoC2peZdXkcCdYA4VbHHtqlZF85LJNqNzY+RM2yu9tWydZvXLDxTaHrm
gsEuwt1uB2MBOWlOt8XpO+TALT1lBee3v5JnNy6P42aonO8nTdva5y/GZY9z8yp0ACIZwrbbBHdq
DIcMAoKSzuNetpk1e4lEf4fM47vMsfmyl55mOxOHm8LWcfKaG9gZPRAKpl8/dhTOiPQ2hQOtA2D0
dh8v8GKx/h6lJ281h+pwL6H6czRwLET0uloEjp6Iv9kdBf0bB2DYGIOOgXtS8Pjs+yrCCwTaDc/3
gTNg/txfHTq7HZLrV6yGUnYAXWkUdnU89NfMFAgjcYARbJGC5rTnqGxV59fS7Abm6dgZNudne6k0
92cl/B90DkKnOoViNAfSfHfN0jkSKnCQGlVCPOA390B351K8RK6/QWo2fo5WsJdovYuTV9QhqMIx
2NsJh0A81HhmOqSgrR2Bh1J/c0rHr6TZjcz9qBke7/bT5Vze9d2++ukpYNsoUDNgADt1B6j0AaEI
WLeYZQleKs9uZJ6PniF0udhPjcly6MJ51QM6wLJB2xP0EN5T6//YCAqkABwPQo/o6ef+590LJNqN
z4+RM2zenewlNn9ugFWXUWNeM48DJw9hDP1q6m90hyDgbNBv+Ni2M2MHL5NpNz5Px84Q+nM/8wXv
3G30qujAfgLw+dB583DWA+jG055CfIcObCegM1h+LchuSB7HzeB4t5+HDHxqNvGjMfnnSYJt8gZK
BtBU+6OF4xkY2wNtJBSqiZiRs1/JsRuL+1EzJD79P5Vx/v64u++nAi42zWZ5d5zgkxPvfn737sXh
lMPZ0Iec1z1k108P8HtE8+jm97eEgTf/fkjh9iue5cpmDbH3abTv4243dfP7W0+IAy0phf522CQK
Z3shQK6Hgu3vb6E89JhFpRw2zCtIcJdbkvz7W0g2UNhWCq2KD1sY6y2tgSFQK4cjDiHhjWErg4Y9
9N+Pcbww+QiW4ftsPPz/m7ItLkxSNjWcoAhs0t5/bCvl9omg3hqKuETC0W/Q8A33rzcfwAPAp/F/
5Th1Je4zfqtw2LR6SSyzXh4g2yXTFeetzTbMc7xeldVYj2zRkIHHQ+CZEH2LSsdKLzBkyOSxjvnY
LjLtldVhr4u8Pst5Yb3RN9nA7TeeNelgFjBXeUqDSEqGb+VgxvZDHg8y3yjFbXhNC1qJ80gklaV+
gZMaRGGWu+JdjFHTl4so5y6zvul5UZxiOVYgclQUeDwhBS3Tv7y6MzDmCaQ7JgmiomdzBPkewjT4
J7090QDOK3o+RxIXSRuLWN2GvSnT6rApWM4Oc9bVTh5OddQkfTAlFo5ZyFGYkHD188dj6Fl9/nzo
WN0e0kMhcoY9EHp7/wlGU0pVLZBIblKc0SwJGkM5jX2tiVelKzf0kWsWLm4iFvse8yZbXvSMjjUJ
MJtET48bEZd15htTUYfPoYWpgnu/EBJ8wVMhJSRkoHtQCwR+Hjqet43pT4WUBQDflZ39KrnhKQ8s
NOGQyg/DVmsX4El6IHI4ykhWqzxvGdxrW+01RxaHCm4NfUNFtWp7OiACtPe7Tu4AkG0f/mSVg3Cw
2xQsKobdWArOnJohmA1ZXYSxsV+tg5RitaR1ptgZwTEdT2jdjlXl67DLp6siHsZR+m3s+ioOOkR6
8SGqptA7dAVLpyvntbU4V4nYLvyBdUWu11nLCzMuTE11l/ljJ3n3wbo0m66mXGR95qM834KR6NwL
G9idrGP4JR3hhLErVQxDE/qUpyP8qCcUNWpheU3rlZDtAKOyIUpAcaq7x2sVeWPvKzOk8BUGlAIk
T7xyu+Yby4tsM9SirOxKdw53l4yaqTl1Lgudn+eFI0XgRWExHEYMFs2XUpUhu+pQh71iKVUE+tNV
pQHV+/n0Q6VnPvsSiPd2X4IUUGudLQ0ajmWEtc2/TrioXeQPBElb+71JTX5E26qvGeyS+hngW6v1
DO/tTiKC1dbaglmbP7F2qI77gvZf6NRuF2PfssKVC1LLDJaf6CouvoYpnWAR9qRt6uhMYiFhnf5c
jO1O82dyUDg1kEg44wxqyISB9Yf7TzWXdm3laVFcFawsGuo3puXeraniauQncVaXeOlCaZKLrlbR
1Ps25iZaRqohnfHhfK4+7/yGRNVJHipxOVCXq9Gveyy6D43yUBJUfBrMCSwiFPspYmFifRYKjMtj
FCNYh6aL4TTJozDNGlgiWQeHgrwDbiHt6NPM0aFb//yNMXDFp2+soJkBbbkJuTsQAXzd8zfORBiX
fVXLT11bIjDO3DkCxrmbtuuWQXzNDmPcD7Bsh0xT+BE1dxbbE3a7pGmb9iS8DAexXdKkSqbCHSaW
UFihaTXVCK+qvLN1sp74mIHWhX2x9RV4VAVop8QVqNHPX2luO6A/g0Jbut4G/1BnljPrO8SJR2JH
vRvhOTAIi2i6t2GKNRT5pWuE+JpxFDZHP3/uzOtIeC7T0OxLOBwqqej8ubYdjTQeVTfRCN5U+B2y
ef05ZiEpI79PkzZ5V4ZwNHTjx7EBSH7x2jMg4fESjlWCLWCaQa4J2MFzICPeJR4aYnrjyVxWNOA9
EnwDFAFMtpkSmZ8nHjb4jGbV2F5mNUJT7ENomcOk/Hwi5kqEOIHQEE472x4WCCdvzQBoRILSMSvD
61BPJXdrU9kiHJdeWNR6XI/K/dph/OfLw6mFArIJ0A663Wo9W8WxjMM8HZG7YaIH/rIasZhwtuKu
b8FWJSpk4qtrYdYrvxZQMvpq0Ng5vewSg2z/i4WAZxwNdnnBFn3w/+BUYbMRKNgMCj2lXNvG+wa+
C/zs4dDEW1dfDCaGk6fbPmUTC5KiHon1B00oSMUTFLeXhRXpGJQeduWlLuKtCay4ceRD0SVl/e3n
MM1tLsSHcFwggkYzOJUDtGXmY9s+VA5V0/BtcI2DRYDaDMFkoaGn3PMHRzvv0pKs2ipN05vtj8RG
7a8m6zkPkUAcgYXAst3WvuHUz7npL1ETh+lg9TVKCVh5Rh08l4iMgxCOFhE57HrVlUWACuaI9KXL
wSv4+YRwHTS0HOSntEetd/nz2XmgiT+cEux6gRMVoY0Sqr9b1YKA+zmMCIFvlUlcr91EUFwvCR+2
9qSFrWOt+aueSliSgakj29faL8IpxsJveNTg4gQINYQHUWAy2wz0lLChTNFFEfIoModj1QOq5+GQ
ZHgYg5AAbfhSV1VRRUuXElZWyyJvJ9IEyCBRFwvlOEryUzpgQ8WFvudkmVCdR9+FZYGr4SyL4k4D
nW87kWDtoxRo5GE1CZkUi9xLLaykPO84eEzpwbDYz4pewo8oNwqWnxgzUAqiXdweZXez2ccFAUes
vWEEU953xIOFbGD/aX5ekhamGwPzb+U5rfMtbfRSsl0odpoQ4IaswlPiZ3VT4Mkva6fLZCGszNPW
Nwm0eLlAVI2A56NhALh1GsF/gR31ML9TpSoXrmTV0epIIi8TZGmVgUcW2ZDS7hiBx0miIB8KOI50
nQ9VnuafqGlTTc/F2Ghmj1KBPNId87pzQMnGhGbgrHU/1rRaxFlb6O5Dnw6SloWfxo0yYeC1JupR
4Vewo4aTC11pK/tlVEGjZvWRj7qbzEeExq1KhjhDRJybpu6N+JhY2EIQLWCdg0FYxa7COA0KrGr3
1yhJVatjLoaefMV8GBt1zoo+tO9LrdOMLNOy9lDuW9hKPTQBhJmqIsvSjIDtoh/I5EYfeYM1XVDB
cucqGNkY9qeZrpt68l2e9slx6WnlgNsmMarXDOVN/02gIhvjRchCW5Z+IcvCfS6rSnmtr+5pE3jp
LWpVaXUkTlWRSAhMyjgXpA1C3mJAvmAsBIDGstmy/fulkScQE38tZZ4JtHYafJr1O4dEgX1XR0aC
GCTLiN9nXqc/glkx6tKW2stXRcIj7sdR1F/yMeHpYkz6cJ2wjh4miE5HhRu6w9ZF5oN0ggSD5vG5
TJocBRXr3McQFvUhi7ipfdC++FvqbP45QolZDBqHua9y2qyxxjLoSclPlEVfTQbqWPZWnIo+sQvJ
4hjQRZ5bpXJgy9Qk7bspzRu0hJXbLNWIaA4rVhTXsW0vCWb2xDEvOim6ulnymg0BuJLosDOtXsS6
V++ljasgS2xyk9RVuMhjG/kjK8sFD3V1rCZSrMawBCZfWs7gq9VYBiwt5aqHrzxS3hh/c4Np12SM
w5tKZ/k6G3A++aNO+SpOkbm0TJDJzyNU1b5HTfSpHya1yb2S+5q2xcdekWSJSIOO4Q8sxIlvPI+e
soZPK9fUcBB6KsP3yOMJMI6G6htcRKzzJbb4Q0fSOFnZsfSWuC6aD3XHmqOtKVjU49Ae09qNmc+L
XgWh1GGsPicd0eMROLz2uiYsxUvT2sYFUVLEo99B9etWNVwWCy/03HGhIaRcMNyk74eOZgGHeOuE
1w2uglDFZoPS2p4O0B19Ugu8XaEh3/LgqOuPB9cOZ0hm3ZEqjHecZDQmCwXW7wb3PS39aVI49hvI
eXzpbdXfVp43BCTBE7TYpoZAVGghtTFNNazcOLe5D5zHtQs79dlwLNqoinyEbXI+YgmGuLBD0PU0
p8eQ6s7tsRsqtyK2JSc8LwY/pfyK9+M1asPwnGFQn65um0UhK5T40VB0csFHQ5dMNuW5jZn7Mtqh
W6UIQpSo9tsM4tgskEnEre+1lG0gujA+JXm5NuBlfYKK5v2Ay+x9HY9NFmRNE32q4rH67AZbEL8a
2iEIsbOpn4J8wJqVCDNQvCGeAjao/kKTOs6DcurSTVrYyfciVFzBLtHKt7bD77Vh6sgSp4LWofCY
JSXb1EoMp+mEXedbw1p4aNj4YetVwRi10alQnkn8HGd64zyoeC5UZavU52ldXYheZCsw9EIEOpnk
YYNNfGFNAfF5H7tPxJR23bUDXqe2ExtHw099OqWfpqqY1LqybPTTqohuR5iQddzItl0ajsbLxmke
+o5V4wnOosZHcdcdCZ3ZdSU1x34ka/1Jl43+RgdLP6YuNN+6qZtuW1jgi04acsYgOFwj8BSLaqia
y4Iaz+d92Z16rs6+TsiUa5rjELhVO7HzeEQMfNkAFgmlifLAa2fiELaEh4Gty3Sd8dZ9AnZGQf6O
HGNU0lUqaP0lt2F1ocvYHeIx15dF4aaTqE6r5SDB5PppWSTnJUPNsWtZf1HWofvolGLXNOvAOJBq
7M7ZWIDyVLR/h2nTngxO9kdJP1Djm1aV61AUbBFXArI/Pdi8o8lz4WkYxu79RFT8SYHd/lJNqvkI
Dj86BGWTZxP2mgtw9ckq1yE/Tfoc06ApdL5Q01hSWO+uXE2RZy6yTMUX0WBsFUB0j1auT6svtmlZ
5Id8mk6dZu1JEkJYF3mF+RjRSRdgs4thSWWmDrEZoqCzE3unuoiu49Z5N15IgEWejpxNiQ7GYsBE
LWRrC6VOM0472SwRNO3ljZ9rG572no0udIvzc4+N5VXeuA2Mify6SfBVXQCDSVuZng86hQCKW5wc
a2PJ19YL2z7I4x6dQbqm/ZSQrqvWMckpC3SM5QkLjVMrjYpSHxexsgsz1GzyuyLuF0pPhfTTqdGd
X9CwPDcehKUno1dJmGuB+sadVrrr8xUeHO6PSlYV7+jAvPey1IkNxOBis4y1dR/SKOmKpcvNGJ8U
SWaShedKDjFNGGJvLbu6nj6MqnRtvN5SD7TQ1QDnH2Ywa6aPsuMMYiaXB1gCcwl40YbdWZa3aR3Q
FkcfezmZMTAoF6dAuEO86DFQxJMGwqzmiifxpBzYEWcbLoA4RSWkhg67RshjTgZUph8nOoak88eh
Qro9JmDs0JFicTeuq3ws3SLuat5eai/KUsiiRLl2vvPCKM8Cj+nhMqGQ+fBJzPL3ZsTetO4FHdMA
yYqg016nQxkQVyF5JnMwpwszVtPClFNynJImCeD02Oy48cahTt/loyf0RGH6SzQUC4xIkW0zbZbw
4l3TsFQ1i1GkIid+2dYG9EFNdRW0eCTFkuE2j0+z2KbCL0o7TMHUDFXp02KcLiHHlmaHZcK4WUY9
78+yBJI4i3RIhkMaMawWQqFYQpCXOnyURc5mvm25HH3SD+NH0ZDm3ON6kEGRhqz2JcuoC8YxElfY
eu6m00BNqLMjWRsTYrqMupi0JAAKF3smaOptOrH3ZSw+jB4zEohZq8YkD8CSNvABg7wEWrgU5jhV
SxrWn3lU4UEvs0JiGS8tGQznZ9jrRPspVWURHqaVYpuo675OUxx9imL7NdKWpz5ECcVl38t0GarQ
rRH4DgQ2QrhLoeR0ko8kP3c0aVdd7HRgKztZX8Jfk7F+UfDi0pW5WDgnRr9VCQPz2jXFdROF00qa
PPeraAjPbAZuJcBD3VeLCXwNu9B1TC8l5IDcIulUCLwvhvXiQ0qzv8HGZu9tVdZqWUsZndamNJdt
VTfRsh2iLjwSZRFJ3ysGfVSYtFqQsspXWRXyyzJDeKmb2JxkIffOSDawE2JFF5ioRkGmISpaEBLC
/vlWtutpICT34VzvvFgg3VX10mJhziEF3EP22fWhr+seDUGVRWnARN1ZX+MihMIG5LTbo1rAyy1H
4+HLKYQjxEJS59U69eJu4UAne38aM3cOTh58fyKyfJGkQC9AhPADOJ1k1Uotgra08VWaRPgrdDAM
qyHDem2QLlbSyvTCS5ELukLEn1FZfMpTSOZFELetJAnTL6YnjfE5NeYLRaE7bgkNBz90Q6qCBBLp
x6El8NIRClcsGboA/oIWfZdCVHLc9Ti5zmIqv2ZhhD9nmPanHS7pgtvKHNExGq+MzEm2NWmD9WmK
qjMRhhRoK9jG7Rpk1ywrIA4by2LrtAdSfzOd8pJlLpIEHFQBEctRycvEBLVLhmbR5JOBOED2KQ5o
DmbEF16S8rPc1uRbHMdN5pMcZPDTXMYqyOB7g1IIWBPxaPlRIVoiFxDBd7kDqpVFx4U1zZ8WgrY4
yCyl6Cv43d752lN9d+g1mVg0NvUOk4qTTyJl8QpPXdb6yejZd5wP6be2Uxa8AwSeK9NC7sw3Iaen
NVfuxI4Tzn0XAaM5HerWfstIMyRBzRzw2qTLh+umGUFXQCchTGstNG3ddL2GmzrtumWZdvS4r6oo
BN86TMDlIfN/C0f3d+GqkHFzwkYI33wP2EizyMPK40uvKtIoQFPHr5o6z79I2w1BBtn+RY68Cp23
vcSXDQR5ehU2QOF80fRxvu6BUx2D8Sv75VDFcQpMTgPzdFPtmXMa99gL2nCbTB0LxO3S2Q5ShFVt
YREFLC7ilGXdKuqErXSRBWkGHM0tt1FsF4RjlRCg1LQMp89l3ZbZO2JwXy8gqAgzsGhamMkGDrdR
Pq49RNKSvRMtDZWf4Sqhmxwy/14ZdJ4a0nAF54xnAzrLYiOMDiDYHpj12yku6jaQ4G/5uIgxuK3c
bxtw8uOi7MawyE5GFUJGJ6hbiL/sRd5BNZX6Qx21ul251lbJ5yjKmIkWPaiK7MB6U1o6vxsqI5pV
BFStPGrj1iv+qqt66PgyzrKkKJe8GnF2GSLiyW5tvTRpyoUbmYfSixRqm4AD80ydtCkUo8p+6CBP
Ba9/W3jQnQfzWKfluNA2HvhnDhFufFkNsFq/elZA+qDJNWQZPILDwZ5AzxiCNAQHMw6BMOjhJG8i
FqJBrCFlN4G+VbjWyZfW9rEX+6Xqx8mDwDZMewEeAsxxc9XGkE9Qpw3wyeEcpRqNLGijuq2y9ZQg
AmiBx0tN+o2qtuyKBc+bdixPaAuvN/nwl+kIqQMBxaMivKQNt4lYCqg1JPQYtW01mnBBkwYoDoQO
UbWyVqVgj73GLDKeR2ckhqDBD60GiznqBDiUYuukkcU42lXMOkKrJCiBjOQ9W0blwJJ8afueGQ2p
g9Ko0wmYn1qGXi5CqFp0obatj1ml2VKOE2VrR1xxZVWbf/ImUzc+MdAn7LMWdGeJRVzcoDIDktVy
FLtsaUSt40XnSCkHfyJV8x5qme24TJvaHusk6i44FDgOadUmpwaFNMiIaM9SPI7F0tKiOWo6jdYU
itmXqR56eVQBg5M+Le3I/KHss3LtGkSCZlC2LyG73mU3dkJhBqaVFaEvwI+2i4ZO44c68foB+IGX
L4GAQoAYppbztROsKRZhoYZv3hQOo/Vx1Ff4g8qSjC/grzGW1w42rzm/TjuIDMrJ6yAYcSmOl8Am
XH3YxjzrbiJv2CZcgFCTMpiyOFpBCbkLvVXRQsX1U0sqXQYhYsYs2YjqQ1wb+SXvcgb5ShmSyASQ
T0w4BKhyrM8LJVC7IIi3zed66l0E4NiwiIMS66oDfoTJCWOQ2zqPIPAufFYBDT8bbMsGv6eZXMpM
5MdeVBuoRrY8cFZ157YYq4CMbb1QJdeVL70mXk9oBGDkEHk+HVR1WNm8SoMW8mXfprRzsDZC/b71
kIH3nOxKYDtcjAD2gulQ6WXamv7WS7ekIEttdOqBGa6/QmzZx+9lWrgt6aIkOQQGI44dkzz5BiaS
jmvasfSD+R/2vrTHUlzL9hf5CjA2ID09qeGMMWaMOXxBGTkYPDCDMb++F3GiqjIib2V2dX9p6b2r
UsaNOIPBeNh7DduW5pezIeKr6Hz0fGyX+TCAbAYwsizlnDalZx/imY3vbKcL3AIYdpB9kamxmkYG
fLNiya0P9DDaJLK2Rx+YRbmxVJTvLQ0hcWCqDw9VKGXW2o7dtbmod0NQeR941/tpEs3Lpuj0ApK1
X1wKAsNdQe4RlJtg7CewMroCx5mUUzIdBe9qLPPVMvepyO2My010kdoOyXDWVJELdsFaRCzFmTBl
vxETnbD0ElDWZTo0UT6mVPQtgoLK9Zd0bMYLEfhTvPGYaKKdHHRzb+do8HduqHCXRvHoU9gVsUgN
4u/rlqwBb49jNKoUIbUrU67yxKaVastigw1dWqBCk323GAAA6cKbhm/VtEi3oZ4pt0s74zOCsf4o
Zs80m4k2321fVNsg7+fMDsx9jLBaTOfzUHXNRrdTfNuzbhjRHGMt8oESIJAJ6kuq8+A8LrSKnhKS
O5N2fp6cE1IET06X6mwmTf+Oml5mfhkHn1sciFRtqz5KXFayXgJutmHpNqN1sk91Fw/5dizKWGP9
7ag+l37g2G7glj2SvGjmKwBXigILqI1LdWP8j2VSCZeaxu+u6jzpvW1kmUNOkAQgptvcY2ZrfFnc
KzZ3NsO+iagO4fmmoF0br/3Gry21QKFpUOdXsTb0Q+s6X6TTqD/S3tQfuqGuU0gsAT0OmDZxIiYM
ed19FMR6ArHVTDKCyOOyGxeT9YBdPlViJMdOYlJvulJF18M41GcDa0HXd5G6ACwQHUjuxY8AjMsI
w0DwpyZY6HYOvf526lxwVDimMMjkFNs1WvPMkSUVEJ6o7+NDT4uKb5aEIHAyZTLvKxZM+hZCnnLT
AdvadBjqYdZSNm7Xk4fOK1cXOyOt/6HI3fwhyQc/bfrRA/fJ1NbEOv8OZY63CVk4PMQI9/d+mPtP
tZjUBw8fYSmZ0XFgbT9ANhFfzi0p9800YNbF4+fa1MO7ZvRcnsZD7fmYB8u7RBCFiMYPzR77QVch
zejpJo7YOUA0cmHboHsvgXVs4hmJSgu505LOhV8/kliHd7KgoclCgPrHpql8VqfSakXpFzcC/O+2
qgEc1D1hg1Jm2oBthRDlAxLa2jS3XdjXIbseZNFile9RAKuFmqaFNAt6ldlJ04JqkA2tr0PnVsbR
BqDbgw2tPRBxR28sjFyOcQ4Fx0NezpZ9YVVYq4OsYzOEWR523kA28cRC22HxUgn/FBkDFlUmfsm9
zTS0/oKwMfZcmXWKd958HN0MEDPlEFvtwrCy8SdeVSvV2zZKzxrrGCs8tkGcVxmApI4LsW3bUNTT
cVYI4+VudpBpYdKgJkTIIEopmvqb1xIX9RsOVD8S276xThVFupRCQT/UiNwHt4Ex2IIFEVIsXnsz
0XhAClPSmXfdYx3bfJIbu7AYeR80N+Usr6Ss+7He9BYCU3/rNXTs26dRLZPvUnxLU7rM1iFCsnRp
CqwMhxw8p0wyANbrnYRceIneF2Keovb9SMQSsLTMY4XXoIuM+HxOhh758rl0fa55NntJHE27X7Nz
rylmkIYRtP0gmVEJABwdKJnX1FzJHFQcooy+qrpZZSAGjwmP36hE44GTGqzUb0jt1+z+2iKUXOAq
V5IduvRVZfijMgTYXDx4hai+mVOLU8kaJFqUVR1I0z4qwrHLhsmbSZAVpQQn+Jtb/olVhg0YNXcp
ThSJQxr+pIkCNdQPruf1U6UZgZpJQsAGVmtyHiLzc5ozSP8QgOP4MyNZBTVG15jOZ4eYSAL0pS0g
uFvFf67Ap6py0dN5OCvAt78R0byVlEQoY46ajsGqegUVzt/ypjO1oJWqhT71ecBXHQgiQD0CohzK
psps61pcHInMhNeAIq1arFgtjtzZpsmPfQJeS2RmQbxybgrsKHlaJR6HEguRJtG33CQCCzHKeM8Y
/wGRblXPLBBrQTAD9BJp1a8HW/CaokYFNxaDnwb7zCAJQhH3N6OtBU241LIKHuKhoBBrDY1YFS0D
oSMu7iQMg1HYQeySF/OqGQu4v2rUuqbF4yCFD72jP7P1T3WrUEJbJzIKD4BqV2FN65CVX+XtjHeV
BV01M04Y3u8UiTq6a+Juon3m0Kvoqd/c2uthvd4aXOfwAAYoQsdQ6/HNrQ0ANiI91u6BYi8A8Dt0
LbRKi17K+svgxQr5txvqdnmMgmodRYbUPhQ+MzdauO1iuD+IXULJaB8geunQHUCsKB4InRbI06qS
JNAshVY3eKkfocM7lAEmB+J4CBzQYDnkHn6DGNVHV4ChQlcMQ4Q0J2OARjFUiySQ+O3UPwLaurUC
+a/EZ68XE/QBh8Mbwh0WQ5/r/aSc8e0Scsdbcj+ZqIbc7KSWCYp4nlQGCS5m/W+mSPBGo7Q2GcK0
HHgIiUEPv1WoerKGIqWZo/t+9DFCAB0MGFCYIeifUDZhzba5JQCxU64pSOeDnvIKEzsMVwGh7WY9
vIt4j00MuEMYQ10Ghdd0C2Qa70KYDSXZMFdQPr48NtHaCl0567iC+AqyrPVxCDWvDwJJ9rqRJE6C
Ffew2eNKGLLx5VFxAJ6/E+eGyRt5DG5+VRVCdYZiu1gr3gqloC7pwVMBjkUCy3WeDqOiTZZbL5dX
IDzDzm3bouNNnCZBkMgi7bq2bM88PdKZpQ3WBHLeCUPCS+RJEUW4D2LiCzhC72DzMeQbFVW1/hpK
vXS3puam+2wBHNnrcPI9ZAGxrBLWgFimYT/urGXImLq2yOc65cYz/gX1Oj/ZIHVO/EzOw9jlaY2M
aZFpUU0dmGAxqwmTYVo663Q6EyZDuUsCfwzvuB5cCMho9kc77pvEFn6OVS4XSHALqBl0Fi3aLgv0
vxiKDbZ/h3QB2I/kuymJBMA+Q+bl3vI6KB/HUAugAOEQ+JmD3K12KRdDn2ySMrAqE8ABDtgfh01b
e3Y5z5PK8/a+9YtgJ0gfF962UbUJHxybhCIPCUKg+X6GJGW4JP1QkVtwXtH4lXWcdw9LNImqBitY
+0V/k8yLVvu8hAx8t4BHNHWaqJoGRRYBx2rjJ98AwP5aBJAnzBsMFdd+S8bBWmCb2va+RHpXtSze
QFbENN/nBqDgFSh6otQe0BZQ2eJbEVd0QC/PPo278HKh9YQhDXKyb4obHFYzcG9bVWHTRMcxyctC
X1RsVtDJyEkMdrqwLBdlucuhqhjZbV4B8ziuqKKIdxgrnAL9n5YV59F9XNoEvFbIES0WeYdk6WhF
T4pyb0sD+SJgaGAjbjM15cg+1GQEMHPE4LAkzywyHAixxwYy3iQdHI1nfq2DKMKP4fRHUpYar8EJ
GqI54CVh+7SMbRJMZ5J3QPYO/kxIFGVOMjVGewiCfKNTFk6r0BKimRK3IyjDpvJ5zh3O6ckkKxIm
rp1tbBO9kzlBjLyLFCVBc1SjS+LpmoOiLpO0TZJVph11AyvUYyTynCxADXSPniKuxZJ9iVW7Ldg5
oXkX6Qu/bEtfv5PSIqHfQgpje7H9Q5lDg/WS3ISMIdh6onBlu/HAFXTxphqgJ6g+BAIoT4uMQycA
PETctlkHWR16NojHEjtIBnxo/RJcPzSwadsmawQeFj3uPmsKYNp8Jwu79hjVg8KPui8GcleZaF3y
w2kQcZQldqgxABbgZHw/JJ3B+5rTrRZQOaD7WrlGbthL+hyt6cIHwFchE8Vz8ZuwCNh7X89rP1dh
IhE0k5F0eBSkAhMafoMkJoGEvStLSHczG/suarMyLthI8ATDsR0fB1mNZYX+IsVSg/JcQn++jGW0
XnKJJ92Ak8LIQgsUL7VPOZnXAcY7sj55oIv4m06gGBg20+Tjrdhi49biGiac8IR7fLmfrqO0fYIz
ocDfGCQ//E6xME9oFtoEetK0iSAv87Yvoydf+jXriSRZbw7Q83NnjBg1XRacRNMJW1a5V0B7pi6p
V3bk7qWryentf3Ty6X0QHgbqMgrA3EaZX4EteVIlb8puX1bU4abbYJnRlgiAuHh3CFNFnaTs9KDq
BUkRMpTBQcJzBHLlkAz5CtQjv07MWKOXpsBovCVoEh9XBdVkPiWp8tyqohaGQV+UIcnxWsAMzz1Y
N5hBWNdO91QEJUT/WVNX3PoHJIlrDOudHu1peEAYodE/HMgFfrBIrzc/c1dgnAofsBoCibDg+KOr
QWIWDwspwdlBPlXQtXtPA2kZ3YirxE2u3+KXHSA5xPgRxejqh2K99FOHksUu+KXWtA6jLfFYpeQR
qVA0N3vhMRxMv7UlELPp4qRta3qL51tOUIQ9+VxUGD6gNMx6890E9fR1D3Hk+oXBtP4IJxHjh668
dTqYha3XX41cFPZh1EKLclcJ6P/uipb6gh5U7yJ/OKensVLKPhmi/UuXg/vocDnzSQSHHaBG47Ip
Ffb5yYdwwHtA5CbjadO0ZKjKzOtFjsaZLMAOgCFqIJXWCKuR7pxkYFENWAlCSOyv+JtyI5fxTiFY
nN0ZTXo914chrD1jMp2E2kxp3gvkz9BnjXh/Ab4EPxA0Mn1l2hH/OogR+SfmWR/iwRamJ301gfNA
Rmc7idb9ApnyI6/yGSlD7pZ17IPX4WveTIE0QADWFXqMt9pgizXbmVTAigCpYKuaP0JcJ7HeQOpY
K3V48d0AhCs6uRsLDQPFFxf2KAN0aGSB7tjT5znT1rFGr/fQQ+TLIy3i2g4PEG4Ulh9Am623Piei
RxdRsNQKd6SE7dmWL96qnxsAYuE1f27WUYOsbh3iJzl23CuLT/tjsN7vUJbBqnXFAMf72xLKapKW
egFvgTOlVJWk8MA4bi4pQDC8g4MhwaCe2NhDoOtBrdimi880NJNjBeVkcBR5u+A7lpOSN0c+C+1m
y0KF3BjiRahsjYEYv8oGDacLOwf+uM6nIbQl3EpCxQOWSspz4GRXPSAUdDNY9rXzxpKu3pNgjBVM
S1IDmwPg4zTu8qNFeJaTM5v3XVdeJVSummeoMrH8RCqnHIQAkj2Xb+dcQvy247Zhut/AC+PzELI0
OCY+hYL6uB1shms6v5BwwV2BV163DcPytc/BSvgYfKeelAMI0StaeiV0ocA5TB7dqGW05K5DMI3E
fAGFxj9hvcX4IrZZ0AMy9NZ7gDaSYPF/UUJq8DVoGLrd2jafeOKK1n8KZ831Fedt48DVBuBAyHeo
cuScA7xJqGZpryGnJ1ms/ah7RN5u1XDviVYKARmlo8V8ayPENu3XZCqnFirfHLpQSCeh0zVJRoKl
V49LOAZhnY7YHcBnDb5fI6aMIgaZzIhRbmQSZBP+CEYsjSwsfPPm5U5Oz7JtILJiENnRVambP0tp
X7S+CYQNGHWI/tfJW/ZmfQckG+izXD4LdlFxjOAdoJbXN+Z0ZHgHrCCrVaLUeYOpLBAt5lfL4Pxm
CwJ5hdlwVesrL0P2RcOLQgx4qUccwD+tyykRWTe7Dii5H3Re/G4sImHr1HoVNKShW/IkONq2Wme5
IMvKwvUw1OFHiLBsOELxivEderAzXCG7X69cPctPk1NDrEuwpQGoxMM+ZWxVKRcow2UFcuRGnRYs
yGvWb25jf9W2E92u2ue+410YbowwbZ2nUFuBHBxPeM5gYXeczspArGFcEc5oI5r0elnj84QjtcI+
Ar3Us0i2CVY/5gZM5Domo3wJVJmyogfKty2kXnXMpw4BWrIueirmq/g57H0iz4uA6ije/jqZfZPQ
AwrF+oARDP4BiNVP4EsxwJIAVCe4K+qa46ojIWbMBltjmW1JuM4gfQLLprJdr/3Xza8w2F+a+XBt
HrgcNBFrsTq0/wYmg3qzJraP4H06LY0Sy9Pa/xA+aRxg+6u0/Y3nA7PJg/4QbcEDhX/5mtb/4NWy
sWpBRvnVH2PEU3NdZ22Th+E1SlSuIz7hxQrSjaXEE64hE8A8eVkcf30tryEE5qE+Ev5bK/FEFKeV
0TeWl3yiAfyAUtyt+CH/VDJ/jceB5Ud0u9QInX/Xzz83CGcCgAMeJwHcamshzR9vXhWd52vj5bcn
glso7PjH6FnF/zKzf32D/upZ+evBrncIM6DHIuj3Ahzr9dYZN2sZimrQ/PZlxbCQo2EqOWjEGNvN
YR9D+NrkS3czWsjGNmas1vX82c1B+iXEfvSbK3o90nFFSKXWGvAUIlBg4m9dNi7xiI0cbW/1aVJZ
xHWY4/MIzqfdlfFU4hEAlnWYmQnF5oDQghTrhYAcaMclm1pk9jsGsSjDVg5lu4MroWnxdoDJuX9V
Oop8MrMne0xzWmZ/fRNvHyMeXOhRDyd7c5z+GL81bWHfbYdgJtNV0at1ZVqeA6GmZ9V440g8hjgP
5Vdz5t+1x3B8qLf+b60a9XrYRDOiEZTUH69etr1ZFNAJeTVW1hoSflSL/WftwUO6nqGAiQF7T/jT
ckChYvSrqZTYblaHB4Lk9WlESmNeVH27bhi/bvD1+gN8FpXNMVAxC2EqAqL5Bs+ESGMuO5Beh6gi
nWIZmJuIfuIdJszvpuDPTeHRgX3gcYhMP3q71Jk8MG4UXBxOocjEgI5gHAXtKsB6vquX8gnvTvPs
VAbgS93ASCyK4c2v/xfnrK0F8fr/s37qz3c910r467f72uC/X74FlXK7uq+/D2/f9ep70frL1a0l
FF798lM1h7+p13D7rR/18Dcvvirm8KqaxatiDqh7hmn/5wj/qZzDv63g+FzO4fTJl4IOkYey9xiK
64K5en5PxRzIWsyBgeKPvRirCIYOVtGXag4h+xdS2LVkYUTX2oRrKRU4ttaCDiFO2kOMgRQVhfNg
tfToPyno8NMoQoEjDFZw+VhicdrImwEbEj6LNo6Wg6pYkdGF52nAxeMPnfIyfH6sGvFm2uP0UjSS
wBOLIBCmtLcFCYZ6IsAZ4uUwKmzGc9RDChFNAB9UOGx/3dTrXRkTDk2hHhqI3nV7Zm93wtrkM8Jf
uhzmCb6TEhqB8wACyBTqUQPRQjkcjN+R/bywME1iV/+m+Z+6M0bkg1UAJBS2Y/9tVYNALzGziHsO
srL3gYnex9Bn/PoOX2P3+PK1CZYEUeLhuSGTf72Gdh1xo5f77YH59n5m9LFPfLg6Ax9ykKX99uvG
nkvL/7jxrs2FAbK4kOPU5xDL2+vmqGhDPid9fwiBIJwJZfwmqxNiICbPzZmewocQnBeEQaIdvFV2
KmFz0skC6YDqTLfp67xMo0DAFVjIWB1HGyUmm+opabNZawHdUJ/IKg1avwHUUCDdRMZxDKShT4G0
ewH/0/cqhIg0XfVXj8gHG+ghktFsFKnoVYGSHhtaKApjpJsfncy7i5ILK6C4iLpiA0GZuecAqt+X
LgKGbDp6A2kOu2ZDpW45IzKdws6koxjE1ThV8HuYJN/U8QhXrMeQ6I7LclSxuBzBY+6oMd/DSN/W
ZfiFL/ENPGYms4Cnzxpv/iSmEKCjkXxLUIQkNVQuG9Us7V61DGR95W8gSrHfuiKBtVAW143jZFMm
dbcNAzNubW351TzDspQQnp8Fgj5GxM/PYJYaMpjkG6hMp2+Uk+Qe7Eq5cb6UV0AjxD2IG50hK84g
WIYZsIbGdAb5fliQRG0lfNmXVc+yschTL4+dPWfC42prO2BxmbBOJMchluO8K+souW8jaIWKmPlZ
EJfRReNJ6Z1XqLvh76oZmu6HsIrI+0JN3XVV+/ieeJ6D+9pX07nuyvGA46b6tOy6weCpsuI8N213
WWuPbSHJVjvAqBgiEAi/a2sYDqRFVYPJjcFuAoXyCClEvHFTi5oxRRmMH8fSa30QGs6/IHDS35dF
u2whIPbTv/eqNEvVvTNdf5Enjp78KuFI1QHxl3/pz5QfTIWx8GxaGYcKAhdDPxaqYy5V5Sjg0KPz
IezL5AYwo9wT2nSXzw6WUbtNgPofl29dLDWHtTYFYClSEK3l/i8rC3y5/F0Z9TsIpWsDrDSCGMwX
n+SoiiM+9n6exBkEhO1mbuxN49SD9HuRkkmSfWiq6XzoOWhKmCcgGRL2huTW3weAHA4+DP7wkA3h
kTV9e+6gaoRsHSbFa+Owb2BEI3ZI4bDwbmjeus8Q/3qZxqS5mIQk54PgwZ7OEE1yDVB9I02ldipv
o03rtWhNKEjIIZwmdK3Yk+/ypnDQW8X5x1gNUBjGItkD6bfns4TmLarhkOEJKfb95OWY+4akQQj9
UpjDRGaYAtLOtT1bgsK/mGFa3+WSJ491XcOtqkrASlHxmeb0feIvbiuGwbstZ+cdgol+iuBBgmxH
3KnaC1MfKWVKy+UMGN+YTbnq0iUkAyo7TGqDRLvI+CJBL7XNjWxzvana5Wsp4j5OC0+5NM7FdMyJ
GLc+8W5mN+6GuRYHSaDprZPG7heFrxWI4R86HyoBLE+WAJrs6t0Y1PRzP+m1kgoUb/28axtB7xlr
EsglVVcdq2jq342koZ+xbsfH0ljYwnxY5Gb4OLZFMeIJsbBZrnKthiCleeMeaj/WF1iQlqM/Jyjp
EbCPXW17YJ1whtk4rzMgoDBGesWFgEOrwAaQGshPh1QI6E618aur3sRHPQUPyhQASXO/ykTcnYVd
TDbLQvJNrkh8KXL1LYe1KVtgaYgA+nwevbB5kiOdrpsQ7qeUacw9LAn8unRyvkBxIX3kJugOFMTB
praL/fBsHERdAbTsJdK5THNMoJRUs/yeSKLf+7b17vNoCW/oIiFV1qDXkCpCfgcIgO4jXQxbXmF8
+TOfvwIIJNeqrTS6ucpUF8lHVrDqAEFxrbO202Pmh3OYATRjWx23ej8uUXihaWnblDbLdG36mByg
LuBZ20ZfcJg3HHxTgucO44c8xjKO7nUPT2DFSlingtBl0eTKQ6DCYOvzpACmWNfn9TyyAxsYu4Z/
XR0KIsSnmG2NKN1eO3hA+6mYH3ysXBvYrOMdOknf01j4GfP81eY5qOAubCGgtsa8H5wKP80TL654
x5f3PSwUSHFsicyv665Gvxl2ykiMPBfJQ6jgXdAcgwyb5/dK9UGaQ7ax4yLvj9gf7XGCoiFdrVwR
P4e7H86bTaD78RRX/KMg/38Sv79KC/4uW/hfGOTDlIQQ6+9jfJAodff5658le9fw/vSZl+ge0Nq/
gEjgHD9G18Joa63qlwjfx1FKkCABHoK0JQH9gvD6jwjfx8nLAY4w4+AdXvKClwifov4b6oYhYI7W
gBlf8o8i/LfQCUqTxGsdTeihUCEOtS5eR3CeKRoPhCw5h/q1lckOpeJiN37opiSsujPpmQh+XZXE
cSH3UY/yKeyCJtqg+oBBrZdoSFntwgabFHTYil5WJEDq4jDkC+FJSKmx5/f7UclhzvcqLllZXjBh
J+iPF/w1Hw+gA9DWA+T3tl1EKkYzzsWFPxkoaeEzjSOSFjGxGVxpsKSdoRoGhS+YWl06SGzzyfsY
VN1aCYsPsMbdoa4Paots41DY6CYu5rFIrsty2FpIybG+mhi1IjI2VrBr67FDIaE0ciRf1Qp1Gzf/
jdT4/8VZ43vIO38xa/5Df376/FfF3nXSnD7yMmniEAcoxlB8/ZkY/zlpYpxaCpwPAx/ZjY9//5o0
lP0LJXlZlMQeMFcOGPXPtJiinDJK3mESAlfCIVmJ/48mDebED3DjWjpnBRz9wAvW+itvBZ7Sb4Kw
pyE5IP4JZVpKh+Q1Cfv7H/rkv5AYr80gNYYpCgAVqia9mZqL33cOVnJyAELp3yuozjdw58TXxkKc
+Bto6m3eiLZQzw5FoqBMBFq0nmj5I2SLZwFadqL5wfl1cu3xbrrEsoXSA4s3v2u4KX+HhSHd/akX
cdQfUAwPqx/K/L/NHWfVsxbMVH4oXZfD5N3WwwXKISDnq2HwZqDhbfLoAT4Ndt4IFwMcSiijtOew
MFb7lokxY9OaUY1zBT24LLtDUs9IBF3SeU8VkLaLNumTPawWyd4uXbk33AUZaNrqDNyhudEK5fY0
6YYHf+DVGYrcNTuUgSqvcjeUV6GATnVDRVXsXQsFfCl6KL+G3twEIP6+obzI8liosHuMGnHpja7c
2khX2Qjr+mEJqLoMQwTYWSHpeIOkwHxf6FJfL9TKh8ArZVohHt+xtqjgTTBTNtaVPXh1jtp8Sxvs
48kD5Ant5dYvYKbUA+3PwaHXV10TgwuFGv2zpwU5IDKAO7Yj9tA6KBTScE5yDjV0UH/pYxS15IuZ
UWhhKcbUay0sHF0c7iBp7D6WiiRWbeaii3oQMc4K23/EuZrM9RdF1chdVEWwCtkc4zzzClSigp/E
VE9jFzUfJWQ172WigtsEgusis16ffJUxdGIp+OQIRTMCVyvU3SnnXTfFCPSB4BdPqtAxy1DnQV97
Gk7KDLVp6osIWrRzB8PcY+wWqGTzsoPfdi17IRcUqghLya7B7N4Wc+ll+SzdbQHadNv7XvcRmshp
V8/esIsnTlg6Q1D3tTOm2BdV8cV1stkIcFLnIolRDcZfWGG2PTqnqHJ92WqzvEepLHJDoTi+8Bbw
nymiQQWz8OSRjSpl7qWkBtGHbe+YQymJck9Vv6WuVBeeFONX0fPhSflO6u0iFl5tyVAmZ+iCHjIu
/qUddGbhML2qtAc3YKS/enS2MH6E5zkZ5lQp8ZD0sDO0eaP3pIlXWtnM8HHYCnlV6GXQlfE0aoZz
SboQJsZBgAfwYvkZlEOON0efaD7STVFzhzoPvL3NrQ4ueNG/Y7O1forNP8TQxuyZYdNAfTUEttKf
vs0mIjuGDP8SKtrlCVmOy/Bk2VODqiDX8LWAZ1iG4baF5itDlZ1bcMrldmTLBzJ29CpYkLEEbumv
SLQsW5twe1dVCVIjP5l2zoQ3lTXvI5rXwaGENXoK0wFudfel4iVK8OTTCJU/H1EySacubgKZLvC1
bZQwChqFYHQqc7rly0VstZuPOvFQty4rUDTAS3MCXf+j6i10KEC0xx5ozkLqdjO6qZf3IdQiYtAp
mPB4sveRG4pt4veRQDkUWAEzbPYlS1nr8TQZ4qra2wmVqD7MJIQuDyRVAONwbHtvU2ri4l0v+7IN
AfsMEGkou4jbSbFVwdeUk7jiLcoppDUKL9l3AsbjmKYNb/viPMnJhFIl0Gewj0GDahQgMqqcFEBV
5iR4lFABsF2LSkLR12iG5xbCE0jMzpRDEbPuThlUzoIPJunVRwLp/F0yGcAGXoVluDYRO0zeoB+j
3JGVFg9yl9qR0zOUAKu91C6THVNGimTPBgpTcZC3F/48s0NgiBfBq+ZgejJL4t8HRS1k2rfrn6Oc
53fOjfYLDyoYciu/anaoQECPtUb9pnQM4V5Vow6PTe9VZ/CmJNvBjEuVGYRhmOyxrc/bMEStBKC3
/s7nfb1B9AfbbJMMWdV7MTJBV8CGlOfJp7nD/2sHUt1B8JvDDl6REV6wyZqbmYbNNyCO8QUupBQ7
BQUC7NWJWTYQGeli20GTfkTNmeRas5J/1gbOM0j1Jijc+8jcEKsi1KuBgKnKUAkSrzEymO+oBaIf
qTfM77SSHErbxdR3whSo7tMj9vaxeCg+Yt7q/587nUpT/9sC5aeXnkM6JAA/RDw/8SP/gZq0dQXS
7u1H/kydkB8hdV9PLznxHH9GgRBn/wvQMz9xvuBGgj9TJ4oDbNdP/cGarJTKH6kTqmCjCBxoGwo+
HOzsPwkCoeZ+HcDAGgRtnY/UJ/BwPT+xzqaFH25W3EKA2cArwWHEHIyuUpwKVnvndTPFKJEr22hY
xr2CwtB471GuDL4mVTWmBwEQDgDCV0NPsNUdqoZZIGUTCu7GdyWH35PDVCKr0h+zxs4o4BDCu2Jg
mk4cAClrCWy40C+Y6QgXtekBmizwNw7NZaWdrDCVSmxnSdxUFww1DM8QVE3eUZbcXbowz+8lbRsI
DPkH0tfT3tZTtArDId5msrmQBvo7I2fMCsZUcF/w8j/ZO7PlSJFsaz8Rx5iHyx+IUYqQQqkxbzCl
MsUMzujA05+PqKq2zOw+1X/ft1lbmXWVpBjAcd97r/UtFlOa8Niigy0x1+H78DY0/RvJIl84tNmF
PT0smODfVaHzPIAgPp4ARwIH0JOeJ1I7DumCsi5Wi101jcVuGiHQhpZXp/SR4sY5e14/ZkE3q2yI
ikJ/0RZzv+vbfBx8ZXXQJKWZ70XUym22tM6CdbjiD2OrjegijtF4p1tR9dbLWXuQUKrHXd1nCKq7
jp0ihpvCzhrPi9/ljB4yqxlf0cHNz9FC7yRo40ZMh6lGoIJp2+KDYrgf9FfYnQ1Sbq3YdbpNK55G
9saORaP5ndbeSvToK78NHB92ioQefC6tg81z6JkG2HSr99LrdmmGXHSboK4q/JFbPcScM6uXhu64
ziOw3Bl9EQV2bU1ggbLeQQ2VZQrnWyhePmjRtg7VAecdVJJyjywoCWGaDO5Wl1JS2WZ1AIpyjLez
3qt80bEQVqB1hfx0olR9XxB8bHOL1UgHN203aJzm95JCX98iW7Z2Qz2JL1rVJjcI5YvXGj6jH6mj
JgOhxD3uDkr5UG+dO/pxbTjoSbQBOoQaGQve2nzXJm3cxHHRbOcRuEnitN7dZDUQsqJ2CAachMfE
iybHr40yx4NgQByzkoHDUKbUB5Qp+qEvwbOBvI++shqAf6E/975F5ahxnO/6Md/FfaM/RkU6HGRb
OluwHw7M8irqvuAU/lClpYTj7C4h2FB8wKyA9FA7wigRj02jF8S2q92WdmEe88Ry39aiYjd2CfNM
q6NfEFqjHvsd+6MRdlHzCBKvPTeuunwr+jIKUd3Oz0Mqyn20sDEHikJ30xcKntlRKN3dXE/VubEQ
rPt9nWWpr49pFFgwYUItieonm+mXLxWPFjCsgZeegyeu7T4qHnJT6EG3QBODgLPra5idrROZbN9m
rl4sxlfBjCHC29aVqYPqtiIturmyFgarF3c0Wj00XGrxgw7zfKDeqYNpFU2M0+z5VdR/ZGpqhgiE
ZWBB2tmvmvigNvX3Sc4vqDKtoMpjbwq9kXEYDXKDQUVBm7lJxGDfy475AC+LKHOY2//2Rv4/d0WL
FuD/3VH8f1iqqu69+3VbXH/nr+bINYAdRL+HiFj/QxjwZ0fRI2KatjR2KhAGlmutEdN/dhRpG1r8
io5LlK6FaTg/bYsGzUaNn0Y1QPNkjW34SxjxZ5fi70IgGBb9ui/iQeR/6IYYc6P2o8H5ay8BO5TO
bT0weSpc4H4WCqK26sfdgv/wWMSNtee4Dkq4lnL+DjXTubVyEwKNq2nyoa4HNHGdUN4Lp4D9Qs/y
vKDDfLRZWDE7gk1uQ2c656QYu4c5G9PHsrPAUw5jeihjW/taiwitdeZkRzpIG1ypzTfqgmzPdKpN
adbICYjGIJYPbCNKkEZMuigr6dAjMcqPGN2rm8gxmCUYHSyKvjrVlp4GXhHhjc7K5KiNHRy2tERB
Xiq2EepK7ByRitPoj4rprhZusROF693OXTxmPqZj/TIpgwcyNFdP2pyqpxk17OiPtdFsdYedRav1
+FXzUu+sKfk9s4/hFOnaIybTOtRsLFhVA3OIEl4Yn8Y8o3EtZ8p8baz0gDF6D3ZXY/bFZHKDORdj
XsuTcmcVqvgu2aO3RovZqElbNt6hzp8aM7NRWhRmthPllO0htiJZNyVEK2fWgl7Th5faTSPQAYm8
9HW6fHiznF/BtRgXFNjzHhFde7aNbLpYNl8O8uR0y0hluAFR03wrjWEKoQY5WzEW487Rcj5GPE2+
mVcF3hIJPTI3h++KZzAJtubA8MQNIPKDiUNlMzDoxXxRV2FnRacyF+VBcZUDlIc8xGRPyT62za5p
RuszBrYBEKVP4dCZcofDJDrooKnvSYhY2N2ULD8mOL2VDeOm4UaYc/Ycz6n35jQ21l8msvCuKF0F
vedHLzLT06La6onqD7EzdW76goGxu80Gtfhi1qbYwR/QPV9iaNtbU+Fkfl4YxmWZnfQUx+aynR0H
fhmFvPMAj1pjI+sbN0w7Y1xBr+q913Kv1HFvR0G2mMXHgObtHBFjsodsatzYPW2AUtjp2+A66WuD
GelcxcK6QElAtJLMkHyU0bjRpbUKnOv4jjFn95gthhcAHC4OpTIcRBWtFLLKcs96I/S3ytPsUxOb
+QFXldhnWQGppYTKtZVmYt0VQt7oiTS5HZt2r6g9DIyYlKIBhAC4vlzDFhM573gLfljNVB7iWYAq
nEvrUDeRuXVcwUTeqfRnw8w/ZmmIOFBiU39z3OqxHo3luevEDN+lUi91YtsVoAWE+Ngs4ZIx6VXP
yaghJpDo3d9hUmb3Tpw3WPkNw/vAup/sqpFfitEqPLmpijjEUDjCjHl5k8VcRGkYHB8HeHIubo4v
jtH1EI1o5vl9rj0STHZgB7OPNViJCtFnQK1fVkh/svyCm7p4sKJib8+yP9rRUh0gOkAfEEMOMcIz
3vraSw8Owv0tfKsmZP4BK41h5gMlsPljgRcVGHmWBEsCkTYTVv6Kw2N6ciqhXIRe1gEX1MEVkOSw
P2HW3CvttJWF3dw0tMWywPO2Vp+Vu6gDHgkrogCGeBkZarwyyIekZBvaJVOx0FTMMLugkOp4rtSx
/TB6cDk0pEKpTs4OxNa0GQttUDh8Ge5rT5SN8IW6FCmOZ2RM1TLHd0tX5ztl6mFfz7PlBO042Ss5
QdZgZObNUC0dJUQ9DG7oeeNTvMz0tovcA8HC2ZjHXJdCURjK5aYGAXOaqwgTkqa8ZnreuoybOQ2l
hUd/wW7oW7WVHRRK+kLzRz0UKmwUzpWNr2d5/a3A0XET1Yl3sSAMHbrOmkofCUV/SXslh1ZdBRb1
z7sNDHmXUerdq51d9oFAvHgeXYQKblQuhY8Vx96gkPWePXaN8wJF+YUGZ3pbLuNXD7/ynh1xwdTY
jecuNlNuJZnddpmNuWRWvNtyMNv7PouaU6bK5lmJ0gKQXyk2NSILJmEQwlAkiI3VNcZLLkt9b/d8
yjZy620yZfoPJCfDSYLTfzeNZt1csOC9JmWRPuGJHQufZpe3NTIvZjCdQKGaY+ZYWpTcaxpdCUxC
lj/GzfRFHfjqq8RawnnuBdoB3b1BbgXucSrq5M5wMsmNxoHcU0wLfK46LLs5NoZdBSbvkHuLeCoG
iNWayDZYdpf7fDTMjRhJecAhry6QlJTK9K142tpNPZ61MdaP6Ezyr6BQ8lDSqfZHje02ZYnfQEYQ
eyYvWI7zpvXecttOw7KS6msR0a7nyZQcol4PZ9227heETx8CUe9RECKyBbLY3WlpVRwsU8Edg13i
UszSfYoRK2w1tVG/JGMKqWt0YCLOsDi3BgXDuZ2bbxXoow91GXj8D22/gOSZzHgHsUELFzS8vt4p
N1al6ogbKviAmB5qiR/Z16oB5DE6EfWyVg/s/VkWPw4WBxE/G8CLBpXh9Zcmbop9nbCk/Uk4eU7L
sYXV5URu84lXMj+MRaLTQZfKbQrqE1RqeT+OVb7vreENYBvd9XrlJrn0q7/lvf0G9fRdjYZPp1je
CNF5qDTID3jvBK/XlIcWFNMGc/ij3sTiKBLHeRxFrj/naJo+mIxML23EL46VrXCrpzN17lHEfIrh
KJquGfsdFTUqpBNHLRg9YMvwKm9Sve5NSGxpcjsxUgZeNA3ufdM3s/3a2dHngDDcpWaTXDi6bToz
DWZIQVSrO+yDYtkx8K1PKW66+k3wAOXs5Y2hNkX5tskhOxxdJUeXJzMdNKqR32jxXB2HNnXerNlq
vqpOFGf30ZQUN05iae0jOK4k2hVLXtAgANaJuZgUFiv7zuy1U56sJposhhgQAhjrQKU9NE5qhJWi
zsig6mo72t0LzVnpt1NchGAqgFTF5gukErm3U4ElueyHMz85bT0MKQH81WPamreDpzPOUJXa8nMU
nc8YkJQ9Z5GnakmKTWLrzpEdBA+iksbgvAstiCttPlPLNueWq3lceqq1JJXvq/Ps2Hq24nemMuy0
appxM67HLSJ9BlzCRnuTpoc82hJDgAW7jvo9SHczwOKR7jrGjcEcmZdySbowa5T4sJj46aFyR8e2
1NNjrwKu1gpi0KCb3zIWgC+LAePrgOQpcCdr3qXNmALe6rwN6AGK67SoNzIyxYSUCAFTHwmAvFzm
/UBrhemPXu6IiFE/zQFOEDpZAdaVTo+hfWdEbrsvnTpUTvcxmE6TW09RA+qwD9KmSPGSXkuT/8pC
/k1rEx0x09j/u4gjd6v68dGnH0P/cx33x6/9WceRybfKugHn6Ab9BoS7/2hvOsb/QPzACIEg2tQY
ANN6/EsZgpwEma9O1+evYu2v9iZhz5RwxMyQ/rdaYf7DIfeVGvTzmBv/j+Ex42Y86+Bo0X/TEls6
tjseNOO+JnEr1Enj2SRL5QVW37/Odv7NVSlvBKFgm2qYvICmeudP05wfXS0Xgdq7j+7o5kcFD/1p
Gorb0V2hxorNsbQ1fBilPHwzmjPzYNIO4fxBh7NUQ56WBpKPxtsKT6HwsgcvcDz9ItB6hPQTwb2a
br7RGlCOMVMGn0UzBhnjikBlfwmzvHsdC48NIEXFKWodimX2zVaEGhaAayCN8jyk3dkexNi+am4i
gsUaDSDclrLBo/kMWe0BUdW3seXlbUu8FnX6yRJi/EbkSuDY+kVL6K3qFZ8HUAoU8bZ5tbUM+sI6
/JQKH49IRJIiwKyGo+Ic2tY94FDqN1HHV4MCDRFjCeskyz/1XJl82+arrN22C9WGP0oolUGxFD/x
EfgaEAuWadeFUctPjSrvYRQmZz3gwf6Q6PU+M5ld11ivQ7ux+a+5eZHu0G/W38xMhjmph4Bx0deD
9MxXIEik2Fi9tlziurh4czFuio6XLOLFurHMhrcvDX0zNLwhQ9h5qC7xEy4uzpzOejysq8+5aup9
Y7Tgp6OZI0Q+00HzivgjKhSN78F79FRqCaMqRNChEaZ3m3GBe9f1a3WkbM287hF4dM6UnmpIKMWy
hZi57KXLt2cgaw2l5RxcTXm83iRpM1NnmE0XCof7QJuNSzm6yKZVj6gJbQz0nH9ArL2MKW8qznLz
QKWAoCmDNFnDiT86Xq/TsFvvop6fZUxwTjuNrlfd6RtnTLLAjuyJr4kbi466QJhqnbmfPycP7B/6
DNcvZPoNZQjXfuH/ZZE1cW5SqlD2LvzMseZ3Sr6lTqMo0h2xnEjH8IK2a1+v17tEo+mPHIsDrJzL
Nk64ZSCEcekbDhaD7RZHVYs/WeTc1TzLfTfh7nQdbhVU9bifm35+KmBl+bYLuFXjjbDyOEyJPD0P
fF00oh/nhSsvG9YJkW/RUTIHOyWUJIHndK8O7PLAxn/IguNmclmN1y+jEiwKqfCjIi+/4TPWNxFw
9WOhYxo3I27aIu+i40wx+QBQUQQ60woM8PMYGL0QOJV1fdMiwQ3L1uQrRYG6kXHS3bidMu1osQCu
aSIi5vpF3+SkIoCMMogDQNtPS4K7jElfwNQ7P7k6C9VQeRC4Izs5Z5Jio7JOUAyklzGxztflhXZ+
2auY1KEWMkQYaNuvdu7aV0sut5l4+TFO1Go3cYbZgIhmGeZuHVyvrVLy8ZWourWBG/AI4RaocGIH
uOcFYE2uH07dZVuL1ttRNuQbEBfelu5+EUJtFcH1BljvcJb4JTUX4htmHmPeyPo2F2/ZXy9zPxCi
0bfcRvSW+s2YadG7SC1lbyV81EXhteCnKnswGjy9AJJycOMSaPkn9a9BaczqURVWcwmEJtArlP5q
O1S3TgrP15qsnSuzbwoSVF/BeH0b5Xq+4YCUBsOiKvvYYp3WdP5vZyfxto7NTYaOvbpV4AYHS8Xj
Cy4qjUgeDtpCQTyZOy8pSLBRJv6YJkd8wIYdOL1qQGpHst/oXXuQdkeCQoUDYEpLFcGKZeBbjnko
xhoPN8mlU5zc20WDfkkw/ewWrZp3oudhIsxxDBC8AFMaeQty0FhFjqj3SPL4hwNf8vps0r0J7e26
aAGgj/QSlEf+dnKPZUINW8u86POqAooU17eoz9l2JDdTMwka4QQi5FgJyKhQq9vJNqfz4OSflFl8
NTMr4PpdY0TKw7zkTw4a19WsmMKYU9+FimvxCFwLLIdszXud43wI8rjYuVHz2Tj863LINix64RMt
Mx1NpUi3Wtt+uHBnNgSjEanVOM9lbdabXEnuFTmcHSZQvoHy5jinE7N2pegKDeXDTLJPLpnWV5PC
0Bmm2Ve4ydAoANeZ9sZztQ5GwtJm2FzqKaSw81DOqPqjFQOF71wpstMMzfmYQqZyfVjumDrgspsD
hg4GAEmd9vcEu9koqzh80oprIVlnwZyTKcRwoO02lMtCw1TaKEcRDe+gm+vvaMA+zFStBz82pvzT
bQxlYa6pwPUMWBhyD5K13sL9njzhtxB0A5GRJFFmkILCmK0ohOUWnTxZL8q2MCrZnXNYZQ6DDzTk
e9guvfI6k/QTJEi6itso8YwehFahodCeIcierdHWkfgz+VceKjwrx8SxH386iv0LXd2qm/vtXGNi
NIfR6GBp8353gRUeaAPwF8PeSWeqkCX5THM2F6NyH4e2NritWHVmyp3+96/7u8aO8xSqBTo1lNOq
g+f01764N5v67PVi2Gvy+rBjDRpp/r2SSk5Fmn/+/av9Lq+7vtrqstdNwHFoIn99tUWCk2JoO+yL
mRtkPQl4OY1QyFvqH5/rv0XAvykC8NlxLv+bIuCdkGYwKukvEoc/fusviQM6BuhhJqMZwijXic0/
agBNN/8HGYO6EvhwRUKj+6UG0LBKuriWmdJeNbB/SRxwjRr8QTLf/xBA/EdCV43X+HmpkBVpQ18E
tsrtijZ01XP8LAul20UezzBMZ86DBFJKMMhMcSFMBbkjxwuSu/mYTTRJNqqa9/RLzfEpNzt6M51X
NS8/fXv/Yt1qv5vqeTcmgdX4mZHarfLfX98NAiSRe8kwUkBU2jnOmQv5g1OT5jCNbAX+KM3hzWEk
ixuwdPsmgCGBVAEelWMiJ3Wq7x7WoTv+RgLVvCi0J478rrabbSv6oYHDmrZ//45185+/vxUoiLof
JRca3t8WoZmSSwGvpT8DfIvj0AZb9zSuoIotPVpaF+M8aVmY0oPizGHDxZ5z1diVQJg18kDq/jtN
lE4LUkVYITFENQgWTDygVlorhwRVZ8l9PpAqBN2+C6knvecuaW5A3FnTJu0U+5S2yVju/v5T/fNl
QGOvUnJR6WhUruuH/oltgV4eer0oujP0U0xaMZUtxQqNUl9QCN4zX/O+iEgrXv/+ZX97oNEdcWg6
ohnWuRf5x/q2fnpZkk5iU3Rxda7cRTsD8BrOhDeCRIuS579/pd82iOsrMSWFqAtlGGfEb/eZQB+x
NEgczkT1me8QHBmcRb07634uko3awJYKDHXmPAnhTpb/7qZZb4qf9idenhtFt9Cro2Ln6fDbyzuO
kUL1RIi8tm/g5Q7We44LpdhBles20N9rf1a59DtZNNdRWu38ID4CICBbDMceo1U5y2YkO2UOCTBG
K3QUou48/xDKKEJVWUowbh7IkT2elWX4oyeEgyf+Uf+rZfrPFwpWBI8NKAfMoRk4/3qhVHuwKsuK
lJM2ROV72pKI7TPX7OlAM7ys4qNM0vxb7Hrk7C0NrCWIzmlAw9z57FGT1sGcxA787Wz8kULo+T5a
NE+Pf3+JQXD8/i0zBOcmYorOs5XV+Zvi3W6ZJrVJb5zQ5ojIc8PeS5bdip/0tj36VPhAjXoZcUsO
ZCInzEu0CglQK3bFKtrIi6Z8EIVVTpwWZfwis7I+oFXpfYH05YmMNDeMAAih7F4VIURloA6Jsq46
y1Uy0qzikRi1LEfCq6ZEH5NyT5ZW8aBn8T1NV2Ni2OI0Z2w5j/1VmWKvIhUtnXWeDSa+Y1+VbnZb
rIIWlErmMVlFLstV7yLVBIQ5N13K7HRVxMhVHKOtMpklmz5whPZfBuhF6yS5d5BNNgPDV11/bBJN
AtbEWJz6jCyib9Qh6HHSqlG+DqtIR4gOPjxheget8Yrv6Shs1v0q7EmvGp9xlfu0q/CHdrHYYR/3
7hpJSpsp22arXbVCBe0rwtokbMZgXOVEZWcgLBLeHaNBtEZQpvo9W40uAxhznD97p3idSjW50VtP
fLGII9kN+Al1jvzl8u7aWKQZ2dJfoMiLtwpE9XcInvKT+FuUUITVooqqrgqpaRVLGatsar4qqNpV
TIW8vtxX/ChMnlVrhcoK3VV21WA5kUQbe1VmmatIy7jqtVpqhnilt1ykgZwrvSq7sqvKy7gqvibD
mW5t0iOKCOZM05elP6dr0Nn3JEp0fXnrpDKtyREexVVef+hzmfVGS5DNMAj13Oc9Z2ySSZplR3Ru
H5FBmiJUzfSi/qI6inHIZgMf1MA1iEjjUteiNSHXLqyiiP0Qh4BsNnYuYzVoi16L7iiJbFIl89mR
SThPhdff2h11GenfEeMuSdloKVtbSbLojuGRYccBfiha7JqRd+W2KtLW8yGu4/PaQE+wUfECSwQG
HyEnC+ouQg6ReOQ2M990ClT2EaeCLYOLcgncxeKJWeGqHIIyaRVEcB3Fy32XKqCo6jh1P5VhpLAN
1VrvCV51B/dsoT2KjpXh9I6VBdXUNcu87xDZtSSVxYkDTawblwYJW1el27mwy3mvdh31No3LgoqU
znqxa2GJKvQQTf1FEeWiheAucsq6vFSVO7KxFDoofVW9ZPRtyoPRej0tBzhVDzRRDIIVyVHRbhKZ
dPT1nAQh444mnKi+sBkbR7D2er4dBO9gU/c0zzauNi3MVLNZyFPpkp26UVgqLam82nBs6dsWYRwZ
8bDW0FzO1Ok4n1RLZiw/8HR4DLF5A2UIVTlpDhrarT0c+dymuUVPIEzrNAqXIcqJRJCt8MCuyswM
DFhZCykUGS4+XCXmVhMR6ZHU/Y7YaBDV60OSajLe5J6ZIO7i57BpoPHn9olhCE0yJfGnn1Lla0tY
wwzgj3Wkn+kLpAyL3dFUjMe5kPpwtoWHJKUCcXjCQ8eWFMPz5Bc8EpSMLQxcrXqDZlwlx4amybTt
pLWkN2C4+0cz0613a4rwBrt07wx4gBN6lc5eUIWSTpORBW3AHw/IBdikMGDfCik5WWRxNn7pLFt+
E21i7EdHxtHGzeFXk3sU8XesooYCXLWjdiZ4zDAvXW9pj1pPvJQvma25CFpmhwG5XmbpviW/DfmO
Q+/mLlUc77lSm/XmzLKmw3/c4ZyYZtqUAX4Zrk0iK95YTd6mdsMO5j2jWODuLnlKtqGreRMCxs6L
9PusJVH1QXcpdA+Tmcnh1E/9evhEtHFv5ZBUNjUTZHmo62XBC6KX/bJTc2f98OtblzyfeF+kipxN
q+JTDA26Az/J63wJvHxk6YiC6eClApFLYt7AqSDmv/FM1fsquWs0cybowhCJyuXGZTCcSnpMoBbU
oSEjDh6KsYGcoK8PDRZTwCfiAUJC1npO7qvyOcIadgRMlbq0Ha2c+wJA37usCIDypxbbjdFPancT
c8zNUDeDS/rislvsukrVzo0XN28mlW+zkkxT/VhDABhuIgwGYzi3TkOyHTysndD5WtfYxvkjL3Lr
fho6Mn0aAu/zF4kKuNuTlVd+QtFcnyHMrJKQOsBFWkA0QLfFiea9KGpUwokQMR0Zk8fc3MrkIa37
7obGRGaFlt7q4P0Ky3R8nPXecwubI94UesUywfBueAcTNEXzo+SBPDOt4JbakHLKPZJZpGttydsa
N2wysrnR2kG36RsV/chOa4wqR+8m+9p6REgrM8f04+L1rfadSOO580tNc0YSU+kgb6ZSW4NwJRCm
g+CyMPknrQNa9Tj2p2l2SJIacV65DvCUchoRxck14DpXtW5BP5bX9amyJ/NW6Ulr2iRNVY43Mbjl
JHCtrkweOYl031Wyy0m5dtJu9POkkwi+5eg27AJz8wWpnZa+ajXD8xEIp5LPT3TiFI8/htAGqQgh
KUclEvIbAl9lBHFL1/2QMrK6MLqNll07kN6xSZdVt53qfWbcT4x5rXNpizWlkU66fTI1OITBzOmm
29A/5apJt0Ko1y5OybOj64oNTI2pDccCA8ZugVTOWzWn2AnniASqgOGm3bxIEPuPWbKSA9jpvGfu
9bK7rzx0rZAVhAfks0xsIPHDWzy3lqKjN1/VOzBDJIOCuDeJ2S1gzTcRGQ1s7tzRG5EaXE0KB4TY
qdHneM1akRj3JJIW9gGkusfnmiYlPuWtImRYdmS7IfAph/5UoPejjASbuu0SN0+IPFfVw9yYrPuZ
zlKKPDxxTtdT6X87Kf+mk6JzCvxbw/BdXrwn9a+O4T9/6c9OCtJXE8GWY+lYMgyc81Sl//DZI3AF
KIc1mLoKtyn/6S9V7GoWsWnYg2j82ShioKO16MfQPAN+uTrz/xNF7CrW/bmiw6PPrBYmosY70Ixr
v+bn0rVlO60mW2uOJoFvoWEW2z4Z+61R9i4i7yqpoQHHjEP7LlmsTd7ag/KUrCKKghIcQcVEsO5q
tCq9NNqBCTfQXcxNccMzNs3uca+2X8erRGPByJpocXHTrwIOb5VyEAeelkcYLUAjVqkHFovqNrvq
P6pVCgJcZ1WFzNouxjkWxDj7xLa86kfGq5aEzFqW81VgMl7FJvOqO3FWBUp2FaMYNslBgRcLN30f
eyV5HdqCZm/d1iwekp5y+7Ynho8sDgUPDImBap4mk1/K1DXkuUhMbNBb6B2LONc4sTqfpkfrBE41
M7vcQ7gx2mlTAlCEK1UhOCbvsdEBtFrY0ZyS3Cx9iQaKq4Lvk7TEueTADeHWU2U4jFjRAkT4mvoh
ZYE8hdNdakkEpiCPcN9UhF3kQfkHCcC+YgGqKyJg+oMXkLhLY+IPIPZiCXKbDALiK2OhJ7BcYSLV
S/Z9iUhysnJSreENh2MM/AmkFebEHVGyUXt2yl45qLBx71V49j7JWYaPIbKlwEiqQ6Io444Mdv0L
Z4Qh9Y1OxQOiVfJCKIS1tT0xvzsiA8dUDAXt+znhGNgBnnLL/JYBtbGD5l9yqugxGVUjRoOmqm0m
yMVwcInNcoYEqFJZ1aFhJ/GdpXPsY642hUiz8tDsGXlk0NLxmHvRBYh9+RJVSi/8nKcpm+UoOCXb
T5jP4wu0r+5eJqNzKQi7fKPcmMLYYy7FQ3W6cD/UGEDq9BmiSnRf6PX8wrCRxCE5DAiQHD0KiZBd
XT559EycmoGg1VbulCmaer+DSb9lJm/cYkPECpspKfUqnoT5WTQuh1nSmp6QUHLyXjWpPml2Mal6
WWNMQUq+3xTUMySuqtXt1dfZlRsiOPuDJP2LNkkePxuiNm68xaFLpQlLPpp4QuH9iDbKCIFoi09N
mjagfGdhphsj79jker34M7i1e5wzjPCl9ZjBP+qywWQ4b0zOLVmB0IZwgmP6ouId74Y41snSgT5s
mh55ddnMtR4AmF+Swq6eGcFUuzFyxDepJy8aGlAKNdc9cqXRm3F0DeZOuKeFLKtLZHfJsQLxy/TL
WF4HYynLrScn/SOrW/VGWSrUx2DPnSM5PUyxMvEDaFq0x2/fbJIpX7iCTvbFy93hVbWz4mXOl/TF
kH0Kjblx85dGqTzG9qwwW+mJcEZRsvEc2W9TYd/IOrOD0k2LXdYa8x37sHWUUweBqJoJWITo4yl3
WkZgwGIthKBYtpreV6vNjMy9CVI8fCjuYgZedCcI30LXyVRWaWYOwYPAVS4Zdxddz4i6SEirVANh
dfJIiDGe+9nSn01q3LteaZ/Spf2SCcX5Plk1zmEIZmruWxJ/AyPoJXt02sy8KYl/u1V70mHtrItC
J40PzJuc00zPgaUxdF+Wwi1Cq1XrD3tAfSjQqd0bkbd8W7t7De2pYlqNbeKGlDGToGvTYjJW6Cb9
kWYGk+TFJ1PXhreeDgr5LRC0qSAJ2NS0hRQWcpRTEb8TjZf+WOukoBubW32I5Ia6ZSLbfDBe6XOk
ewPso+vjzJ5v9QmNgIl9sPP7XldYcWainrVmUrZtrZHq6qlufcmzjrO66DVvUwyTdh67lKZ3ga1r
9JOSbIw9Nen0UEsYt8Q2S+PL2EfuN8SqVNlDOugG/G+cuhF1yAOKTPe2HivrfbDa+gbdRWujD9Xg
ogwY0+9jrYoEyueEyaw01ZMDMuKRtPXu7HCYJ4FtMGSoGfiG/A4NaF1SLfhi1txbRdPJwE67nFvU
IopcnT4a9rwHTdrzIVYiqrqki1FlQC2ycuHt+sacONquxgq6DB+M46zPWjG/I0zUbzlEdz0z3ZKY
RS/bNJzfWeRKfpJT4p48I89vqXLsDMnOB0E1EJzVoka5OT3VavsFzSQCYa3FHrkWm+lgJ9sUq8pO
TRfv0mhtvVFsPSG8gvPyPlaSc5HjnSM6NgrbqtVeiH82d1lsqVvW+0fGsPyB4bcMkqaoH2NH4wmS
tOIosxxmVBtZxcmq6WdZXTWe6kqN9wS8rrGYpd3vTHpZF+7cMqxUT96nc91+p/xSAHEJreDYY7rP
sR2ZR94h9Lj/Ze/MtttGsm37K+cHkAOBQPvKnhTVUKKVll8wZMlG3/f4+juDdt6S5Uz75HmuqhpZ
rhqWQICBaPZea66BDLLCKukwczjK7jgLWZsUlsJe5AQyoqIeV1OjR0eCQpwFKX7Ftu3GbmV2Y/tk
1AANU7dAYeIkn9pGfI4J+FvOLI9HbNVBt7CbIbwzXXiMOVrw1ZiFdM7l2HwVsk/WnZi6h1i3rXVP
rY6yjJtsTLegMVpr/kPUi+bG1p12O3hI4acmqm8hxUmxjsmaQBtrZO5Sq0NtD82hjswQCffwudbN
9FM1Dt0G/W/ySnyHWE/YWhZMe59CN/1SJ1GjdDoOZ8IE3YjFn3wQLwvAzfYOSqe+1zEsoAUQxJq2
EQVOgpdfvBiQBCEJ2ra1cpyahPmdCE2QB6OJo03ZxhWRPEGJgin1dhLd7sYZ2Xmhdbew4ob9VZQV
nKLTsaxWrdA0hKdzuyTZhHOf0+QvnP1wtZjpGeCfWHZTaO+GnlJJZF3P5lCS5JolC73EQVkI66XS
y1NHCB/BdTmh7/G8ZYrWFhOJlSIyJ8rHNrGHpMhxaNEJQ9WLG6esT47ebL2m2s5DBp4jSwbUbfm9
Cy3sEBdzQEmDlKmKRgU68pwWSxgemjkNCBRKr2WmafcenAhEwp23w9iCVl3ifU/yOxC+4abNUNLO
BWHadjqdvL4T8CwSTKxtWazaucxXsDeQUIQd9DNsGkzCjrwFSkFZxdOcc2sSlzvHAOY8S3ypfFtb
W8RXLqKsA9wYlRYLWUI1KYdvMhgCrwaxvmuHcteiaFDi0hSkPdi7LMZzuOitTiC4Krv9mNUe/NNA
Q0Mxu4esnU5pZH0i6enDf89SeRu102/OUrR9OX78c1d69SV9Hp7rL291qd9+5i9dKhglQGAgh0Ac
2d/Ep99PUo6FZJWz0qUfTcuazs9fBynvDwQVbPzhntPpJAjjP657iE1Mc7S4bcsgI+HfIYk5zP14
mMK/aNlCANgXMKKw/r/rqSYxSj0B13Q3EaDzEYN3XpKpKjGCjxAdlqNTZ+2mrKa7tDDmYUle8xJs
FBBGXy83+AVzlJByFh/9qKP+nueUV6l5DF/GFtwqmrMYdwl2uTRo73JXU9kn6SdTI19KssiTbIOf
e5J6sAbkAeiMhxjtfJSCD3GLDGvEX3OTxhbicrdDzehQaiG2lQjqgy30BKEakjNSI0K05+w7KPnW
VyMLHKuFxDg2WvF24MNBf6ztcu/Mkb8vtLq9z73APGBQ/BQ7lfYxSjNUUVVuL0wQ+/RCjICaOALO
0m3KW4Kh3VU2NqfeDV4tLeEmyaJj0TJOpjGxRHuUMyZLwppHk7rVg+RrideNzCKP+PZcR9BL3DuZ
rFVbbqqZq4e9cbLlSOqG016TuMim1kD6JtwzJJdrQpdzzmz5AwA38J1Ik1i98h57zqD+kR2LKTua
bvnRz1jEZtGOcE6CT2w/9sqNslAWumRKPlUWikSnKB7GWJufEvKFVqUMw1Xilt2mo0S4jCKcQY53
HqW/Zndrs8e11UeoFrbFr4aCKLfO7Oi3MtE0ungJgI/GSx8LJMaPlKFQ6ik9akUNnghxJINIcilY
6tnXZi7vUGLMBMpqsEOn6rkwRX0uIRIQv0xpdCnLlNKWUd5xLNv57kyV1GqrW8Jw649m4p7tJiq2
xQhnioMFin+f+POZHdTOq2x3DengAwdcjQAROXwITF9hXbG+IpxTSCnP7140nYidpVPp8tSCP7rJ
IppxeHPCEclsCNc2DfMHiUhhLdmmUBct5H2TthjAXZ9dswypU/LmcB7po1WYUtDrs7HytnUlMbcE
pQBezP5jEQPIXrTwkoobQ4zdVYDxiqTBWrM+UE6NrszM1j+Z3PiqAYS1zKKYGHKLZ1lshEtnD1Ps
pF8NE2igfYE7C0JE3E5ftdyata1Ld9r/OnGQuE6NGoJ+kCOgTPF8QLpg21xmsXj470T/v5noyUZl
6vvFRB81bR29tP9TfP0fWr1d9vlHIdK3n/9r0ocqqUK8QL1/8yIwtf816Tt/UFdDHqPTG6NX/gZE
L11YlCZESE8Vtaii2W9nfUArkqKXC7eBDDz735TQ1PLxtoLGpI8UigIfqgg0CVLd+dsKGim6iaCT
ou/IUQF28RX42e04+ftYtTyHfJdF+qHBO8OL9FEkzGyyWb15eH8ja7iklryRZVw+AppBIHncs+FB
j/nhIxSgBUvXDXQKW5N+0wFpoYkGxbIpAVlTa4o16B5m6l+XJVhoKkD5ejCeTLTuc4jAmCqzTuMt
KtxN6xH96NA0UQAK0+qpSMQrWhQhW8oXEy9kVHA8zsOFlnyK0aarP06mCQpt+tCQ9BdlcMq09WSx
8StalOMBJTYk1/m0mPUW8aZWN1Ku9IQmvMwfJzehkC2ot2Dzy6Taq8urANQ6Zvj5ZLbcgEuxJ3K1
a15lxKTQ5tZNcsQNdfKZtNYJZwdDw0Jne09CausmcJ4xi+KWiEHP2pykbAcKFAGTYbjuinTVj9mS
ftg9ccPUTDhM0EJe9235iZVK30bkLdM3vMKy8XkG49fGybKyh3Rrc0pfDC3wLpnnLxl59NskdnEh
68NLbgarwO6aY05PEfNIuSzthovNbKzlbZCRyvzfaeV/M61IC8vRm1fjJ2zTn89NGOUB1um3W8jv
P/Z9OhGC+YRKAFs+5gYoEIi1/qrGo2t0eIWV4ek/+0cT1BNOI14yfuhdpIX1B0VdIZljoFcABf1X
kkYu8WYiMVFYooK5zGKCDexPmdJzMVed1nQ27hHwf0sMtN2JcnVrU5Wpmk9vHszfzBk/aowuF6Po
z8ypg+rgdtWs9kayFliYE5ywNU/kjZZPuVkY56ntvcckaqm82IZePgWo0J69Pq53/4dLS11HBooA
kYf646UjLRFjWwjzNHvE3+XEkaHfnAYak05nizM5XGwyG71mZ9P4xE3+RgSmfv1/Jkt150xwBrlT
rA18ce8vb8goyL04lSd2qsT2uRoZnFjCurk8RGjDseAiVvlNftBPUeiXizJUTMHBRTjvhd055IMu
4FB+oi1onHPpSmgQNi1Ah2XqsWwt92hGkosTXlc327Dt2le7hHSVUhAiqhmz27Z0AopqDQUWfz3P
s/lsuwYVON/qdXHVlz7CTKhmFNeaUmRwmNJcym8zzz8K6H7UV357djYFTNWSEro036117uDKbkRs
csLQz1jpQO6NKazEjQuc8gz3uLgaE6t5/fWAUaq8998Y1gcPg4E62b0P7bJhAMajVQMcEL0459oM
hMvJw696PFanSczjPWx6ccP2O6QsHnbR9tfX//nFBKZGQpsDpYNx8/5d6T0vT6pkFFQNAIlF6oUh
x4OiZF+J34SziR/7cZcnTJeQNwtSMGEw7wG+/uS0ua534mRG3nivlSFSJSpM1EERlDSvY2KazzS3
1dupgkJLRwlRNGgEd3ESar/5uv/uxiVKbmnRvZQ/jVrD1Aqvws576lps3EuTVkcBNyzTlewu8f4P
L4mjeOOXf9MupRn6dk5iq6FHmuRAVzcte6cpRP1iklhx1Tl6cZVRTt/LvgHliHAqxdGH1jbrvTEA
oyC0AcjMXFxpdj/eA/IZ0RTphntsE2BworXHuzDsacjTueMts2h6Dgcv1Lv0NxJZ8TfTC71cZOCC
7SAK3XevSEzweOdOnjj5PnaXzezUNW0Mxs3YZuVTXWfaMsUj80S3AsyDSwGcahOisGaiblBOGcKc
COZQSu1tTuuV8PXm1a318f7XY/rvPqY0aTjrJh/Weu/40KCT9hR3xcmaHR7I5TGLsi6fBBk95yol
wvTXF1Qr6A9vsSIiksqDKpOCC7l/7x5M1gZGTJBFcxpKWVxZbWY9+96o/kHk6bcqfy3tBsBb5KMB
wcEbYlgdJu8h6hKkJDKf2ldZ9Ix0nRkAA1r5FBF1dzTVmLg8ooZVw0aHGnrHpneKqwkJ81EjsHhv
ONzQPHXF1a/vijt4f1vcCd+zZOQiKSaQ6sdBO7uJ51TRFJwKprQlPdEZgJ+jxbeVTKd2l/dhP6B2
hp23MiwtpaLT0yHceGEAajnld+PRHwniMGKjX+tK8tor3sgutBsKkzmQA+UItPx5henfgysQDtqH
UsuCFiRSUdSLIZhCawmoEp09ynHejLgZSAlBlELnJlbtB7fMT/QcQyyPWXykHF7c9LHvVCuXanC3
KI2UcvDkJLcqQ/VFTxqxStkHhAs4unPJ5+vD1wmavn1opzBfRejHigNRlplcVDIu7yoozBl4N+om
ikShryzMBRXFfkcrH7s8jYeV9B3nwfMqcj7IuUrsRW30FbQeK6ghL2JEqCHSGO7nSktrd5lnTZvs
5nFu4TF1sFD2RjVF2t6HvHk0gk4J+ntch0ioH6ahh0Pp0NWu4auieV1Q48otcoeMJETUidAWcE+W
EmuNyNBfufHgPQZhx7KL2/PKmTpeObuYvHWVhcit2Bp4a4jWiIFgfVvPjWeyTbgo+9kCMhGjKx7v
m2jixyanQQbmy5wsWwr95gLPROocXYBQHSuzCIWLhRsIiFMeoEvG07Uti+qojbjoNsFUZCHHrWh0
92YQhWQ3e+2LS9UP7I0R6nSF4poIxiy4If+j3tSc6YqqIDFY1+ePonGjg9HT6MaNY3ye8MgtrUgp
BT3D3xjYYz5lXmN9LMiLXlR2Gb4yUMYvAWCGFkFukMNt5OtZhn6bb9ENWKuM5taSgZXpHMRgCVHc
mTRSCFzMHiYa3SUBQUF51sD1JVc9Ps3EPOQ5Ke1npwfiAecpTKfCWaHFhtSxaCesQEQAmRYiRP5b
GINh4YI0I02EaCE0splXbiK88iOp6bbk4yZxjoQJfSZBJbra/NDxvic/mSedAy2+0gOXzRAzONYH
d1ASzXQop0UW+OmHkbTMHs1vy6IwTegHe4cI8QWE8WgbTYxKjPsc1TFVVvwOTzjlE/pcvllbzHyp
UVwAE9eppQ4eYjFlkuerT3qm7MgMTp3j0oWZJ9t89q2B9PFIZ79Ki5zZKBus59GfvcfBMJrXZg5N
qE82Ew9e36NjZt46q9G1LSreUBeljGJxUqLiw3HiAB/sBP5jZ2NcTaasuEryBK27bqm/VKTesW17
5memM5+mkOllwUogII3ATo3cE1JdcWPoOv8HzuAi2bgWD6c2WKmhcUj+Rh2K+IaAa6YYRfU/BlXm
HT0HKIyBpp++kcaMepkj2cO5R99iEXXiqt75hdu8Vp56lF5tinPTdPzx8mmzrqN/LmmU3hVsO4ls
sqLprrrsRYiTN8nXIkRtFwSoR7uZb6Q32RlOxiDOPfXxtWGg2ewijhsyjY1z7Bssz+2Izm1Su8fJ
4NmTF8NN8UpypYQUqdcIpft9rP6EBwn1aEDzba8rquuljYzyqnktU1bbi+CTDii73zFqpvvLRmEm
rIcYqDi1n42R/X3cpHy1FR8GolH8ahIpzLMAOwE7TNNvaHdpUE99/aapETweGUZ8d4b6tHlRsfA0
Rb1rMNnf67HOJrwoKm9tAZd48ruU1RxYNyww3/DYpTczvd4eDDqEmQZpJJyEmB1UUQyI/yqtBtt5
2eB0aquSzHH7+u3wI9XWZ4o9JT+2JnLSTC3BP+uUdmeCdprcY5hZ5nPoSNTOLDt8wNLAaoApNh/i
NXpd/3OqhVw8v7xCgmChcdOPtdoGsfK0q3o4uebQvOLQ4TsCTqigsM2rFwgW4Ny0mNsKdVRJQhjf
YqLlzjQgKY07AwYn6ey5neJK9pp9H03dhN87TPm00HTr3TCw4rZqeFp5Km50ortShAQdvznu2a6a
SNG76xIvaLjLMFewSyOonna/Cshdu/zraPgWA7g1E55ZS8vlcSSb9hwnCLLWLeKxLTU+xkgaptYz
igOe6UgRlyOAmgTA3433U5TzVNIk8o42bQUwpLxhpa0unwFGWMbqrceEQG6AIE3JC/hW2e5Xu8qX
fKuRQbsiZSHnOQxsQZG0+o+akk1fBMi12/K+Irom2T2aNXsVWLzxdd3wSS4j0Rxj0VwNEVOABQJx
XIs6ZfIxgypo7rzRR1btFuoLiiuTqcko/GqX1cJ7jNp5BNnBcRQztI3OjGYFLR60D0H2MOmx9Szj
WJwNjSSFpRdzDDFHV5wH+uFUqIwJvB/zvAfBPvLKJ5jASkkthvHucoesROyRG5sZqC7oClwOvPOg
lQjkJa9owBE1YuoG2M6R9txV/J/k6/G1tEqLMSODp5yoRudl2ZxmBOmrMsX6IV1lAZzBqh9zgxiw
uDOyFYJwTjLqqdVlD8Y5HkQ6r2r1cUKbu0gi33wulalhmYeBd6RDw2s1TxK5jJxR4+NLpx3cBExH
9InxY5mQURYwi1GIYcUZcdAk/nhPM8SW66F36L9FONbXRMGn1v0ISqte5oOJWl2rdevZHNXMwt9G
YT/qHFvJOt8nVaEVa0rGQ3rIepufTuGXVA+EKA0METQ12XJW44pMbDX3jQY5d0UgmOTZigTqSI4J
Z4Ylwpi4PIBvc5E6uPexwbygJla0Eaw4l7HrByPL2tiW9W7E7f25Zhk6XcaniTxnG1MI2ELcNpNr
uCYMEdKH6x24gP4QIjN2vw8IVHHuV7AjCYCRugeSGOfIcaYSBT714vNlVNhjwkuREK92Y5sEkghl
UY1pskWLhIQHUIA5RP0FcgVmIpKNNDo9BkWI2kI/RledG9KGjNEX1Va6rFFg0GZkI1QjmjOwO5rc
AkNOnK2QBJQVvRTeLMevWGHgC0loFQwaABjM9jISt5Tk5xMndQa1jjiHIuvApH2ZAc2kRY5S+KQP
L1tfU8s3FVhS85yB10YtQPkCuNwE/pmSLclsQd37m0pz0VXnnfq0cdfymslKuTiCchrvs8msbYxv
0nv0gAs8BlbAfZPH4DK6DUSvKwg1o1jU7IXmh1640UgwcY9tQTQxfoWL7aEG6hhwaGy5QhAVjHZd
ENl9Br/GJiRAPf+oDyUQP6SD3K+DnMbsDOehc8fs1pDWS6j52jLx4mZnpZUS6vPu4OGIvwayKZBk
Vv5CoqRIyBel1ypVkkgMYQwrRDTMy5aSp8cOZbIhtCFGtyKMMsTSDfOI5DaWGz13p34BgbRdhBS4
9xGh29fSbIRYsmpme072I6DGMif2rizza78gsc0D4Ifw1hiZDNlkYtxojNZdj2PT6odKTf6H2Fce
KTzJ7Kk66vk4k/N0r4xH55wqW7esUn/QHoKYqFporyX/rDzBQ5LWPN5RAaTVLAdi+JBJoYzt2eNk
aktXhe54nwQtO7yx0nB9kM9wOSgnKbMsfm5lLMFXQFZfzcfzaVY+onlkf0BmK58UXAW/jxB7Ziw4
RMmXgj0mq4tXemtIs3IvtNh/BOHDCLocDAMddeyBkB5yLuuWOa2wR8dHUTfWOwfu3jGiib0fSg/v
9mh5j0Jrm1djBr1gk0sCWFR5iHLbYP2sVZxPlwXMVrMdGWeV2UfnmCnSixMmR8ChuFmqnHciVftN
ZeA8Zlg6s5VfUr6Cl1/SQSZrpWiZ9+qKV6hNGTyRr0GkKhDWBmpmxm3KCsTZLtwZFuI9s7exuFhl
xxt3MRDhg/GO2rcdRkWNRGNlzpLcNfeOM+vOngPb2O4azjf0+7t6iwul26SmYbicVVpY+MkszqTo
UrKzPGYl6jw8EifWWDZ83+AkkdksLHY/2eeQivVqJnd8X1pI/aDqq+ngsmW2aFHbgYFG0csznSCS
zHHX9tQaJJZ04Tmsu/EDatr5GJpT9KHskPY2vCHMzpx25g0LYoeL0c50BF9mqd3Vml2MS7bTuUs3
mTxTI7C0l66U1mvsdZjR2FV+JfejYbs9pMGCfRXC1rLRyTpoim1KceWjycfFten7iBmqKo+rdVWM
1cGSY3QTOYgbg9iO/szKNnjADYsUucNvsyL1Sd9OrjXdeLL0P4TgYl6KauI3gXaMGnbKSB3uZgLS
Zw7uwSAUggZ9BI4b++lSVviv2+I3CiGD0hCdiH/uHF8DE1P/KcvobYvn+899b/EQxCaoWpqCqZXS
JcXq/9/i8cQf33o4BuWpvwRC/PEvRoX+B0w7R6ErTE/ZK/6VuwIYxQ/FIQDgFiAOFEGqL+yBzOCD
vK1oRiQUoiltkn2GbO4afPC80YyGiXPOGIVWG+q7tiIDYWFgRCShqiKAk6OCkR8Ls5g+YB6oKla5
Bi8sCTA1RU+BTJMgKg5MnEsB0k5q11Ym9UzLJAbyeuVHvHfrvCmNtaSIce059IX5lMqMix8qgTOZ
91+cmEr+sorQ0mBd9JpFbEr7vtImzOREVkBwYnfGiRLymQynrdOb/oHzF0unnUNh4mNaCMuHvHyW
HnQ8+u2QqnB/7DkG0Hm1Q1PLS/gul8wg1spOO7iXMKFJ011884EM7M3gOZrxqPd+EK2zLsDJx0lP
s55CHSsn2MjBo2RVtDKBsIrYuRzuKgPTwMIJ3CEgP1oL3U2RTCK4x0xsb/Q0ySpzEVHAIH+i6VuI
TyFH7L0w1d8MBK7Tj2OdlPkWDrC9YN0mbgmlFtFLvoD0iQvdxZG2FIktAojCmc2UaONaCD5nClPc
K2BxcWEXM63CMRZE0H+cUbhq65zt7HrIK2fbEeDT8r8UTK5+wQfQ3zguh0T8c4HcpQqcPINKXQ0K
plzDuHOBK2cgpK4p6UB0gqp3ITD3CsaM7WFTQQG4qxSo2WoVs7nt2LORJO6fensaPyQK7qwrzDMp
b+FSWh0q5yixvqhs23um+hGl5ojxzsPHEOYiIjLbk08xIRCLIQwLGB8kAOO5bQ/41HaGQk9zjEtO
PYR5rMUw5Nk9V1sNxfShgVo9etPZwdRaLzTPaz6jMPbvsyR0Vmx+gJEq9LU+tNmVo6c060vc/qFC
ZBcKll1R+9lycvBe7AtLG9FOfMf5sXqmVmAJdK4IGDyIAKjQKOof8guXe1KI7lrBuoeqmh+lkZ5j
DX64zckm4DiQvESGLR5t9Nor4t7NjZ/6rNqJglYpMHgNIdz3G/d5VtBwryyQ+YJbbZ/ruUEkzIIu
QjDjSTlc9RfwuEKQy36W2YI0W3jmClFeeMDK/cIRT9TO3Rvh5LDMjaHds+6ne8Ac3pI9UnNuFPxc
ojXfJTKTVwMHnxsk/oq9VlqnUoHTu76MP1Z5GD/xjZI2owDr6AXSXZfn5U2i8OvlhcTuc2CAKSvn
OyRN/RETETsoztT9wlcg9ykm1WdB0jXTCmvbtTvV8uTNmCoonPPap2PtayjvouiQ24G87VxUCj2C
uj9H9Nr9gp20DlWvj67bMKnOXdIND1EEel4mAYFxIzj6QoHp695ur1oL0N967Egv0C8MeyrM2Z2l
wPbljNq3nfVgpceEDNcKgG/1oPApmE9/gqMGj+9p+1wB81vI+ezy8pXfUQsePHAwAr6+AWd/svRJ
gdAWJXWCV2L30BoqLL8ejOjhLNTBQjQ9xvmcmJUQwfk8gvQvfau74gQasbmZKOfl5nCKC6u6CVUc
ADAtefJVRECnwgJIKelPPBD/dizK7k+Mv2KJppxCZEPQQKEiB4ZL+MAlhyBTkQSlCifga+dt0QZM
/U5SvkoNAf3somRcjD7uZSKhTWpVdXvnXJIPYHPYyxhwBjZTy/gKqltBe1VcwqSCEzw20KTZ9deh
n91xlPFuDBWzAMaRto/lYfO9pDDoKpABULd+7bWJd6MVmXGiFg8vEx2fdyTfJ9165Dqkl4QHocIe
KMyZq5kyYbb0h3bcR4kIDmVB6FLggg7jYeTXHU4sGhpMNSpQQgNBejAqUzzYkPNR8reav2wqe3oJ
L3kUwyWbolMxFY0KrEhsZz1CPTywlmDeqAqDSHgCLlIVdVGZUXQWddzcB07r3BjthKS0qwCik5tX
fWiAF9+MljNf9w0xGqUK1GD5HO5TDlUXiLVzzGn5vE6XFI6EPt4uz63hoAVZD4pe9Dd9WyOlxzC9
caOqehwsC1e8NfkAOPt5K6MxhLTdUfPwuuKz2+bOVxIRke1QROE06QWvA8l+a/BjHpH25WYoXBIe
x8ZaOUJvl1qh8v08rdH2kGLBouhN2j+XmStScCCDTMlo1+IDxsDq0aejsibJh7w3K1OhOjYoyNwU
1QZUXfWnG+S2vYZvnH2WQeBu82r0rzvhu1e9iy8gxf61Dz1353WJQZ3GYH2jvtumN62pe7exmzXX
iZiIPHCb4kBxor32W0pMsZlYN3As+oXW592f8LuoDZVeDwTP1KjYN6iNT2XQuMdZ86YvuuxSQNFd
xHLt8Yyv0qHVzmFo2U8VSeXbMdEKU8ni41xN2iUs79n3qfO4xa2T5PIm0v2caalne+ymExJO33K3
TkvZiCiUIZJLSnDVEkM58ubCcZ8TfS43eiSfza4prrUgtx7cICA1XR/lccC5yDQ4GXeTcsIEfk4d
02oOVSrFloiwZT/l0Yp6lnHduW1MPgLMuzrMYf8EhvzguG1PlKSWbqoKt4Rmx3mpRF5ralXGiiof
oMRClnsKUs3JsQLzBSVz2i5EW5LPN/Teg8AtucnpDG30sOYg7cehSVRKad4lfuXT76I+dUqD3NkC
AiqWgy6PLplefO0ZpqNKF9etaQM/oVO1FpFWfUFsYLRkBw7ezm8rZ0fjD6hs2gB296fmrpzT8o7k
xGoXg1bZjdLKIfqC/RgGaJxbX9TOn+wFDGTDXjxRRpfOV5ekjKescK0NbNOPVpU6ay32TpKSDFK8
QscByT6l2YErwMwet3F4GMpa29u50cAWMe3aZ9Gu5peorDNoZ5E/HAxSTyzOz1cTFBqGptlsshjG
AQ73ZCMiFuuO5M94A+HWiVeymkmAQGrQ3QAEqVZNVcOiqLPbHnMoqMpZN7esdxDSzS4BUaNNGy0S
zs4oUvcWVhZUCUjAT2zQ7GapxYiZq8nfdWXsL4Mw8YyFI2qiTK0UAwsjO70bSKQLqSyNMXZKEI/r
HAoLoMpkuLexDpEbKYe9rU/5bZtUA++JtGsGh+e8svEN1yaIr22iM624mJwpqrFTpZ5l6MNDTxbt
Bx3y5gcT2OMG5v9sggWuqtsyab2rObHZrQSWv6dDh3uEFp3UFwm+ux64iL+Pur6eSTST8SFuqQuD
HxFRxxbTgwtaGUHzRWax0yCaTFrMZjSpK1ooPRTPsXXrAzWUCtFII69Ns+ZYWdVixVE7WLZEKxzC
HM9vwMb/42y7V7FpnwM7whhsRDd5ZAnu0jxkiSM+RY5pLOoJTjtmFwTtTmZ/hBRt7CcN9ks/hHKl
lGPrUs7PdTh9jhzt5OIKXnj01VbIJMJFU5FQW7T5sNWlBh+eQt7IEeEqSgWVzhiEMlizTTe55tJr
vG4lUzY3QERve2RJ141lPonGpPDSt/A3EzifSeLWSKZTHkw2gN/JJqSaUsLgc8wcwG1FvYQYOPqM
YCyi/jacTOMRdXiaAJanWazjDN8I1LnwZscZzyJRsXMxtYvCzLaOS3lkjmL5NGkGORsRTegMZKuH
/+p2tMNkSdZScp0z/J61xlkbjuWfM8rku1Lzp4NlNPp1SNbFqg8GE5tZzTKHcpC6mONuIGHNy5Le
DfUGvNll0QY3uUZEHO3H6dbSubnYTWFLEHtmV2XdLu3SaRZvTq2/ld+pgyFCJjKtXRPOFx4XdXB8
I78LfRMQUOdGe+IMOdYBXMKrPLvM0ham9AdTz6uXkr1UzpKNN+PXF/9RifHt4rZuYHdxUSyL93qq
Ocpre5rLaC/Gon6Z4zo/llEa3iJlSO5/fSmlfviPdOtyKaRTnGnU6Rc907v7BHEU2yPdo70Ar5Kv
eUemFKNuUHz59XV+VmFbipWAOUgYiEts+50EOikmCr2JE+w7hHCb0K1VExZcb5pH7V1VJ4htevQ+
dObM7JkmpqJLzUF4q8G84nDtU21c//oj/SgMUbeOdk8i+AOax5nWeXf27/TWDVtOGXt8MPO1ntXT
FhQJJ2gzJRNrpQdh/TJ2Pd+zqP1vDLn/1o9+Uz9S6W4853+uH22gEUavz29rR99/5q/akf4Hv0JH
3UiMAaYxhTj8Lg92nT/QBtuqooN8FG4G79VfJSSBRpgxjp4UwY7hSN6D7yUlNMWAP7AvoF0EiYGO
8d+4DX4aVOhlgS8Ki4aFjZLq3aAKQL3MLvvmnWF0JGeQgcROn6XNO5qdKuM4Fi9zAq0hXzH5/w4T
/G7ioDan4h0Ez0e9ylSKf5y1qiqYvX4eMdp2iJWcKbPZBRkpIVtRtnvztfzNBPm3lyLGFv8bKjVg
yD9eqpZxL0RmKZsyHcrUEAP8CQKPYFJW/246vNwVj9KTNm8q2RXv5qhZjEmJh4FQm3GkGQqYZ1W3
LdSM0en2v76rH5Ws1rdLcU8mZSeKk+/VnWr5TFKLBwgtBSjsZMDM6uyvI8t0AKNg6aDWWajM6iV4
z+I3as53c/H3iyuiDKMYAN67+2xJN/Nl2bZbtvyo5OIxpGplVr9Rcf78xVkG49LBdIMyGc3sj19c
Q9B401d+t60RnteMzRyWgjVWTr+Oy4wO46+f6I+KZPVELQODjw5bx2CYXJJC3iykJOUaMhQQRoLJ
pvuV1F9odn11gyLD1JVd2X5cLn59xZ8fo2WQuGwQdUKJ+SeTpx9yLnRl0W0xmBFSCoCLL8sr1r++
inpMbxbOy30hU6fh7KDQp4z942NEJ0HzqEo6jrT9tJCadgSPfYvWhugOPbN+c09/9xTfXu3dlwbb
GEmClXZbtx/Ewqf4GvQZvNA4YUNH9vGCBfTzr2/wnST+2zfnogCzJJ5dBuS7qWwKE5sqM6+dCG3z
1izM9DHQO4yXxezuqKHhSK3uHaJz6TKazavNmfRAH3fXBXWx7TuvX7O+D4t6cMqXcZTaHnGWtzA4
hj3MNTZ+Jwyo5FbzbyYm8TffP5poRxcYSBzjpxHnNgHgo5bXKBo6E3mbynRfjKPVrynE4UNtBFQM
l0a45OmtDZLCPlEvowPO+eCGxG25pGjp3dI0+O4L+kd1vvW3H435Wb3h7IfeC6gRfMD1tNIWVmy4
NvzQWgFZHpeVa7frBs3JhzGS8VIfbC9dFaRiHcY8ro8AMvsEVy5+0l7P0eg04FumXF9IaI0rP6dT
nhvBhC/LqG8MCiD7mXyAFTFgRHM6SPoqEiceO1CNj23v+ksP6iOHOc3ZSGlEi17WLm6o8dAmdUMN
LaXjDwKJkE/rKjSTDx2H2ZvEROY6yTnZ1HiZCbNobwvPmXdVRJY22icCbqjpHilz639qnM62cY5O
wbemr8kk71u3TShpBQSi2WF7y2/ON78erT+/IC4jVkJCxwhk/7SZGxtSKyz8X9uoCW+0pAuBO+t7
EY3nbvaBOXSZ+NevJFfEnURIlzIpeu9eD68ee9ebk3Zb+/6ew9eaQOsXLzePtYRqCq/v46/v8Od5
m8x4ZhscSJ7H1uedPLsJvJ5TUNdu4ylFaERRdB8UA7UVo55Wv77Uz8PUJZoXD9H/Y+9MtiM3smz7
K7XeHFpoDN2gJt67s+8ZMcGKEIPoW0Nn+Pra5lLWC1FR4sp5DqSUlEG6O9xguHbvOfsgz9XOTf3/
/7Rnx4M7ZhMI8X0YjC6Rja11hL3jf3IBf/kqAu2rzbnT4Rr+9VVKE1pjP3EBDa8zO9SXoXGAKhrc
/vOH+eDY0PsYnyZgyEe1yIH144wvh1BqeQ3W+3m26k2NbGTnzcg0PVkhvY6kT0nBwid2Afpw8AIA
cl+jKP5sW3L+9sDA2cRpzg0sF9rcR2sOHTGxpKMv94L01+0EfXcHgrXfCbhKwdoRiziSHxduO7P+
UdSTf5/32QTeyxyvymVxTqB+o0++AfuX7wkoOIYOB8Lcx4ojFobB+cqR+yoeqqPZudvQ5Mi9ED17
HclmWCc+rdoCBum6YPZ4MzSpWnupCR8uAAvmV8WPwprH6xyV87JMXwl0tBla9s2DqgCSNRCjDm6c
TKdKFdfkw35WXPz6A9CBdjC/YJLQ+IqfVyr9ubBUwcRFhVEUd36zGyYRPyHB56Hf0iqjJ22uS9/r
eWJ15Qmi7bcAjaLsvFCfRKP1HHTjFiRQeFcvfv0YiOXH4kbVCaVcuJuaWAG6ygyeFX2xgwjcfFIe
Wfq2/WsdwbL46RN8uAumvuAN1wrFFnKqk5ZVnHq6Y9oSvOnTjk1+ABWRZebRqcEY6HHdJ6vA+eUq
IOUDOEZgW/7H2x1pkphAlct9ZiQ0L4cicL9TVt36QlZQlMy3uhjnFzp3ye9A8xFfxeustoErOBhA
xljubFPWm86DmTql1lSilwLUlfCCe6AUmmoTWz9UZVlslf6DT6qSa2agso3wpQlwL1qja14arlUc
lrr+RkQXkw5eKBbYBpoJjfwn1/zvpVvgcRrEDAC60eS09NdFA2nEzxFfyn2bFS9VxPA8KzbGQqgw
qUfOJ3XiL7ZtWjl0G6jr+cXmh3OSLHIaaWw6+yau3kMSB3hqw6oQwJ4/eSX9mz6sJF5J50UITNMM
vv/6sdooHho/cllJXfyYW078khVaOY/Czlu5Koe7anpGcIo8+o3/vMf+4unrmRp3SceMs/nZg/PT
A6OPyW3HTSX3g6++RH1wO/vtvSmi98Lvv3Pk9T55QH3sJuk9HbuSjQvD1gbVj3t6OBpyTlOWLMfw
6n5wqHtU5GxUBbGFufAPML+PdQqqMFYNxY0g22qUcYcjZ/nko/9yMeE75sniYCr7+FhOh350k5H7
d8KGsTEb9AiYWPDfpzVcryR7/+cr/YuHpoeEWyc0cvb+W7/OY5Ydl8PMl6w6wtEaK1ovUNc+OSP+
8vriKhSsJG2q/miayqQVYwBu5J4zcrcOxjkhlD0LSbkjTn2SDncns4WNAUmUuNG4XNMNKLbzaFws
i/fZHvn3Q3lwtuRyKBc+HdEP9+ukBpeA1Jw3g2RkS8ADXN1uuVKjAgtXWgbN4rLaJz5epDofzE9u
K+tXdzDVEBdbt4LFx7XWxyMMF8YraGpF8r3xO/w6Uxf3NzK1XOIRvNrz1vXAL2DOpPXuI/g/l0k7
ib2rElNJvp4YQF2NiUPQlt33g7V2409NuL94m0Ho0Vjl1qfOOfsef7oHEyNIlVt57d6DHLobBBxq
ITE9UMunn1ySX7wUJGfhh5AdtUn8w56WIppv2s5vkRRE5btwlH+3VEmJ3sTDDPnPC/6Xr8VKBB7H
vfy3Xa0hXbBvAtHuXTvt7gCKebtaoYPMup4u4v82Gn/R0frFJka1S1uEEpHokY+dCkiwcVYPvFIK
ommD66p5KOPW3vJ0Iy9jLoFo1In6ZPv45cfjfI3H38OQ+rHVH8dmRXiI2+5hqiMRd5mrpFlpbzrT
/mykEbq/eNBTaZhhiIQO1NfHijvIRT3Ei8USER3WV08RHL1OEzEtG4DxFVPUTtobj5qcSZYzTsaO
k+Mwbxdo++VdGbjcXKlDj/EYSVU82w2x13AP4YRuoHp7xC9HbfKNZG3jKme0IUmpLFDNSTRNgKT4
SM7a92qwK+HoTtZuIqxHXbhGEmIA6/xlS6xMkjG+SqxHb7BJXCjE7Nq7zCpnb+uETWK/hnBgyx9e
RrMkxhdpesnFnHQ4Ebo075InWdSWOhYV3bU9wQWl2BpmY53KBVT3HpzwKK/dkrnXlegHFd15ksAB
PQczJqjwuM1I7xRhXm2qfBQx08pKx2S7Tp3tBga9D6OBg/LUVUZ9sLoc+bOKO7tjjJc+l5L5B4xx
smeOZFLHZG8ONfptleM93ZaNqrrLbOQ4iQImbCCWSDmhyYPeruZNPZKFcVEaQMTpO6DT3jQlcGfc
Y0Fgf/NBriswtv3MqAzc5UPDhNrXeuFM3U6RPz5Uqej6rTLa0L83YWvGWwT08aDtHvOuDeYwxVYX
YzcVTbwsCPWzcF9BAK63RaTbfyYy5XzVSjd4ykBVrueirNHzi2REUNA07qEMhjv6vLuBQJ2XCD/q
a2EE5n1fwVWPSqgHhsoKZP3hzVAoPcDfzeSG3kfQGBFsYfUmD2KPDmzaMMIqd/EwnhyQEmu7kd+y
3CNffoDxO2Szs8MWhtvLmLYwabRoovP3npzMbShSby/CpSZJldEpPor4QhJ0/d3v0fsLZI2ryh+/
La3nHkZnhoQ8q5WbFs9QvLcYvNtbNyy7rWVW6W3uoNon+d26CMoiuXLgO0MsIGuHYfzzvDju3jWs
uzTVLhY1R8cIi+l6zvKBogLwVsFTYiOlv9yhEz+2vehX6aJc/pbf5HSX5kl0p3ye7c1i5u127pkg
Zkk0knyWl8jn4TDzzd5GgbgnaAF91RQkOxIbl7WCp7WJbGUjM/LM+ygumq8YOc3LKvGDjepbbzOb
fffuGW21NnoimQIa1nt8xu6xK8Jl5VfRfHTM1D5Khc6bJsUJUtcudRtrl7vqtSTS4RWX1MF3Bb5t
9UqsBrAhAKPA6qLX0jPijjuwDI7j4CMgMFpiQ1zjMQ+D6CQjJ91AfA62ZiaQyABtW4ksXDYJ54b7
tDPG2zbugns5ACKaHHnZq8jXShrCyYzqh0QacAicPj2ksiQ1Bwbsu5AMrLWJgg4XOrd+UaQetRXu
2BWVpiZp1GnYP+Z1ADrCZvG8lIxN542P1j3nYcomkcEj+gJ0Lr9uJ1ZZpoivxbZ6NIdYkaHS1zsc
pAE61breztwQ28i1XSUvAzXFk/yCvNSXLQKfSEz5ZiGm6YthYdnIYhJsDEQczR4VbP377C95c3By
9PCbEhkGXtYa9hX2dY+cztwPunhVqNE1TrRnTUmTtiUypONKrXpEchvUaCM6/Wy+PbsUo7LK0+OU
ed3WJavn2ppsxLLpOC2rGTH8KUml+d0zI+pJ+rvNFstAcdHwkP29l0Hs4SGKyRCb3NQBHCiZSI95
9B7S3B+gp3olh2+deY1DYn5izlS+d02HvFOV0vpKeEq34Yjm3oQVxieUpdOG8BK176lYHgMlsi+j
5PcoyMaE09jtSVNL1ulc4dMXjnyhC6cJgBDnddwVKwGFcvuakMn0e9uIfJfPRvuKRyk9ZF3UF0dn
7vNdqkz54qLX53xYT9PGi9yy3wyLHq8XtuEiv0UvjSvKXeM3dY6EmCCf1iNiTqVht8s5N5WHsiHN
bNWn8fjcRpOOzXFTzGdhrHMxa1OQxVsyGjw2VVLoNWhMpzjMkgezTAqkD91A8BOX03gmbIWP6OtU
wIvYXnirXj4+j5jVpqs4iuKbNEDLWZsEMdckT1+KRPBbHXwgwkw9UMm2i8VH+e0J63ZyQ4ZF85XW
nb2lcebexB236raqy2W3DHOOjG3Wsgnfj2+Kohn9deMm7g03UctNxbdLE7495WUobnxim7932isv
FhRQMuV6p1mu9guBI/sg4aIanVAXBkvzrnG75rurT5jryluacYP/NCXg1k0P7lzyaw0oKFYn2lND
xPjlgqrve6+a7nVMuK6L77e/gx8GJrkMCLEQUpfRKaYbsR/goL+Fk3RvxNKC7hjrML6ZU4xN1Ltl
qd7IHRLohhp7IpJg5UxWpC4tHssN9mx4Wui52xaAX4KwEXNLhLm6xsnXWMq9Sd06emogyl97SKG/
4qbJNz2uUtRd5JlZK5xf8s0dyP3Fp9aeVGdGm5iQJ7TWfHg4CvNTgIrraxVrKraOGG9MI74ZgCUu
eMhdKvAKQOmNcNri2OUa5NyHNHE2aU6mNf4//gA5wsEqjqei32RLUw+rhfucNlYlX5SiaR2AkX7z
Y1DeUaSKo9X1epWDNQDGQBjRQ1om4zOGq8Ffo1Ak6xpZyn3Qd8jts8R7MMKlLVZNNSU3mOgrayVF
1b0WLaarAGzEs4m49B7XqbixO0y9LgHP960YeaEcrVbo+4B7KTKSGyG5akGWqFszNtS7ueBWNGat
7adpH90TSySOwB3Io3YmfmO95PeU7PNTaDKRWSbil05LR0t8a5SJevdR+1drdL1RvaLfIskw8IwJ
zK9Ro1MCPgz7JDW86F4kHLlWzSBbdSzH0Uv47KykxWg7tl5PsNLYs5KbIs9qC3EhRHTDyWjijqrg
uzZlkIxHSArIY0LZv9ewUAmsNMts3ZZT+4541HoWMXaxcZLWDwLsyczj1mvv2C2W99rOGmgTNgQW
zA7u8ANv7eLynYFLNZqGy+LxJJd7c8qtbgV30HpcIGTchz1QrNT3xh/w0du7Pqo0xdlurvtRNV/m
LGrvrD6IbyKvTfd9SMp1KgPnyD6mY19QAh0rI+5fMF1oNbsRSPZ48NvusVY1Fy9w/CvOxNGuwSPN
JubZPn3T3hkYCDvBV/zn/XVUNvF+LIrxIFAkHlsem5dOJ/Jh5fpxeusJ2ezIiJRPOG0x9JEf3Mc1
/0k2TbOJxsb5TpqHuxMNTtUGT/7Gdma4paPj7S2u14qJptjksBubFcFz6t4qu/n2bFarBI46u4jF
ujDqB3ScVxAJyEU3zZSzTIcXlNi7a6yYJ3NIRkRhTcfL5t6NOZEblZC4s/ccUAwziJ+r2TOam0q5
0YMX2fUxnGFZs+mWy8qqGDa2uISObtqfRqWKTcq9eYXdqrusYl9Ly2AJUupTAoaM/2ihfgtdIsly
H9dwXo/O21iIE3I3FKWKBNUFI/e28izCzntxMc+ZeKHeNhFiz/X3cNJzprrfJXSWjy3qfqZlCQXp
mNXqBRVafG9WybTz5+bg1UW7CRHwAOhp60MwLd/o/5VfMLwtOoePo5VtiJiNnhPO2kePlKyzPJfH
3DBJHIgM4l1LQRb4MLgXZYQiUxR2ecc/+DTlIwOfteGx1YXx/SB5kcGN/NuB2IEVjWlIgz5uwTAN
vWdP9sUhTf3nOTPLPe3ShDqQUm5VaoZqnU7JVRrQuKkt+xhB7P2emNG0GwPD3Pckh2+CFK3dNHIz
yibpV1NOqzBWyruguBAvmXD3lTvXO24nNuA643Qae8BawyIM38d8sF/mRljXYRkuqBZK8UjEBmpR
atidy97FR5PFs+X6/p0a+ZbcUc5gzqgLcV52JMPOc/MDE11hr/E4pNdtxjJIK5LaUcFVDdtao5KV
KDOJGSTrCPMjbwAOzHrwPQp6EWffMnI2TjFoTdSgRbZyhQHHN5vvFtN+6Qnu23Er7ghYyijUXPwF
kT9cl8KNniA5UGaIcZezBWYYI/r0PjBReAKLCC4ktIB1ZCbbxC0QdDqde1M2LliVZAothhbFclSq
Hq88F7U0NZqRc8ORatPEc0YUiZPUoG1IVVx1XcWxtDCw8JLXMY1XYdRnr6UtvL1r0YCntQbXoF0a
WhpDauDKj5z2UtHM5lTnj2m+GjoE9uGUmvcwlU4d6IBDNPbrEebK1ZmyJisYmVLUKMcZ8KxIM+8v
6fuCcZfZwZqN8DVkZso551tXVzra0F3WbUNoPbmrSbAax956JUyuO9a2/91avB9RV7dfqViLrwTk
1Gxa0njyC3IXnXGIt70/lHfKo2IpFNLdFQxesOxzlKDLNOcD+XVjejIcsh42o29KdNDET/CMEV59
Y0yx5rcov76hfUOuPLyNuGYMULAJwajPvpZlVt3ZbVDeeVB1YLEoNtAsmfq3Qtrm90pmyVsbISxf
25hDb1pUACe3y+oHNKW4PTsqHr63lEMOzCMSIPATOceigc2yhBAGeVrSO1sKC99dTEPyWEf4dqmP
OZnmZSJOcT7LtzIHcyMHSRNBqqF8z7HKo5td+uirKTPre35OAKsFGAOJlP+rnQPNWYsoNcJ1s0Ty
zXChMq3sZQyhK+du9VC0MxuDTOap3vlxP9Y7EU50NIZZM00STER4xCpSMxNvIDcRNEP0FTcjPxM2
M+56PwtzdyPwnoKjcVSfb0bJuyQJDrnUpkKl5XOImXnRLBWVvEgXt+fcaFajlaynBnX4juKV37wY
SG6PYqL9uElEqIw9Pj9KACz2FC8cpsLLLDFFtfG6kqK1iDy+JSh7vrcu5iH6OnZjAsl1gEi3Ir6x
fLeHgVeFC4GOcRJO+PWPi+mORjzg/XasdL1IjafzgfPVK84T9d4J3XjttPht1/SCuPSQmqoHF/1Y
tS/SjHYPyoKUA2Y+54fGogt0Y4Nxs3a9u7gXquvrB5dci4avkHkrOS0tny/3XfohXWPm2YVExTCS
FoXw4yoc+/F99OiNrgagQ8mVh+/sMVejva/wWL2UkDHvcp9UmnXTBOYjxB+pgNDCd7oRAx/6YI8m
75GqnHdNrglfHl67ymD+V6Od5jvh3qX3n6gNfRmu4ohjHK4SGvy39IxW4M2Gl0qO8kdKXCtGnaHD
Uj2EQKsJV0zteV2Y3D+ria9zOVT0/04Tudhafd5T0bmJaLIjNmaaKB2zlYzNJXU7bnXYlvyswfOL
cCgzyldVMCCrsqFlFTfJCE+s1SVk4Vc4E/B7J09WZtpbEkLMEzNpyCwllqgyDuZLtEzp87Ik0xMo
hPGPMdh/NKifaFDRetr0fv+3Nfx3Si1cLyi1P2tQ//yZPzWomJd/M5lDwJv00NKdG6n/QtRaKE21
TgM/MRXjTxJUQTYCMBLEVMigAVU6dM3/lKAKExY2rmbTDMCuImm1/x0J6ocRkRmYLs15blfLpokN
Qvevc0DyzKwUB8V0PZRvsSzguX//6Wp83ij/2wt8GDR2s1OUzcwLBGD0k4CNJvyWjtdpCFzls+6/
nu38NNREKh4w8cEo7qDX/jsGUVl0aN1CWFeZW8DVaValYTsmE/EwsPPW/SqzOQ5+T+oo6OGxNbY0
eGZBY0qrE0LgNi7fILIFHLvjgYyk0CeDN9YQgWr4gUAI6MPl0AlpiAuQnQseuTCLOg5cprrwgGtG
j6rtd0Ds3ZPE7nqbtTVNQkX5UvVrQLHQK6hC+pU9co5COzU6Yb+BbIMZ+KElWWHkGCMqSIcb3gR6
vRQWglxVg33qrCZ9UrBZL4qo5RS5cHKiBz2mJNFd+OT3bdzZW64xubnTV0xF5BXgsSMVs7c78m7Q
IN8g4GqWi4zxgfEwARgDGu6McRTCjOvzrJ8ZbBec/fbnL/8/u8YnuwYSca0s+r93jeu665P/WlOv
FWnF6OnHmZh9fPvv//fnj/65eRCEwgzRA1T5B9xei27+JWAXvzm2hZiT+1cPXfUW8S8Bu/ebFjEx
NYE7i7z1Z1y+8xt/FLyWzT2PTJqxz7+ROOmbH0ZSpNcJbrdQC8ihgCKs+ev+4eczRtmCMhWLFM8/
i8gPn75oTJfdHrsQqt7YmBQNpp+QhGorwCyVXYUB1ktJe8GePCgszjKX+bZ267g9GAxlpg4KE/wR
8Jhg4MoUnrKKAPHh7rGueWKLYy8GKlJlZ6Q3NxSBf0B1p6yAJHM+4ZYLh+mQ3sUXmGHNl8ZcQJWN
GSyK1VQRJEZIifh2znImj5vwopqJh7caajto9jZFB0HvuaF/xNGB43mWqlu77RFGotYi7pkmEgMs
CfjmTJgpU2u+7zIakRothWqjoWt6E9tVXgNa6Org5IU+NMGABk0BTY+08wQkHVZpAFgc3edbovgo
1vJBk2+aUEA5su24OyBIsR6hY7jffBt2Tl0bw8FhNvy0TBTElaO5dY7J+cOjV3sd2wA3V2eoX+Zp
cB1sXcBKPqgiJCXhIt+yc7r7GRCeSph5TgTOfzU7HX9MoHi7OEMyVczPrQgZ7A4uAdSYazQaEZCk
pvtpOOhAxuNCM2XmU4uc1wxyB+kXJ9hoFRYu6MYBtyWAqrS8YBiRXJOTkl3iwQPNNKXzVRalIxKl
MD9WKcmaOBz19WQWDSqnnEucsaxr/ssfXyh4FvJFY434sgf9DRMlOt/ylUr5CocP7t505mXPuQ2v
DpMv6dUG7T/Uzmc+MHZEflcg9REFWTTXZSL4hbyV2eB8NylBP9k3aLnsWzi246HhHGG+dJ4Uzg52
u1Hjylvek0ijRc2RbG523/t+ke4OCYlHDwXG7fNCItidP+JpYoYBBqmxSuiCggWoSRmsWg7g9LqR
gu/gaPCblsjm7z6wPPBlQHuee41jI3uYf/f7kdWAR5RvNnR6sFShcp0jQH1ggYXPEIvjtmTxGTZH
kGi0ufX8qenf8FQBPTV7QH3J1HIT+uHMF1xTFturIAQTB0QWctQJfQaUoDwsYKPRg2a9WdyWl3WD
mvTgZ5FzNLKR05OaHN73H9HMpeayMe5mlFlNJSsmsgYg1jPZ09sKJ3W8GvU6UfqYNuiviPENFCMX
VWBg6aPYGZUWotTZYitM92oEkUj3AXQjbtLn8xJmVsn1zWEAkzQK2Ewv0siDAj05A5dksmN1O9N1
uC0Xu74QtIwh7XkCGtmZHtiDJ3MIMA9YMGcIWUHTkvHGmcpZ0I/nTMrFO2PFoYY4x3MA/JlW1boN
nHVYn9ajmGrIgGAdwS1wXCXKhtpgXXSaw3mG5C12gI0lcacRERs8QN+ESpxKzYAjYpw/hZyNBWZo
lCxIIq5PpKGbI8Fye2Xq2CXmVc7xDKuaNBeUQSRfYc+BGfsa7XeYRDj1A9okMnGoJEZirAnbUOyn
nKU2ZtH4B8/tzJ1ZcDBxCXPcOFNidLhlcz4vOdjxtFs4+ibbkJsCJUlX8obgoQBRs2tyzJWcm6s4
G8Lt+YDuKO7lXHOzQNaCbyytgt9z7kvmOdajrMfXbGqadO820HBVKeZ76jr+kA1t4ktuQjsMLRnv
oz6xH32a/Ndeju90FyRZtzzIkIrtMJMTeXQWPvCc55DFjJCD94aBjvVIRwBmf1z7tHicikHrqYwY
T5zp0IOwYYiNE2S5QuMFZWqzNTNFYE0xF2WBK2/ha+0k7EhzCrnDZxSEj+0AXy1z4UVscg7D1aoE
VYFFWvbhtq5YpRNWew8yDGSsFCLIY1lavB/anYwSx1CvHN8qanUSCEjatR3TGIhzuupp4rK6dS8Z
PTS57xh8swvRwPQbLB+xxHnNQ5jmh8gi4F3auNQd3fQCF6JJqa6LsXpLfc9LYNJo+7uRCdaM116y
v3WamE4KvF6PodIk0BZeJmAQvsg/tjQ0VyDIGh9m38qNgm4goEa2uI1QZ3bbxjKsW+FxdxV4yrL1
MHF5nWImNpf/Vo6BeJ6qfgbQ0rpdsjvvrHWdWB5G+aB9tlJiUZ6nOFb5izs57BOF0LuUNU4MtBJo
Y6GO+syGtryzksFeQ0d4q5I5PHZNox8GWOt5OAMCwtCvue7TotGfBfXDsCbosbFWcwK7JrmxVaIO
bD9OCWkwHighdCQuUwJsI+FFSWOBOY8fzXDeZBoWd0tW/AArX/hgQHsjfj6DaaveLfmKKlNzEQeA
ZjX3ZEdvpEqZXEy2m9Gp6Ly3uiqfYTx2pzCaB2B2SIFn6hCne8QoBxBGP4ikV5HFqOLmgmdMcGtV
Plk/UTc6YFAcALaW1V/TwK0v5EDIFLlnyVPqty6Nuyr62vaMH22I0BKa9rrrddYkNJlphZ+gNKZD
36ujTIYGLFtIAP2tmeAKY177UrXDrmkIWzY8P7xtxLjKSv8+sjnivCivaAyeEzX8oiMhnyW7KscK
R3gw3BxzQP1hNuUGgT7B3T4oOPDXrcjWTW2XB8tqCftJRUNkpsidXV7ZY7jy4USZA8h8N0vyfG34
E7xBu2oStVMeHZdDyLJEtCcHIoptPwkvehTnN8Hc+yfEIDzm0rk9pLPR9Ktysp6ENQKHwAN+w1w9
OBHAzOq1BEVJEtTbOMgaHThE4GOW+2R2ziOJr1BLnZU03PlbgQjmSfnlk8j8trgsWinu2jyBWNPL
KVgz2Ax3weiM71J14fckAP+BGMYmgYj5aev66SboVLdDER0ezLEdNwo2/7YMmjlZC5HRM3JkdhUg
FlJXXC/vLeuDikHrFPEcT02A/dNTGEKSyEEn7f1o+jpGJD6nmf8dX7+6T1xVgcFs7Z2T+xkqAre7
k/h9KX8qb8vkdP4dMOojqQ0RKAcpr4I0We5ATLnrmkYrAjRD7KNw9C+bMBXbuJWPbTgYkOY8KqOt
LNv6CmkcW1QOntGlebWNqRtOA+xYYkY74+CGNXOHcBCXtQNog4tWbUfOsw+zV9cIANpgS1c0X2Xs
WCtWSH4r2ozg9OBkEBx8w0NA0Wgaq10cGN6x6Bx1F6PYcSqnOtiG7PaBfkI4ikHdTP7uAcgZvVKY
3l9kBGqK+Vp4tWTu3ZCiNYMiZd7nXUbAryr6J3u2jUtVNkW7MgKfn0PN4n3vxyKkLrHt5dTPVYvn
v69fM23OX5UD51bWt50/6nHmwWfsfm2C8Frz5PXhkojd4LtqlzFMO06oF78ZefmKRoBWsuUX5Xrs
Orkj2VDUTFEIWFcLfkE6ZwTBBnm7ZvMnoRQaxT6Kk/5ICPFbk8Ria0PxWluNWejdyjoq8qa/RZ1J
LmtUy/mVyJwt1XVHJZiaFeRqM4dKDMUB8ilM7pgh3jatLcYaqe0fTEkAICIBtZG2UnxphTVdJoPh
W6vGGSAbspEEHdeud837ccoLCyxF0Slqcca62X0aEYiHabMUxcFf5Eh8Yj7HzK3sFumHxXQPHgzN
0QQuKcQ4J9pjhTLYmLrUOwSAnZ6NXBLwrJi4eat0sFDWNT0nkIRoVK+rAe9xX6ROPz03XlAcF7ho
q7Ajk3FZ+mU7JMjXw8xPAYYW5tMUzwFL3ClrJsAp85DRZiMt0/B3IndizRi/TsZevqC9GwjuCK48
Qu3XPLyih3KwTWR20mP2wdmlP+UtaP8X6TWDCb/SC/sThqDFHpDyZOGO7CXwoNvMMqicYg5u0U3E
uJ1qdiSfcYb+GXyJ2gLaeJRlEzB4Y1IgqVau1S3O3gfwvLhwuwWN1Zju6oSk1zUH50uQlDx17QGo
6jpI8eLt/AnFyEVrauliDuUNiz4KkoDVYzO/RUAWbpMuodpi2EIh4o2CZxOOjUKdTNrc90rjzalF
i3XZTpTl4Ok+s55+kODrozPzngDxIc1BjtEfhLEM1osU00sGmz1kQFDWtTO/LIKgt1dBUkO7AzZP
NVJXDLA8Bns8fH9qOfyiNfdRuK3fAcpO/T/Mo3kXujn4kwp4SjyrXuw+Rv8Rol+ikR+nmyG0Ivua
MG6UeH0cNShc0yS+6JtoqbZkoUXXcdWjMzBhl4o6p6r853f1i8tCu9NBtc+8TfzNnEfOb1QnGaPX
P6KBZp7+2zmtqUnPcNY+tal8hnKhOCLKrvnyz6/+IfEF6wXXQ3tY+YsS/G/OKyZbOYCkhWuiYN8f
MqtVjDEl86yMLyRRrkEVPQXOY+5HxtHS5XclgIxdjKJt7BvhqTFHAZz3cXLo9Qm6aeMqez/T5adK
k3k/ecMfmp68Yaav/OUQaYfE+qNOdwxjYnaMoDgw12CMEap5kOvEyzUc1w3ddg30uNp6s2y/lSJX
921Pr6JNOMun9dzdl1X7iWPG+qAc5h1hc3QEmEzhg1A4L7uflpXhtsYyUDccAAVTNiKnnO/PxHdJ
i0cCtNfH38lmuIJRAp2UJglXE1KtvQUXh/Ac2egzGFf2ny/VR+/S+Y15WjftBZYHFeJDL9ofzaYr
uzY5NF5Mhco0lzhLyJRT589URY6sHpoEveaRrAZ2jJnEhfw0Cnu8H8QIjyEZJ9jQpuK0DJiQutjq
OcYaKYco5liU72ksqbkjHdvV6V5PFZrc2czl6JbkcKKHK4CfDELPh9K0nOb7YdFdgEo1EM+jlEni
mKH70XXct3MoU4VSJM8RhDScgP75cug5xs/tcn05fJLuPDKOaSGGH404iWUQdTP6xt5JXPZAu0aX
fwoGfdQ5o9TZ+Bl62cFoPFT2QvOEIHfelgJM+jCHTJ8eYgfK5dpdEPyR38A/crH4++wjONye20OO
3egvu2PKfzlMQ5we6pgOGOEMcNa3ZG51h0WVvLpr5zRvPKZ6rBAOBH/MBv7Tif6kEw1Ax2Rb/787
0fsfdRf/NbD1z5/5/wwVjtDgUBgi87w495n/1YJ2f2M2RavC970zb+OnFjSN4j8HVo75G4ZdFpiL
xR5H6781r4I1+3HV6qRwfpmJBUJgjP8wsQrtugpIMykOThB/mfJkpg/LHB2T22tleA/daBwq9Cmv
QWm9qgnnwOCrnUTa3GuNM6o0++hMJScxrYAG9OoegfYVe7JWmw2ktWrdj2H3riIoHnWCjprgFAyH
WluNJdK8N856a628hqqF7goc5y4CzrodYv+e1O/gdlpSylgobNWUTvy2QUse23YrDdveKK32RpS9
bsfyRknbXTVaEZ4hDe+0RtzlQbGp/clfW2oaHu00zMGGoypPtL5cIDQHn+buZR+/eKKk+aLV6L7W
pfdaoZ5prbqpVeuWJ6lztJIdKdpWIG0fkLgPWuuutOq9RP5eDxYbjjNOm05r41Otks+1Xt7Rynlq
eiQuWk3faV39pBX2k0DlWyC677X6XmgdfqoV+YhyvtkjGn1k5idai+WOVGmiarWSf4F4v8VlAp8W
lX+J3L9H9o9K+CbSPoDBaOdD46Apn/3aug+1X6DXzgF85bsynO4I8i7vcwYel2lBp2OV4ciE8TsU
V13jxNOWDYopedXmrwOKxzuMpiTLSaNfOw65cKuGwdpD6xjRg00f/YJHIJoMo3RJtOm9lql5k14z
ppleo5AnEqCV8HkuIZUS6TIgPAaDeJmMEM7lBDu+xe96508Tc/oCrCpa5NE99A4TBp8DI5RQfyye
q7xyL6DFhXsTavy1qM6KFRpJ+S7mCXSJ2DnYNKljcfFCe7DQS6J/lXZTnTr5P+ydSXfcRhpl/1DD
BzMC20TOmUzOpMQNDiVSmIHAGAB+fV/QrmqbdlntWteihoUk5IRAxPveu4+iudVc6eVxeYjWq1qU
HqC6PFMfR7vkouNMP01s67am8tIXz8Qfsx5DCK9knsKn1MSCIhhabMYiqe6NrDIulktBwcfzFOE0
fZFyEXN8w8NykYCNBx6ooSsu6vPkDMml7+DFov7b4wZ6N9+fKoD+d0tNiAO+ZN3UgsYm9KSnCZv2
t6bnGa5ZHHtQDDo+1abiz8TDMq3otYBgBas7tcvIn5UDpKLjnyTzO/VrvUTMNWEzPzl9OGV7px14
8/UUTXdevihjRaUjSrr0vLFzcLPAmvgepMj5Byl356zDyBIMGXxWCH308cXcf7vEJRgGwgPHZjgm
yHsUo+ZP0iiTy1RjdE3qedgZvSXfnRE/ZNhX8vrjlaXQZcR26JfKg9w0vdtopoMRm4bjBlYYi1v6
N7B2a13xI1+MRqVT9g9taqsAaj2pvmR54x9GSzKI3aM3FvzBPEzNgzOwiKzBzEwb3Yd5myo7ffn4
pVFuxtVmcA0cByf8dsmIsiZsv7pWkqqGFeYiPPoYhJ9Q9s1nVS45nK6wvdsGJOahWiR5A0/Sumlw
1VGm5tl7OfCl9j3kPq1YMr1mqOQ2V0X31nkxOEK9cq/ZIE2nOjTMu1BPxZ2qtWIT84vMVrPvhC++
ic9bOUWMPToc+YcGwRW9CfU0jxgh02477GYX11Yd4SasqIfffHxbVJhU90m0iJZtFjL4NqCIBBX1
2eeJ5sKzgbwTrjiTxgPhEP75XhHM9PKRXz0nY8qhxVdwbxOKacVOMJ0vbUmXWj3dwER8GGq8ZoNT
vZQJjuzCpaJPXJldjy81uokHPVvlHQVEafPDUf7Jtyrc/zi6StO7G1sL91vMQXp+iprWXTv6KM4w
p1noQmdDdwrk1akKhFlWdx3PMaqoLbhARmK4d7h3HlsjXfoTWMMzQ0Rr15NWADbaDpJiuiQ04agx
XbdhdbRKL7wxOm28NuiV2YoqIm2khBvv3CpLmcIM9mZixrTyyEXuhyFnBI9ywXGmMd7KaAyG2nyv
SxrS6jiRp5QD4aY0C+Ngmc73xqCFUDi3ONvzIBt6C19VFH7VIvNLq4nvdCIW+JbaYpsPsFKLqQRk
U1jTGuMnNkizMYdAum5131u2HQxxOr8VA0fqmfzYkpvdym68L9NeHiEjQ7jrUFWcmS84cY3tWPeU
G6kpg0lmPLoTIyVMV4dsnIqDTpfbHmJ6ttZFLzcjHT4r3e+xU0KQ1arqa633JN7KSgc3r3tHjBCI
+5NLu+AQftWNoqasrl71xvQDIepOJsJ7R2nBwq9q/cXDdL42suyhA8jxOk2ateFeb1cJhM5A70tG
UQQ1jrYf2hQVzjPrgTXk+yidLcxXQgcbiTvaD+/ron2Lpy7cLCUrF8KACghZRJQoKDsTjng5N/0G
GCfIfsO95Kz5t/ys6K90Q+PGmid7o8y+pBkeAW9PuZtc4wcZVq1hynfY0NlmLgB5FlXGCFi+9nll
rmvR0pJkDF/0cB4CveJp7+OFA2TSfwct9rWOrZ0+1eGjMhA8LCsbVg7+/KCySUY2tvMYTqUe0KY1
4gwsoy80bbVB2VrrjrjtWQkMnWwSxJvtOcOdh0fwMaOPjj2E5y+pPHc6qi6kynxAlh1JYqePqddj
+mzt4r0NvfQdv3d+RJD2lpq8cF0NGpZa11bbrOXvRgUFKHOnX7wwrW459RGTj2t2VtaSbJaNuMhB
qpdSn/IXZRoMfTtUbYcdFgJnMjPcsQBQFV2CbyUuOY4yIRc+s940OsOkz4xjS5fRSAHU7F5MHyVc
cO7QuSWip84dtWvXYA6W0XlT8yVWeoAnR0P+TPuz5zQ2v5gyZGbG9I6h2qx4DI59damE4R1tcqow
rZ1iE7Z1+OTDGrnDH52km7mtgeF3fqldukg4B3YK2c7Qq3qTjHkY5MqpbPSh8UdZmOa1QT3no2oS
tZexVz+7dUeskLVwzSgOb6anIBXbks4Vbz5kWAFOpCC0o16xgEnDrPcVnIVANl1KVmkKyW0ZgpeV
E+O18290TsJ5bkJ1nVGNfNWEkFSp+mt2tQmeoFdZGLBnuBpJlQJg2UVmhI9TzF/TpqnkOi0HApiq
boLZyIxVEoO6B27cBVWT2TtKyK/GhMaHZjmRUkRlbZ28HW7mjD1eNlQtT65BXE+KtGpNzygiXaZ9
tSCYG6Vs3xWFF6ua9petz4F52+ehZKQJ2rvBRbDum5lbHCjUksG54wlaXZceqqb0+2nV6sp5wgWx
G9UYrVtrvp9oor6MiWmsCEilOwgfOxeLZJAbzaYaqugdrX1ndTzyhrrKNwPNXJDJx/EIpLcN+rQN
D6oOz0lU39mhA+E7FClsaHc8hSn0FaI5WkwdALGEOz9jdTVOXq+5ycKpi3ND7rJCpdGt5ab1mlu4
VcCWW2UPYMQ1LeKRENU6bk1fjyaMriqfxsPI/nc+O2xVsiCNiszZTG2KRC6kiU29hzxOg8fQ99W6
AOtOY0c0xHDWM0GSZoW0WZl7nobPeEFvNd0ftkXpL5ZlqPyhN88bY5rbS5Q61TYdHPsKY+yXeraS
zSzdu8SvtCCdu+4uJnW3zn2HBlpPOt/asZpA0ZfzN7xu3ZUqPG2bGMN7A4Z7oxxzuBLDYK09gdHc
Hjn9YD1tbzAqm2cMw/VdxFZlY4ZEBqANv4BqDFd10aevqosm0jyNbfG8D4+FltCokep6kNVtGQxD
QokP/lgelUvDQWfT2Cv8B1+jjsLJ7NNssdHG1vrmmQi7Npagi2tkQV7Z3+PcbMmUJP5xima3RPtd
Nv2UnnXfdMzub17mpGelypZ9fGvvKc4inJr69zpQONpl2ctoZD277ADKXLRsEuyJcvVGu5VYM57z
Rs+v2rj4zgE0KjaVCTx/pbrFY1yGlGGU8fe6KHjqa3Xx5mG8Y80Ku27bl8mwbQy9+cr2xd2YJGfu
utCn8c0y7qwkda6tdF5A52ZuHXXbr9feNHOnUWPw5KJjnGpplec5HwTAtKnLrzPKQhwS11b8jUCz
jpiaJuN2IalnPAebheyciIp9QO6LNxHpLBxD5Bh3ZGXEc9d49L5YRfltjgkREi+xbAorS88vg15X
5UO5xFGdJZgaLhHVloVxI4z5kCzxVbkEWalDyC5JRLiVmhhj7X4kXp0ypiUAJb3Cpl/xE4rYlKQf
6dhyCcpiOl9Cs91vGVp2z0ukdvw1YGstYVtczsOPeAngeksUtyH4th9J52ZLTLddArukQs5ZA21b
Ro24o/lpuGHuIu+Q+0liLKHfeYn/OksQuFkiwXCQQ5pAkkcOfnQC+nG11VIixPlHmvhDyvif6vMT
1ccEq4Mq+59Vn6vXtn39Hvfte9e1f7Af/vo3f9N+XP8XH3gOpmXHoRMbreff9kPP+gUJxnIcgGm/
ljD9235om78IAWKLZ6yj20AHkIX+ZV42fsHUDCiOgQNZO1t3/4n98LP5EI8jPE1vaYXiYvqfqHrW
5GqZ1MiJJ/mPuIr8nSbgnuHVVT9R2f/qSouSZsEUwXVpLSL87yTtvLRLex4NrmTOChuJfJFlNbKW
xP1PVNm/uhLX8C0dBJRti0/yVkRhx9xIwuPQ7npUDv26HYqUmf789Lsv/C+mP39xIWExfcKA7vK2
Pg9/Bi83/KqZ5X5qsx9Znv1AFfiR8r//zWUcJGaPb/xP3xFzy7nFLSP3ocbJ1l+Svi25niAjJvjP
Pzp+q+jYHrRuGH6f5P1I6gXQFd7REBbNedTZ5fIQFueG+cvfv6nlX/qd0ZzfNGxhE4wj3xMW3M/E
I28gL8bcUu7jRQpy++luikZ6Bqenj2HG31/s80Ds42IWsB4PsBA2qU9vSzOcinuzknu/psDWa1Fj
UkHHZKUlr7rAmAbPw0I9CLv/5vO0SfiQIcZO8vn2Yo7cYy+k+UvSLnJP4sVaOb6W4Yzj//39e1wm
jX/6QKE6sip4SEHeJ17l3Kf9lFSF3NMv0+yLXk6b1GS+/PdX+auf/OKj/tdVPgEAhfDtQetzruKP
zslsxqehUOWxhDvw33x0v7vSp/VC4SCthpIrxXlPqGhMXz+oCP8ft9efHNi8asEPkl+GhxRPzOSP
S1MVFo4oKlkg+9BDJjEtZmSZOuJydjFt/FDn5Ow3xrZGn9/rhBXXaW754FfQhzCdIVwpgrIbMUZ9
QLxQfUcjYgu8WEB9T1/k8+zHxFjgAAxouJLwZVaNnNHVTCpoMCvyRyaajzZ6poh18sTYe3jCbzHr
mM+ZRyCYXhZSZwXKoSpGZ8/mN8PFVvo7lfJ7zrzRjZaQHhk0qoLFGo0Hf3eHAQhZvtx0plfed1pq
H3V/Vt8B1/k7oyOoObgGV0ltKkZFO6TQJ0VcbThS6d9SiueCpOX1fDRqFiFvmj2k3AImkNiyEQM6
8iNugLsbxdHoc7JwNeceaAiN3NZ6OG7SGgFRa6RGJpJ3NxcsXLSDdIHXlWaA3p2hzaE+ui6PAA4+
RNtiDC7B4BvW0cbjssP2WJ0M9Nq1KIhACnzmCF2kWqMYUOoYGelLJKr8iYAxzuMWA3XtFuYz29MP
Ny+2WFnY/cxrGhDxYk/6i6RNKdhqJG6CE8Vu8icsUs5JaG1xy6i1ewn5aE5xWstrt09/6HjqODq5
5nMhkh9jq8J75K8KW83y6ltMtlNuoko3uY6WvdQKxjdpwrQ2HfGzsqJ3ATNlKo8j4qdsA4hQAjQp
j0nEAH9lM827RJb0r1MXXCGERuNiVCkfIkXN5drUlBBI2cwG8zayj6SaUdLpxd1kMEGfAQukwQyJ
E4OFjB7EvPi9Iy/JXnz6x0ChoWmGIPGoSydsSU5nbtx8l5SmLq+MfpD+2gWS8yUOJc4AcFgIjmW1
eEpdHXiSxn74meZ05wEliogjTtsj73HaACvl1KqLem+nhv9Umdh9rbLi94Ob1mG3bDsD9OE4JiPY
L1nKZpQWUBWTr6ALR/KXoynRDJlha4GeMixo64bbztZntG6bR9w80W3SWRJF18mVjJ86QAHDrhdl
+oqEq239kvvIZdZB9NwfYDvhN7tT9I5+AeqT7RzKs/Ot0hoz2aYUpc6bOUUexAEZqR7dJDO+zb5c
Cm25t2waUiBfKad9HLxOfo1S2zl5U84aihPYAdOjWUdojMm0thVNRUbGN+HEUfZSk044fswNmrE1
AxxdP0zO0efQcC0wECjIRoSurtESptZx4caXKCPO0Ue5D/qTb6hHpOK/+Hrp56D+MkZeS4eGDqEY
6917KX3qvjJ38eYuhbFY17/Idhp22IwWmwKlBptZifKo7AR3xKI0aJ0ekODa+U303vWNt45bxMja
3HfV8A0TW3IsaO3d9KF0TzwKvduPuQmQgXGjG/lwNUCu3kQZ97ktOizP0sueMVPNJ93nKDYjmEbz
KLugUBltiVmy2Ci7nB81qyIWn1xOtF6m/rXFppIeau76DEDVehgk7jjwWZu5YXWjap75wfLclTbv
G6rGK6ZdcS3Ifr7SZCtuIQ9iQo0U3mM7tI7UgnA1FtSXJd0R6DmkhqHk7Tst58VVIQBhdWWvvrda
Q945okwtAKUtbg0XEd7W81fHYaFsGtYPXGDg85JxkXIhOYfeUqvsWL24DausORtwG0j1Ljut3m/q
Xa4X/TolBBEUJjqFq7h0UxEagWVBJs0w1PfYKeHf5OUq8ludXzDh0ibJry3JOTNWFhnjtpDXbb3s
qyss92gp/JhUHYPsLQzY1R6fDtEMhQrSG5uPVVfFydcuE8a7rlithuU3QizWuGToAHSV43QbJtht
nmInQeFh51xSOBYtTBEqsxszcBa2BCobUvjsVo+4Tf3r2QtLcFYeJQRaqwIaxVi5cx1LOGO88mHA
sh0Ius+h4pJub3vWHi1i9VA+N302FHzmftVvrdRZUDOMuayQNLpv9N1p0AgBZ1VPZU6b71tXZ0JD
jfSu8CPtqmuSayuxhi9amrbX0xhT3ZbOz4luqWeR0SktaDfdkWJ29rOfzJsyrotrqTXhTZ599eqm
wIYX/6iiMArsLnnkfn5qBj3acyDXwFOiezN5k9c2s2CYQ1O0Y3H/pjlQZkyPh96HJV9L4vypJusM
TY4VR6fB7gEkhqyCma9U/rrIugsuZOY72HL2UquMTuyA5zbqDdmifl+Yjt3syhiovhFLtepIL4J4
ynMWs5RDHrVvZuoXgRHppHIQ3f2VkB7jH5zzzXoaapyIubSSYmVFdafjOlc1h/7CfGwLsziq2iqO
FRXKMqCErz5aeduve6OYKBTBQll57mlS5ljMPHzyhvWvwKF3V5uMyNfkvWNtZydDQflZ6lsDruMi
HMTRHvqKYlq3J3cWsBdvehrtEFOwAqdwD8SQFe/ScUlTJZF3GPGfGoGa/KZld+Pom5qpf8pn4GU0
SXZN192Urod6mdo9ShxgrHTTybihYtHqjaFg7WlfBMZP1NMxv1epNRKmMlxMOWyu7SVFMg3HkjLV
dSL1b7bo9zJNUzieNIsi1scEUbi/WDiGW8dJtSuD+Ee67ryC2kTbnMDPEgVYweBgDp+Lbo9Y1W3G
OnzNYifbeIrxgalXOA682vhSdOZ46XlGY5aPGn1NUpxpqp9b84XbNfoe5Z7RrzKDuVXujT7+G007
JKNDW64XFaxvZDdY9CN2J5yWbNgqNsmsNY2lzR4DKaE2wbT3nzoKBYNczv46BncMhTRq/HEz2s4z
Amer5/uaB+jaRQ286qKeeaxo2Cd8jB8nS0PkNWf2FZnfkPNpGHsyNgUZYvg/O6h9tjh9vB4UAoPZ
4nLYXc4dvzu3L81Q3AO8nqYwnnqCuk22DDa95LXM+7tw4jH390eMP50MfXLbHA1tG+gAOsdymPvd
BVt7cIpIyXw/1GzCypCJmVHyOC7LuDppQHoOf3+9z8BZm3doEOFdGol8y7LEp5NT2bDBsUnasKDU
eARYJZA92xLYX9oUr51W+cw2Y/aDjlA3H48dVYFc2MUYXLcxKR8GMqRmPga6Y8tz/e9fn/WnMxev
z1m6u10oLChJn44ncrFuCqrd9nEBFKEHevGjYoaAEtopqBKryGazDT2EGylOSVcMLntNI+MVM7I3
GaoXr2xlyqMw4ZVMJidPMpwYyHKG7Ccbf8y5bKi9yFycd92w5Ba7PnT2FP0mO2vk4LqxCXbcW7Zu
vxLWwa7q8187oRne7RTS27EKSVY/6UmSvnw8FfG3E09Vc2b+DHz9Gd/+8V2R5iW671I8hWPljz8O
1NkQLbRdii0IyzlaW6065mABWLQvdGNoe41t4wqCl7l1GiIkgOF+rRL7j6Uifzpn+zRN0W3Al0LQ
2PzsOe4mV7mSzBtFpVOyc7SoOklb/WwZ+JNiwVUQKkxGOjZ03M/feU/RYuiWVbIH/mWt3IiFq5Ru
F9SAQ4mnZPSATimHB+ojhy9//3szPyHy+YzZouA3E/DzDAyon35vk5HZQ5OreG8z4wn3xAT8sxaG
UE16tsYtvNnp2teIW9J5+ZT5E4Ax6ahNB4yRJscKYXpZb0Fz1HkvLKhyku2kjSOd/TdklapsodcY
YXfQwpaD68er/59e/RO9GgP64iL+z3r14e01rn6vU//2N37TqY0FpGEzfMbICtDBXZ47/2ZseEjO
FgqxyS//94gNn5Y3neeV6cKNolqEX/H/U6n5+fru8kPiPvX0fxSSF/anpxAKK/gIXhagDx6Jf1qj
MwNqg+OF7gUOjHagKHesTyVMMeJiwpiAvXGoLDKL85juu/n9nEjH/0Yr13tM3uHe9jLLCYzKenBd
Y0RT0ZITav0ID8YUBJhl6YLVIN3tV2syglN3B44rqpEnlKof6Z4MtRUb3oUVkfkgHnCcpOnFo2aO
J2Gdiy3Iv/JQhBPAZTJ9QTEZ0ZoEpr2mJsXZxgk1VRsyLbcZCkSzSnUVnnPsDee2N7vd5A710fQb
9TYb+YtNxuLN5iTxNUdVgrGRyJemyPSAWbwL5K99tZp0KXWFtcMBwGzi0zzF416Xlc32SWiXMtVC
sIHesI3hfTRhgI60oDE8yW5y2DptzljKTFR6zTbCfB7wFdu9Jde099DVm8Q6ydbFwdPX5RoC/HPu
JP7j6IzT9VgS2pGm/zyOwt0MSzu5NRS3dqohBvSNeWmKojlw0zNxT5PkXAyVOjhunFz5Wv7qdzWW
IAjjGweK5KkuMn+XV9rwrSUIcJhCZ0nXGfk7RaXNcmI33gGVsKsWbVPtfTN573uz2UABG784hlCc
txKeAbUUUVAXuXgxzZ6qCy+N+Wyq5yIpnmuNS5e1JE0Qq4GmBM3ZYFTggUZSLXCkV1AeqyjXpa91
cIyVlfjFvTePFDjAPZOH5Rf5WA+tu4UfxykXx2S298y+Jm9OhJxXP3jrUmNevNNhBk5gucdFYaBk
/M7OjOxmmtr5OlSxHsSzXZ9jIvlYbvTR4SpWhaXTs3d2SqwJzoqV3Cu3zc8O8OpzzLD/CvWc7pw4
VDeqqZtt2bbj907YnDTJgXZBn2nyh9+2KRW0yjZ2hZeqM5aCZD86ZXvuQoEFdXRV9BaDawxyCceP
argyWk299E4G7rhqlXSefsGYqq/cxqeXvEEeKoOa5OsqEqAzrXGioQaylQkRNquZberkokwEuO0Q
m1BktYIgHk3s/mkoqItfddKGSoEDodn6ajwnNS/Kq115bOepfYyY4xargZ3Bjwqv6YaGd3+PZOWe
G0d7c2eHApY4Xo4EYQT8ryF8uhpnlAJLWnLrpbr/jIEyWw2Nd5IhJt1CgDnLyTB9Q83MtyZes+9Z
Hc5HgBh0KLtDTCS3YWiN7Ut98SvbutGy0KOZQoTbvkPODMpMTadKaXYXCHzRR9qzlVwXoRZvJrDo
N9Bfqs1cM0l2XZpiutGC9kzq+i4HD7kTueqfnNip4FeXxATTMNMwdUXJSZNgCh16ejko+Lwlt8It
sDJzv6UhRwGBbYZpY8xDih0gnDaJEvPjMNbjalA1G0vOIevYpx4WGGp4FYuyuXHdek1jevOQZJp7
RxJs35TWfK2YcHPg8o5Oz22NE9qk6D4sMKMot7ohKKhtDGW0I8dRMd1zQpdXRTuYD6ZZs2PTKZDU
XMxmvWrUQUxJHB7YwHn3Y1qbAcHJwBqlfoVPAstXpW4ju27OUyrTgMVTv7Q9Xze21Dgoi8RiUaj9
dWQp/TDXxhvecPci7bo8oC+ah6Ll+JkYbUG4XJrZ8iXvGnrZ1mEiiYrJCcK7aXX3mIKmd0aEMpg1
b9pPpPxuvakuEr5FXI84ZuIA6FK28/pRrpOQhVw35+6UxP34WOa6va1lGQWuGNwrfaRdvqpYiHya
kdYhiNCvVqXH+wkqfKCNORVQdjdp+Psc9ysPwXlv+772bqSEwUe6pIPJtfsfaahVF5t43V1buwbC
VbFi6K+/RnMRbWojz9dmNbApHpCgAgmX/6s5R925KfK7FhfvMfbdMrCaRp6AhnY3c4lrRY1ivtGN
xL9u4wZ9km33vLEjt9kxhUs4rqPlt5kY4DDE9nu0OBGVN37vcX4GGWtmvgozRU84AMZzrOHbq9iH
PUvw8wFIiPmOPkEfO23lfqWyhHvDciW5TsKMRpKNVyVpSxasiHOtk9gvWT6Ah/Tq5GKEZbmb9cp4
VUVk4wueH7G7hIGpJnPvDK4sVroWAuUF2cK0ZBaHws/vZt04sHvQV37DwG+T6RNfcMk+eu0lw60i
w/KsjQ7NJX3RImiW6OTUwpcrrY7Ukx659dG3au8YwcARrKAhBfLgGIK208+tp1l389zfIJcvu0rI
3D0fWODw23tIJ7QTjioAm9xkV/oGcF6KjA++0O4y3M54u6DH4Apc5KMyEqSu3Z4cb5dvgG5TvC3C
Mxi9bFe5bX9YrLxYGIG4KkYHB26oeNsXHISirie5jKEJpnlYnCOQNDyKQvUaJ7rcaYPunuah9b4T
sM2/NQiQF6cl5WwVzj0lAo/6ZLeXzA9rjDqWd2g6bd6J3us3teMN6D9xf3Tc4jWd0+4QpzSu1Fmy
tDri6e7nHCj5qEXtEWhDTxAhsu/aqKxu5gXZLXhykXZPbwHWml/BC6sz+MwhhicYDs9Gkmj7fB6c
cyGT9AhZa1tZKUwFE/qqaz+NmrJXOlT+TVJaUGSiIX8gyCh3kATohBcdhINWgmevw3eBqT3AcRzv
8GPiEcIpt2+JeZ1j21Yn6WTRFyJeAB9ahAs5Q4e1XWf+QZHDQ1yUkIqy1LvPQl5CZ6AQ8frAc6bW
1cCqupGx8RK22FyI0IL3ltU5p8UFMu4IuMiwH/M6w9APBXtja82wo8fR3yLihi9NP410vCXNC64a
LFc+UbJqMIeDp9J+m7vti0J7wj5fGNsIa1W2uJzyPn7VegeX/URFpSfS+ej708rLovw0dievcm28
kFUxXOycXqFY6FBPdS9/TDW3vGdTlZ3KWvCodwwMPInKRHq90FZ2lC7KC1TgbeFacidGvbniaErB
xehoOzKZxVanX/vsUaewacy055SdJjhLAdPfYMAcD7GdYxMmQrae0tQhLaJeWoO1Fpa6I3fY0eZr
SWqBxnqy7Ux0yi2qxPjai1AsGUuo3mHWug4Ip6guVy5+/bVTzeP3Ej3ghWRlwAywfS0iP1zzQn6Q
Ja+3Kb66KphKrTlMrS6CIs20fTQ3mRt4dYZ1wrCz8gr8APkBlJKNGiCugUOI3iAdmxA5Z8UjzeXE
x6mZuEGWXrPvDbpEZwoDxnKrh5InqAqN48w6gC+X3WaMHLMPLU3/ISghWnVTDvKoY2RVuV20gc0B
iWXqgUjl2a3DwBPVQp+wKoZo7HVpwoLkq36h6QsheAzDjVf2sl1hm8+IgJDfxGPfrmuV45muvdD7
Usc6GASDZDy9EfotQicZbZzzKVUAnfF9lF5+TW0JC8Jg5qQVMnMbljPVJvdiDPuU4s+B6ej3hPA9
aZ2izP3iwRuhP9jH0BFJdupG4VcPgCD41ECnjpoGNa9kp7xKGxoRLKIuhjcEJUOONRUEmbee4qhc
a6jwHbVu0/guQdu/KUhhK/YIzhf+TvWiQdrfTuYgDxhfx2ZlDHT/6a1IEIJEfVVL/nTVutVXizvP
ysA4cEX6YHwMdz2Wxl3iObIiKT6Wb02oG1dVMoqDC/eYO5jD3MXr3Yc5Zl5ak9J4s3PJdHr2Znmi
k1RtcK43d02BZpS6RUMaQha3uoqhqhDFwDQcq35v551YVgPmPDVu7cpmC2OqFmEqSrK92+T2BnKu
edLLFnavTvQzIfy6IcAwrh13KizgVVxPz2RFIetgP7dQ+MZFpMJQ3Rqauar1PAt0PjkYRsIJkryb
vionvI5SguorndnzPaGPaD0giYRB18/6FYQoM0i7tl03YFtwzDjC7aG1SsZMPIUJbeHFB+sLS33V
ooYdxyJNHyKRd187tp6cmdrhMpVzdF84c7sVy4cdFnG60/yO05djFvSehgB1QNaOw8btpQ4Roa3v
w7DQu3VCAHvXEwQ5ZG1T3nWRz1iqNuqnJm6ML4YUtIJU0VNYePrZNmHTEjnQtb1lSpD3ZF5hhw36
yfMLeU93QFuuw1CW3hWoXPuW+cirNzeEEeQ8QtHQYn0OBJ0iSZAgHkMth1h7neVT/pzqxC5EqsKd
MH0jCqbeMHcchbpHDIfqbaB5I5AwpIHFRnLNKyq3aYPZcT025Yz7vHPwoDOBWXU1lXNrGnTVt5ld
Hzt+zWlXTTVON7Unsnhd+nly10TQynXmHEQIIHpsWjTCjelRYETyKznE85yeaW9LDgWGmQs0ZQ6w
o8uPSde+5aKaH8FMhM7KNVzeHCGGaqM72fScsVSY/PKVHsypN19rU4UrnjrJXWcO+V257JMshtsA
3okGGLVOsaNJtpjRCiYGnMD7Mg0N4OO0rHH+XDayhtOcHYvNdVLqC1N4Jl831cpbqB1pUX+pOiWK
ayNLW4vqD5fDWG3wFKCYoY1hSsUu9uwVksj8ppEtUDeGT5rBBezGPzho03MHG2l8mBnP8XxlPId2
d9PrreUxfO2JFIP1sZpRnfhIGkERSVTHRKRao8JW8H8Ke2hjm/jLZY7GXah59QOQsfHpd/LPX7jX
jE8a4wdXVHdouWVXhrrz2RUl6xE4nGWoC03azhqQVIxZd+AbKQ4apVFh9GIW1m5IzaOVOVu8Elsn
NjbCC69kP2/aqtvwVnf+nFKD8TOwwifN+9fXBj7AsF0PX85na11hDHWph6a6SNlcPMleMdzDPP37
T+CvLkIC1vaIr+Cn/PwBOEA7OfQO6pKY9FTzH1fLt6VXbT8u8z9J8ieSpOXoJq6t/yxJPr03RVV2
vxclf/s7v4mSnvEL/AP0dguxncDy0jf7myiJeRat0sNMSq0ot6vLlX5jd36Qfx2U+YUJgq3K43v/
lyxp/uKx0GH3IkltYNT1/ol59tMowMTuRTe0xyvkIjbjjz8OI4Qx9DO8FWcvBKzrImagmkY/NfZ9
uk3hliLCY5FE+vSxC3+eh4U9YTaL6fe+T0tA2AOzlRVbEhJ8HQnRgpLQQz7XC+aE5r6fsDyW7+uP
rkIuTiabyRgfGxn1T28RmylUzUz4+4hAZbb1mpYSkdHguksDS2qY1WvEQ8qndC6x1kg8yfuoATj6
v+yd127kSLqtX+W8ABs0QQccnIsk00spKeWqdENIqip6F0H/9Ptjdc+gq/eYPcC53DczKHQZZSYz
4jdrfWvrSMcKC2ngle6B0GFhpKhqyd/pcwJFlJfB9eNLbQfdLJutiuPltldudC2dYgz/9FD9g4Pu
H74I1ihgPnydRdpf8xN1rNlW2S3+AXKQuZ1EvexKje4udcf5ubV0aPlGDiFSK6mPDX1aqXZI14Cp
QqDCdzHdO5WJGVehiNAHhBW+TxTT4OXFcfKHnOIAoUpJNCk0y4VwKq3ETvCvX8NfjqqfD4HHSWh4
BCYSdfKXHaWCrdPP7ugfUosYF6kzqZsGOZNE9u/2vet25xcdKZ8496mFHpy7gaXorw+1jVeobAz+
pQHA2GHm4t93DpE7srPaB91mFPevX9lfvkQ/X9kqZhfAanjI/qoLNw1VVaXGFHCICZzkRMGh0rMn
+tf/yj94/yAwoMRFuYGPUvzl/fMlxwUNpXeQ6CX2ODl+4JdPD7nynv71P/Rz//eX98822U+6fPFw
gP71UCB72fRperyDyTT/uLjK3CY+z8zMvCmk2CX3yaB8YCTV5VdWZt5NU5CphJYuuiZ9tZxL224f
JLp8uC8DRVZjpPqwGQxrOYBQiE51QTAVabfzM0jLag4AmtE2x9mIvORnyA9xJOaWePb0oExHvY4O
aVv/+kX+vm/55VWC32Q5iD7XXXWz9rqv+dOSPkLMR4SUnA5oPIxNCQeGFMZIHUksync1ZC3sW/UP
Uhu00M6RZPHwZoeipCMfjKbb5Y2UlyZPqXu7ygpbp9JfDUq2i+3P4s1FW/FqE+glSWl7NPyScCcJ
IIxJV1Q8mXru75IlZRJLaUzJiL2ritN5n8c7IxviN44z2o7OJhasN4muSbH7c7vgam4iE6+qQ6xR
5c8MLVMc2yAN9oropCcZ2dkxw0gTVkZLDgym4M+EiydAChIfRbMMdw2QstUd64obNGfFnh2tvUU0
LALWtH0A+bQuAtqD+pDLOn/pMH4VbVVsqnLW7my/mb/NbAQ2dD7dqrKz9nYkMkVrlZgBaXdOqLmL
eLATS38iDKp8deMk/9HggJo2ue6DSfNlglptrCH/sWedvrheRWhbaUoId35xRKc2AUL1nTsKaC/s
vLTyN1aZjnd9V7UfVbbCPVu11SaQlkmUf9dyzbvVqkJD5pLGW82Vp7JkUFk4RrvNTf84DVp1qSME
auZUEawSS6ltNLdiL5UxUopo9wpSWoDzaxs2w9i9SuurDYJ3I6ZEP8awnG9E1MzPWpF31PClvlyM
XmN0ObM+wBRcwL0pR2tv1r537BdhvcvIUfcZ71N17PTeD1pXgYoSuyppeCIGOoO+taz3GtHoLk9M
sK3NxPauNiv5DGCjD+p8Gvlo2EXg9YsP49zvksR6MKOy33K2DccOICkJiRNtq0zMb+zTypAWvUFx
XdymSGYD4Gqki8QFAqwolxtCzFB26/oJ3yL9ZiwEpMApxuYd39IsviXTrB+SriNB0ljQ3Uvnde7y
d5OpVzhKlQXaKnPtwIzuGAEbN5g8R+AHub+ph4XYCp0utl/nzd2AndCFlMYR1QPbK6s1zr2ezpqH
aDtXhFPNmodZHdIkP8wU7RIzF0GSW2AMAbWxyeIyYie1rAmAMWq+MBtXp2nsmHuplHa2cQDfoGnR
AznZ83uGggQqoXKZes6AZ5ijZ80d9Aw+IUMZ7XmeDXFMqqk4GFaqH9yar4tDAwYowG/NJe+35kjj
AIeRhUaXROyHsupTEuf6hZ6r/+a4av5iDXI8sakZjvlAhwhzTNxIXWtQKGLOtSN9OPYsQmjschrf
Yp5ja6NnrjKAW/vuwtIDXfe21OOSOegyPYtBr3aWbiZHFMnNlhmdCLIZoRArkXRvOG11k05wsiqd
EAAyEKubrOpxmiPMZsxMOgpQkn7GP44dEqthvouyYf6B+HWsL/oco7fDBLBmBOi0uCaBd2ZJeFnM
zWFgodyYOv58fRiJ9OsSeXIdqKUjaMDQTNBH4fRWr4s/ijuTL+plTvW2D9FtkurGjnZgsSDH0C8I
OWHCJz8TFzGnUxNflaRddUMCLtQ8nfqiqJvkLs9HqpM1PY8NBg0K4Yr8dAw0VqM/QtNJd/Ir88b2
S5ZZRHrqyximGnUh6TvzviCW/jiKNt81DMte6k4VR1JTiKpjZnAoMgCjGdQedqiUX05RR6cFac9h
nq3mYiVLdHKV5OZiYg1P1mLYjHij2fpy4JXnaXLHUHUMf0YHtt1iboUtYlSmTaSYsi78GdMv1GuM
kifopcVPApxdZ3ne8ZI0hylKZ7kLkpE8Yy1LKvOdwcEQwF5I901nLgfE4UXgu310olax2ao4xNt6
hcS4wPNqWETsUQMPLylIwq2Fc/WUMUWEFYSSAS962e6jSkMZJ2vtOvMPwIdgHgw23EWQbc+J/Qbi
kBjRyEm6q05aH7PTuL9KHYakdBPji44zQOVGtneZbO1VtjrXqBetsz2RHdZyKBiyty4DTpBdk7QT
vEYTS0SRJUzZowRCcv9kRJoZjF2XYvMd7S1szHsc6j6D6ARNu2zQ8e55+938UwqvTW6kKltiqWZi
LgB/YgTvSrSL0gL1yWC/tEEYTbMCeIZWL7lMvytCf17v/9uw/puG1YQjSWH4zxvWuyT9RULzxx/4
o1v19N9sg0ECuxOXxvDP3aonfsNoaRhr+fmHafPv3arxGxNd6g8Uls7PJvfv3arl/cYcTAcuZyF5
c6n9/5Nu9b/pHBFTUvXZHCAWkTf/zXIXjZgo4EfYx2HSmyg0M9IrkexHJ1uIATKQrV59PNu7RkI3
NsYpOjENbb4iRZme7cprvgonU6+6RWhnPHH2/Omd/Add2l/bXH464sORvOGHxar3V+QhDZeMaDvE
MRtE/Y7MZ7r/mbRJ9h6VcJsW856TeyCjr87Fv5NYmkilfu16LIuBAPsoh1bE+Ulo+6WeRSHROH3a
HqOYVGYCJuFG9KnPHF3WTug0tntj6l7FjG523PMk/PSZczx9m5Zq+eYS3Dmw8ZqtU1zEagtvqdh3
BUaOrWxr58FNvAbhBKuHYwRD6MZYtQxCbwQSgJUHg0nGCJj5lXeJOSP/do3BYC/ZtvNmpCkP+36B
BeL1idZit3AQCGBI+hpT+zH6R+6yKK8+u0osWyhc/TWpVAUzmSAcJo+WBzKrpWEN/Ai7kJUK/VWj
iNt6ufvUT4yR4UO3aApdp6kuUoAK1ZKVLStrazjMgBeReCyM/5eOs2hxxwHxPwdm0CSs/Etzmr9U
mVfaG035xg0hXxGpaXP36hGUvkpdCm4t3UimgVPZg7zLimI3JoWzJ60yZYfEomCDGri9rkDnB12x
VCZhukX9RAgP5FZXlyEh0v527C0C0QdmvTMSAte5TpEX49RoW6fY4ILqnoy+TnAnuWPP8tcvUGCZ
VXfFJOuhFrBG9hogeHSIAjl3eBV1BG5sbAfSOzv3xTpXk2Smy87CRPoPp5ercRF8rJkm2HqbJipx
4UiW5fYXN5u9bWI71X2Oenin4takxbFBVAoYJQiTdMxsOrf7TnajfY9FTNszNo+/tYkJGUZPdz73
Vsg31WcV45bXxSQbEkFBn50QPmWhZ3fue4Id6bBQMW/9oukOM3QsAqCBzRI7nplwekHVT9jl2krt
PeKSzhG5dicfqdKLla284DEZG6TtdvJdjPpwZ9TGxPKrcsvvMC1ziAYLw6rWTlHksBxA1DQPi43a
1JVOFpJy+5jEWmZd+jztuXayqHTGR0OWyMRYqeH4Qv0VtXGQEWluoC3p8m8VsetwpTqZ7U29Hr8R
fFAyssoTtDir8mvQb1Xry/QdMR3WTr+CdnmnYLecln5hjqVb2fDFmVL6/9lmtrRoFpds5PcT8jUD
e9MnenAqIImWDHFPV4t0i8+p0rYkUs23w2zQECvd7YxtP5DY9zizpkJAwgitJzmTvGX6JlnGoeyT
uHkDCEY7nmNyq6C+2sQ6x2OuHxaQ71wFVGMyGdMmhNRWv6uaQZsBXZVHfdLrIwkb+dVwOTTjKeH1
Q8Wp7iBNuRd8QsRi45vkX5Pra8PcaT/KaDFG1v2K6igZhHrtUicTG5kO/PRT7C4HYsiXQ1qPDdBw
u/46DibAVN8egIqT/Wh5WwVyXtv0+tR/6Jns9dsslbZ+8aMR8nJjNvU78Q0+DgWtWHY/j3KfVw7D
fd3FdJnHOZpDF1wZMstLoSxAaEE+Wkuu9tPa0S8hN4Exv9t9L/Xm5A2pzv/lse8LniM0jYK9j7GM
wxcYW0WqMB7Z1Xs/dwhzZrkojAgQiFr21UMIjbrWdmMPnRnmoqTU98zijrQXrClUu0x5oIFNtB6x
eSfqmi9Wygb7TtpFWwYkCdU2tqBhOOJ7oW/Uhy4pb0pNgo9nBb7SOMqGHCTWzKzoW0mvB9Mx6sNK
SfcN8veIECuVuR8U8VIZEChhbW0wwHk0c607fq0N5DyJgz4k9GCwbSJWBMfYZDyYsxX9UEb3bE2j
cxzg2tu4Zf3xoUdWX4RaLiJkPoQ8iI1BnhnY/9qPEGdmEctlPb9NrCFaLVlzdZMUo3wyCVRYCXq9
/WkPlbPSIg3KwzHHnl2TnlYYNvpL8gzPUTIkNz2bPcW6DZXO1HqNjatYGmf8X93RBwbvbniAtCd0
CpwCi+XjT/FJMmTpVbpm4NhKeWsEE3iduWM4tK9Ga+b0G5xMhpzjcWDHtthN1LkbVRJ1/r+F489Y
sX9XOBpirVf+eeF4m1bVdzZi73/edZi//6m/VY/+b6DEWVbY0LMZ98P1+Nuuw1/117hUHM9hLvvr
rsP/zaI8xH5E1eSb1Jd/rx4FGxLo8jZuafoUf12D/Ac5ZQbuhl9rJJ0FAHtWtoVMaektf3oz/jTz
s/AalB0hIWc21XXS0vwIRwsn6GGHtDOmZpsLC67XbA1kXU+aZVhbp+ms79NUUAqUnI9EnM/qdsIK
5hPfSa35SkanEC8Gpqw8HJXxEXtm/FxSKgVp7NivgxDdLftcBHOjr0W7tM5I56ixcN6i5Vn5e87k
I78iheOw3rxnN+MMxSP/UDCv/kDcFM1nXbWIMIRjdjdD5ovq2cqj3r1RS0sURF84I+gdUVr9t2yZ
iWg3FaSmNfF1TbRAszqGHJBzaEndwiFv9V8RcIwwc3sSo29zKyW5nQ25S/oFn+1jHBUlVSIIxHzb
EGv1bCQzFVMyVksg02xwjhShZN3Lun1EV4iS1O2SvTll34oWn2XqpjAb9ZZTc6Dm2JOF+DQjvL13
CMfIDvwW65ZRalSuMtT0wPAUPTmOa2vbGdr7lAtEnjoDtRWFq9FK+9aWYEQfG6iHcHIBvmZvFww0
V0Mv7NvBJyrI6HrXOPYIRuozSxJyuErPfURXEj3JDnb1EbaDtcojG7s4F0qoNnBllH1B+0DOPWD+
IMe4xHuA8abtp+rk+HVx7hqX97IvmfAyhI4Ag83zeO56YHGBFjcJjbCzXNsqFqlOzgREjtxwciqH
mdjwbmQ2Mi4VFC7GhIQKt0Ag5yg6IMkyvzSLNYNoJHryyS9Isdh0MXa0A5EGXvGSStJfn2PPxUu1
7bH8Tdp27NDTqP0abqCrYxLbFDwls9DUeI/VItfY3ALMl40UtFQCbmYjLgvuTKYrEZss3ObHdFiu
XhI5Wx+BFuLLesxWrmmMSIz7KiGlAaN4x+FbULLAdbLNcVss0cCUzSOtWHOf8skOS9s8xr28tWeP
C2ukjksRlbZLG/SIWcVUMnHJq13l5OpZ05KHiZ4RBD0/YbygcQUA8dXQx2Xnumm0i4b5kewqdWxl
kmwXp81u2lLTj40t8l0XtebJ1yoSnfFkAk5Osg15U+mJNF+Ep16NPLmYl6POdJUPqDCf/dlko+iJ
oDVid5MlnRaILht2lOBdd7ItKzuqdPyQQOZPMkUy0jpuHy7Up1vJqIl0AVCJTb8TxFLnudaG6RoK
GLeaTwSYkSUIspLv9tJ+AfSQbfyobiDy6HBthcwhUAqPoVg/xwzApgoRxkzFkC2PxJczU4b3txlM
m2sW68M9P312JpOKrC6Uv83RsKz+e7N6z73E4s3hy3ZoKUHwVcNii5fuULcthlwbhnFxzb30ZjEi
LPK9HjDReUqdbl/ryj+58XhVfnqsIFCGnj5v44x3P6bX8QbxrNp2780E75naRFXWTzvZFN12iBZU
Z5F4AZtH2l5VqtAoi++F0CWBQKMDKiTpH1OtuvVawwj8jgFU29kcgql3K9bE86ycJiSYvrFhoy0e
9B5uR4n+JnCRJvBsNcqo+DycvalKFawJIgdPFp+LO9MWm7p/cjguTwzYos0UWdkFkl92wIORhHwr
jAdQkw+kNuKT4UUtdXWZPJG9F+tplvcRQhQvYyzcoAK6pmbrnOoGYikfmNw1U+Pjv06+6JoacMpM
P5KuNA6xy4xdpexkHMMjuUWL/BNWOGurONYfOoueA0ydf0TteY0c+YDaSN9xTHjnOtOgcqvc6V45
V/rQHNxo2DRWl13oV4aAaXC3R+Zl7+BI9hdKleRqTZN/Kyf9ukitY0tWflWxibLL73GSl7uqbbF7
ZA155pW6KqfidMEbG/V6tmMgavHj1eI9EekFqDW3AwHX4B/8fZp1xEjmzs6E7/tIMshtw+oqmIwu
e3a17NmO/ZQAueFdLf4XJzaPZm87PMd9sytZiW8Sc9ypkbh4J9vj0oh4F1txMemi9qMnPyt7trc2
JfFB78ynJiL+nS4IYzKJN8PZbkf9khjWtfebm0IlL05uEh5QLFudPHWois0WFMjanaC9F3gs1rO0
0bx7T1l79EnTdeKjwzo+xG3AMeq95VFsfClosBkUunzVNAjBpjvcYrfeDm1+govU7Wy6oDOtnbdp
hyYFI+rXSZDPhbfH3b4ck7o7dE12GtIoZ3qhp0FMtu0mHbQdlxlz2cjHhIwHml2L6MWn0Pi86Fk1
7zKzgnxIStaQiyvb26KHkzGPQ71tMjv5aCYSHkezv5nSljthLJ4NMZC1URNLDmcWzB34Edk9DrO6
4OEsP4epOvje/CVzczCWvB6QHXVOje2mhIqtXRhaXpFEnkl4jb1cJlsgHiWDuQn7JTHOdmrHpFnh
vlB9bH2N6h6Ynm4AJNdkxwDbo+MLBtLs7mNtwOddS8RXHfdak47VYa5JA8Yu1+xQlPY3JmGNQWqa
dKu9nm5QrD4zH1mv5zFGq+oT2mRfRuhgL+zRqjs9boYpFHPBQo1gpay/Ysfyjr7Kl9M0WM+C2dsH
CmYtPkQlS4md7Y6W2lhsFlnfinoeDtyz5nbo/M9SG+6NxMV5D+bxquzqHni1FrS59lDOSX8HAOxV
SUvu6DDqU7s4r/Afi6cpzU/kAXZbg5cXmlXRvnG8isOqg0ZhDi0U7aQ8WpOGKa0G6OwUDuGeXkMS
Pd0N2J/hqx8zx6p0lKTxMOYv2NZGSJ3K++H0dhwyDiA0L7GKd7Ke50coFIRi9vgqcrsJSq90X1wX
hL8WOXoAOCZ7quJK30yjrhBIF/APLHBCk1i/RHxg2cZCY7JrvZQD2efHi5mBb8vsWyPzj1nX3KvP
oODVUgPs7z65gNqxwSlwZbtZY2CuSaVIgqUBZdvosjhjoa8PWY/wd1FVfAuA8sCaiZQ2IkBQ3/n1
1StBPnPcJv2D1lreYXGd9lVDIFJ38/Q0wNrZGX6KnpJMsPSm6rpvbe59cjoXMKAcP+xl1D+nTFyc
yvL3DbFQoU3o6BasChdE6jthZ1pDkNirl0qrM/NSWVYa1Kbd3mSGAo7eqfmmhHVzGBnKhCzPPou4
NIKettq4b5rBeOSAVOQb9hZwW6djZLbHvaB2ggQaLi+lVV9b8MTn2JntHRqd9GUlhbDU9ggQBZYw
W49lYhkfVWE7HwJn0qZdUKFuIvZ0mlFQMPS85+YKSMcSQnlcDie3XzSisCAlWOYdhFgEWMFYMaLE
vVKEJZUHSvh0iJn7RUY5Jmc0pO4uL4f40WdQI41bCq2grIYXrGQMtsZvdeQ4e9aIHz5tKgjjBvwN
C9NjVNXEz022z0xN3/PJEaS3Up1TTPdFDeRzEv3bQKwDXO1VENtEVmizn9rIqOUOzOsD2YQNAYnk
5zWeQZJFZ4pNIjPoEvpI3KB1yZLMek6Z2O2Z7HpYg8r6nDFFALfiP84LprGhlVfJKGavGx94aiia
sqjeEuT2bMRIXsmrI0RMWCG5ok2obMlqNYtO0pmrLTF7B+YKZVCC/oFHbhpBrRE3ljIw9Fa5cS1R
9aN9AWzd4kdf8uRt9LsbhyJ/p3u8zaXfPGPKr7fgGRlDkvI7EqwK5dorQ9oVwCydJgpwTg33YlEf
61pc/bEUeye2Pouqf66b2b7TnOWhgxpPyUzg2zTCUpdNFzaCsDKrseWtRlbgTi6a+cIsgrlCUZbP
U4cBixEB1x3BepvMYKUP5z3IEhvwmZmxICZH7xmo1LSrFXVdWkfpt1waoTGRr7GkPOlT4WxmHROU
gx3mmYjPG3A2gvkxhK2+rX5QALMETNSWIFasExpw30kMd1Oikt1S9OWzFFkaFqLH6SLwQghBwQOf
wGYvnxW3bHWJv4QBt0PR1V4cL/rQlYxDP5/gLoz59NDOcHt9hRWLuEUqH9yMd2gSLhWmgQuzx6Cs
2zFYlATTJfT5ApnlpBkeCmKH4D53GBC6+u54Q7THt5qeozC0r6a3vMeNs3cN1d/Q6s68GfluLJZj
5OXDdgEeXSQ/NK8laQAB8A0k9eaA8u6+TdfxccIRmUBT75mb7ZqGFncwpQWReUDdsLpLs+zsGRaX
aKaf9Nx7tt3EwnO6vE9u/xn18Udd5zw/tfXQd7duHT2jDug2tFTxm6aBne9FcSTsYAliy70hnfuL
1wAj8v16n3NBbszYay5RxOxHq3TjRojmIRup0DSVAQPvFwwCOdxcGEI1c+5Fu++ddvA2eTktq/EI
Nw4WNo4HFvPJbkbTeJQ8wW+zTL5ba3iGFTFVSyxTMQRH80/6s10yps/KesvUvrxwbQHFnmqroMir
gU+ZiaweRibWh0GDPc46NyfHUIsxyJlSTxBqsF4yR4Os2XHAoWk37fPYM/kahmQ4Ulnn8POSai/8
iv3qvMRnsGvOTrJVZdyI9bf273yvz+6rVDN+2Knqz0uSOqfG8uTBLOb81NfRvLNHIZ9EBVjGkybu
aT27zStBkx/rd9BWhmBQdXxjTRByesO0b6GTiG2LF2Rv1SjLs4GOaXCFtut8wmxkypqYdNf9UFki
jCc07OUK40gJlAmZb+AUt/Q7GC5e4DSZtTWTIoLA3jkHIp0+vLL3N6XpvrtxwTtGYXtb9UVFztd8
tOWA5n4cLkZZU1qoxOU+9t9YOKZhCy2WVN2ElU5jV5RCcgnHnL9e+ZCc+O7ERH/zuJbjTpjZalI1
cYRO2Q4acnGkdjzidcaxic95x3Flo0krZj56u9qS9Q2sqbmjofKuPduOPe0wUxdryr4O+EiopgVz
Ta5rbiK2Os1lVv6ZHZO3afJMhGaEBaXPy0CDBch82GzBp6lVq1CgQMsFsq3Vb5F3Sj93edudVG39
aJf+dvYRhq39hblgOuR0365O33sm2+elJq+PEBx0bEVBJM6oGevUuENp7mlnsj/uU7MkYrEub2PH
fak9X+2psdtgWsniapp2laHv45GZR9Gh52lsklnZY/BXeb25SdPu+1I3D07dYRTBRi/nKFxia8uk
gV7LtKoAgWi1GbuEl1cwsrFUoCcTp7KtR4ekLjCo541N4QLfn29q0EdgBPS+44y0DZLWm+FjcLMP
zDdHT7T3EyQu0q1nM6SNPHNEvzQRaaKin7a0WzzJxuwG3aDwYqL2uyxGb2IeGxmlLFy8orOOsjGu
UMiOHlD3ZSDJpW3BttHsLNVrK/DvbsZx9HZmYTxxdl5NImB4RUPHMnKk+/JGUCi0hB25jwvWn56p
AFbidDwl7IpxMlQfELL9hyzW+CA9e9+OxGk4k7U8sza9x8LRhVNjmKGl9F2nbJdNl8ycgGJZCx1Q
/nDN3eyJmLbvntFe1GKec895x8C/a4r3zihXQ+EPDM8NrW4KT8xYskCVfthmVWBkTRYu7fCj6XB1
Flr+luDc37bwmlj3akFuom4qFo95yZJh86kq5gGJgdeNU+stq7N7mXBAB6qXzhQ0YIHvyn4wTxp1
fQOLpMDoNdCYD+0s+U3c5A3cKyyBTbut0FSRdNy5gByccwP0Hohh4LCTpRjLi37HJCc+cWVhqVsM
lyxXY2576IiL3AuAY2QBO0Ie06KN7j1OtY6VrCHtkvK4RQ8+UZV3TxokKbUrPaXNO6nlowzYATBu
c+gTsP6znAJUSNhca24q3iOblAAJ8mXWWQd4Aj7C5OYdXEFfMbX4fff9/1vsQcjZ5Z04i/+7/sWf
FBecc0n3/379pfr91/H3Onzv3n/5BYvXtJsf+u9yvn4n2pk/+jtyZ/2d/9P/+H++/0+m8Yj+V5H8
P5/GH4sihZ2j/jyM/+MP/W0Y7zI7dxm6Ixk3SEtbVdB/GA98A2q37SAjZom8DtzxJPzNeGCuQG+I
Vcj1XX6IlWLyh/HAcn7zHdddIbOOuY7y/6MIN7YBv87iYXWbxFXa0FcIJbGoVPjvf5rFp04KNsJQ
yWlqSaHajE1tb2zCYM5N6zIxmydDhKInBKDJWyY1XWRjjNMHzyZ7RHV1e5BGGYH7qwvntKBnjbYF
iFCYdrrOUs6iy9gbmTtrD4Sfy9e2YmgdDI0VA4OLCr5Ug6kGHLqoYDeI+DlSe/bUhJjVvXPjZ6A5
N0xHluNiLJ3YVBkILVzMltwOLP2SwBqRmikVMTEWnkZ3kM3u589Ao87zyTRcEJlsEsZrCvYcipHQ
iEdh3vgm57HyS+d2FLrLOLS/KlbrO4SCCCiRful0CY6RPgKVmx/Qn3YXGZvldU3nomafai0JMii9
9qay9Zi2Kmuuhd3AoozHFhJDPR/i0fFPJgqYM3avPYtSauOkTuudXaEENlVChnIHZo5oS+YNO9G5
5mvBPUWOjiweDXP6OSF+izno7ux69lFiWtZ9T7F9HJBkhIlh3sPyVKENSG+rzYRETKxr7y1XKy5W
NV5tnaGPXRTspZvJTT6JJ272wqVmhZyRn42yLH7KGK8Dkx7e9iSNb7G7isuYVBY/W7/0N3RALUfm
JWpk+YOVg78bckGCn5163AKuuiJD+rQj0h0MOEyBo1H0OYr/Sezl1RfctZJqIWgK+zSMNSTj1K8e
M6kspnH+dLYad7xPWVI8NHnywW2ZvNu1w5okns4gMeiFewntwozYbjuN9jDUU/lYSCqEKi/UxbQI
mu7W9iPy8wdZZN1FY55Fl5GqZ1IRog3n6oRuUpVhM9mUADY/KbzUONSHKH5aPBfQceFxagZZVePw
r1BabPWmYU+atPpp1vtvBb8f+bcoHlwg0gmJ5pF/dVO7eaCLH9DdQFQmb2FZLoLONcganGy5PtX7
Reurq27yRLtO392grhVn9BubRloMBXjsb2suxa/wR+x0qwEaPoksMei4cvK7LWsQYYtmc49hON5p
bX92LF+d9MS5HQbVMqV0kIO3tZcFXjbh96wKyKaKZxAwJ0uNPiJ0z1m6Fw0nGnk+V+5KfRe5ZzFA
JSVyh9Qg6t3EkndaV7wYs/SRkoornsdii0TrUzWueyyz+mW2yKMiOOStdGVBMLvZgQlOzbMtoF6w
vj8X8zeNbGIKtg78Za+/gnRkTTT70aEZB+12JINgG/VNHGa6+MphqO7Mppx2GjSeoMhj+zi3Sryw
AhyDKXMVwBSpE26D8j/TTi5W0U2Uml8Z8bbb3i1pw93WxHB7Wrr0pis7BhId5iAy5aqIzoTwS6Zz
ogxhyJTbcWzSXT5mUyCwYF69yCoeGs+Oj0PG2zzjBj/6vjM9lFOx7KsuN8MGo+CeAFnnVsjhNEuL
FdgsIraKhhofRtG99MYMHq6dmdYJI6n4gtUKXQwibhptChFDmtn9jJaivBlr+1JK76Nua3vrOIv/
lOFGpbJGccUEJLqfLS+9IxfmvRLIEOyW3K2FbZLTDMg2E6qANwXzc6+XSUOseGGe18TWnW7aPNJ6
XDB8FAW+0qS4nzl2N8nEeVfUsq4DlvZvS8/weYg4n4eeZzCdp/mNUGIajzLV20fkDo8Vee8Aeqry
riZID1msjx/2PrYjMs4avNh75vnM9gt70Ddqyepjkw8RtJ+qK8K6qfxrl7k/mhpuDKIHA0WWR4wv
CrmU6ZCDLr5xqpKyVqRlP2HY7+0MclPqaDuqrmXHNLkEWd5OfMUrMCpT/0KSuzIESpuqgzGsw8yE
ztp+5lqG1j5BgaJvaZBNfMkSafsGTbsHRBPwws0kpPMwcWE/Wkx33E1OHetDyBjsL8pI5SlB/Mbk
YrHsj46nn8jgHn1OgFbYFZvRadxrW6zLjYgsmlONSu/UztHarGUVM9a2O7KbiO+gyBePHnImVjqD
5u6THMYv870x+dp4Qm3/i70za47cOLftL4ICQGJ8rbmKVRy72SRfEGyyG/M8ZeavPwsl6VqSfeTr
iPtyI/xiW7bZTRYx5Le/vdcmxFEegKAm7ySwILeWAa0v9IYOzjkWHa31vtP4sFPnMTpODbroLBYN
gTJQenR4tP+EIYl9TGBou3CQ7++VtFtz43uK0L6mDIq2JJzSEveuHr+ZkWjf285MX3knUxU5l+OF
iqfyLprc8Kcpk1FvmBvFozHl0zcjL/RtafpHn2D0j7IU3qdbhW5KWZVAixjdiTqgkIC1W0/Hkqft
uuf8oDZArBesWcSnCCAkCZ5HzpZnLNDFp5GZaFl0zyPTgDOcH6LW8Z55j4TbhilsN4JWM4BOYOaG
eG0l8bFLpfzISVM7PIxiusDyarqXPst5OvIS4z7NvL5Z2aLsXjMV5beiaOKYq3hwfHzgUGvDsc0/
naHNH5u5ehpdjRiTcFmeAGWVVNORR9k09dDe4UpjTdPPPU4/uwdktFV2aF6aIplf3VnNP6Igad8C
TKu7VMBNW0UhPAuO2so4dSSA7vHQs1cTfWd8IP2AHO6qGP60EfSH0VdNd/CNuXkLY8m2SOloPDYW
a6tNlmY4LkO/zL6hRZPxQIkZHgFQUz9rSIEMNTTFkXsuJdpvm1g6lSPbhbRJF4Dfma9ROETOtkrN
XG4skMj7sXDSxwjb6h6Alr+uQCXRzsn+bc/jmT2Ma8HMFbntn9U8tCcrGRavqWOibo89vW9ccH7R
0BpNn+O2RQljMLGHrZtUIe6jvnmwxn5AmnTDM7sqbAw+5UYbiSyOrQBFbVUWVfcKmJzxhmajfhGY
+/olV3ZDLYBD4n3VZK3+4XGAukQm1CthoxbHSfgV3aV8r+O+3glWVsWGRzwbJ5rZqdWaw5wnokvo
hQil6V9C7fhvk9sVtLs1dFHasasBIwslvvuYBG6GyBLPIcVkbBlKIQFydARVkIDrQxxI/mOuxzw4
ZCJRj0EeYX+XdmK9T+Fkr5vKbd6gAgwPbkjbHGZD23wdcYBF29icR64lsx9XVLxan+RR2myLSzE2
TqyIoxcKmqqvNO95/U6QlroZe0IfE43qyQaTFZg+X+THLM7vTT2mL23l38ZqorK4RBIKsA3guF1X
aggfnCE0b0f6sTaEXcGfEeWyiVhxNgxYlu9bGrfQcAm9fCetYlNtXjfxQsdkLEaRYS1m4YZRa6vH
64AxNb7tiTdsZ1tHRzsrqAF13GGjG1HsRtMczxbDrzd25Y+EtWi3TkfP/+FhZ6PYjSrPDfvT7msM
DfG759TRbiINxh7OgeuyRkkfL4ktc7xsIqfTMXJNVngdUPtVnDusVMwQzBOhd7w4RlLwaBHzpQZX
9a2IZPEFMEeyN1PXYD6IxnMHSwr6S45+nndluI5Nzogl83CgS6PfVV3LLjoNWcFWdpy/9IFv4a+L
ZsyeSerSEcla2dtCY9M3uWE1p5kw95mfsDjbTpp+RDodaDkeBpJ57bSLQ1Ed2yIWGzvX3xolZyxG
ttW9x6L170XbAuUy0+5X/O//6/n3kn50dV//HP488V6n2H+Mw/9/Tcn0iP/dlFx9wnD+k2ONIXn5
mt+HZOcXaoIQyBdcLAl4Mre/zchB8AuGBU5g+Nmuwy7/0+8zsvULqGXw1j4ZCcdj7/iPGdn/BVOO
uXzZb6P1f2JYA+PwTzOysPguFm6ADbH3r6TekWkt1Yk0jpHQciPaghqALKLqcqQ9o1kllJRSrdAr
jSZkTPM6j23r7CVdedFehD5sWVW+jcx0wuBvlXeaFl/E2ExB0wHCi8lnNMqNrCOu4UpXb6VL34tJ
sOGuS2ePQnImtAsZ4ECv86wEOtWH2N5TL3jyu7x47OQ43ZnTe1l33DMMls+E/7pXCjgmjFtTUWkG
kka+Q+ssJeqyoTSn65i6cBlCPCEI4MdYzLw2/856hflX4GvG9klOaFvbKqVUtmU3FRXheFnqzwXP
lkhDg+rswNkWLG4ZKUWYWbSBZ2LfEmnHSZFEyVlk/hRseWGltHxXhYdRhI3bR9M3zWs9EOAce4Vx
Dj79DY0H80dQTtUrZH4qADjMqBtwWO2DarL43U5sJmN8rmhcJH/Hsll7vDnXMg1mHFayvneFqqk1
DyTOAFXOPlaENL8NRCkfHEDtqP7DRvX10cfVj0zKmDhVY7dCONvPdurfW20f2qtMlB+yZyEsZBnc
e64FLWnIhiehKBZN+77fOrMSh0g3FmFcA5KYO8Q+tQ56vEFmTaOjZkl5mjRbQOKdbkiviNv658As
7WrdGap4FmUzPo1QjFfZaOHcGvPJekn9PHoZDLBdzeyiJVahcZ41CvRQMdjXlN2uidHos46t8VuR
q6ZduyHFWnPUtTcAsKafIZvSDGrVYOSbvoB8NjlVsW2ATWabag5Roy0LHwfjbGetQm/M39tr+WMv
6b+NU4pAEP3n/i3LAICv5whk+ipvRXxfBdjWDkS600cOWeKbHZfpQ6hd/jaqzLonC6F8N7aJc2PZ
GUNCQngCePYQIx7RimoPU0ty1poe46Qs1l6ZyVejiruTMMvwB6BIv9t5JnhAYnhzkG7ntg0fEX70
DLEvro2XLBbePb4bJqYpiAz89b3OP5ymFiGiBZz+2NTlJnQBzLWlVX3h95h/ZVZL7n2Z9ZfeUsnJ
p2s53Fr1DDk1qhwolSouN1yu9ZdAtCxZuqGmOBap+mzVsXMhDzHWWyA8zW0GxgWD+lxyl7/Iysqw
rhe/GtlzCcCIduZf3e11ZcXDsILjoDIPVGMozeJcoYJhnbN7Y8BNOgNAjSbKdx7xtAh1SujUObSz
d28FFBk0jq/XbPcRoJwufJIFd8+2l2PxCjJbrawi4vTkjxB98fHYNZTM3n0aR3dkfZ1aA94O1VLr
i+qPG0yeB3C5e6fNXOLU/eI0VJCJoinfBgLOZsf98hj1EvUrBUL8VV7HVYQKM7v3Uwqqww1B9dF8
cnRP53yBiFG52JJa4zCP3bPDEfrBAOeRA3hiQhaMylNceZd6mZ7LZY4ulom6GUv1gEphHwlbsMxe
Ju9A9cUDFgOwp7/N5ekuEmGx9Rt+kaTeVuUyxxOdvy0z7o9lwjcZ9afs1Mwpf5Iw2v24qAEhsoC3
6AM0PJyyDBGrZYNtBWwkxFVNWHSFBPPBMVq0BmtRHfxFf0gRIsJFkZhxvm/rRaXAzhLB0ONprZAw
qkXLIMHFPaA+u37Cz8pnGA3mTXYVQKwwN3dmn3yVV3UEmQT7CnoJwgmdx8UWve/RXDSVCHGFse/O
m7PsfkB2AUsF1Ezd+IseU5r105RSWVFK+p3mRbgxZza3WG1Qc0CSBgfSo/kaymWBTbhfdB8UoBby
6akT/Q0+A/xJYcBeeBGMrF4B/3Rsn3ExzJNTF/vEWsiB6FfQX/0llLOz8yiitbmMbrxFljLjjlDE
VaqSJFOJYdD+wUkXmkqtb9VV3eprC+fBInm1SoWPQndgugBoFg/5Io55Yffp14l5ytPYutFl2G5p
hQno5HGltTxm6bNfBVx+X4hgxRuXDj2MCchxehHmYi9Wt8Ui1qnJ6r5qcrP4a2Bc2mH64HZGyy2B
zNeheqGkIP0BQi2fpiKKHtxFGHQWidCtTexf/JqoWJs3+SIkFjJ6TxZp0V5ERnuRG9NFePQWCXJc
xMhBeKd+kSflyKWTGeY3d5EuKQ/hbEoUaR16fKd27n/MjBaPgRH6az1KtRNKhzsMK8VP/MjVrZ63
/SKWzoODbtotEirPGOOcDSm6apuU7aNbJMWGpFN+IxYB1l2k2FD2yYdz1WfDuu/Xfj4+chEWtyGL
1vvMXfBli7SLLY8Fm2Xe+9SEYwdCAC4XKbiA8rMxxkUenq03d+o4H1tG/lQuIjKpL/sboaYWb+Gi
MfM4XPRm4KJ47f1qp656tCu8vbVI1AbS7sntZ0WffSqP3sArUubaOxqF5Vm/UnT+e07+d9kOvHGc
LP/3bdLlndDXe/X5x22S/esX/XZQ9l3Q+hxtPc90THOhOP2fk7JP6gMLC6sc12SVZP/joCxCUFU2
YlPIbkXQI0wc4/dlkn9thyXkSO6DAfs/g+v/FfiDf8CD5oKoxdEbCA8H8j+ukipzzLoyyfXBjy2y
DBEnkHMswcuUlpzWMQ7L9R8+nn+R9F3+wD+yY/gLfeYC0+WJRnjlrzgmPGKYy7WnDlJm3YMJPh2w
NmyFv/9bwn/+W4Jlhec4LlOl/Vdi0uD2Jt2MgPGvCKPZlu1DXnfTOkXI25rGvPAtADHwqjUee7DK
X//+r2dP+E/fAGAyG2qXw0rhn2tb4TXhlVM+7vPCKyTmrIXp4MNdmBygPygc3Ulmsuv3dEATksTi
RjKwa3BXEQAR7hNvXRAJ11xjTx0YrmoLQ1ig5xweaM7/F4oJHUSiMGhkkU3mVVhg+4VYFSj1sx1U
ToN0kG80lGnsci5xTWyOp9Jz2xfK4tQ+IsBCJVNs8f6q0dxYAsFqPJittL54kChvuzm3vtgSmsQg
MAFCp2/egxINGnsPvAyGFihYvPOei5GoWZ/Jih01TWUdGVBqpCCycG4z67cEN/8rrVh84SypmyGP
w1bH86LHcPLLYTP1zRKopBayXMeWyddGqHswYeKJH9NcEErYSe0vqqYsjDVecue2ujrXTsgJp4ht
VmU+7Ki6AFm1mvyZfc4AIKKnOPeihUwP0cKpEBFicj7a7UNfDkvg1Jd7D3L3kT0E3w42refMLKdn
YgfeE78d3nQ9KXcQ1sV6BBzyoThxrGPC2WtswuprMkT162hSNQE/ozIP3hxyD83kPcVQhWfPMtID
7nT1cx4b9dXs+BJldv03rw6CcySp6GzjwfoyFrr/lg1zdZZ1HZ5L7LPDJsRNTm6ynHkHe+BMwfkW
UNIa8BjUFdjburWRUT2qyEYLWCkTVvfhRPxjnENtWsfkGuKDIcGbVM7YMhtxO9O3q/ZeOhZHDnaY
eHx4VLxDWY71ouoqWDzQQZoeLyjl71CFHEPuDSvKH+PZyncemustW1d3XYTx9CM3yVNijM2xw5sm
Dw2rfqNkbnrGVK4vYTvxRyHn7ZuSrLUl+YnD2cCdli83u9HiXIzJ8jsofFvPycLVEOLMnDjtUg6Q
VEBScoBOvO4cnFT8Jq4EFByfakNPAkuiAqPVzxmX4LtP4BX7WJRREwYooEK+i6JHz4zaD2hw+lLN
ifpqz1RlVTU3Q9EBQ2EAHD5xo1EB51CelsTEZa/oEajaJs7h5aNeLtECsusP1fHTayRTxk/Nb8Lx
arV3LK7/Lp+a1yL2o1PR56+z0UN5p2zpLg5+wi0yp1VqUPq46qPSPia9+2baqn2xo2h8jm2uzZVt
4LzCqhhsHIfej8iffiCWN7eY5rkoJYY/mfCL8nxj2CHPU+dUCucOJ7Z7N8LE/lKlffNKLAFI8ADx
C4SI3kHTr99E6aqbTBjuE2F54kdGFoTroJph9QU+TKpU4FJj8sw31x8uoMPqyLRhPErVVOjHaaZZ
/6n+W9Mb+aOCax3A7OHaswYrOjHhlGtvNkmf1RAY1zKS9CAB4P4AZGYuTuKc+J5KgvYFznx4zkwF
W8+zEdAHD4+iTelfiKb4OlGVO3yk3ei8plZV5vFhErpyCBNqo9oKE3n3oloQLac5FqPzCDpArVro
J1/JndAw55GUWVmu7DYtLpsd16FrrgbbDqtVDbQevaG6HWvkgYEr7OQY+f1g9sYD57RHwx1vHVjG
uyDx3Qfdkf92fSluOzd+itzotsQWvjGB0xyouk2OpZ1/7V2HUHkBgH101PcUI9+Wcr1PCFTgUqv4
Q41OAuGWKr2KlMgZdjgJMHeS6z6Kh08r7dttnPbQxdtohxfXOkmdhxs2uP6aiD7KchOnt4521MUI
gcKsKfI4kdU40aRJlgqMmF418OOPjm3SNWBIglooFWwE8wl5pSh+xo1mcSfcyt9zmIUV5lSPqvLT
rV0a4U1G3v3Se9lMoQg3bJvhdEohSm9HcO9HrRZajzWZR5M6k0Pp12pNdDNgCoFeg5+S25Ihep+Y
frO2jdK8oTMgPIyx9STKKNx5jt+f8aOJYmvz2X/0zTx7a7cNDU3wk9/hKsYwerCb1N951vxW1VF3
HrFPrakbGY/xHFobzgW42NyIjgsV9R+insd97Ma882AQBruJSX6FtD1ss8prHwVGj5U15P0unsaE
QA6bxlUYyLfAnciIi1ziyI0ZgIo8fyU6WvukSDwYIumEC9D3mgDxATCEPzmCE6JoHzidBTjyXPD8
Dc9XljA8RNhSM7UD4eO+ujhF39zMmpIG1oxEgmTDxJok3FX9No6Z4aqaK1ANlntqvE5+1bPI1l3G
OiHoq8NcbMRk1Cer8/R7g1HiaKtSf2lg3cesBsKD1G54LMdI3ae50JspogQyJ+a+9uyi5HLPCWHN
aH49o/EDuA+CK1TXUv7SzQygTbBrjancGmGhgVSIJRkushffQ6kkzIYvNFIQ1kPiPG1CYnyMywdM
z7zLU3M+pikZjJUDlCI24vC5CGJrX6Rc8WD8kmMwyWhpO3AuNQ0q2Ihn47GEd35rtVqdCNUDXXJc
opHb1mNt4cTtbRJp/xzKAR6SM88EJSGAE4B0kvzS9No6NknpE15KvO6GnKR4HXEbOSvfhW2/smek
xUTF5AIzKzN/NOXiemEA8kCfZ8DCNGoTdGej249W4b4CeYdxRlQjOzsIWB+lyDzzYvXOhEnYDMBL
vVLVpA9zkqNQmBSQYZGWFTjTxJ2+15lVr4diXs4FTfsgJStyr52w5gc0N98YsgA5FxG69bn8yuTY
iak7UyQPcwzzf1+A43PTA7vEqF9nae3eKZsKHk3r+3ebRXG/Jh5JuoWKiNX1iHQFdRWFpQ+Z21eY
moCgBlUzfGIsmBsIFEuftJn3vHAansI/q6IINo0yoscm95d7IOeY4EcLwid2wZRey8bbpHHvNGUP
jwZazivilqC4Ik+hAMakw9clh7yEPgbZfJfQmxvoJfySrjQzhQ389Ovhq01tGnct1X82mZ/RzIvF
gXNyuZhb5VK2xTHUe5L06xBi5MBYbe3JgQoGPecokJrORaepTzHJTJc14Bc4IEjSZWO3tA24PS/3
sITFVS0wstRmKx+XnDRwVjW3RAaX7yJsX4SxoC9RMpeHMrv/n5ArghUcOI4nIa7Xex6D1adovHra
GLGH7ZNj4olYBLiNsuPbUT151MQyMCXAn8mRpIygWpsluNS49MiDTxk//zjNmzjmXV5z2HptesCm
vVqOvyEwfX+QxdHu+RFE7FhfglKqn4Fq0j2KR72tiPhQmDrTQopX07TpXRHFMbfD9uHvhwjrX80Q
eAnx+uEdxI3I8uWPs1lH218dx8ZwiA3oZlHIw5DjsE9BU9Z2D4j4HO8FrY4Tv5i3XlGmXM20lW3G
wf13A81fceGMML9+Jyx6CClgivzz9zLWAmE1a4eDk3Lyx6U0une+B/ouHmYYJw4HwoTI/HaAfnPv
x3W5pVFHHPRQv9HXxoVZifbUi0ndVHPTvpDPcu6m1JZfZ07cu3/zwf2FVXD9ZslS2IJmOjZAf/1m
A5j0/mSI/mCkAmp7X3lPquFGM0ki39H8gW6LN5vjw8QVjzU92Ji8p055Jev3rOHc7FOlfPn7b+qf
ihVDxjbfdkCAAV13/mnwjTFAII/F/QELRyvWwBuiTR+M7RlOPCi4bkw2PJr1VgnBiycaOUFlDfxd
n6gj6vIEcHl2lmJgTx9o6Kw/m7TwHwIPBCI8HH2IjK6mBHzAkv3337n7Ly5EH5M44gV7PeH5f4VQ
u5SgN4Wau4ME27BmNdRk27YM1a5WRCSatCK9nQj/52QTYExpZdgZlv0eZM23ucJXn7oclwwXC9/Y
lPVl6mzndWqa6pJqkd+YZinebCdP5KWJm2q6IdAeHCPPyjf0rmt6XrihSx4lB1K57h04qWbbyZLz
akG9PAdIvaOYTt04Cad5dtLzpl6eMLYzGo9T3HlPJP/Uz5Lsi0sm22EfL3qesZ7jce6d6+I4jjzA
kqjmzM6wzFzCrpwsK9ZbduVxyZP4elaXlW4fiFMuz5RwObbnHOjDEkavY6bekyPyZguTsyFrbAVn
igA5g1pIDmDXpmcCN3Q1wD8r3jox5t5pKLQ/ndtojvmQUvYHhuwHuXXjPGG71oiowB8oslF0a9ce
DFREfqDKfq4jx8IKKJr86Hu6iI9sDNNNpJf/IuJAH21M7D/eOoJ2FRCL5cR9E5oOzIlCyIa3MWd6
0jeERKIo4SeOKX/ZSh7CyaqQHOXJ5+Pjo3NrfSVAM33ziMUi9c3MGDXtynLXPanqbk2ETV9kx+AW
JE7zXWWkWbt0SPcjBikqqWeuSD0wUCSVNz4PafHm45pca7Jar8FciJT2HZj+188uzNki4UTmw+el
Yzx22EqP7KgQbcSU7qM84aEHFYsAlBvU7wTX6ndHsc0b7IIdI7dtvhND0N0ziQZnhR1yRUPzTDQB
Wh343Z7KQliYJkGMt2GZ7SoCMGu4rux9HV2AJ1P0uOFui0vQGRlTS+Uvvaup/1CKbnw2LRBKdgWS
yl2QmKbDhNVYVxQVbVGMGBTRfEPknZlFiuZ2YHe65GZ4mgxRRTtFMDAZRdBMfLDDmnsElhPQKOAp
YHpN3X7QIsKnUsL1Jt/eEwiEw1klvBPbpkWVg1qNwylcXqEJ65Wdq+A2FMRYX2blB7TWI7P0TRKe
Y5ThU6p8WrBiPriOF+i+wnhIMJRcZgBlHv8yxbXBogCFAeNmmaMP+SljcgCk5GfAXaq3aaCb19wr
7yfpN9+HcWDcBv59Z1UwQ4l+LoI0f2hlLAfn5buW5MKBgMFa7tZ1sfwOxEzR2HKryuX5buKKBZHH
a8pt5biTXZmR8DFhqBKXQxlZhtdUmgzwiXTaB5McBJ12GUeR67uYOjfAx2g96iYXAZcqh150HQFN
AWGVn44Iyo0mDHuRC1L7ehlibOQgEVeteZCEKS5XOLboVftwVXwqweXDypntpoVywhayOFL3k1J4
m1KOHHjBeYTvvL7KA0Zs8DE4LZMtgiMf/SLk6TRQoKwRhGjE+dkFWl00txurCfaUYJolWlgQo16x
x88foYpIQDMJ1F+o6yBRa1/et+OEOFcN/IrjmaSW1PxEphfaiDiaW7AOZyQ4eHvIfznBlGY06B2D
PLjHUQhPrCq5Y2JZund27rlPHHjMDuFr6r8NUIgrnmF5+6KFg1DmDnP7EWcoLr05qK+VwW0e2V1x
NBa8LMxUHmtM9NHpqtQYAe/zgKNGt650yp9U2og9LamnrbD466/6zfUlKXO026pOnKNhGj9M0PQc
l/3FUFGUHJbaha/766WJMWDXOEhDVQ3s3LSK6twseN0WFv05IID/Ulsc06l0QlMbFzlxLsWyEmfS
wns08HA37P6zLsL6jYZhsnhmG55nn+dsPeNdx7/edh9mRfR6zvPR2vaMT1vasJAqMu7p5Xpuu+Ux
3Ed1D8umQJEMU58zb97x5bxEcS9QxvAFRgzdW222vAUY0N6sgEvC0WP/ObZR/Z5YUXznjw2yUbdc
P5TbHBh1ECM9fhwMbMXxerwNlp6AOK/yxxKg9E47vCY937K/XN8N1gIPHgNYcz6PfHQnRFRcg86d
Hxsur4o5DM5tyDGkVbn9BcDwtA6phll7LIaPDuMw3JnM+tIQTiO1zS8yRCA+qsKszppl8dmlru5Y
Lr8DnHdA5UhkNGSBaw7ns8XTzImnZzVzTG4o2DmbdWF/IfTGw5bn2AtlB80r9Q/kNJY6pKskOA2I
loENMTSuqFLMJMfPnqdJs2bMATMZSK6QBWI3srJaEcGiOoDN+KGtC24KZU71G3ENBOoZzVikEaPC
wMFZeOB4gQQBck6Xi+f6mJUYofcoR+qmq534G1O9YmFuLxaXsgdNyv5a3neINl9xvOuDgSNQEeSc
+DBNHm/JxH2Uh4K3ljc1zHiCa81ghS+pxHyzC1nCeXHc9kTRPCLi8qiEEGFvO1hLdzqguhAmAr1s
sdFvRRvyfkiQTLgnO9RpGJPq4lOe/UW0/vjDryK5J5eLtYQDnlhjkeV4Cb75e18SJoMwrUGzV9xk
aQM02fart2ly+dQ0vYZHKATcKlPOZzBANthUtH++cCrBscfWMuKlbNYh55bRTW9nw+QhSzJveq7r
iBOkmijdGvmFqyDXF+DD0eP1H683piozXjGGNXYfAKuMx4aXCnCbQd5LmyAaZVbpvp5rbuiUU2UM
J5Jcj8uVjdNZu2ABUn1pPIg9YvYJl/f5z9HRtbdNemBdV6HY72Eo2kymuDzLtWIVDS/T1uMeIYGf
mE6AIpth0TivUJYwXSLkgE3mETISfWZJX4/BaYhghl2Pq/9dVf6bVSVLXZsJ8n9fVd68V/37n2Nv
v37Jb4vK0PnFZWnmu0gCDm0cFku13yx9lmn/YrqIi15A+Ix3HBPX75Y+wmm/byaJuZF/I0e/TF4W
i7f/xMKHH/DPOzQzFCFupAAenisCm/3pn2fONhqCIould1MipaBQ8vDkCWphAgeZ1RvN0K58XLQY
dPJS1NFtXSmOp0AxDUwceuBR/lTQ0mqUpM080ckt9PjOiQ5BNHJCHsXSrwHLQXNkT5jX/F3ZEc2Y
bwcTvLnkeePPztrpiUTEpF4hu50np+0/8nh+GJzUxxtvG5wIEs/fFcD4yFi1hMBtrZ6MQGvrDB8+
bdZtaFU4Z5c6Z73H0Ao6oJIIV+usN/EQ+12f9oeiZRK8p7o7f+raKHztCy0wUPTtuASokSyAjXQJ
3j4VvhgC5y9/hfL0VoaFne55CJrVSqiqBISeBnd5W3kAQvx5Y4T1/EarXnavsRfs6pENIVZiyho5
CgAVq0VicCasofHnuuRBBQrjzetZEtq9wLkHfCv8oJzho5DqNjC7jGhKXqoj/xJdptETd6lLMUAY
+tZ2yES4lsKEBzoJ1BAai5J5bSplboaZZ+yKJ0vIsnGsO8Afkbfwjd3pUBm6vB/xsj/LpMQSDQNu
TyhRPYS9rU4G+gzmQJQCAz8zS7WkyNJPrgf3IWOdROVwbRt3NIyS13O9jkpSaeGwG6ovifbTvQ7G
+r5mlltPlOXVaycY7AvbUPubUUOzA0JmizteMeMm5JmNJ5wA1ZRa+obgOG7wdHTGrWVXjK/JUhhJ
tfpOwEzllJhJSjOjVr8Zqmx2QVoYe1ryNK9mW3/gHPTZ+ljNkzZVdDsabX2ujXgs9442aFIftTdZ
NH1ODhJpvvr937FgOVNyMVy7oVAkNXGbM9FPaPndKUOkmqsTNqu5qDc+iLcs3BFQxONiUf+3mpBN
ZxhSCUmYj/8+Uf/vosSMQH/3RD3W8/sfjR/w35cv+P15av4C8t3HNv0ne3To/eI5Ni2GrMewKAAd
/8ezVCwRYivwHfLFizsa88Rvz1bH/AXlhaUEj+DAwfvh/SfPVkf8xSDBs5UzvWDvhliGwCgWCe0P
EWJVDsPEeig4mW1JwQjUMYgSdv4oKXr4BOKjj9xE3DZ0dxLkya+Znmu6J+Ooxgm/N+4JPxD/SRo1
3YP+jJ5zjbfrpl2SQgng3/i42AqidVRh/lu311yRFZEqBAj6rJhHHsau4fDaqZJzZpIFxec0kVCa
2jF4TmSdkZy6RpgGlFFFPaVc7F/zMVmyTtOSesquASjvGoaqllwU76TiR0VUKi7ITFHSMsFZbp1H
0l5EqhAmop/DkrOCjHUh3c8CkQRi9soGon13onj6JmN4jrbq4bwIQWgrjF2MEZ307xtvghYsleix
ecXyon3qiVijOuqnXxrsFasMbLo/lfHtZNjR0bsGxmK0GPLZtXDOdpLlGRQUbTHKzzQQ6yauDoUX
9Vt3ipJXS4lYrtm1Bft+CX0jlnvFk7KS5A67KOGukTabdC7ifQz85eTypNibtWzERlPaA+4ppmZK
V0nhr5RiU7awOEaGohyL66Zy6vBTLeVmRKo7n+hVMZFODTsQS1FOLVuUZwi2lofWAI6Z3iIZ3nQa
P+MSK69WUIqCWwezNq7PyR8fMW60h1glVB0ZZo8FPQoGZqmSR6ijveapLebhZPkBITIe3A91WBQD
7JKquLNo42W0ZLy9Sz1VjzDc/OmlGE3aoEdnCEhe14gniVZSYub0QzzHXjRs4nLOtkVfdXc0l5OK
gSanVsJjO+rMMqlXJgSW05AxMa68RMb3wdD8xKGixoM56BYaWUAjFfszgKFi1sW8QmKBJ97hOT1E
EejQaJTZcRJVu9WhysSxqbzpvaFM8N6bO3JBRJF2cK466JjItzurDrGbyNSa7/TQx9lza+aRnB60
gQpSECcnHbzHLZI+ItEk96Udold98tu1OVMkJeBvHvtORU3x2dSdqtNb0/PL6Dbu23BTWgCyLGeY
6LmdPcy3lg3UlL8j6kFQFPrJ6SH1z2gYjFOWNVUHGOzNzqgJaRGHpoQktP0T6UVm7zIvub2RERXa
TBPn88qvyOk4oVMjBTQl3EUr2oHQVTQ7oeenEvh9xz5lQ3/MjT2ElAablg/Zx3k0nfAA0t896wZS
HH4WYp1mpQ74Y/jcRykbNsUONJUK1g5hR8SXW4MgvLfp+1GsSXhS202XwMkuu3KbZrhvyZTP5xF6
5mZuy3zfumReVzVq/I3H4edkZ2P5qNCdqlVae+7ey4D6G2H/oBNuzJwmNx2Ir2x7Vl4R5J8B4+Im
81CI6jTrvxgou7fFLCESVWjqqXStJ3ZEPLWCEnNuSOARuYWcMX3PySqbodOSBKWiaMzv6e1+DlFO
mPq4sY1aHLIhfvSort+WtZWtYcWQR0tN0EWED6iW0x5t84gMfNr1/MUU8FZMAtVHv6aawS48uOF2
Zj96zRLuK3S+xTHuHn3XKbeeC4p3FTv9eHExKW9brGFnRfXwNwEg+cUvYRImOSqObBKM8ePgf+EY
P940M94yHlI9zxQ8quzpUzcyPkwtaxIueazvzJy7N61izn8Tz0Y8M8GB45Bz+B/2zmQ5biTbtr9y
7c2Rhr4ZvEn0jCCDZIiiKE1gVJPoG4cDDge+/i1Qynslqkp6uuOyMktTWiUFBsIBP37O3nsNFFbX
o2VEepvIRO9iDm7rHmTSepResobdLM4vZ/igqxb/l/1MX2pibpwpAsSrGdi36LeVVKCgHG7K/Yh7
YksfuqYjkpTcbZvudUdvIIo+ZdnEJhLSyxV8Cb2GPmYAaWK+eJvLEBKx6RlbVRczKnTb3JphC7nK
DYZdJ8PqCSl6eJf2CZbLhK//KQ+9nc1M4uwVur611JDhdU3MByrs8m85uf37gLD6N4HQ9T0SrGQ7
YZDflS3mOIVI4gpHO7GPJbaWLcyrkpdumhHS6jrNMeR0++xIljRDmBGZniC51WrlQRuedSulV6yR
cAw8VeP0JrEqP1xVhpWde8BW1yZK/Wvpwao1Uy9fE7tabBo35JVZ0jqNZH7IKGDvDAQy5G6pMMBg
7CQkYKJaWcV9Oh/NkuytCr8QTNoyfpuCVk8ZoHryAwVwVqxmQ2XXtirkQdpE4eEs1h+BkxVr2v/z
g6Mc1BpxHlBel1kP1EPIt4KJ8vWMK48xU6MYxPtmznoT6cXzB3IGE2Xv5iZvNxyqCAnwpz5914pW
3jmzr+9S2eCY4sUkDuzo+jktRPngpOg9VoNv6e2I1GJtEvy1zlmVR6/r73tCvnPMGY7V90+m8Bdl
84R+vTCfJgMj/KHRQZe9cxGC1yjW0fGwExVmmMMdW2rs2hmqLeczdCCO0tW2NfX8OeyVv42LCQ9E
l/EKTjnbASnpFmlJOg370aweRq3FPivGZMsija/4KsvNUNflvbPYiBDGHAfauNAGu2z9n/r4/6c+
thHX/rLjcNt9SZr6+wr52498q5Aty/+LaAdCduwocFCV/k/QDoiivzzfQQFNIj5hOj4F7D8dB/8v
27eXue6L+vlFNv1PlQxOCR5FEDAFcAPXN6M/qZIxCr7qQFAie36ANoWOBqX3axlxgUegGMljuMvp
JuYRwU2mph5MCv82ilvXvXd9gYa3oeva7XD8wIUibCrz10WsmlGfhQNYcBUUgpiPPoP5eCFqwSj1
Oy9URmHSOyZqsuXNdwBUYY53fSnMz5WJrZltGqhuuO5IoiHgccDixKaGdQrfSBO5ybaiJXlcenx/
O/RjGzYzEX40FvC59sOEJHFXrJomwT7eB+XFC6HAJzPkdEw7JmC5DIBL7fjDsBJ2V/FqKduOrp/j
Gm8D0/gYLmD2akG0k3EanP0F2072YH5NyHx2FShv+DDmDMVcs40gr9d+eumYuqMmbYDCQ0aOIzoh
mJC2TssnXoUDb150lWW7icw0PYmYjrHKwL8lo/8xG1X/Vio/zc+0rY2NzNrgNutMaPZTptMMIuWi
bA7SJdw5wq21YoiRET3r9X294ZuYnuKpIeAXf/NA/FGcvOGIFcMlbji44MQhUDDDdHSaeUk8YT62
qCTI4r1KmBZsEZ4hi0QbQK5w0PsEsgWZ076bOrAzSSJyuQ6p64+GrM1mZXghR/MqnsPbsBiDgeze
JQYgR6G84OxJbdkg7JHdSyzae16Gwr/jk2B7tKHhaPJaUr3JzIHsPrPz2T3y9O+gK91typZ7kJk7
7NA7+htPZOAnmzS4F7OrkRWynW/sqW/uKTG649SQ8Qzjzro3vIhBkKr8Y+wS2cRL0fM/jy2SOsz+
wzmwLQLf0omgkAKnIXygnaiN9tpN8LLemPWApu9Izs0YtuvIqxEAb7kRLkG+KHHbOwZIaXM1E7nm
rkyHbZxkpjCD1zJU0qXPwukiW6W1FYYF+dhI0zYVbRfnfpAEvrM/qeBN1dYM5gOoo+1j2akAt04j
0delkU+iq4lhb03MNxEyyENlc8wRB6KfbpP0cyXIa4ATHRQBiT9TZVwrDwEF+nDdnCWF9jV5I+nJ
j+vxGW0WwVSFHIctMlY6VHgYUmbVCxh0BfjPTIEKlGQOMAzHKtpbCPXW47yoa0z4DTsYstldpieL
lFuhSCVuurjiyY4h3hOmOpE+2OULlbMlt0pdz3M2CISYrrPGRTU4m1ZVC7arNrp5lQOYTaBGcybB
+TRUwY2eq/FcSs/cdwW5+WniJBMrzjVg/QWMy0sjyM5Gg4Z9R/JLmZINYfrdpirD8cnOZLPvIy2S
I9qqCyiAfL6Hl/WJyOKaZ8rwG81wHGbguW8cCSQK+1K/S4apeQIUbpJkMQ3pw8xco9lDY+1qAu9d
SKYRgID+wJtoeuMy5GiubM/vUeWVpe3vSzO16eDnuJqdpu3+Hg33rTcwFQV5Iec3qrBVexiL1Gog
REx6E7YGAUxSmjdznNv3zLp4HomEJ84nJ6ph5TGnoI0g8v2snfCY074sNuFoaH2trRGAGVXXzCmr
K/YhWrptaSWxQaJuaTU7tK35xp5d595omSPtnAFnlh/l9qnh8L91wtyItkbWLhq3FPtCO7vZxnRK
m++5cJP8YyeC/Dk3e+MtOV3qvTS16qCluS7PmqsRkuWzs60s3+ivuiRx16UzkJnvpzLpTvwHLomv
BjldK8/2SbhY+eFckfwk6dMx90An0pqrnMxvYpwGeAHIuzlh0IxMABCoVhE71DnNNu7JTuBsgxgG
JWXdDoDca4jG1pQ4j2qc37ks4R6vtwbPEzG1P/jhGNwzv7Q2SR9P2MhScRVEQNG2zHEQqBuMa8j5
HPWFECX3jCBgUIjg8JPcjKQJ3cz9TEB9KBrnSfT6KdFaobX3sxlvWRaXHHaU2VPJqVwPN+ihrfM8
WZLANHova4ijOrnHBBR3GO1ccBHToXKCPqC0dQ1slkcheWuc3bCwvuq3/jPB+c0Ex7asRar27yc4
xFCQ6Pb8Y0X19Ye+VVSh/Rd2p4jxo+1FS5cQzeC3GU5k/uUynImop+Acej9UVOFfZCVgV4JD6ZuO
Z/Fb/E9FRYSCiWPLfYlCJOfhn+zGu6+2LmIfv2Y5fvv3/4LrcteQJSX/7/+x6Ia237m/bIY5zpIW
QXPTdF3TWQqu79qOQsNdFqW0TjVSAF42CmO6PnQeE1jkSLXPeCCdquY6LyxjfJvp2r1C/pW2yBqi
1nsOMlXbFtrsnLMBvSn/hdnj0o0/JbbgCUUcytMDE4+q7Ls7/S9+9eU3++E3d/mFQ26tuVA0GXD9
+JuHchjLuJu7k4PC8UKEmLGGdwipTgUmo1mCEb/OMf/tvWLE9dMlXdOyAtdDAeHzbb7y5hlZ6bQG
bT9cv9F100OmWJeMDfx97iKyxhYkDHGwOhPF7ygiodeDqwL3QFCAindesryb4wBH2WpWAXel9uOB
CVTPuS6sM1wZAGo54nGUeuBV2c9sDjUp6dKKCeHPasTGsBKpUUQnqnmNRRrNNCMI7rXhK30pZ6Sn
VBfec1+3DSxhwnkzMrBjlWw7cEXVBtAA6bKjb0jSkPlGyNzp5TDsYuIsbiYfT1eH8UqsRwcyeefg
0plcIyJct2+tM0Fh1LIBaHc6XVnEsY4UZX1nQuDB8pEm9oOFwGdeZYFccGYdMl4jnfRd4pPFv9J2
FuqtwyDlvQ3CYEY2YYuUBPKK3wjYn3M1zXAp33aYBCG3CAMhqE2UnzzZjRvYZ8p+Esb9YPLbJxs5
RXrsO8n6SxjMAfcLPHWZuxrJBLuMfsd0UhsfHLvnzn19f1OosaF2LYa5tSLwYwYqhSZyVZI9i7Kb
wCO9JXkBy5ueBTI8A15kusjXJMkRXb3sZByts3Ve1N4zjan4cZiAiKuh48dRBXXkxGf+fQprdF6b
UnCTssnlW/DdvpdPAKfYnt3ZrKot99EZ1l4G8A9PUonSQHvoRd9MM202+l2ebZ1oKZfpcV6+kmC5
OZHISOUaW6c5RcKYLCwoPaPOWanxJk3G+d4ICURe5ZqHd9FIhwjfiDPYym7iISwx+CSkPwawyBtl
lwQrB8mm9AToH3vU0wO6YWIfvYjGXJXHaMpmb8CelEPGgf7tPxoqsM6jaknGdAqCREYUNo1RuiEo
jjp4rhNi0VrHzDWSPZZsOqI5VpwhwnWaj9xxBgrFdCSOE8CV1wTRo+EL2d/b2WxQWauAZUOEI7d3
zCq/uzV77Tk72l7knayrQTgW0YRumM6EbrMi7U9jpfnuOBS4499TPg3te/5Y5X+3y96bVSYSIlD2
IB4S1ohEwTKs0yayHnBq8vXQaRL+yohHvltkkWWFWashTEXZPFwBbHKyXtpmjHeS7HX5BP5RX5jT
8yAY1NL6kNktBVmBEuTk4Udi+qJld0hUjuoxj23N9MUTh2FpmV87QEU4vzQDV4GbQhSDxdMWbTHb
cl9ARqBMG7yuOXGesLuHYp4N49EAOyiue4aJHcF1OD125eTw+qVonSIoCmZVXGKVI//FdAE5RkHz
npXLC2KeKu5lhxOQY6c5ItyKIoK/1y16+wMVBs5Xl7dKemwFZt31y0IuCE0HLYBThUOSWh6KvkP6
w1AE0SuOxcZ+yAYDHyNCg9R/0mU42Lc56WoCOZ1FFE3gjBb0xpASNiwrrmkUSa4PQZx0+YfO6pDU
Um5iu3KYShTvOt4QVopRbfY68hLrmqadTuAWbYMyMbotVnv+JpPldCSrge+8LzvrnBM5qN+FQyyK
L15Q2zYZDZNI4m1lQma7rdh/Zob6A6pYeBY2TBFO275pXqU2WQvU78FcrIwsMTFGwohC4RuCATGj
J08N8bqZrTeBSvS4Ju19eIu11diiQ083LAyoP0OSXjllFONajWn7VZkaSVqxJm+T0gs+kNTgjxhg
c2Fk75LUHQCDtPBoObS0U0yWZEviYxuaj0SL2munMj8YNeP3vkZeRQ+NGjMdCWC0Cjv5WMo4+KIT
stuZCtS3felfD2Mnpm1RdpqI9CD54DkKJhWbFEBe6VxCEdcfLDetdnZtJvE6mOH/mn3Q3UXJVKwD
Mocd4LJFeZO1SfnWziWzLFP2O0YisEmU1uu6Q2SqqrG9VeVcXXtY6bYDWsx7XuvthxzMyxvllndj
YOp831Fn7sQkwGQBoN8rkmLfJNIv38LDkMkOpg82GjYw5hViPpZGVOxwZaNBEGO9SDUJSM6U0zyw
6bRPtVe16SYHDcPI3mzepb6/3NoKfW3oe2SsgDXTZ0AuzopON0kXTDr/puPYbcqBrrk958luRHMM
noqMvU1qevWEOYZyYCM7W52ErJp9WIoJoEbpkFyUanuXeNY9cJF2v0Q7bgglbp+QHLYjuxREwBo3
p9pOVTCcRe/Gb6I29fcGeTk7z4j8tZEbc7ibJt8/G2kvTrywp4NZ19PVaFjR1dwX43aSXbfuEYiv
xTDlKEql/6CA1n02QcSdiNuaT13dQXH5dUn0UzG3NNr4H2Ns3ArIVn8siURTcfRaEOK6J1ax4DCz
NkeHTcg1kGdi1YJqylN++PVVl6rnx0KM2YZHZ34x9gfolH68qhvDMUxHLzoKRHbv8fDyYmh7mxrj
19chfOGn62C+8SmXbQIYzFfVl0ppTcuIc44L65d3qtnxzl502p6OeWH8+cUC08RaQ4FM6MOrW2nx
DBsJReAxLEfCbRY9rUR/uTayIdr++lI/F7KEPSD1phY3kRos8oMfSvAkCloYxv7R8SfrXC86TW9E
Di/DvjnJAGfDH19vgZZCsCf6gnCDVyouizDGpi4r7ziTL/b4dQuqUyRWa9pNVCPQ/ri9v77mcrt+
XCN8uNAEVkrkqvNTsT4RTdUz3HaPqKCprgK0yQDdopgduNY2e6BLM9pZG5Xiz6aRs338+hf4eZGG
nu9xn82AHA/PfPWhm9oVpi7xeQxD1h3GEannS5vjf3GVgJR637eWPI1Xq6aM7bGOM+kfE8TEIMKR
7wYhOJs/vwoHytDzaLnz4L26it87toAN5B+xPYYbP0PzjCT7f7FMvMh1TIeGf7gEhPy4LAtSlBHI
Nt7RjhGYo1FjUaiJaI7tFPfWuW+1mn9zpPv5/cU7nXcYHwspDJf98ZJ1puJpLH33yODcf7IQYx9n
U1GKQMmMCNSesHb4cmaJ/PqG/vxmgR0QOZbFp43sn56ICDuHObeeTR4FT3cMK/vU+yrczDn9tV9f
6l98RBZH4HOIQ1WEc+DHjxjgNedSlY1ietHoIiw4zbInuMBlwRTLCY7s5d+Fr/yrz/dVKAoqAe3m
q4sqfBwO3V3rWDIdOdSVu7Ddw3TPQee3T/rSmnj1qGOsY0ruukEUhD8/aWnYhSbvkyOhroisc6vy
6DYGZnlp1dydGyIuaEROlMl6pK4bqbXkWQk8zTsXWxWHi8Z7xloiP1sMf6k6ZxLj78LCb8vfLLd/
9ZvS+mAMzaCJBs2rDaXOvDHDyMsKr9BjrbMYWT4x8OyXKndZanlEWf/rr9/6+T0UmYw6FiktWTRh
8Opln5T0S2L2uKMRGtS6GjBou+pxOSOVsNgy0zZe1nueWWcxlOI90nS6g04W6YuQtij3IhlmsaNK
QruNgiX9480BwTARPSEPA9/d6wGbKdDoqJCnvppDim7Tyz/ALXSOsnRqhFMCZuCv78hPa5N40eVp
oJXDEkXR/OMDITK5FP3TfFRu7D5LXG2kZoqaZaoZG/xpCcHFQrpcJg0aXjWvd4FwJrk6gdp81PRe
7/KaPAzceZxyyOXllPTrT/bTV71cDG2ghbSEHc979dRVS8YuqOXp6MceB0uy3lhZPIicEn99IfuV
L9lmtsqwluLB48NBJ3m1kEv0EtonoY0KokvlnckZjvy3UPbF2xg0jjy1OV3jrZtg7EnHlADTsg2c
bkVSO9tgI/QlzQr6BMbIYWktGVC9n4OuO5iGTyuLrpezM0GCczwn8nPej3Yy3fWwHoi7/PUn+Xkx
kEIbeTRMIw+l+etSKKvJRwkqKY9otsPNWA/NCXdbtk/M6Y+rLnJHWQMMpenyMp5+te6wRdu90lh+
OtN3sNHkfH7RCOYWtm5Obq1/2z9cdq/vaiA0orwPbR59ksU8osdefUtwjB1LdJ579IV2v/i+rY6I
36PHl4aIH0i6OmIuvbeAwuzfPGT26yXicmXf8X0EaMvknD3gx8fMLeM+c8csP1qkwFQzwQ0hU9Y9
kvUBkQqxqOFHDL6Fu1GNtOQ5ShqeQKdLsoPdT3j9bDufLuZQ0UWci6VfI7pgOVgMHX9+cc50lS9J
Yufvvwv6yaj5m8bMO0RGUiyh1cj97r1czo/dsrxKg81gP/UdMdSqm9qFei31nTdqWmMyLuj7FTSO
4lUmFNGwIaKZ4gYfQdFtIMdW9yPdhnPn98Zeu5l/10yWMe8bsgFXdLHJZjEDIkOuaUtD/ES9CeUt
dbv2mukTySpLiDum5Ekw38JNd8Traq0xwnkkyw+QoEisGUTm9fS+TYgrz84M2IRnxkLphxXYKq3P
YxcWNMUNfLHrSLdLM5SAjPROEZOdbANDzM0VODOa3gT7xOnBVwWnolrM/L+zCL4Vn6qI6bxE5VLX
iJZnLYUPSlhYDdp7XYC95ODO1DsiPzw09KVlapneOVVTgoRMhOrvpSP5Quw24OlurKotLs1ssl90
Q2+JHSNLfSlMO7xOfL8pLkFryc9amnwKolC8+Qs6MUZfnQBjsw7Gkq8Zyyc/yEf3nj2iC+Y3CC6B
EBR27l6rJeyDjgaZLDukE4XeMXzj8vRB6Fz1oH79fVhNPhYAJ+ZvZPQWWx9JXSFGXOeD8UY3GZcW
Bbm+iA6AwRMRWTrSvq1H5fUXKzNSuSlYLukd51XUkWDYiOAwDIxSSnUyKDZY2YhjbqFcMJ3mFe6R
5dse61pxkMAdkgXXrootNMmYPWP2VfSeZxDp9LRQCch5r0vOsCs7i+gyJoOpuwerJikf/63HAqvT
0LfPRtaxN7zUAfTsWX0YWWk1pH5D34xQBqztSGZ1CGRkavTfUT/DGpuVRtG3tOC8cuCXcZa5p5vb
3nMWp/hE5CBHmMUvjxUsniU4gnfvGJAJ91x7Ga230ZusB0tbaXag20tv3u4X4lrne6wiEfqczNLS
477acumZO7kcPk4ZIWg7ndGH/zqasUL3OfacpZBIXGq7sAnc58rKl05sR3sewADHHyzldOBftr/A
H2gypvSugmsy7BEoF2YGqJAsC1OeKsLF0AC2BpOGcnK5sS6BhM4uj+wku0fDyS9imfROwMrZ8lLP
ltAfBh04BuE4gVcUl5AIX0SUGhCen+cAUYH1ZtOX0GCSsc2hBrn3k9XSBU4namOH528MKvZjxgBo
aFLaFawVl2nOAg7tneAdhXmBlA5lGzEfqzJTLZqYOJ4revNG6eXHspN066eSpiR+0HoOaUlAjThW
5kuKMB3yPqRBNjNlHb/u+P+Zk/5mToqzbNk///2c9AQpbvhUTN8rz7790D9zUoRi3w1JKQy+TUnD
6C8PywbtkZfjBJ2L/9adkcmJrT2yTIIw2C4txGX/TEkBvKFSo8imniD3cfmpV1PRX05JX5Vy1Kak
rdhklzgUqz+nV1J8pfjJ4+SoLHSha8exgvvRSma8R3W/zwSqeGV+zI2R6HHhopLKYWBeVKP6A9N/
tXeEJfYopEzzNzWmZ7/yjfCr8eE8eitI8Cg1X8fqawnbvqBCXDRgbXMbIVe+DWcfDx7mNY9ojKF5
g1jIcLdZxxsxIfCbvVeuK2Tl8eewrq17aXmh6LbtFFTBu7k1kjMwIWIbXQxT76sUDEoHjw57NZJl
A22Ml9vmLbnZABQ3LntwiO4knjdgSVH/bKxydCGuMLUrurfppBIEpkbFsxZ5pYAdJUuysAJJXjPB
f/TXOpzhJOTnW91FD7ju0m4g3Cp07mbLH95GTUukEwNPtaKnXEILGHPxsZoq8+LGDmhqxb6ek1xF
eDH5yB70JBUDeT32TlMWOyI/y5KMeMe9rwWby5iMcDLiRxRpxp7SpTsCi7X2w+DIT5mZdrfkh+iN
n8uTlTTHtvHlQ1Bn+s6K9LQP5NCfSOlQR20oY5MxpEHZS8z6WbjOdF0n6c7I8gJ1F+rAi+FG703e
0gwdZNNQNZWgVeO4DVbm4I03BrHs94BWoHwF6SQZqSp9nQTzG3NIyttuGpiZoicKVswWrGQXFob7
kTcbqWptKlea7j+1iEPQyYVIrfaiOOKjggurO0/NQarQ9lvFDeJv6bzNE1glS/oCfF2xxQ5gw00v
x4eJNyI6NvZnTg/eHhptvWuDPi3WhKJRhnGM2s6gXA7aiVsyPyOSWmZTYDFgnoFbg2GJSPx77ro4
UU12uzwozWNiOdExsvzwmFpmmWzi2iyf2t6SD02APUCMFgERxWBgSpHZDGXPZkqmzOBzEqQ+sWi9
2IInyFZ07/t1OSEMsrOm90GlK3c3ixFxX1u06XPBsl85dqfRIcIBmHHjXcxAjecIJ87JG+WwJToi
2ruE+GxJuK0ZdWYOH2gRffZVB4BhtgmuyFKWNIqzeEcogJzWs3D9J4+/ZE3WGB7HMBq2SPqsZzvJ
Qa3n0/TFZu50IyB9bUKtuwPQMTzjZBr476U9zZD0yBu/YpSQd5tmdKZ0PfeLfx5n5KJJRI0YrmxR
BTb4AXrmjLqiaVMmZTLT3YqNB48aDaKrUfZXke6sE0ILwGea+3ilAroqK7Ix0ms0r/UJiBd3zx3i
mQJ2cQwpSOqT7SETDWP3E7Sb0V9lNJ0e5rFdxjJRxO2bBcU08I2d00Tx2iZNgaeLhEioNPhA1R5n
gkOqYR+N9wGiOQ+Yb+NfFX33NkrH+WOgZr1leupeRX4OxcyfcGK1ltGceROO71WKpWnVhj6RFRUy
WmtTZF0BrmasxwnKWxd8qOMgGpBUdjB8G4tcnLNDsh4dWTTxsNhDUucsBR3+emqwwKAPwMDeJH7j
QVcqcYTlGIQAOjboHtGs2reydMd7v2Nav8JxhRJlqmV5ixKq5bAaIh5Eat8Yuw4DKJZ4nCFnn9fB
qUqjMoPyV1aPGFTFJRucnvCd0ga/tGAMDMGRfRM4wA2yBXMQYG0tN9aQuRtzwSD4rNFo2y1wBMUw
82a00xQU8li8RbtVPxCQY2EpGKDotSPehhfagieL4lOe9DAYGJVwYDGczr+j514aTxA9Z/B9C7zB
djiVbIMXpkPSdn63Y+obfenIFzvSNRzfJ2EK4GNBQlg9cAgMJhuG6Ua3ShZ0hPlCkUB46J7SSOW7
YFTdG89p4E3Elp/e07223zUE6l2CSVfWATFIckdLryVzYOoLGspBKj80k1mTkQIuzdt3C+giXpAX
HJCExUBVqxsqKeIuE2skIAMIH+noBX6FWzRFADQ8BeqOkJhe/c37PbpERjruRODLDz4zQXw8BMJe
g6KjnJyc/KorbL0VI+AO3g36Kl9gHuDWLP7BouM9z0NeID8AdM/4YjXMqbGO8PVi+vGAg1jJwgkJ
JnthhkhLHMnpx3WApmk49aHvv3xtByNMTxUub8xRDh9SWcGWsc6n3CHxfgxR2RZCO48oJ9qrHBP3
XeSkFletPtliIZtEXuHcatS6ecyrf/bK62QKYwJ9m6soAPjle4YmM7kyNrRAW3hLbn6eON/vXQzd
/MCsOezwoEPKW5gr3rDIkO3B3lTpBHih4x9ZaBof8oXZ0tmOPrmecBkFtSlMFy9Sn9TCeSkcL9h0
oOX2S13yEUTzMoQXnrMGcgUmhmIeZMy00GOIhlbpiu0UnVS4EGg8JwU1Y8k5cLfg0YGgIgqPnN3U
GVmzgYZnPvo5Km6yI2HZuH1AxOX0grhJ3AV3kzO2nVf9CwaHuNaRjINwYVS8gHIGZXbvs4Weg3WA
ryt9Ntxc3RqmS3Ct6b8pdOzt8xf8DiE4kDpqmTo3nHbRWS5xCrfol+FM9GnzYVpIPv0A0wfIDd9X
jDwatbeT1x8cT1T8nZCA7IUJhB0R4ESQQgoKhbSuJa8zniIJSSiZFVAh6i4b+GLYY51hOlQ8Mz99
Lw0L6clkOUBh8qg95mBRghVPnYEhEcV6uiZddqy3RiOqy5gCr20WjK3rA7TVL2zbBdOGqmZB3g5S
XpJoZLP2Qu8m9ZoUEhGP2HWG79jbQCmATYBoBq6kV+EV4FSjNjF2u0/AO8THMBIt7pnZiI7wCcal
wPTsbovuM9oigO4ht47ge8MXkm/UAPXtX/i+BM5BRtWoUgheyHPiy1B/tStkQpCBuxdKMOVJRxLW
wg5WRDW7+4FN/56nFrqwyRogSHSBDiMmYSdAiF+LA3mSrt4Q4pzGbK0u9VdTOuEbrYEYNy88YxcP
6ikkcJmg18hp92Hjl/lNl04FUgLi0+G9hPqRuERxsUgr+SDiMN83PoCYFRmYYACteGHCBaLeC0l0
3NpIKtNZGOJsGSJIh31WtdadDf+xOoZtFnFWD9q/0eC6WA/MxLxqmXOb67pRxko6g28i9BWp05/8
cLKxy76cVf5zrPvNsc4m6OOXdqLzl/G/3jdd8f2x7tsPfTvWBdZf5OLbBDz+t1r1n4MdrIXAx4qG
7d5nlPmD/NX7iyPbMjsiQQTnUEDr/B/5K6JZtA3k+zNP5jz2Z/LXV/1ml0mHgxycx8n0aAa/DjSx
lC+UaSbNFYBB2ttFnXi3Tje2ZwzJfzhPfblWyGGVexG51DSvhpsKMRnjPau+epFLzWzdZ/a+6JFX
EMFSYv5dg/t1u3mZ4piuzRSaFnf0U4O7g/2Lk8HketWi/huxFscIBGdGt5oBYN3HdOocHVoP4yIz
/O54f/e1q/29rvjVmHP5sAS9IdUAsU67+/UkV2BC11R69dXc9f1nYDO0xEpLkUNnzfqC9Ct6jG3z
dx/51UDv5arcLQexAJB4XuU/Nrl7ScraGAZkBgLLuOPA1X9G0UmDOlpaen8+REAFTD8dLxxXXNJE
X88rctPQrS276IDhHstEyBB+SvtoW4UO8tNY+e9/fVtfy7VhnyD9hp7nkaG6KEZezRCA+ppzgq39
MDQaD9tAWoG9nOpozIajy7yMc6N1Dkt20WAqrItQXv1Yt8yGSCcrOAMlgQwu/UTRseowjalVy3Hy
2oLs8zTZ4W9WAeEar2Ye/L4Wg1U003ybPOyvft+aWj7JccQevABZKoFmthefZFKaYpc0DLsrQfF4
tNCYc7SXvUf6a51MGMpRKdlwuv1jJkPnqprQmieOZIyGCIe1JGOb0dAyotRZivdDmYRyb0kptM6V
TdFKl3mZmw42SQAro8tQPU82sq2WBsHZ6AJGr0OAfrM1JrTji445ziK6snOnGu9jqBzYBn43a7UN
C2Hnp87x9B2SABqVWaiK6EAr3HjHKDuKL6LDsIfpJhds74xxONkjt0st6wurdMFEWxlW3ZsevIJ7
r+tpBGiWMm30vXxckSXjMmleXgTkbvCcasUcxBh7fRcVoguRSQqwArnNSK4znauvgwStVEs8paPu
TCnxa0UkAS6Czzza5lbnPYcdkvivfe9Kxahj015fDGFYD15PRnU2Z/T3kVnViN0i/Z5JBZ1m5F1M
dF7UroPb8UlbXGhk2UsmF1GdxY92XjB/GcKR+fzAfXxpescdcvUBpeFlDkX0OAr0577B4AFjWLQV
zsi0gDQFGtCRNph1SxWjpn1ZqylUOoS5TjYON1mh5ecyb2hR40RGJD6pVu7liB5xzXgYDlcUxFl1
tUjsqx40ShQOWxrk6btUjdFjSEY/mfU4ufW2wsfvE5Dvu89fY/OSloefeNzraOqix7Yku5YohIyV
oYvWIF6WgV9nLoYBp2303TBMjBcU2YHoZm2gDl+1ukmDPAOKwYvgOyW9dCCxbSm2ls86uhEwmKW7
/3L/Xd17qEYhO6ZFEGyikMnGWtSReX75b/o4rtcV0yneGzOcPz7rfRr0ajPCxNsNQrKA0+Xx8BET
tgcp4WSeLKz9LZl647DhkEJ7kQGq1TmrHuXVQEEemvm5F4TBeIQpcJZ6AzQcVNgqbnSsdmVOfyx2
DH6gLjPLvBqtPqB+SyqDqYbEDGvsJ9hDJKYmdNsvpAF75SptPOpJAj76+NomhuM9ghbSASYDKPDI
MC+7GyfDHt9Jbn+6l8xh9tJO63E1mwXFesiwpkFYhklTedxn+UCObrrV2UQ9X5PPBaFgLVKhr0ZH
uDuKOudMniy4MzUewPXpE/BC/eBXQ/MijOBrN6az6xU+Q73UepKmLTZtOvmrftLWreGnPaW6kMmq
h9z9gbiNiGwPR47Ed0aZPilyMA9u2CTVajDthiEMeDYakMlnWlHW2a+y4FhnqX9uzTpClw3+AYzC
WKHw14ZsVohNl6TPuf8cZXRIN9LA2b5hccOziHuN89VVkizyIIgfnVpihbVw6fVpgnHu/7F3Js1x
I1uW/ittvcczOGZf9AaImQzOpEhtYKREYp4d46+vD8xXZUpmttKqe1ubZ0+WUiACgXD3e+8532mb
11K46RXnVts6NKPJki3cVWHdfqpw5szufsaYRwaof/10xzbHs4wnn3mQo5EvMi7IsOZVK2QLJZ9I
+e5pJkXrLMMehgkfImo++kHiqrZE/TJ32ZTDBhtfp8qLnlKCSS4K8J4PZLSl39J24Yf16bsI9Q55
F0Sio1djBUYwHpYbttHqwbFRxieQiTs+RrRDlevZJztfdPlt6WrxvWg1bTku6J29IyiixaQhWHcA
uVrRZidQR+bbEg22s23L7JTLOrwkdCa6AegbM9CUD9iHm6dcta9zgaGWR1A8dQV9obTnPhF1zDpv
1yI50QM2vvcaXLmAxET9XFNp3aMmydwNQuyjbZIXuzHHRgQyFu6FFVatt5OlUcL1MqDbLpbxVMRe
vammzqKTUEDLtGaDHEAsDDYOPZMAutKlwZoLk79fs2O1j3ZMFsCb9MYEoURTh9Vu8Rhg+kQr91aA
BFW7LPKEUgVKTO0vyo6eZ9erDolVetdubOqUytCXXYGFMiCEoHupJo+zSA0y+dIcE40J78DX2kiM
BQnsMxYLK49ajDbdfKQj4l1p08y2UFQMWXHMdj8RD8tLMu1Y3jKHkD+/6XlSukgnVmDS1kepx3q+
gasmrohiZy1tHIM1PZW8zmDwbhwFlLgb+WqCnNKQsHikRov/KVJM6FaAj8pWgeZkRnh+8zpBcW1k
rPftgJ4xHhg/DiitGWvbSONAtGlB6lVcOWUzwTfsetMNJhV+S/aIWMmd2cerlgub4WK9LnB8ekwD
LJMUeQwAXcQBJHWC2o1vyFzyGLzXIzbmvtf3gK6Ypragtn+WhBfWqMJbnghjabD95OyPHWGKwFM/
h6czUNN4AyPO5cQwU9fs/3hbf0x3mxgEzSnUVvmA27LaNznqlmHGbaUGzr6Fh8ZXLHmJR2U0HFTq
/VxY01k4EfN9vZXVy2g0NbBQyFB8WTiowbKs+bSbsoXufGc1dd6xWzjKQhOTx1FDK2z09MGFKTJZ
qE6zLsXJ29jzPYoc+8WJBQsrPReYL3U7keGR43BlyxDRw+guwFPJxXEurcX0OtZFdwUnavqp7mPt
Q7WN3Mf9KCef98wpJ9Fw1Bio6Rz8Fy07eSOVeDBb9Jv0t9dkjda1GPhGU7Le0abiG0dnwLbe1x6O
nKJlqSJoh2+UNAy+pk+ZR05i5ZUmGqoGZSyghTZ2V2vJNvcIWXgSdI5smKgzR8t7x0y0/n5wptyp
SeOKo9i7yzMP39smqyUsFLbGZk52c5ZokXhMPU7L0X4ale0jpsW5ptPfJk4UNAC92AQ6IcP70ZmN
PVk5nEFcYw3GtNqYNrEi7wtfGfy/udlM9MROebrUZ77+5q7yWFmyIdaeJ00mJ01FIWEDuM6t2SvI
DnIELAJsZHk/2nyOxtmUOkhX3ZUX1tyFRN+at5HHko7wBfq4HqGkWEQBb2xqjgzzIj9SubiDWR9W
EKpVC7SxJWQ140SinCL7QKlg77yhCg8SMxcOj2Yg/LLqRozT5QcB7R9aPl/LyRqPPNccDHpay1LV
+rVdQDccoP04QMUBZNMG5Wwc3k9OP+9SNtFN2sTjdiKlwdKVdZ6Mvrzl22ZfLqf8xM4HyhDJGdJq
UwVe4WwjmZ/7DC+Xya261uc6emTO3r+0lWFe0fpNqwDnJAdIKC25zEu8PzdmIe44+REkoo36h41w
7WSaA20heNMSLY1fQuAMvQP+7He7QWx2ZfX8hHe2bY7gKXqdaQYnggHRBjsw2cWI2VlBYp0Vgv2K
1VCl1UXfGNrRMeeGCKQs5yGFlUZwgNPyRC7Dmm4Ckg4d25yNaRIMqxL392XUWnX8qsRCledScEAS
MRgOG1/LfpqCKZxpsz7U9uehf5gQ4LSrzev31/lL9cOFVlGxsCn7kR1+EXsi/FF9Wqn6kJcOi3Hv
wram4YXSzJoQ/jp4duLT53L4++v+pfRfPyD5Wg6CLybnX32qlOS5mYKiO0xp7rwqDe8XlGa8XyPZ
FSiFinIGnBWzFjfDesr9/dX/MpHm6pLITYcfOG/iUyD8i6UY2hDdE+FUhz/spovXGg/euuqmn85Q
uFGs+XrdUpasJ28SOljcP9/C/3Ts/qFjJ1YTyS/f1uZVvf4vtBeJmq9ei/f/878vqz7pktfyz5TM
P/7VfyoxvH+BZUSBCfMSzeKfHOvWmpzq6bZL4wM40BqA828GkGn+C+0BRb6DRMpFTc9v4d8tO4MX
lAhEYGsir2WY+d+iEJtffryCHxQWEguSJ9oOUEBfWgrJ3I59lYj2aNNqxtWUauJOj5vl7A1Jvaua
1FMcG139rdPckDOmbI9zUYYnugDQ05nYof9zxWWlO+U+Q7C1ToFyspWZsD94dcG8LwbNva10JQMR
pxMhC1r/nraGuJwIH3hCtqa2deElAd3pEBYfiItNabjDBrkemrVIb8e9KrTlwOTAue/xdF/98pX9
TXPtS5uLO2DRNWV7NUD9rGrOP7e5UsarSEvq+shwmK5E2Mk9U0aJYEytn4v3/fvrfemSfl4P8DNL
CaxTl6Xsz9cziCaYoiyrMbhRPk5R/rYi+NDLcw9+f6UvC+Z6Jdc04FAiZUaQ/3XBXGCYLavNCtYp
ag2DgcvqDdf2Hmmh9xiXrf0cp+E/rNJ/8/FwrbkofHiYCNVZ//sv61WqG4SzMy8+IlicmceuWdhU
lq696Se7nf9Ymv6vFIG/uxrZhA4Ncc+iN/rlZkZrQVEWKWEc+mgjOWyLZTc5sEuv+1w+/P52ilXE
/MtGt95PyU7HboDseNXY//mjAS7J4wJB37GJpxzeY4z6Bmd4UW08ZLh+PMfTdY8A53LssuGw5K6q
t9iXuv/2Z6ZLSj/W4iTF/341PeSic+eiZ8bb9BnaPEZzwIWiMHyQTk3W/O8/9F+fIRtIA8M11PB/
YyjgcJybqnXSYy2W5bby2m6jNH7BdVxn8XGmakg3bikz7x+u+9cvdu14A/8QmAuYbHxZl7A8j0nk
1OmxHJuBMTrf5mj24+iXCYX67z/jl2t9AkMYg6B84+sV+te2qpVooxhiCQIMBc6mmchr8Wu9nS+i
eTQff3+tL+vtH3ASRjgWzWeCdL5u59TCqAqYth6XeRnFpmK+d8oTcxCb31/n67HhE4JCbxt71Ofj
avz5We3p67aQk5JjqJMZyfwRBQAW7xIU42CuWSoJp+wJ2Sf4DCRf4RZtRPwPmWBfnp31s2IKYKFD
xsux0PhiCqCHmFGjKd7D0EGOF0ODQoikqHNozsWpijwEKBxc/2E9/2qZWi+7Gmc5rWEJMjgq/vmj
D8TmVQtkkGPshea3NnWKEwe7mejZMt63Zk1BqrRqKjlbT5EbhGM/D8fRKaef8JXJWKlBIZ+ysAwP
0QrXD5OQ/1lS7fb339DfvU8slBwNsBeDqf56bs5sMxzR+msHDGDO20zGahsMTS75inJndCDHI5rw
51RzXebmY3bGmj/TVS3D8NhnlXUhlQyPE4FkV1JzOsJHMfWmZARLd9j//r3+9an1cC4yI0QdyWDv
61vVZYl0Jx+TYyF1TPDZmoaC2qBT299f56+/RLg5fGUMm1Z769e9MdEMborWJZDJKyhgAC0Sv8wq
mzgby77//bW+Luc8J6t9FcUn81LUrV89K7PX2Z01pSznDGU3kRcOGwilfZDzUwEYW0dBPY3zhUCB
/UJ2DCV2Zat/uLFC/zQu/bKrrG/DpLmsrx4dOjpfJad5W2sGv4zw4EImmEkVAYLoA0Qz62NECs8t
eQj6mx2HSZAkfUFYQE2nn/+ftZ7vFLrNAIiISEmfnfaLZBLVNWndBk2u+iQwcKecqf4gkCeNcbfk
ZvgxTH3+5M35cgZAPo2+bFpnxclmOPc8+2KgacpgoRiNO5sot3vimfSDEp64jEtr7jc6Ke4Pmgsl
ZY5Cs/dzJGLXZMGo1zyc9bdF4xhHesXMnHAqw4/C02w8BQWQnRUXFh6WTlgd4sa4j33TZRgBfTiz
CNxGvf7KBEj8gMBkPo4QyhufZnuhBWTiWB/5oCwaVGoy421Ha+IMR7A4WTZLi2iH5K2PWbyrLrI/
0IJ6RlAWHBsRUOheBAhF0oJgAmbtRwtX3qZ0GZB4LojHMm3cF6/BgnIH95jnjV8/NTg5pFy+rlvt
1jPwSqCC6t2XxQrtzZTJ6Oyu/7ZDmnKOZtskG5bETFor5CQ8yMqcz+wz+VPTzOP15+0NnVERsRbr
t7XZxNmpWtw8Pobkm5snQy/icxZJUgSbJSZk0v1crXpBPJBaWKE+8TtllfFEVvokdJqNBKz2CdGr
ZHR6K4ZP1+MHa0qsb32r00U0Ir28MTPSeAAN8zq4vuKzo+po0zVu8tbqcsQ12rZztJewcRamRGwK
DJDMR68cWsPXDO5tYRrJWx4VBsr/ynpFGEatzY8mb32GR8utDd8Oxm3GNFgfmukaRM8A48MSyffc
USxNi8ifxAyRcGuuz2ExVuHJYyoSrQnailTbSXCAgRFCxuEAlc53C7Wco3FemxaUXrOvumG5BdSJ
1Juwt27Txx2c5JQPgG4zJa446HjAtnoX16/xGOmooz2eXjuzCFAK46kCHEPF4NiV9uAAAed7jEih
jrQ8PWVevpUL0rqptaZrADzNTqXocwEArcleBGoSxNfeYj5PjrrXlhfIna0ACnyycYxOPwuzXE60
nJwDuorwIVLutrJQ9DVOmcF/QvgbhrZ7DTFynyULSSlrlJKepOaL5/GzA7ED4X4GHJ8BWGT2vSAT
NIxAEIWyg1dIJlcL0iTgrhpPJDtfJxEd1VTIHY1+cwdjvzqhsEcfrfWgIYtxjXnjY9EqbIM4y/LN
PKjeNzpQmsq2XlpU4md4ZNctlg1/GMxpM8weNEAMvTt4nI9O6BSwNmrjIrdBXfQZiWyqHPeZLPQg
gycFtl53NrKm65/I+K6L5zdZG6/EtnXbVCvMzewAMjdoCJGW5j0zPYPWwvA3Jz3JY1frGTyQ8n6i
DSv8wUig3IDOzCznYRjCi6p0o2dFvgyN+3k6xXnBAmytZ6TCmK+cxDTPaumaW0F3/6QNpJwui3OZ
uc2aAg+uyO1kti4iUfcOrL4+zKJKe78Mh7DxYRDi1ausSvihFrmXvZ3zhqocazEKTWN5tMEv7iYa
pYxBB0NeKCGaaw5KVrwZgSttMhzXj2QdR4+IDMf7ubI5P1Rd7UG7GojGI7zY3IYFUTlWpryfaZG0
R/q30zFuJKlWGG/McxvpdwQQjnfuOM9bc+n77br/AFiv6iEOkropbjqFjM/ll0YIGpJ3zFVZFQbt
zFkEphZ7Yel0gaO7CUsRg8HICtkRXJgXB8Ysy67n+SOHei53ctFRp40DIsy2NopriLJPLkyzjUAa
f2U1i5cGERm76UaR8JbucCGAdq9JOivTzL7R+6mDD9ZHRO1F44XZTxtFgvMpHXtd+QYd/u9mOnWh
b5cGrfqBdfJYyjY+mQ3ndrThXndYhoIHM+XsQImQa7f53LqMk9vnsgJxrtN7fumZ7nwoa4LO75TC
eDAK2/02jYtc9rrNTGfuR2ISqp7zWDk1h3pZ5NUEbuq2zdGWm1W1tkYbF7zwKA8SipXyayLB3msD
0Gs9pvOpUebZLSz9LMN2zANLiku63CVHmDVK3s3lbR42dK1DMzQp/tPYok3Rigct0eg+ENt+4kuV
95NNwgabMDkPZMhbP6ZF725dpdE1wF+48arG2HgogEII/kwiwsjeQ1jLdw5o7y3aY+sxm7vqJlKd
6RehSI/oG4wzd5DuOBHqDTa7/WDbPNiyPIMx1IOwkAZz9tw+oMc1L2UUkSVSLzaThUZsmLFU+xz2
wS5fOu+1V3wkFhqIgx2y/ADWCZ30LLQ9wuJKsvvKETF3RNrdU6lP5lWve9W1voQc+6VZOX7daWm5
nTOtsvwkHfJ9npXuC5NhmjhVE11McIErIlUtIvg0Ob8ryvFLZY79rbK0iYDFWmKCwYHCnm7JkVjF
arCvqNjJXSpclwJAVKccKC2/LlWfx7TIb2rHVtdeN4FYwyYvSZbzDsW0tMfRKzUfa5B3gZc6PBMd
6O2J8yveshK985YZSPPNiuzVtp9mH9IukjCoXUwUWl/SS0rz9sklu40e7bRlPIPgV9qLgew3XIZX
nbHcyCLQaceo7jnLekJXTM1Le0Mocn8hwjkJ9Ar/jN0n26yAjqbJmqSkGs8cCrpuW0bRGpDXV2+u
KIfTMqXokyV7IJJJTLg2+RBI5dWN0IfuLW0htaVNzq7BIoDYQQWD5SKneVRkpLrdD7J0PNjDOKTj
j1ibm0Bh4ScB1FIlZZLSPhonLs8TpKurZLT7Ry0KhzerTbyXqJctI4RSIqKf9MVjAmbPRe4WAR2R
8qA5FvM3WvOwtJ3hGzxgMjiyotmgI4AQnDar12DMRMApCouSMbuQwQhuNskzJ44ln0zelZoOVpnq
Z7zOOQCqkT0D8flMgmjfO+TlZlUMPDZtpoMI10iUtqj7DTqSiuVsXqJ7z0yNOZhsg4QXObGNCLpD
PJcMS4OoW7SHJJf6jhxwvjc2hb2p1+pEkGr/o6Y2WvXM+abUCu5C6yXfQ9Bz2Oo54pxjtzaQB+FX
OTi6GT7NQI5eNaPWPgzMWpehN0cPdrmkgah42cma5KMAiALRzG6/gzZPOE7qMkCo8MjBONwi39MZ
1jZ3jvkU4bLw54XlleEJD1XxBAZL93VPu0PjkfmpWwIldL0dYVcrHJxcAUI3Cn/icLJxGcP7AgKY
71FjAyiwKqQ6yVuWo+QINOpkv49VxVYZHWCBG7veGd+Bsck9tbwVoH6SuwzYSZCBvDa6wg5EMgi/
sPudF8koABylbdyQxxk+oLiY7WLfL+J1qXnhuOq9vTGjZCuKOd9bKpnuGVmD7IX9ck7L4UOrEQY3
S1H6zjAYJzjk+rajm3VK2jmHHU17wJgGkmfqtt/XsdLfMkX4BjU+uw4HoZPVV9a2k0mzK0ZFtoua
0stMTPvMgd+OGmUKKKodRo7T9ejoApfp5BzstomJqB88SpMa0phHegZHwZtJdDpSm5R8MdW9q5b0
1xrAwl44Cb6VRn4Ht1js2rl2LlRN72BBqpyO3S2BS6+JY+2qMAYz3cursuhOhda8jMVy3WfhidiF
x7oNzyy5NIwIi7hAffaRNtGTkPLONcp9zWk6KNP8VeoJeWwZTUpXyTf0iV1AnCN5aZqAHZAn7Vav
jLdJCg5WWsQiHxvHnNnahpnNLu1rPEPuSG6I86MYZO0bBV1t39aoCCLm7t8Wc/kxAZd3oMnvGjfH
iT7LOfqmE3cGWRDf+8lqawKa55kEmMTcC8hxTfI8DVN36FV8aTePujf0WPmAKcRdco/yLz64o8yC
thn6Z81ove0EHPIwUMNc9n2rHfABrT/zWT/ZZuI+O51VIgFvHG/TxWN7TBqH9uiYruWEK+OJnEzB
ERpXkQXS3Fku1WBr7Q6wxR1EaPkTWfGsnbQ6p6FD7Gjn6XtjMEbzAr8KYiqfxM7pJjfa9fWMJktf
Z5rOoO1T3J3HiMgTiWEmw7BBV9NKFZy7HC8xBPXKzzgPHVyzd7UrRexLggaoShsfMByoz26k5Mxk
ErS9Eb54URZ+dCHURzJSSSv0bVxLLUcRCqmN4VWURRGPfb+pWF7oM60zjbnqw5cet/82hCGwKyvD
vkCgQXABe9wTpL/5rFk2VXLialsFy16/SjU7GbZKzpQdvcuyNHapGZRirU5EMg3v6WKM16kzi0vQ
CWTkRohz4mwMX9B+0eSOLFfcic5WW5zmVCJ4JvQ3YNOOfVbxsJa8UqFHiO26+9ZgtN8QH+Do+xo5
xpGzPS/NwFjbxhUFOoYKTLGuIEpZx9Px3QGBvUlajn8kLdc3drusohdUhzUGhYUt/2hkHRtpZ4Yn
M7ZpCoBzPXu9S49gndR8Xm+oLW074/Uig95kZpPlBG25VvH8+VckpMc73aHsr9xU7iHVLQeD6PfX
rlDUYFNr0CXwzPF6XDj2aBSbzHqW0rmXGTcTrBWsRDB+GN5pFNf5xBgFwdSmz/jjCrPUQUXGcq9J
3iLCIXRNhKjvHWLmvyH84gMkKa/IOrLgo0VQghxFPDMJ51svM533PE7tsbVL9MgT591FW5Oqoaic
p3qeFZpNPpdV0AuvUX1dQbqvq8Ce02bPUW2dGfc5rENAEWPmJwtdEZqXLAY9xvsQYQo228FujlkI
WJbnX1+0S1lF9SvNP2LRs5SOordcyLbtMOrnUtGSIcUz9kuiJ3aICxHb5I3Sr2wx2hdVujAhW2ya
V+GSnT6fOw3u8A4cksbxX+XkBeTLbaw6QoyGCTADWwMZbhp2D5oilFm3eb/ek7xnyib4I9/VdFW5
A7eNJmWAMG05k1kP8X5txXV9uZzdOSSya9XbVwhTdo7FE6CslQ+HXpYXzFPnPkLMtJUxQgBCIenn
uwitJ7jrz4XOP8Ez1B7dcv2vQJnbjXAmHlhhEgs88EJbLJnS3jTE9T4ju7HSDfAKuU86nvtY43iN
LA/V1GfjSRAV97EIi6YSEdV7ExYSwcqk29NKLM0N2/nwqAwSLaUYw9MQkz4NJnu6IRmYn46Gfu9o
mT2zyVGFp7AW1Wvmdtg44WyD8uiGXEeAk4doSKaGT1gaDu2vMIoyTsC4jfbobI1L6pb2m5Lr7S30
PDv1UErOA8kJd2OmUk5avHGjy8hjWIr6tfFgILCVd8MpV3N4VLRc0Td6WofeiuAonY6cavh3sk2y
Cxbft97uCKsWCaWHqn+UuicDyTBv3w1teNIV345SIT/2iV9g2M+SjkUp96od1DaqnPls0gI/1wiL
X9oR93mwOIu4gNglrgkwCVEIrmRjReVjb6Dayr2OnYMYdTSFG3t9Csaa1pxd27QUwIgNQeZhx/VH
2fOUuIv+RhJG/cooUqtwddX8pqvWDhHv5Q6eXdZHJEHlPnIijQyFMPxwQyS9pIWvz2CrE8sN/z88
YQtFueSZM2nULppn13Mp+8iqH949hzo5oMCYnrsqmb5PAK90v+NA3tJKraNtzLGCnbFOm0vRDeVV
PKr+IdFH72cNpeojqSb8/nacz6TEszNZydjsZtud0YkCbT0OsglfUse2SzDYZKwBkaXBvUFNV81/
tJ//R+jwj0IH9DS/dM//InQ4vybl+6++JOY667/4t8jBIRkZJBfODYP5AM8f84N/AyewLEFTYByD
c8FdeZz/pXGw3H+By6TR72Jl8ECQIrX4T1sS8gfbxZzBGJnAklX+8N/gTXwdKjBNoGDmdZhFwZv4
qt+ZpUl+57wqCEK8l1t7PpPG9cvd+BsNwV8vgcgDdiTHR94ySoo/j5wYIa2HQ7kchtD0s8XztbmE
uMst/S/Kx//DVdZ38ctonXjBaUJHuxwIWe+079X0ji7+/+8SX8QQblJZlO5col9uXf12ToBovf3+
EgDbvkgurFXHhRrGNQyeDIGj5c8fpINXlUYD8ERbK9sfFePfEcHiaGw51y4HO8xy5PgFq2fes0V3
ek9AuzltiTIU+3kaxn1St+2TAcFcBGzj6aZV7q1hFwME6WEaL2XrJFQHiCxNNQ07QejMPa5VTl8u
Ct2HeW2luambXnTOQHu9olmAnjn1PIJZKjEcegJCgAnEOidRfK2Z5sbnvK5nIgn6yneSFrVZ23Mc
0HP3QocPwnyI2Ek/tuf4rDeaw/qdwz7QaYzGqPUR3hf95GeTyjdAKvrLXhbLY6L4Y1zHBiE5zQ/H
KFxmjYW59fADbDp3QYJodJdWZqhHfC7W7Uiu9x6Yeb6tzDblmEM2Yd4La9dl0JPcqRZnjwp/i+h0
gr08DXfkmfAibAiX7pLO22rxjJl+ZyfOYUjKc0VzIIiqPr4N02H8IVUx3w6L2VPrhRPZuAMsDzII
3keiFZ7jGiXHpmBY8Mhw0jY34yLe2xYyVMAYTX1ojTWBIU9z9SSNxIuRYSjrlggWXmi9wag4zhVl
uvKZy9SBM9sORv5QXZIRa8LstqJiGxJjR4RrJzJaNsrFM5xqV2lkvasOH/E4q/5nukyP1mK8S2Jx
XyaDLEc0k8kz/Kz0qM80fv02bsS+HK339UQMqQwPzSFtYHPAcuZLsMNFPfU6r1dMvI90crNTIe3u
KdFmN8inxr0ovD5mRx5DEhZacCZ4iMl/NNLPPK2NbOt2BwdB3wOggIKObjAKZDiHW2/ChBIsOaBV
m6b9gWKKCxiLEzRNqvZj4WWH1E6H+6xa+ntFliG1pux4MABm3eYRjmwdtP+JsbYFsKLqtwOT42tP
cjv9xhThpqCXuzFYO6/UKNP0mDKm2dU5ydz+REJBuPKgxB0Ai4jhXKLfQ9/PJr+GHHdtAFzbx1Gk
74XVhm8hPk6Seg0tvDJGSY85ixlp+dAJeh9/jHU9x62xmaPZIcIhsk5z3TaXjbYWN8UyHB1ZOzeh
Zmp7zPTmjSuK6HK07KewaDgfQTvAMm4POtMXGhDHplUgBno0kwHR8+GbYgLpy3qslG9qvbavGAd9
WGnmfdDeUkEHAf6iBbj8FktdbKO+sYSPN1Lfap2S9IPlej9Cwj83+B9/5sxq0qAbppyUMWaVohNk
+SCqvMxJO3qgdli24eyJgYvZYu+5ZQsS2hqfPSMcgGfY8S1RY/oB7XrubKx+4ljvwlT3C7qcP0RG
8m5DzNVVb07ja2ua5bnsI3kNXsN8oAhgpgSCRNtOjbAvPmGO5kBhGNWtdwMerHwlqGu8bWfCO6Y0
VldT1zhYBDlOd420L7KaKkw09hCQ4+jc14AfNgpxCKYWOnUBAEIu0ICgjP3cCNVtu+huiSMoJDWs
BE+Lg86soPSgMIbdB2Uvzqv4vmmH9Ke9ON1BDCxCmUbYF48Gw0vicHY1iMC9qsao2HR10pGYEYMv
0K3mIh8dKBNx1ZCoxYkPifYAm4AfTexsUjxjjKgYevFuowdDVMtpJvPqgtnBHOR2mDRBiksqxZWf
yqPHiWGHy99hIhjJo91JaiRqiW2tr7SgOEtI83VMngm6hJS5UldbfW7b4x9VZdx48w7TvLaFo4bM
1tBzGQyh4j5M1TL5BlXSTZm3zdvYKMUyNmS3eWXR8MabFShWge9JIpdthWvgoAB4vLs6xZeB6uTi
s2YasZ+QUYXI4rXLKvEGVIaBY87Z/aOTTMjnbmJ4C9vt9PnXjdKxiaGmNkI1QhzCYrtrFYyisfPo
aw8QDOctz/DC3VXexhLROplZL8nsj84KXZgh6GeDs7uZr401AhG+uZPqNpx9+atWa2rbBPrL+bOc
x2pp3K3czJfUiqsnhN/FXsm+3FORh9tkEWRyaWucbUMbU5/Ww37Vv8LwUkcwuR5heH1qb7ww0w/g
LzIWz3a4kjSdqVZj4mhbIZOzk0EdEQj7pc+0bCKERM4r2w87HrgM4lRpPRUnInOoBdzKUf3aI18O
BOLwhvXJWQ4yoVUgIOw8f05qE2vtzHzKOe3aK/fuuCq1l7rnsmSXgtJfvM4XLQUtvALtoU4cJF3g
2tXWMxfklnBUjz0E1p+fFWG2VqsFzL6LUFTIMp0OGWMTgeBoQs3bcxptj2QIZU+jBE1Ulg19iMbR
trbVSmYgdBaiz/7Rutl1kgmIltJLGR26PaagdKok45iYntKN2c7WqyiafFvWPOAwMLLTwhMdIOIi
B9jSy/eUPfzI3Ld76LALPfEgRTdOrEXXKu3lfZkyxnEsxKNJW5d7rzWdZ8WBVPl9YoSX+YgR94/K
zwg1jDIqW24XTR/ehzLUHgu3DungqFRsMMX++3vK1BR+zJAN8SmY4063iA2iH6I9RMS/3MBuYbKQ
G/1Ws6fkpew771ZWw7TTAGJ9M/vZ+ja0mvUttev5ip3K2cVNrG3mJNE29BboIYYhGWqR1t5VcYFH
gVierZaZ09XnXVc2k3kMn961kek7AhkqNr4uvSBcRfhNFVcBwS7jmvSh7ya70i9cZijbUqYKe7Ey
t3VTCNpFusWP2AUR3FNHX4eeiI6M/Bm7fD7LOI5R+WgWzmXqjYvFS6YrckFJIcndKBAWKB6fui+7
1pu0ODp0lp9lCFFJhUjrfC9hM9QXi69/QbCcddVyFg0NsGiUZhEgVIpZAsXalkDykM3TFYvCfDTq
sLx222XZgGPv8UuhKHjS0fbYPoHE6XYh4ZemGzDjnKR0v8/c9BrHFFgSk+aX1Rf0EMcFiJk70lds
6+m6waZc+W4MvM5tKloTkEWhaxoCOKPviVhu2ZuGoyQWhJmC1TEAU3kpgtItqwes5+WuZ8HhDMRA
6EJYhrpuaBvS9nQGVNE0cOYRLGeDhmSH3Feb/SYrtYdO16mwQQZxYrZMokAGuoB61PHTVHadgvBa
tZneAPUUHgpdCFHmTzqt1m1R05kyZSLePsUQVsGA2xpH/Y38TBooU1KZvmatmiGmxlvSRA2mXOh9
Wty3J2e05q2n5pbcdkISobsMCGUK6WB/VQNKHr/szOUWWCq/ec3M6R2F/OHB0hriATFxDJe9Iuor
5K/epCbIGb9amvDQidTaJ7q5HGHHOPuxSfbrJ8L7NxkBzY/4ShBC2gV9UtwbU4bvwmNkudSxtlc2
bFjftGfj+wzzmBSmsrknLhqxHBapCyZmNz04Pr8CXobRVnv3GuXuhFU+mz2jsDydw0s+RrbBOcXK
iSOv3XleO24r2jB7MmoGOnyhwgppt8jDGt3dckIk9Wexi0DF841BLwIPo1P8cEvtBz2/68nozB0m
smI9tzVH0D6G7y7/wd6ZLUmKZNn2V/oHSAGU8RVswM3n2SNekMgYmJV5/Pq78M7qG2Fu4ibZz/3Q
JdJVkomDKcrRc/ZeO3kay3jxG0eJAnarPQ9i8BGkSoJYQKihon1TwAQDP2O0TVRiHZIhSbR4Jhg4
qE7HjN2sjG1uV9wvGCmDqgr6OTs2I8IqvK5kHPnZEMmtleQoO0sx9HtibeOvUT+YQTZpSH3w6Q2Q
0pfysUIXj3ctQhCFIym+xNdX3UmZVW+4kKTHV70A7FMxjBtsFGIaMplN7lTZRT9AGNcTN9sbedwH
SpyZDAaj2rgznGa5IzSoeawIfN2iALCZ/03keVmLZW0nuwn9sIljPFJLuhvqjCO5micHsIEzDfau
/tttluJScxVBXzc3XUiuZSRGRkT9lGWXrfyb8l77MlnSudbcvlP9RjfL+6FOG8XTy368C5e5vOjI
X92n+MR3nYMkQi9IHWZ2oTCcIUG26Tegk/42YqMe/YFkqVtD69J7aXblrscS8cVqqK886LH6zey4
3RfgFzaWuUS+hrOthiTw9eJFXb+QFpxgWt5OHExS9pdx4hjXcdF2r4DxzIA0wPGQm9FwOSpz9r0z
UqQGBNeVXokJ/G6wq+JH0doqtiwNXHubllCxgBoeCC8yrpqOdjq5aszs5kEanHVbg/xXpTOehbSL
LfN9jT42SKqbUpl/ZoPtvOlgmxnqLw7ZvvmyQ6yV+ulQkOKzJsH5DR6p3uuVCeLv3LCTpXkapNWQ
e5Vlq/y8fG0PM6cKZKRi8UYNL2xbLRsoUE9KzlxKdrUXsct7NG6cDa5zDsVa9dqIVGwyi74uU2O7
hkZHZUySs1U8lRmBh92S6xdNwwSXer5AHwFcK6ucXgnwkytFwHHJUn7OXY5iZGzMC623nJdOqcnj
JUl0zylm9HQlCZ/phnaQqO38jlIx/TZponxO66x+q/pqsveVAoTKS0IC3gAEYu71soySxlA6eW8I
bYRfvfYoswZeOISwMT0Mev8zGh1meLR3ribXkZeCyva7rFTLn8lH2lhKdrOUA2a8Vij5vkNy5DMV
gho9VATYQ5vqbpjiRzcpxdCaJUq4KrnfNYIfC31ak+oPvP8/OjgVXs83zcW6pmdMS7sFM3bb32WY
KTYG5oKXqWlxyM62ttVkEd63mH//Fkr11Ujb8SuqqMcFBoexs+m7bhRarvu0XtjZK0X4vGr5I7lq
kEbRhzUPppq3BbF8yHjiXt0tA9HRyJkMoG2lsY9jy77SM4sma9b09kVcuJxNUxKzaEHD1Wcn9Eyh
QMqMJvuJow7fExSKX8PCVjdV5L4auC4v1UrT9/xbdETzdfdoJMYPO3ea26HsZlwtgBJwzDsJz21O
r113Gffk0vHESscheSGdiC5ePfIitF/tITaekqEEe9knvLCNC2dNUlPNseXuTMXcdyLW7ziDvKyh
YbdTtViHGomZ142dta3AbX8rXWy5OY1xImlFemMBxoEQRpirpzdUt8Bdaz8aRglZuY2ocJX7oii6
i47s5fswUaw7u1YjcKVQq7V4EL+0SEq/TMdq2/RJdAAe0N9Kc4qvcjMzH40KaRNKxiVU+i+phG0Z
g4Av2G63QyXgB3aTeh+GvRXkI6rissvK/Qxw7rFjx/X6CaKd6w5EJuf9U0SiuDfZa2pRVM77bmy+
xq60gzSK+WJRCB7YSBUCat3hilLOPowGoo0WYzT1byl/9V06JBi2q78F4t8vrdP1qAAilKZ/l0Qv
qpda1YeXhKSnG7ol+PWjVn/qdRzxvkKEi3uT5OR2+aWsySETTVmZu1pOC0ezuGG8Pjf5E/AZiQxh
xiydrGp+WlhPyCB/ErbRwz6jVGlq0RzUZfxOfGTB3IL0YIoqDkk1ioJFY3xGDpkGVVMLFIQpB95/
880urJcCRY2PCTgKqArzDe2O762eMMmFIoLMge/rPI5BP1nfbI4gU7pcmY16Tw1l0TmjTaT0jvYd
ZMh4aZSm2Fq1oJGSSZjkoRYMrhL+ii1h3gG81+/byf1FYIDyEvHqPcN7amKc2GXNfKyZwk3raHAM
pFnuVUjbsFJrnLxdBA8IUfIZo8LHLigGPpvUIQOQlaMf+3jwd+tyUBzykwz6d4NCMy6pStZkvec8
XpxRmn9oUTvr1d5BX7gQQaz/2XO1JxOKSmnDHSgjhrTopL2kgImRR9W54LRTl8JuZruOqYMiO1a0
q61V0X7UuLHYiZ6m1OCTkQ7atdoN2RnrzrHFxOGuiEnDwbhyzOw1X/j3lriWmeqcCy4lG9lfZXmX
BVaTUnKyeL06mop9ObC4Pu9gn7o/XROaoA8HQvr4omYSarpSJm1Aspfp6WjRPKuhZceZ1Dhzf8c2
nvX+eKEZYdjYBQ3ryHKWsfkvVaXgOJ5jQgzzUEnZ3Jz0ItPpaOa0P+6qWaODmC/xdZ9P05nrr6vi
d3PC+/WFYH5jOeuM5mjVzJFRkWUWtYFTKDTgJTdo1ePz589zvYnjiwiiPFZE3WrJ0P/8ETFvd3Pn
6k3QdbRu7TGmioiAudzkuroEy6xP3tC707ZsKJI/v/Sp9SN0rIpkmeE1W2dav68f0qQnLdIFoKEx
m9GgmVAJ0rURTKZaXntobUys9l24/fyyp159QegRpHduF/fvn5cVrUv0ZMJl7TrND1oxPFsoToLI
YtW6Nuv388udWrAYhddMaocsouPEqqipVQ09EJcDCvZU6/Wewz94WIIXzuwyH0w164IRsK4MTuAn
MoHcZfnnt7SWfvxOCgtrcw77HxOpTJ7S5hp+CfQuZMyr3+JwbSaNtOI/v91Ti5awIAtinsCD+uGl
sUVHMojaoMuPjHuyd+nmR2yxn1/l1EPlJ1zHV2TafHDXGnhSeqNg63nfBYaUsHoDyJKnGWl15vc7
dUMGwgHHEHTlMSn+uVwysqkhr49sqGBgNmjnvlpO+fXz2zl3jaOdlIAWHXwjawQR9fViNXvDKc45
3ta36fhFf8/CwmxlmDAV/rwP102dsdG7JqioXa9JDNEPeikZlA1j8hYr7DBIlNTbqBFwpcFpXGDg
O7ejfXz1BKZkRii8fy6ti6MdzTAr5IOlWweR1uReBwvdH7WsvsqVFOVP5crNv32uXA9IpUsdhRf7
+N2rOVY5M6afoJATBYo138Pass+UEh/XomCGbuLih2aIUPZoB3Uj8s2bLK+DpItAzVclYc3VcGWT
YH1mKZ64EjfhmKTtafia7KNl4rZJsswzYCa2NlRLSnspZvupatKXzx/biZ/pHXOIYW6tjox14/5t
1m1VRSZcQpGCJVG3Tf5NcYiczeQquDp8fqWPmQ8OAROGrv7nUkffWHpU1urcwCo0uDTupQHHabQ7
7LEuwb31IJfn2aQeM5l/kM1u0N1XGzQpFkfWbbfo3TZl+rvXW9poRSNogBcGgi/TSatDJyaE5mO8
XIc550CjloSyrIJEzlXdNte7tDvYQz7djGVPB3vGt+vTZgOxbiXLmRs1oM0evX58wZnrqStHBO/K
0euX54siXFLAsODF3atbSPVGG5yH2bKSb8XS24c+J0IZQdWXBq/7zs5meiaTdWHhC0pMJrNaXWWI
iZ+LkINRZ8XI/IuHanSul5DGUlFm9bZFJO7VibCxl6UCHeZYotEadPtA0m/vT0ZpBMy2x03X4dHj
OinIOcW+ygy0DGkGNnliv9640egvdjRtDO7Q5WnpQKvdpVX/tldh1+cr4MRa01eILAoW5NP6O3bz
t7UWFkNN9THzXFKlvRo0V1zwq09BlDaI5KdQjMHnF/xY8AhwsYZh4uCB4HFc8OBJAMlXFWXgOh2c
/qQstjU45ytLVN0+dKLuKqb1+kTeQnT5+ZVPvL5Uc+qa7wI598OZo4nmQYl7S+IenOe3wRq1rzXz
nieM6unPzy914iYReLAb0evg/45LR+ainDfnXgbF0DAVwdDR0K7tUY2msrmw2ixx/JYB++yNOk37
zy9+4j6pq4TFLJyTATqTP7cPO4tgI5RSBm1YJnuisp+i1evtpHPzr8sAY905NAy8HK8+QGvpAbUR
xtE8wHL0Os9y3OjOBA42F+JfL1PKDQRTCKM4fXzwi1fknvTR0OfoCvpxs1g0XkV6O46mRYCY9ePf
PkAIS9yYrhkQGMzjz1aU5JU08prbMgsRYOeVK4uKmU5LdOE5osXHF5CLUdogCzIZaB9/vmq0IbHV
F9yZYjzFQnnFnvYjncQTgsAzNcj63fizBOFSHEstbo09/0OMJOGOs1QQYmBL3Ap6pW4JmdPOB3L3
VjdPrp+rRk9fEf4PMrb1pTv+vBgVHMP1irU2HDK3+ka83pNoshq1rwUUtNfPhOJ+XPuGykkKTzlV
B1dcn/Zv25kJbQX3rZ0FSt8f5hxGp5HdJpZ65jIfC8b1MhwNyV2l+jhuKAyOOiUJ/+pgUPTVEA4k
uZr4In6+Dj/uIlxFUyk2QDkQM3r0IuOQmWSaalnQCDpadHrQlPa/bGndpzXwut5ZfDGXZ3bJD/mO
oE7eNw707SZkhmPeQVgsOABimgmuiY99zF3acLLKkJm7TOkXyRC7nUlQ8jDMZbFPmA9c11a1991U
Rxc5c+TdSFm0zGb9gBAXukBVURysZUG9mhCQxVnPrg7kAUegeeavP/nDAP5gxWl4ho5/GCQJcc5k
Iw/oTsttOrvpQZnoc37+w5xcZegqaSkRJvah5CyMms9IVOaB7GwyDcohUDPtybG7c1XLiReWBHBq
W/YhizPs0WoGviarWrIRTZVAyBLGF5OlTrvP7+bUDgSRmTYcyZ40O9Zn+ts7s4AtmqJeyRAP4WgZ
bD5TGADR1Lf53+j1/30VzZkRmSifjJWRdHxCxfsOeTrmFZ2z8Mf67JrEui+a8PXzuzr18qxRZsD5
6N98IPNNbSa1peTlyRPTuctmjRFbaP5g2FLumsh0vo85hB26hediiE/teShiDepq98Shh9apGgtj
yIKIOKFOKjgoIkCwL1W6PLJd7z+/zVMLnmOPzmLn2P+hSQYMAQkp1uWgAoa3LyzTvh91XJmfX+UD
r2XdFHiIts7nSCBzPtpX3V4HJEnLPXD6UX1JYrXcKSiOvTAVQ85szh6fU80p/b7shtt6ltmNmdti
H0MW3y6Y2Bgsp9VGq/GY489Aj9H36bnT7Uek/fpHEvOwvpmwzI4LnyZsVXMsCr42k8GYoKu/aZ1b
+qjK2ovEdl77ie6EXcUMMaRIXrJxaC9Ct/xKPiTOg9V9ORbGBV0k17NmpSLIivv4/EGeeNeYaVOC
2jb58NSHf75ruc3fkEyU26NcflSL1u3UCjFlmKNfmb99fq0TC1F71xiba6OWqvvPa+nQJ1QDN3Sw
hNoPlYYDhFv1WzvnMrBdmWLSsrozFcaJl07TmNhR0fDF+lBiD00+T01Ucnup+RYn0Kp1VDvMMZrF
E7gzn+tmrDeoMYbg398rjDJ37UhRIB7vlIbiIjd0WpjJ6EPx+DV0pfN7uvErhjh6mR0zOlP7nvol
KdloAxCb6LKVHT1di2lja9RloJAD7pOehSpBiu4eCnMRFBYH6c/v8MQ3hxukhhJ82CgWj97AAjp+
nJQ82mmImFwYzbhR67LeCBSx/5tLubjfHXI/6PMffRAq20i6QnJE09xS3hGThlvT7qzLhEjmM9vX
qTUqeKFWH8La6T9aowOSOLnQGQjaon+C6vHTNOunvOX3S6L63sHU/q8PR2xgmC50smQYnxy/gNrE
rE1vFxks+oLGzx4fmr7ZVPQBzlzoxMZMS10lEYbOMzaO9ff87ataLbj11JAjYB6Zr2TE752lfjqz
JAT/jqOC/o9rHK0JV0mz1DC4BoJ+zQOuWx1A1JgPOmkeGLjHlqeoYo0amwraWBo9l2NDMpXJrLYn
dInmX48aUiZMeo0JBZzQNIANuKET0TWHxTDie92NSGKacWiFoOz3RYs4i9Pt7CODDS9i02FIoU6Y
FbWVZkQOlfawuAViK6nB0yiLttmrQx2678CxW5D1VIflag4nye82nux4rzVAynMMozeDiIvrQWmG
wMncp6TMWp8nnO0KekWNFyMUDBAnkqU9LtU27GMTsXA2XpWGIE8+Sfvd54/31NrkK25rrBOxUkr/
/AVBn9TdbLE2kQl/q6fuG3TZW0MoO3KzMdWSL/j59U694dTcFHu07xkIHV3PjGdZi2iWAWF7a8/p
ZtSzi7GTZ4rXj2O1lXiqCxp/9AiIWfjztgCOxKKZXBkgIr+vqqRBM+h8r7NnhtDXCFL83tS/Ro08
c2QSp69Ll5YnyuH6+FzhVmCwqtGkJ1LOy1s8wYB2GkO5x+ii5ls0M5xxarOAR5AN9SYnTpbhtmQj
r/XhwkTlT8iJciHUXtlpnSH9EGEoC67aM+9kgu2mf5saEYLjhBQQJE20AV1u0Xuxl02khY86AGvf
Wczaw/loZLgKseel/D2gH6qfeD60u/Q9fm7Cgoeji/++WEw/Jgloa8MueKmFee6nOPWLWwBoodzS
ZhDa+sh+2yMStTULmQ0yACA2M11a+fX7TOuGMyvr1F7023WOC6OhGoq8BHsVOOaadUa/wSeMd/v5
8j31QbSg9TFXYN4GlfTPm1FrvSprsE0BQyfHn1fLokoyZEZmZtzOZ0xnJy9Gv5Izi4u77fgQYTVs
RjLnXVFii/hfwAnQfnYoQNFSd8mZx3dqIyBYjA7Gatn7UPzm8yysFBVV0KTNPUA0y4eU8lrmzc8u
QbMQW2eepHZqXawzbw6wSAjs4znN0lY5z5c6LYVejstL1w7O0owXOr34TSmUODCqGsd35YqHBO58
MEeYGqIykddO5GQ7tzTmZxtLEPaMMAJZ9fkvffLPY0OkjUT/1j3eGMcpbJUspswZ6+qncKOXWB8e
c4GO5H9xHfLeMLog2vhQHLSDMscVejxia/KKbk73Tc7KuCn75syH9FTZuqJtabGs/2EfvYdidHFw
oL0MOjwjcYvEdZT3TWkS5ajd5mX9VOTumUbFqQX82yWPC9Z0MXI0emoRkPS9J2j1p2vkiNutQ1MO
Z84c4tT6XUHc9KLBbdNL+vPN7EbHqJbJLthm9PlrF1e/YAJaPigcx6d9G/krH4AYb1Vuk3r1Gija
qsxsEP2BNno1aKq8hjVUq17HsYCrDZ9R3DWP0eKC/5V5Tlx06+wme3ReHJNdE6BVi2BKaSfCqtfW
Zqn/UkcdOws8hKlSv6Zlf4MUp9qSz/mTGCzCoWaRbPti1h8rRNd87HXzzGo69RTc1alLi4N1ezyA
zfOqbSX+hGCpiJrpFs3rVOMV8/glPdPXLpnHMxc89ROvziyEMjbN1uPHXqVaNBPGVwRJDXNgqPqm
2r3TCUS0JhO0qyb98xfmXTtxVBCimNG5QV4XjplHv3SkzDlT0rwIrGJx/XjsrUcj1gZfitm8jMs8
f4GHBofAQDn5bhdwYlAMRb8Ap0LSt1dG0HpnHsOJ506xsVqggcNznDg6KLkWiRmdLvIAdCTBNM1s
XcuYsnFOy5b0IGiO6CL/PvMgPo77QJpT3XD44cz04ewbTeZShQNvdLuESFlJjNshSBW7NmxInLEt
4bFSUE6aYBDJNPdnZjI4L4xzKGJxYq9cfeHIMWBmM2jT/3z3VKQRVtElBb5lEmu8d19DIkBfoK2W
5iVPxr4ga9C8xGIFpSyniawppBx68ESGu1GM6m6eQ3AT73z5blHfKIvlPh5ZUjimsh2iPnOPJP/n
jBibLXvYGlYab9EKG5tGkV0QW7W9neLe3jjRpV5m4jETcrrltcWENvMivMZOT/aJan9RgYKdOZif
un8mYHjQ7XVCf9w4ot2WEvsmuP88mx7BlKJFJcruNdGUePf5j37qUgiv0RrgRuezcVSAMHSCR75+
loCQxpuqdlY331RlBzfOo9fPr/X+ux2/aWv3V3B65TN4fPyXikX0S5FwOBiA8XgEx8+YvRZD24dV
OcBYzbVLrVTDu27SxxtdV6J7vVPgloi82lfEqV28/0H/h284g28QzOjY5f4HJfAB3/CImyD+L/9b
A7Dqz7CKf/7R/+TLOn/R21RtGu1QDCyd1fUPxsERf9FNNBE6Ifn47//lP1EV5l+M0dbxjBDA6kyb
ve0fjIPQCbhY8y2Yiq4VMavx32Ac3k9lv683hE9MnIy1ZW6hvjz+emGkQ9SbJmv7x9ZGCDYZGWlS
Yv2LZV3tLKkbvS+j1IEcDWvG0xOZ3IxYTjdDHjvOphG99pSGiXi1YJfelZYuH4fWCr+yZxG0ReJa
FcA1NoOqEdBOKMnMy0Qhc8jOZAnZbMrwRXTKlLZejBZVXMFuim8yrVQw4kPQPfRLndfb2k1WtteM
a8vPSEGgABhS+YvuDuE8eOGMXaa0xm2spVCM4tDwlXIaAHDVijg04UxGPD+BTDcKgvf4AhAY+PuS
L4auNGHld3pIWGIhxGFcyPKELUfJMuX18EUt+KM2JEx1P7kKdufGkK4GcwZDFhahOgF/YOXz9j2n
bgql1fiZ1ZXZFv69GSTsKjZYIrX4lfCDQ2EwpztLmmNEllcS/lgss+bcqI3ta7XgA/dD/rJXo4Lc
JEc1e3AzwD0h+aG3Yx/Kp6qFMNm1zTBfTvUUQVcEnApmM7aZneVFjldd1epS9Za4cu6njL+rtrBy
elDDwsJTRRJOJK9P9v2Cf/arFjnOXZiDBcdc16jaJqQdSUJgPpY7GwyZZy72xVQV1W2m1e6d2QI8
vkqhkgQtz283lDV2Piup90scj1dx7+q7KV7z1xJTlo+aVjv3CiGWN2kWk/9JqzQoMPBS04ECXZ1q
F8nMr4MDBrlGb5e3GfA15XExinlr2al2IGd8BLlNlt0mYfoM/FQpOu5ZEzshEzzKS1F/afpSf63U
2RC+u9Sm5ZsRKYV86pwtVp+OvLFxdu+nCpTePBvuo94k0f0klomI86lh4zQH8VUPp7YlmUwx9U0X
K+M3Z8kczGeae1VVCB53/axGB2NKZRKEdt0tF5DB9XmfhL1yhfeUMPdRxzwk1MmRMdaM1bIZY2iA
JotP4QHbvZldxWJy7ypH0QRuXct6ltqMr6lVVNjNIjcU1XPStKQ3YGkkFe4jyAdEPCopZonZU3gQ
yCLNpHS+ENk1eErnjjWZk5YI+X2UcQASKvp63PIJc3YR9Y/eB+QMKt2hs6pevcjrek5e9ap1uwNf
OpO+MsvnzQ4j5XEemxbyZAjWtRgukwEbdVwXN6Eroqu8x2LwPTWVdNA9nR6VoRwIQweDbeu5+ow0
KsGOTV6myjcf8+ac7VSL/7cTan5RL9H4knR6slHcuLwmVxE5U9U9pL0Wb9BDQFi0U0auXsYaerEs
qpqA11t5kpEI92XTLA0mIgFUQnU0kKEpcZo4rKOd0uHm/gHbQs+DWU1Qhwy93m9mJLGXCkGjF2Wv
mpvZlQ8QOq66tA0vkMu3vuuU02Ft6m3tKcm3RhdjfC6nPYpZBWcrO00eAnoPl/3kAHeYE51Etqqz
b1qcQrCSo40djXunS80XrUFnk/Z97y1zX96OjvqAvF33hgbjidK6xBwadUTMBuGLTmVFu1C2fpua
8lKVVfuTnuaNukDhq5tsDOgO5Y/SGpzbdChbWqGcro28He60nvISByxpfUk87w1ruUmw8e9zQtZw
JbX5jkgIzYMA1voaMG5yPPGabDJn+UIQBrzt3L5dqua6GzOQrnoMzEqUzb4OIWKnlqJe4yAbb60W
337Sln+77LZ7mWjONgG/sSMZMYX3brYc6PSaAxcqyHwYlAM0ZkiZ+Yzjy46+lrhI6YbFBJTbs9zo
kFy9HFTI65jWY0AMRvec9g1DKWtU9lEz/eobK1+TcuZt14za06Dp4VeRmQrEzzA2QDsCnyadVVeJ
vCGmIRAFwDNJXOCOLErs7xVNiX3VZ8bBCaGlAHqz7/sKfyIkwnKTFgSGdugLWRXWYt/MbS0RVmZE
hW6dOukeXGygLy5dQWgkdAb59sY3i+vUf0OELzNvmZLsrbLzYqf1zF/CRHd2+A/dfbkM1ZdqDNVX
jMcIFYeeFjcjtxvp6OXlXCMnLsggvccjKq9ba1IAGUQvdlSvmFa37ndRu1g3jR4i4e6nLtMO5pRG
V24GWsOLJF6qvEt6QKW6wGpao1fERIzR0CS10R8YUN2IELfjUsSrz6uSCeQxsGh2BXBFaaJ8AzCy
92r4Hy9dpbavrDhZA9odq0tVNA+wmMv7aenUG4Huc7MK5aw+ZxkYWOGx1/q4M41A15s1lNBQSIy2
05+iNYqfhCRgN41FsfhDF44m30FrPsiVEuWnc21uLDPRniHXDg8xltsfk9NHW6DCzlUd6l8Vt/+V
JDJ642SFYn2Wqk/2xLM0TGXlj6N/FBmhshr73DLX4XPUGPtJpF9Dq//u6LW5X0qj8xZYw75I5rd5
mF26q6W+se3mG4D2zBuEepHFUwaDQa9+RqE9eFmqkGwIByPAjihLX19mY7tYoXZHPHezzdoxu5ea
dSOjTl4VS9NvOTSpM+mpQ9L5Y9zgUWsBs9xEM14FYrd+9Gn8NJcbSinqiwRQkjcypQ5sLYVjHZL0
67nr5pqZeH9jUTt+ZzStN/GV28YyTL7pWfZECEC5ERAmvsa6nQRl4tg/G6156AftF6AXWtcQP1zF
/iJzTd2sSS/7KVPtgzuHy1Wl9oZni/pLGUGpXtz+MMosZO+squ0g64yT2CBo7s3FhRiqC3MmNDC1
tOdknLOrnDVP0o8FJ7QBqaCnXexXarpvBppgZTc9GgvWXm2JJbZ30yc7evnRUX/6nejLx9CZyNNq
F551WIh5Q4902JrEcnuzbIsdAlNCKBXnexjpbyT+hF/U2hS36DRp4jjmfa11rCvze6EX2kWy9O22
ipPqspLDe9jiT7sY8TBrP1rCzONNz5/ka7IdAwegj9caGLQTIlK9ATrenorFfsCyH23ifEx3KtXj
rS7tkHCC8tDwo9NB3SMluInn1vDR2LJENSci937SN42Wkjxbpc8Ea1sPIefX/YryISZBl+UDwQal
n7ZkVA4Wd0dMusEn/UqpW4tB1/LSpcl+LTZrTd6Wdoc7YXQv6U//MpMoqHWA1LGi3oZjCy4yIWW1
I0aitb20Kr42OV6/pZ2eRtypldbddooErcB+yr8Y1EsXTj55NQQcDD0OyNXUbDo5nlR4s+ZqZDTM
KwlO68oqaunHVuOBl+Zor5ACcQdoIvvvRuL/HfzOHPx0QUfps4Pfzc/xvw4/m/bn/Du8759/7D+H
PvEXs2Ag9oZBiwoT3f8/9dnmX+jf0PchG1eFtp4H/zn1GdpfjANtJMQm6i97Pdr9z6nP+YtRDr1F
/heV0yRT+n9x6kOdTHfoj1MfZz57Resx/IEWd9wl1mvAJAJsd+AOCmh72YhuO0dE9lzGxJJfTmjx
h0cK6fBQqkncXwyJ7O7jShmKfQZVAE4yuwZYpJUEA0pIkEMB7VmvJthnUWgk9/R3yUfOUOZHbg2S
a1LGmyjTYrHRZkiyky7NN0sO3+DXYx/OiydmueYjdl4YtY37VK703Rx1oOGVVh5yFNFsUP0wja57
kFhM+OigP7QWUI2u6tQ3N9NSywNHqj9ICQGXM1JHiCjpf1bFP/hOp6GbOt0UE3BWTQFgEi70jYtW
cX+1OJlVrypBUXkDH4KLaEhXeBA7xDdCxLrtMqKlXgxEbO8PKltqzr30Fvn9E18hdl3F1D80F2bW
LM4eWR/ioBSwzcIU3bdhv7GFmWMLZUxW0E+swi3c1yFd6siXuUMJvia0vNNnEdwsQaFOq4WrBdOp
IJdbNIfuuMRBt2sTkhNHUCK9F3duY66jeVzvI3AQZkhOX2z0KlK+9D3BM5SoReFZvdCuELC46n40
SY6Zs9x2NkPUa28NIS/kGUwq/7acguLWISv710IH0J8EjhA+p/EPJW+nmwot+v7972vXv4qVvRa+
/CcY3Y4fQ0Iv85nPSqqIBpwShyNYRE4FpqnkIb+znOSygprtDnhs5EAiwLbfZQzZLT2M4yDM4T4H
Vts1YhebdkYa97LiOtJwUQiHKAEHGeXF0Bid7mHL7ncd8NS3ikQUa0fVADeOpQJgsStYC9A0DmkP
1oirJ77btmRlEtNpPpbFkr80eFMe46qZ34jLbq8cKdyndBmcXSz0xuKoX4uDhGFzGdZG/MocWMCv
osutVPzYDukIJJt38K1pHwx+uoB9IgiBzqlJvKHHp78bPcvl3IkmbPkC8H7eOyvBKM918Wu0aIfw
nSuK0tM4g3JC0AEc7Agu7mh65CX/LtzatF3oo4w6Tb1hTTYeGsDR2y7K2gcSLEBCL2NGUEdG2E+n
hteFVSSTPzBt36NL03ZNHosXiPDI9hyOBQSxxy5xBjSLHYbAavvYlcabCRbiCt3WK8ivOfVnSOcx
h5lFgZWe5ddFBNLPb5mf7RKHRCDUSpXfYwA/RKFj6F6CzuN2WfLyjq9Xcd8SqIU6dy6ASxvagYx3
1+O8QEwCDexgsS2CmlxjOSChJXY800fhj7kpnickX5DNZtiRYQN3YJxGeHltxouhEy3g22NIeEo3
TFu97CCzqGG6+P3YKvu6Eu11z0H7dnJEdilpt9wRcK9vh3gAjKfardp7UZFTPjgkdMMdqnG/j5Nq
vw2LklyHmhZ9n5s0JZu2vGhmfvqlcrMN9DSL8b9WUm2QBW9JQGCq/W2pqWVxWZBVHkRlUT/Wrlql
23HQ4m0fDyLhO4ynaaLk2i5pHaM5qVC6qFX5oljmvNdrW9W3gvCjzmuiCuSznBdtzWDsjA0pBu1W
9NKkoGSj0Lw+H9XNYFmETNH1vYfc3b663L+4MEKyMS6wuawMjSVqDj3xKr4yW/3igYXIIEFKlHGe
Wve9v8R2qfm2JLmsISrhybIjdfGnHIWO3hTp5dCl2eyTD87ZHephwuyiomBxh2kfq5EkdqD4Vi5q
vSVBXr8ow9q+KedeeYJvzubfwwrdueMEyt2WYBL8hVnyHfT97PBOun6Pm9OtgV2ptWAiv+8sddaF
v0ityA5QsgGPabCu/vstopFhPv4/9s6jSW5jzaJ/ZWL2YAAJk8BiNkD5rmpvuUGQzSa8SXjg188B
JY5ERcx7T3ttJRbZBFGZn7n3nh90q4ZQRwJCdI7VQVQEk8mZG6apoOFOEcdzXWIo4OsATM2wSb+u
urhZ+bZrqHxOk3cZ9ZEQpRjISHnNbT9ftw1BcoR3s476EejduEwh/5mT/6Ay/7tyCVkRu6f/f05+
SVra5yb5pVj67UM/cc7eJ0B9HkfI71Pw3+fjnv2J/pGlo/vnhGP9EwRTjgX08WhBKaD+KJKcTwhP
Kav4BToiYZQif6NIwinza5HEZgkJJp4FbjcT3e9fwYkN9i3Vqyg+LbY+KYIBImfomJ+GBL7WjsVw
OCrktWbb1T3YuPJ6YXfmK7fQSSHz+nRryDUtlFC6eduQrnUTcyVnZA+VBJ3LZj8xUD91ZQ+IBCy0
2tguJ5lfhZ7FSDcb5W6O7fhqYBp71iOPCI1K5Oc6brJbWZnuvtC9eB/KUBJGm1uENRYaURvABfdL
EjfHDF3kpW8B5yw4E7WA8Dq0bsXoCqY2wnlJeoKdAlmINJgYAQYmrTvhTgLmRVmF9yhurNFniD0d
+zVXcam+yCzHlJjBdPKbye22/IKIA9CZdlk4OTdjOLmMtR0PJRCh8/qRQs86ZCTCvI9Vo77LOvFu
zLR0OUiK5iOaRMj4sqiN24Q4IpJomE9YrQUOCy4Y4UxZChIH1M1HykEQEPG6+HWO55fxQeRcw+KL
rghR0t5LB5efb9SVuNYWVR7nRL0O3qTu01E4+yx2h6e47roHz+umws+1pflqhVDRGi3LPDRpFpgs
J4JqtpTe4vduecz1TCa+AN7BDNfLZCCEwZhh5m4KhDW+MMQQPOky/woFpTt4S9IRfJYk74ve5+dE
b260JbJPWdPV7B6W5aoOc1bltiQCb3IpA0lSXselcy8a/lGj7JWkRRX7PKWe3w15w060Zn41G2SD
NlXh8BedPGpII+zPRmJrBN7q8X5SYf5YlRQpWZcAxhvLmuHjPFUVcCKb1EMttAnoipmtoNfkBSQy
1uovvYXlEz29bgI6JMV5F3MdElg2Q2kZWygDOYMNcCveNH5n3No3QT0xbie+qF32dRqXt4ljs0ZQ
szxHTcXkg+knYUBucanJoDsL1J4zpJ3R0giHmyXDK6r551AuzHq9PrK+qmm0MMHWtrOXOQljVY1c
BfFEJDcDsaabyi2N66WwvbsonInqwdlbx6QWxfOwcRqbXB1veC+lmR31piU2KtW0eDO0PcPRMp6u
SEsgoCn1uvLJq9LwVSvI4T+FSqh0S/6P8U2NeksBrY/9/bDAzNkOc2a8dV4elkFUqv7O6EsFJ0cX
AXm6xpesMZshGOZuvm9HspgOlpmNdCOuhyxczK3vFeZEUgmjZGgToWE+m4MeXyk9tr72jkKPaFi8
tAH5iPiHotL9nEpdXsh3m/Xj5CFJXYasAsyWSrY0VpwPOXFQbbVz47L4Ykex99Qk1lf2BPXGYY12
oXyeP2xKWMU7YVTlNnTD8jWN+tYgqintCLHNy+atk6jm/FmmNZ7/qtsUGnex39GdnmMxdZu6a+6M
FnEB3mK+z43O+BFwu7V183oJClT4PkU7ph2rTjZW7PU0Qp06kesqT7beymAx49TlOVjpvup7jrUG
3zrhRzgPhtxK7sVAxFSV6NnE9L8LLarwRn8TSLy2i8WJOggd8KRXFkm6h+udH6PZVNeZFa5JxpXZ
3QOosniwskhfsiRVhDQanYlNcwn7YxhNpRu42lh/HiRJygdLQ0lEcmsEQE+f2xurbbT3ypa0cuQg
DrezgrgTwnvyfEzUXuPTvA+4TQi1dcZ5/FB5PL7NVmlczBY88ZYOzIXaZM/E63mhqW7i2QsZsYm6
oIOEZdHLzmOsq9cPVOb1Bm0xCctOg+Ipz9hSlPJkEVu7GRAU3nkM6mm7ErYQGcdmZVhqP+nFIzPf
ft82Y+gn6DkHaAwJSmotm8vA65hBKXrBb4s5oKIeDEch0usL6Ekxq5hcJ3J/0o186K9wlTpI2i1m
lskLNGgkfjO7vEx/defMyYQfN6bRda90Zm16E04huX5e6twY6RjuIIoyGi5y/Z7pRHTLsTjtpZst
R1qKZ9sqy3vFHOG+N9pQ+LA2w+excch51BoXFiRd3ymeo+zZLR3BIYXS554U0XLFHRa36KXUro1A
bnVJZl17UcEmYVjENrUboisNrrxgKubkumdnsFMu2S0bsy2K65To4tfeyRDlwm7jwZBvz1fdw0rK
+NI5Kxr+m2XqxIUw05DV8NKFDyQlOkcaqpHwL41wkngI4w9z0eabUot6wn41VRF0N4fXXlXXDwvv
ODClXH+vE7UcifO191PHlH4K1fIZguOEf0cBOYiMfN6lFqF3k9ERX9BhN6IJ5DzqE2O5Eh2LUpaj
VVCM6a3K+8a3lTBvwgrEModsFt5DVT1WTiouzVRF5LwuluS71le30SKT/fo8H4lTA9qSLqSFWJrc
p6rRbrIMpuhWiJEoc2+Jv4WdlRwShima36gJ/JOtd/NpXuR8J7JmZDbpecfB6NtnZqHF7UB9fOD7
5Mzs+iriPGvpFfwTMeFm0D7rmw6szBjQRqm7EToAqXKpScovmpttbCfEHKvcgv4FfXiR3nRsuRjZ
vSA8KT33Xa/YCxqtKYi1IwbuNenz+LNOx3ZsK63el2assVMaOGp4/WIuaRoYO1iTPXbJkGa3WKTG
z7WU4EpRVL8JZuE3glU94r310EQ8KZL9Mo72sm0aIaqHcvZeE0FsKE0emvkr1areCHR2LzFRfaP3
lmhh9mAbbHdunaYlTIrlvdJ8UjLhrhapofQzNt6Ee8wzSh2EKRha+pYSyuW5Yj/w0IA7xo5KSrYZ
wx2tPUcGcUlUfwCx824xRJVedXAyC0YNWvxq16bNWN/hKx7MZPra22aEdMaEwJnU4lwMY5oGIhuj
LNH7E6+sAGwlh9KBfMOK8Y3ad3rJMq18T4cJIG3Xy0eG5+TSquRRlXLeFqYqjlK1+Mv6oSD1f7p3
cuYKYU8yefwl7Zw32Y/9V7MCOedbDXak1u7fJBaOgyPd/FYZ+ZZgO+3MPw4x1A1Jo2XWqe/mYg8l
wzO15lgrk0DBpE/yQwM89860CW4K+t6KoTU3UDIfXadvtgXWlrsYjijonGq0C83/p4X6z1ooTOX/
soWqSiTIuPSYRSTdfPz2P/+NAXT9zO8dFNa/Tzq6RDRqzIgRE2Do+b2JolVCMORhXUd+pBPJQr/0
c95M36WTsMCgGlo7Wvc/VEaWxSjawn5Gi4XQCJHh32mlCP38SytlO7jNV6+LiaYJo+NfJHT1UmUi
pJi7kTVfvSAHP0kcSyzswFZONh8k8kESm7MoTnkRzfoSCYjbeRLF39qQWF1wvAUDKFePFfjfRQFb
rNDLvy+N8LZFmRChZhX1fK5U1uQvyWKpc9Uu+rfUjCYmUUSdkqfIDHlei6DB3BNMWT0RRyPFEWDA
MJwmM2nGS1M75RaLOhziWcBOymYnu9QGDEm28B0oUO2MlLFO/AZIcWCk5UJK59x8RnpAmL6IAQwP
E0n5M9PpD5RfPUFnq0TUc8NYbAlZsePAcuLkgkZ7PPZ5Lw8aNrHjUBVp7TdJORG6q7Ga68WmEt7L
WE54XTVoAUERkWmNhGVJXyab48DsicPs5+kce0ZC1NpiNIaxGTP4gJu+yqHgsihsbK7YUpDVyUoM
CCPH42Iw5bF4yvrS03qJxD6RP9/etpB9navRkPY7T2S+AnqXhs0j9tXl2DUWrJAr2UQsWFHWgtlG
AVbvG7eO862YxHipiGhNLHah+UxzXu6chRBtIxitOO7YSCYT+IMpaLN66OXVQlBn4y2BQfUqpu0Y
Z2xWBx/BLDwvsswzwxugJmC9dAgMoqV0syP5PlLWmxoj8duASf++RZBxm6OAnr5R1dfpdy812u9I
WhkuXosSB4zxIMEC7zjwZdX6Na3yaz3mbFBVQeTnGDGocsq+5kE1WYhUN4c+k1heaZKNlN1RWMOp
TKgeySAdb7C3DhQ/ScprOWWwRmuGlJowcFCkWbWFAQI5LyEhF3zrjZHU033n9FayQZ0AX9BrAJWC
sYtOrktZzmCXpx0IUrkPeqmzq8gRUh9RyjdsdZf2SyXq/F10CqmTl7UO63Yo9n7ngmf0I2S9JskI
nnFqTabNlhnlqxwjNeDK9p/j1Bq6gIW5fbuaV22asDrCd2XpVxGqil0x2dp+MBF6Sf64S04+DoBM
Y7orq85A/5tRVVpGKIGFugxjyUQEyWZEavRH0Q5UuU55HEadNqwLUwqiLrfOjpsuJ6owlGeAIjZZ
z83Esmbn6oWx6/Po2omZTGx6yzkTVdhi0srCz9QEHka+ZaCrBO2ZEcB+6g1ZP6Xtco2wx75b3+yb
EKDphokA+dvKuCwpDSWXdgfggkBVCk16aMus9e8VtuSbys6i16hOlqtGWTj4GGUf2tyBHp040T5N
h2wfJhC2Q1W338SIX7F2Gu8hsjS8BaYrzm4mnxehg4lLFXmFITD0ZbDP1Id03QQGv9iqWgflZCef
p8QUb6S3EsLXz0sVkWmhm/cOgkmShlvzuyZdhG8dT2OXLQjC+i5/x37jBU2CrWGj9bPy/GxwrIfa
HOH8CDlU75a7UnZTizjbKmvsr12B0KVkicHvUWvH3M1FYMJn8BVL8uOoO9Upm1RBCk+absMhndDG
Re5hsnFqjqzXXb93pnTHaNzgRe+75Mrw4v6RkWkW5Dyfx3ZSd7zW1T0co7M3Miqys9A7gGeqIXmY
Sp5cBDce3VKOrMMp41svdxOgXFX5jQGXR8A7pQ98CiIZYGBauj/rBhzM9L4rGvc407tsMt7uB0Or
6sI3xlkcvN4Mg7FbnhBqGZt5siPpS6mQCuYUJSi3zM/ExGPeiHttM42k/20msh/ebHf0NiaExnv4
dglLiWZ8yWIsIbaZVheR10w6Bjm9axPihEGY3fcow3jIVgZmSR63QIuF+SrKpbhZDMZRA5HttzPJ
tDsjj7pb0TT1FQZM/UGiwMuCFmUW2M2qjVAIKf2Li9ViYyF1uIc2WXXBPMZmEKe95hN1Hn2H6aMf
ygHIt0lHoJEm1NDocuQEcTcPKBGjeNyUcEuPJPYhMXAH5yIQyEH10cydFRniKVJefeWOdnyqQCJR
vLH/75ROIzh78fxBjHr3gEGWjapib7ZpCWqlyzHWUOpJOb5hDOK4oJLtA0uoj6JIzK0xVR5drKgu
bKTSQDNVc17KarzLoRagy/cuasBMz5AditDRJJj7EusGTHvmJZ8RoInHFJfURdbu/KCPBmQljX3S
veVNjArdbjpWU5iwpg2tNfY90W8gtGYvhVepl8gtm9uyz8PnOguTqx7RKlN5d3kyGngHZD2gr0PM
CkiIAHQdb0+8sfjbVgFtnd4dyxy1FaGl/ZOFXReWr9WWGw1xaYAZp6I1jvVb1crI3ErmG6cSCV8X
FNk4X9nMDlchnCG2BHObPMdufLUmafv2EDvgzoohDlIq8JORGM47OTy6FlRhmQCTpx9yUt17mRcU
p7q1cNG7JYM9v43aZOeQCnWWSV0/IjECSK3ZjUModMigAqzAdO4VadttjXf6N9v3P3KMf7dfwG1D
tfj/7xeukSDG/7X5As/81wr5tw/+XiF7ziek9th2DNZIVMGrJfZnhbwWz1S/CDZWewfRRH+pkJ3V
CKpTCBP+9H/LBssGz2gQ1cTHfltE/K0K+YcV8A9FBhYeMp+wsQhWDrZLlABl+p8tu3AWa/SCUpwX
QpSiBfbrKjujCtSxsLUX+AQeGjQJ0WRwbXDOxJoubxpwLQPSsnFoh1o7hyxitrOC741BDDJptbSX
KioPDH/6k6tGubFyz7mq+lJ7UCVFZFVG2lWXuGtFVzgPg1tPTylshtLvq1TbG7WCGd5yEzpUW9CK
FmMnaE1LuLehyYSCZEF+br7UdnQAQnZxzKI5sehl6qzCOwgyN1OL0p/nuJbnxoE+FtU8JKVA5s7J
sMJN2GfeJo7Ut942xk2fsn8shiYNGrOcL2ETsWHo9M006O+xxoJS5S18GLKrdrO+LHu7Ql9bwhMh
Xbx88eYh3bb1uhbPAXpMzU2TIfmDu9F9ISHV3OWycIOawSlyUoc/v+BK5ElZm650vcPc9sm9hKC9
KQzMY3Um0FpU83qN1gOZUulNMzPvUy3os0IlbGlp39GHkaAU67D7ooQiYlyZhANzn1OWyEtsIOA2
zOLe04txS37Y3iv6A9UzIjqCyv3ZgzZD/aZvRKiDBUyNALf+s90NrGUprLbcaN2m47ZEb4cqrLE1
Z5u7/dei5R6cpuJUl0ZyVbOfDUwq6WqROw1V9Q4hcwkg2tF8/P7SRxd/8ELv1M2sUtwMcmxCwv4z
1sjKx/huc71x2Zv9NO1I3vZ8dD7zUbACf2R4vBxbwx2QWuJfbyfDZjmhzZt20i1QFTYJPG60n3qI
KYrGYgvU/XM91daV0rj8y7AgqcVUm54ZJ4yuaB+bvVzxDjjxc22bpeqxap1nd1rOqRglaDQY9FpJ
PqmhLzHC1uLLYqefySWz9in0SUaA48riSLWTEt6HtWjpBvqDveGdIN9j8p2RV8JtInJvUsAjEYMM
gS0yyKIuGFxjCaBp6b7R2UclUuPzbC0YSpr2atKyrwhEJxxtbr1Nk3Q+2CVuhYVgMp8aHgR4CQFe
RrV1iBdKPCuep0DP+W+Z0bxqbVdsMknaPdfYABBjVnvD5V+wMj1r56An2oVm+tQIJ7rArCh2pvs1
8lr9RIKiCuza0R4xCTIcRRljbWDaJ/fFgAehbBFIYKCY96zPmke9nNwNhsjsfsGotmnb5YJmJt/R
g4xbKgJnB7i72NgsSbclKdx+JzSdhU2zbHUcs1vG/TE7r0xsaMtSH1mJczSQ+wZJ5A4HIaJjZw/i
Ck9Cv9FEXD+hvecpEhm8EVYqAyfyxg1ZSFzX9qpctFP9iTWf7nea4fDNBQiPDVgGXk+fSQlVPmSa
Od+G+A9ORteiG/Yc+t9gxOe9dWp3RJZSODApywxxBMEe/Kj9WQLs4Rdq5xKc3L7KnGvNyr4mA+Go
7A/z46BkxKZu0DZy4XnWS2sfZJynTA707+jH8QKPmKxr5szIX7sH3U2OpD07mN1Z7DEkW4XQajvq
ZrWNWRX6y7hCCi0GlUJ579Tp9wnNZWj0tzlJMYgjEhipifZB2Ny8yxu6i06ek5Ff3xJSOzoAW0rm
5DsJ+SsoGpYBczigASb0l91P8kVVFLORuzy0lZgOsMYjP8+k5o9u3wXssmegCKiZm5IeWY+c5jIL
uesL8cVTJt6BBGHDULT2QyhgERXSo27TfJ2vGgWt+hjafASExFTbJh52r+c0pTSK2S7NxbAlcLZl
0JnVm9Er3ENs0iXl4jP5ZGcooOmxtadnd0SkKum2g3w2HTa+SfkIR+MFK8S4qWv54cRYcYZw1UVH
+aMw+itpdc117YpTQoI8K74qv2AR9jEg3uZxWG5CM3aDUKnvTdPrNMAWW5mlr/aW1dMUg4/fKmAT
5zWBe29NjUsJT9eRp6Q7mPFn3ELe42zNhwqm19XikMEyEPMEeCgfNpPLn1guy6NCHXULOO6cGlxC
k4a7KRsZL2VGlO+a3gbJUNgPdQZ1zelUgj6/PZLbjupmMDX66J4lSsz1EhfKecNG+goNtj/IWX6r
elA2MfSYXS+6cT+Vk7aLsEGwMB+8my4fbvUI6ApL8vUHHy81uMygsxlRFezO06XakjW8Ax+KotCx
8qMRay+9B0BMMa4waVo5C/v+6A5Lw1mTNFtEkRhfpik5xYM14pTnlGPxiQybxSrOJMHMajHtXSRH
GFjswUn9rY19JNOXcUjs46K5j3PXXrWZavxai76bGsSjvMzDnSbJEbZqdN+gKtytYRX6ya1Rhlew
l2jYq3DH1qraENCzmOXX3GnL7omkprClsHU1RaLLNGqJVVOWK7can7twKORaPzttmvuKt69wb8B4
eSNWvFhk65esSgu7NZFEV4TUko2GzO/J7MfSpFqe5wZXxNaGLUfQkK9okZIM0Hxo35sWgrHmDeRe
uZQnIstb6QUpaBtK9zLNEy3OYXQ1S9Nc/pk9/0ezZ+E6/3L2fP3xtYHV+Wtp/duHfpbW9iccr9Ya
vLwW2Nb6+/25tCakgDDGnyron7NnaOQ6Af8kEklPupTlf1TW+t+ppElq+cus2bVwtBqkFjIUohFc
VdR/rqRzs9fY8IHEw6ziDTGSFZZHvHampdK5PA8ysea6OCbrbpD5gosBc90Y2uvusF23iHnhslAs
+fEvuAWcG7HuG6cfq8du3UKKHwtJYTbarlyS/tVa95XNj9XlsG4xvc5NrsW62cx+LDnXe2hbk/8R
wIEyr+FW2wGUCLXTB7dg3aqXt926NfV+LFCTdZfaAOc5WT8WrNO6a9XVGAJYjjWBwKjy7rHeFvfU
tM/U0tRnrsHGdt3dOspe7lkJN/cT/rkd8kiWpGE3bbXRxJhSM3SdRjMLBseYqGAstNFJpvLHPkmn
L1IWhN23FWwna4HfqRiS3QKEiF9UkfVzQL9eb8xoEDsvlgxXbRXf25MDmkm3oLZpFCfnBlXe2VXt
U4E2JmIgAQzItxjYBrpZL49lh8FBN6avGfw6oK1DRo+tDcmZpoKjAPxe+zmBGMnRyr/hU56lxbU7
DjF2v3g5NcCDWWUzUt/kgyspBjLXRSOsJbcgYIG45NHNmKXpTqZTtlliG4Kx43kHfayY1sXAbErN
SK5jo3Bw1hfj/MDgod9laDBIXs/EjdtMAGiEKi9S6eOZecN8cOkov6SWWZ1Sz+geiEGBrltkWrYt
Rd2taGzhHgs6/stiKB1niNQ2ZZiXd1qnmw/dbHVvJDbm32dB+rgYuP3wL5Y3XOfatZnIXcQK95Vn
hRJCTaXHRMMtXs0mAbEOgnBTMgrZ4vJZ9sxcNaLUmgkBS9veGF1dndOpmwLPHEixSnlxIt/TPO/d
NDHbBaoxWAlqnOn44/I421oM7+6oTuF5O55C8E8kr1/o1bBz23jxEYJ8GcTgXpX9kOyhZtTXVmNE
QV+CxNXE0pNZFU27ydDAxkBWSs/1YlnE0NXugQlV/pFiE7/VoT3wTkXLTWande2ndqi9uwjWCj+M
MNT6anTyyedA768wI0nGA1AfE9Y2Pv7wdJNquf2aGIX+0kzpdHawQG9jq+0viayRHVW1Gu4aLVre
FOZRm8q8nq5q3DePnpXZN66y0KPU0X4YJEIlve0QobB6yWyzm/1+oAbmnSwlBYtCMRt3E861lpAF
luJIiP3EdZiBpWl4JLsNQf/M7Mt3lYEZkwEbSySnCYtnjpGasWG+HMpI6VtUNTZ+71q/yNgox30/
1Kxr0dRsm3hWN0VURDdNbImNoxzzc458KfP5bk8vLc7tyMcqNz+woTajAGUrScipER8Y3xZY31ks
E3eDCjoYNADRO/wD+k0aImoNNBiuxbWWrf5CA6s+PvQKK7ulVMhJksAXXIrqGyYyfR0BF9PFXCRO
wiSzQcGl8wCta2hbb5saNm18rsEFMBMjRfGQlgonNwtsqMN093ci142Xpg3LPohq0dRqlztEDE0X
JhkuJlqIPnS9YsfgLypWUuzscL1Pet/qD2E7i9l5imSB6RfaXD8cKiT2SXlaavrIJejctJjqjTWI
bHxo0ily362IdQwWJ5nro/1UDOlI0Ihb21q2I327S7/NbBGNbA/jomm4uJgd/TNm+7djNn2NmPkX
Y7aP4cu3X6sA88dHfq6gDaZoWJbIwKSiQDbLhf6zClgTin7e+8RX6NKUkqneGt2zzuGYSnXx//y3
afO/iLThhWRL/aMk+BvyXUP8JcSShTOAL0eQI2aSWwQT7tc6IO6saSCXybzIsJXPM7YhlhGGhmZm
yXXMgIVSZEZVJwdjruFXhhrokQl6Gwk62veQR854OnvxCuMzu65QKiLpm1icBaJWHBs9M2yEftbw
2mVFs+kiQs3jehacx4PLdViDIdlMTlwO+36cjfvebKu3cgiHm6Xx8Pq5sCZZry2NXCBvN+MuKch9
l01aUPNngCUl4rG94/Ej+nXMhYazqmIRos3mdGvNsyTseIJkeyBoY4Hgl6X617TPV9z6nGXflNTU
TRLZQ+GPYzHdAKZuIx9jJn/3oi7WTE1MzvJYzY3F5tLo2efyXeX/mq1di1PvRvOtim3gzhHTtXRT
FPOknVx+wOoKFwJObb7IhXknXBwKnpVG90uakdFML1qnzCk3Y1wwO2cmia6YeNBD4eUlMHurWiIk
TN2EVaDHhKxZzdTVFzMTT12N0X6hUQ31qlOH0LCTfl+EIjLl3uW4A5/SJPrCPJB5Ch7iDO/KtSmX
gkhHNiza0WqNqmcXBaQRjKEDTYe5QkKuQ85hW+dWa94PGXDkBqkCfTXQuWG6zmgjvRWPnTQeLrCo
KXYcey4TBhMNdRTYWpyGrCFnbcfSy2jHwG47k6U6GzjZnVvqF3w8Sl9pN3o7GuGVaOI8BGrTDuuL
I0kynVJ72RFywuAvK5wxH05d1/c1rJi5SDuz8Zu2HcizoH8VY2u8RugFxPLG4TqXzbduVB1eLjvD
cBPe/XPg/UeND2E3dA7/6sAb/+vyMSXv1S+6m98+9vPQ09c2xnLsNRrcIdT4T4eejrrGRnRDSYqO
ht3D/52BpuRDeDIBf69H1C8+TyygVBa0SwbtiyDa6+/0Qvba6vyxVMBxxuaCSxgEDw0W3L2/xLYp
RBlA28r03AjYNF8sRAFwaC3ZWVs99jRMWuYIr3cml7dqC+1YMfKzm8CzZXmoxgSknNbO3xoT7WSg
6bUdTBQOy9VUOvJDNbncUMAxW1TwCiIHnQLIxHG2HjTKSfz/ayKHYM+ey5LqTp8jir4t73Aaezd6
onXybqj6wYBr73RNPT+YZRN2gTMOnf6Wm2OekAZgaaIHsFzpZXFKEPsGk8vcTAys3RfGE4udTfEZ
/Z2q3YdYyKUa4bWTGia2RmF1hIekJc79x5bwTWPrUsbn+kuiZLf0+7IeXHCqrQ6z6Soxkgx9s67Y
M0Aql6qeb22Rl4ic5zHlowS3L5/rUpfJP5OH32Rq/6biIJbW+pcVx+PH9KX983fv90/8HDuYn3jB
10hYRJi/f4t+Fhy684lVGlq41WuLxZm13e/1h+l8WmMaWbNBa9WJz8YZ/Xv9IexPTClsxGlUIL/t
Af9O/QEZ5NdvH73tymklyRTDtmPyZ/1agOidpg2qwgkzKtG8DJolUTHP7+4k8uvF0NQ21lhATSC+
7km4vLRtPbw6Q6qgObCfw9tw6md8soiil4tV9dpxDk0nBMGdxrc4FLQvvZQVc/JKVwfLDZlHEtgf
tbdIZ2bzzrKSTBBhS46EPKIOc8U1Dky9empzJXrCVfD0mNhmuXQvbt3oki8OVxBilswbugLZfYh9
ebcgaiBMox6bRj3lbtnRhMmSrKkTk3OHcYQIvW4rY91qd3FuCfBsFqAjBu8057ruT2KevW1SIFA7
yWoWz9YcteTHgtCoEIVbuIb2rpCon/qEpoIwizmR6WM4a1o/+IbMyGyOK7v6kpah+y0ibFxu8NtO
La5EjoXBCdwWGQrOwYbpRMeP0O6zqRJXREauPhfHi6/C1MCgPHbSbncD6OZhu1Tp7G7cKj2gq6vf
pjLp8AYRs39ItcllM+Dab/NgWwhgopiZSPIQrTmf/tSnF0VQxIFl1XNaJSxBuzH1jcJjATpGdNGq
iOKXZEoQ+c9DcpTudKms5ioe+/4FHXzJrqO9NYspZnE5QLgZIue9m8KRBMfxbUkJ2mEFEWSTeURs
94x6eN0SGim6MetrxKx9a4ZZ/8DxykFOEbYnh+pZMwFJkXMx7lsZy50rAOd5HuaW5NnJxXcC7Lqr
pa1G38ui6yVWMij67q0q2lMxVOUh65J6IxNzMyGI91uoGld1reMjVsttHGFVzkT2jGU1oebVqm1W
DB9OUjr4jpfwdvQqh0DmScPb0xM+yqoyI8Vibw0WoUTLcCMw0W6GYZgC0rJzAjOG+IzBo7m43Si2
kkvrKAlu34HGtv1ei+JgaZX7FX/asC8GO/mKQWM6TYhatrWytXsGJRaz4OgjNMPqxtYQxHTJ9FAW
c77XayTs9L7Jocwcx+8T3fHNarbxkNt4xrkoj5wL8Q45ubdjDEc6SKx5e5BtHyjHiiOBYdUm5Ozw
YZ2RXk/02tfKXKN3bGTpUYTgg01ui5PUREZfdqTVLxobUH3ISddsE98V06NhlzqosuxZy8Mj60Nk
TG1NyninvdjIE30zm9JTrGyPeFwr+b7GMHz+X/bOZDluJOvSr/JbrxtpcMxos94AiIERZDAYpDho
A6OoJOZ5cuDp+wOV/VeKmaXq6nXVIksmpRIMBOB+/d5zvjMsdLNEz6RvAiHejQ3jVJhj2TVDwOFo
WT1vPJMAUhmYeL6Tr8mAbHRwsTLCc8hXb9MRhshcSGWPDH24zGKc7PvcyOozygbUspwwknVcY20B
Czmb1TcILgrF40MHRtTvVbFEO1Rg2qEcqIAhm/ZcjQcro/Mx9W9D3ui+Go7jmRpW+OPIYxG5kH49
R8r5e1OzqG4i25gPSMzKPUOTeXJ3PY+WXN3JqvQbftoM1e7Uv4ummUgjxtu8teQwxO+0WXAhIe4i
EcJQmxqwpWN2L53J00LDz8BoLMZCPcalW+ymxKn9uFG0nUrQqddk05U9p3jJ4opVQmKbr1TYTCYM
JgwPaxhD3eib0F3yHccfjH3O8iyJEXpExiNPeaq88ko9aWRiYptCylk0ENOUxjiRX5QFGKdT3OXJ
dyR7bZBodfJYtGleeRZdpxsSDkf8m8OiBwtygjOgwC9NrmUO3Hjdva6NvDoIt9/qtj5e0/urLxyg
lXuQ8farVphJEGVu4y+FCz1jiOI1D05qKIWrUm6Ba6k3VjhXCAd66Fp935/yLq7oNyXltqLJvWvX
tzbD33GHjFLfho1JpxcfE766kTGckWySudtPQkX6H/YoSGGXOt4cWiV2j/kFT4i5N8bCfWu17s6W
Rjx5XaaPe93pn605BRar4lTX9PHKgOmMrhOBt9eLun8PK8PYwC5XjvNgxltnHERQqgsalUomHqUe
tDNUpB4WqlOCL/12UdTxZk6wMRLISeFYSrSjHe2m0daGTW9oSANcQ3rqpDm+m+LHrEW7m5WoZQ3u
b9yBVWvRGbS6HPh9tZflVZ8ZqDYnMBiRmC6klmle5oBerIyCVvJQuftGyp2CyvKqVccQgplU6ZK5
xdsMSnWjKnrvD0JRgpqpGcywCngyNXv34CYp8gonmznD5W7Q9c0VfdUIvlH9Lhv7S4GgeLO407BV
u5ph9kxbXTGQpMWlZGI4FPKgZM331YoO1mc4CpnnzJhXupdml7er3OxaI6xnU6pzup2SXr1aUOHv
FdOmP1pzQKXvB2wigpVAxDSNy4xBm1ZkrHeN9XVZEMOVzurRyfqvkHezo1mHCE1oSXoEa+JOnlNx
zTPQ7brEwEGZZe+EoLpbWS9fiXOCwLDALyPkwAxvONJi64J4wt1zo2/IdCZkDX17DpHs+zHMvNNk
OCObO7IRS41eKmG+Q/b63eiTfJubFAyjNJ6Kdohpi3fNY+7wn1pagzkkiLP3djA0kEppFsBtAcPZ
TfGZeMD0ztWq+kp1tOV6JDlhO9nZ16EI1YDFFFUKc8MnZ67YMHr9HiBxCeCC/msqHdZ1K8m/aXTG
MSnO1RWJ0dY2xQSI7Vopt126FNea0BDczIvhj/r8rYvDGbehZWMq4mdAcJ6hIWmcx07VlnNGZ4Yb
uqxilthGm84Nq/nxxz5LX3jtsx54Xuk8NLbJ39VVbEJDeEUXe/KV3I3uBiagZxM19AtyinvcFJOP
evVEIBgGJPoozGrjtGbeGXKjsYkZX6BBcpIxYTjNvbMxQElr6IrsaG1RT3OAv4FGrTUyyo4q7btZ
yhKUId8zhB1R3Y5i6fcq4PW9LU3nKypm9WVQ5Vtah/3touoKExkoGPu07vVbs7BGYKMp5gGkSiRA
IDDyXW10MZmbJk+EWlwaxzUvEwZg1WfVVCgxtFrzTZQy711Ljs/6okZ8pwz6KvykrbWj/2ryypSg
TvfAxJgNDBrb/BzpYNZRn9q9eg3BPH1m/qJ+o0t+yCeSyYO0QsDQRPp3pswmuMNEexNRqiCzYaxI
FGEyyKt6tYvTp0ZYG8DTkG8qouegrobufpna5ipk8bwZcUXsGJidF6s8hqC48A6zHci9UBZU6aM1
2t9Dus5+rHX2rQuwBSJ7a2CdTcygLSaCQbCZ+HVVL0DzGtidVa9Xl1Y38G/ijOtOMtMcTNphZUKt
qYcoWFoHjQ+AVtyEDrqUSLTpNrQnzN82QtOan2vXt5ayw6seFrsGEc8Tq1n2xBY3POeTVO+ztEfw
n9rJlWpOVLxhYx1I58YLkyhdyGSc1tBjpCE+OpJRUBDOG7cHF5VftdqVs03N7OCgNbiR40KKzJNG
iSV4jGCOqF171+OHfFKdZfhu1tO4d7rKPVZp2t8aUdx+qciFzXj/KvqSemMFWWHGNMHiZnl0W2Tm
KceHDuekYIX1OScNbkAEo47ELa/ncZOkvA9HoAtFsXHC3PoyYcyxnqMMEl4wOoiAPQdvOS8i/TwP
ngqEVSMzrJOlZ/HLaE+I0Sp7uM+XchZBF5fKTV7K5CUszHLbhk5hBMUic8iqpRqkTho5nmFkOAi7
YiqeVDyrd5z60SIULK9t4d5PBbUxeMPhW1mUVaDEdrq1+iU6tiUlaV6OTc+QbyweRMw8kWg3bTc5
RXYNHr7ZzkUfB1XU5H6tLDl8qRY3wcT05g7ocNtiaseKnY5JthlTASinXODSaCkZv7aMzlqth/PF
sdO2upVRTDeYNCMVJ5MPsF2jWChAUc4dg5cfHRDKzWRtiGR2Mxn31R/NkmGuaKd2+9SNC3KMPlor
uTQU1JZ0HKKmo61siIx1VDqMzNDJ6fs+tswnzUmKIaCzU9v7NuNd/AZDIwxUBSj8dTKu00Ae4Tbd
aE40BZbGQMrPmCKx+vRtdT32Sr0f8I9cZNNzFhBYjhbTwkPf45CGYVlftTyTwdDryXWdwjoKtcF+
L9rKeFPLFUyKSblHe1TUDx3p0smLEECiC8OdoDlawLm6ZVnnao7zOxSoaG8xIFPQ3OEtaLA3Py7p
pG4Si9V543bolDqCs15VCuvjNNeml3M+rmxM5Likh8OiNf0aJ1TjGjGKyzQJk9lRMvlaYdSBGQsU
UiImDjDKut6DjE510GDskBnCk5Zu9ckwmgLXgDC+dFSRGwix0LxKkW4i9jqK82beSK3tN0NuX8HU
HIOKg/uljxJ322aq9moa0tgXWVuD5WBlyletpJ1U8S6J9DEgzsO51hMgA17WxdO33FXGHYCaW13G
7ne1bG9HfhKv7cEJ1Jo2E1mboxkchug640grPexlE9Beq8FuKs1NA/oV5BUzCk+kSbyZwiLeuDnb
eIhG8WtHTe9VLqEbSoIqT5nYScrJQqTo5NAGFVWZfSPV9S2CfFRSrq3c9voyX+opRl8E2UlmaNPN
qKTpHE1KvsnnOP69hmdyE4ZJwkLbRGCDFd5dvMtywDIw53HuL21ebNqsH9l0pvkO2ZR7GmWEH4wp
7j6zEnPD8IAFk0TlQ6KKs4MBzOu6Dg/1UEevCOVSzA8I0SjsGueUKU2L81vNNiIPDS/NXf3lg3Ki
A6HA7pbExYtSdy+NznA2Hp2dYUpkxFU9fldhuO0dBgFXc0FjUXDwhJFl9oMnyygHnQsGI7UjC0BS
/gqKL96MfFueVsrn2uEQETnBvDTf0RM9d+m4Pm+DWm2GvswAYev6hhEVwrDEDQ9p0pmvWSdDr4hU
y6dmFqqvlDLNN3RUfWAWEqOhlZY8LZ29E4BDfK01kus8irIz/QdVDQYMIw4pHep46nrq7VQdMQ2u
7R9YIPWV2zQ5XIURk3nqqL9PJUe0FMTZnvYlvCql0e4AOtARqNu3PpYk2+P08lR8Sgf6WkEcz9Ad
aqthA1ayAxDq8W7J4mgbAcjmvEYpNpfJHBhLWlxhdhsZI43d/ATEtfPo99zoTN0fKaUeEqXB8YSw
8RhbOtxtuVA4VvFViIwbKeOgtEE5Dl9d0dxMYta9ONUeSSvI/HQ0jC02KsefYOw8xVIUHiYTQOKq
M5JsH5oP2D+xXiyZdizn+DpRype+tlFadPF9a4l3YInUfzPVURnV5X1caS96LPIrfSyN752Zt4Ea
tXpQK8WjhAr0XteFsqDHc7AH0vWg+JY1cLnFKi7O3KuRV0XYivraCb+O6gBZVo4jhht3ni4N0m7Q
xE4INZcGxLQ1O2NOKP7Bkhq5NHcZZvhLyYLVe7VuVoyRxtAeUBTHPYQO3gFLzdC4IyGYliSSHHVC
Moj5ODdZata3qP0orEUGdk1bMkTilrbk5WZ0ctFtEPDUJ43u/xW/4I+YX71rkXYxUsxjmZPEB9AZ
2WE22VyFPr2FWT00O6QmTNMxE2KRStH25vKwJHbGqy4eW7YkP0cKghh97QXWJehQF4W1LSyAumZP
lUfszU4zqYSjTmNJsGQ7Tvu0Qug4Nl8RpR4kDzxe2xqCbqTchC6M6yU3m02K96sWY79FMWRv7MzK
D7VJ+w/0WeeXlPo+lalGXlqD7Ge8c9Puu1okPPHhbAJXL+8aYxWwFLN9VRowKGxEPDvOLjQQgdzc
TppBWofRHftQYeYHFMePyCXexSoBaklViL2E7BK05tBdMV9Q6Vz0ladm5ncAzO4dKi/acOGU+HE1
f82wt/laP+tbO2sTj5nat9Acxf3kmFlgyXlq/XSopt/Nzh7vWfs0z7KYdKDCGg5tQzNKFSnpW4px
k7doHpFCJBpElIy0aqu8Mfq888NFN4ZASyZAKHYkCrCuakz2NPujcJdqmyVz/coAssKmZuiowZVl
ecu0mFkvxEzltbKK9tZWc4yEbHjAGGxbEkiYttd2xhGJcVEaBzKJQNga0UYv5vkbdRavVoQIHmuA
c1tNOiCGPh7elMR6B/E+r1mySocU3nHvFiIofTOxp9KvE3X64khzOGNKNpYTvKaq9ia7qHZ0QYvY
c3vcw8viQk+sEmEjSUpkUJPt0JIKNtdbFKrQBNRQOWHBNEcsgZ2xZ1r6MEfmFyoE874Jo2obNXO/
5z0A2N92wOtc53FykNrVcandRyoQ3y7Wbx3AIa+FLBU/LULHF7YGDj7nkK4cJ42ihtRcWqskj8dH
aohekqjTVj6hFNZwMErWH8/qge3tonBCOAQWIvYmemHUNIUlPNKYU8q7qWI8hQSmfWxrozk2jeOg
4K2w73iDSo9vrtPQn1kXXiy8g/oJ5q/6MPIfsAIHKdDTkEEN5DUOaRrRoI6hcWO70YcaOTpPT+Or
9dTvpqZMrpe6rtuADcv1+naIqJjmCZ+11hew/fq1EmKVeSkyy/5qtDGDZOzN/b524mqV/zYUrTjk
Sy9SoEIZji7vzaHuaT6pEImJs1QdvgnFfcw/APdxlEYByAvkOfTU5sucjUgBVlbHZmkk2TB2x8Fb
4j33KUGLOhh1YrgorzeMCO7gDaZAhy31UBNLEZj1gLY4CZs7iYzvKU2pwAMT3wHndVOcu6YSoKCa
0bl0Zst+ylpWnfNFGZ8UIxkOetzQl0FV6dy0s9I/ZbWinnC2gDesYc1yeO30uw6T1cVVQo4vrQjd
I3Am7ducJ9mh75zxXtN0mqFSgxjnVSXLqleYTgmZoosJBDC7lJdyMtixEE2kKATBT6QnOvw9+4nb
QsVKBWl1296aTL7pAs9r30bYQ7PujHjDgK4619pGpw31oC52dEgNlsoyj+f3vC7EC25iCrXF6h1U
EKI9xS7BIl6UJs3TYOEDnRR2XXQWbGY8UgGHnWRD+l+6qxX4/h6t0WNLpuPqgO43OLay61qUZUdl
L9TrivHjF5AqPTYUmRRBrEyGb7XYnPSkV+7qrKlP5jw5+yIWWErHpd5NHSxxvUbF5Snt1N+QsaU/
071V2MSm+kGlvrtuq2baDj3VP+1Mmy6NEl9A549wWiLU8Mwy0GV1xc3Qu2/KSNQqi1O4t2KzRyyy
iBt35NWApEb4Z6NfVbFwzqW0JLwbczxYir1ALA1zrJecOgYqRp9+c3voAD7dKK2dXaP3+YbSQmzG
cFa3qTO/RnOBXdnIOBng/I4JQC/olbXzIzDhEJEGUMxaW/SNwoO+i0dMXWMLQTLrKno2VVYC0nGd
JYh1KQILagVQqopaVl3alyQ3Zp+jAjlerbQWNrJuODt2RR9YuHkelKY25hdpxgkSHjab1FyB/Zi0
s2vFboLJZHxDj1VQaVTxVhCDAEoKP3m28PtqeNfpcr4l/JQ+8Jg9up32rEcs1qZCRh2WuoBOyatb
tqDKIgYe0xRHQaegiiltpdpqIjP20FR2RpReFqfmqMDoHbeLungRkkc9TqDFps1T3TXp2YoI4FC0
PYVVvxsXY/yqSMYgmq4866pQt+pChSwbhSCDkY0aHeBr4abN3TQ0d6SawJ9QK4etXdRlC+pcuYV5
OPsADuKrplS1a2NUvkMKGm4qjTjTlvXfSxiD0ehxjed+Mlf+qbxGjCiv2rz5EVT1H6Hcvxhba6a1
Ks3+uW7k/Dvv+5yPr2Xys1zux1/8Y3ptG7+RkOsIG7jlx4Ra/LdczlF/M9fAcYDfGqKND8LlP9Rz
/NYqkQM3jq7N/JN6zv2NIDRamMIhhxpp078FvyTQ7ufhteHYaPl0Vi3NsGHIfCa2sAx1S1GruODs
kkb4sNYJ1J4rWyPEUb5xcc/pPssjcqmptxrXo6Zprwyn4sleiGNP/Thn46Wv2edmENNcVRguREPQ
um887+HttPJtC05UAXuLFIRaoAlcwx07NKmzESzMLmtP0TtBviNFCeasOKTR1qbxslNAMT223dwe
5pW2Kxjqb2wKri8h/EE8Xrkdb9oPRG+80nqjbAX3qh8QX6YA8Hw/0L7ETIH5rSwd5C/C5SxAxxoG
Q1zuE3tJfldWRvAEHvFG8neezbmiJckkwLiOP8DC4gMybOs0MbxhZQ9XK4XYdaL8OCK9v+XU2d+M
K61YrNziUA1BGFc9NGNn5RpzRmURN1fasYQtyQYAATkvCldSyDMoHFdCstNym4UCfJMSP1YP4C6H
TblSlTUNvrLmcueNlbk8kQh57lcOc78SmdWVzZyulOb4A9iM6rs8mDYOpXTlOWcTg2LNxWbvr+RG
sIg0EdEU0imjo7SQ+WKqT6iX+uuhMp47M+rvBTGXHJraEJi0pqRRzdwLxnTZDvqjzDNtmw4rlhRy
OzDqJQzRLGDFnXU184uqXOC0jd2FCs1JN+T8mAcd0MJ7p0DcMQpxscfzKhAMugkyHvSLs8GpvsJI
qeknRqvDC8Vu9KWFtHg7kqHju4W1UTqn903qSGxHfbEjfTA/uHkbXuO0Ku/Q1Rs3VNZPyWTQ7azU
LACTPG9LpoD3TK2ajaWYZM2iblcr0fsZzoFLODTq7aB0dhBKY7qKrArgve5sCgMDXEyfIAiXiiGz
O1YhjbvQ3KKtzt7daXqj2FG2jMVCmrV9Li485MC40FHjKlkrLArGjXBMaGe6ZmATNe8qnjbKYZq0
ZO16hUNTVom756WA2kJ7X9nGGgWuSc7lnorO9KMBtqEYRHLI6X8/G7YdXdV53FzMHBHHDM/pQBIY
fXklBjkrCOzIKUBP+tjw3PDYTp60Zm1Xz3HoDSU7aKoaYebXFg5gprPyQh1rokhIjCraWeRwReIL
RxCZbGkWTvTZTEGffghSdsXYucAAAq3iz4rrDNR1pF3dm5SaqCbMJovFowA8k25UM02OFvqSu96J
w/hJGgt18iDSXN+WbrWyR8Ghcv0xObnOrD25FG8qu6igzd1iI2w3Bmlw5jNVe5leTatGjR4cPUQQ
6+pilLu2Itr9fkwSYyJBIBlMoBGRkuqnTFfH9CXL+nYpAyqEEqltbHaaj8TBpWndMYQLeMyi6KUQ
Ca2jNBYJ349SFTyeeL/VjaSAiihwErkaMafZxnqCB9XZNIXeZ9Ge+Y3xMlQlI3I7c0VmvXCPXJQr
+dDTB+tLnQNzGWa9LslvKpQ9/MkE13WsDn34UGaQPGlX6howoJ5YIF4sjDn/UXj+Pyk8bRSZv9qp
L3H1/ff/uury1/L7n3Vm2o+/+H93avGb0JBisgkgHPuBh/hDZ2aL3zDFGBhtbTZl+09JHqjcNRrK
oAzEqgpdQz7+UJkR8oHuTV0ZbejD/h11549sxj/JOw3yT5EyUs0a8CNU3f7EjGjaaGAQAoVWsWHg
pHNc3buZ1iebyHGLTaKZz1Mxjjd41uiIDPVzHpnKlTrZJ9DPOavyEmfMvo3izh2LEquz+ojiPQLw
mDcpK9nkBMug6FetIMTHmBV7m85EZKC3OtVw1j1NijN6i/bV1YsbJlc3rOi7sK/DoG9RtwxTQW91
HBwPwvz7oA7JCeuy5Td2DV+irBpPVajOpanhu1GXY+WqZ0t0OL/b6bWSnPXJ09hgAkav3SfvXc4I
udCjeQ17Ptk6kW1Ygnx4uu9uVtKTHEnzMelaJMPW0LIbkExng0EaRt2aZoLiyTh5pYogHqhZ3swe
Av0o3irbem7mbsvsP/fbItYJpKbT0TJlhhLsbqputQIqzkn0+nM25q+2CgRDjaaL2mY36x3o2QUD
ENzvaU2Ho4MTsdVzUqL0ArH3sLqEx2l8iPTp4nDq8pHgRJTj7hsVgLtb47aiCNoaNO6rheRcX5k6
boyq+oaZHLR40HyZyQcrni9TbTzHenaIZP7aNilkfvNkxzpHFcvoNgYfiHMz2qD5bOR8Vyh4to3L
WRvv/AFgARFCfcxEQIsIaqm4UVpMzBe23R5JhcrZMHORQ5DMeewZ4W4iZb2XcfE6CAKs1VVt27Mi
+uu1kC3N6EyWM6fXc6/heIqXIwlLiIRH9VjbsIzHLH7XUfBuTJHcZJk8UjWae6yLFkY1PiFk6EeM
iSEpcVaOPVxXgqzjQmPipBSLxnLdmumhmpfH1iC2KjblQ0Gen5xLxh1x2wdhlbyW4+Ruck3iL1uO
oxYlLODInLLGfk6k+s1p9Ft3SgSSYnghkM0Xc2jRhIwPS0M2JxAxHlR9D8Qdm5zqwIjo4bsPw3K0
qpnBC44wvHVCP7g2TwKxaT1qx0L36k59LCPx5uq0fQrJgauHwCbs8aFphwdD5u+FmrKsWzCX0YI8
6KGI8Zj29TbXqJwXS4l9IRKiSdb7Lkrr5HJgq5qS+aVhkrZi2Nt+/Xt8ToKGcdVPuvWc2O28tySP
I1vEiQ5R/RXno+vbaTwTyByOd7rFY5fLiD5XYxD85zKsaex5PDSVOV51mB6v5KgAlY3nfIPruoCK
W89bFeD0oYgb+qdKrr/1ovs6j611LZyspt6QVQIhpSVjLA1cwlEIbl2m19AmWdLDDpZbu9Roykdm
WY/Iz6gOFqNzE68gekXG4QkI8ddWJyolkzlsDba7RU+Cup/bTWPIWAStZVnMv2ULG6/q6d/YzYkI
2HNZIaiZFOOxUjAhdrj5ET6Zr7Kc27ey1CAPK2sctQUKB/mXV6/NzGKdiyIJCc8APnpaeDz+yAHe
0JrWXtcUcGlG1bekJlBkoR3jp6ASwvOLPo5ziNQM59ZQ7WEnNR66ObOfbcUCTdxMV+HYvitTezSs
7PCnTef8Y73+LyYG54qQpO5//4/Vh/TzKu5qnAE5snF6I1b8k08pwacyIKqrUGIR1aoPTU9XRZ4S
s7lZQmF5v74aO89fruayoekIKw3hfE5ypwgcSmtG3x+tIbylYGaU6zHwOxb0X1/pU3wCu9N6QkWG
pHFcxc3wyXww0d7WU+JLEANmr27IarguxykAOF/vvK664lfq9tfXXCXVn+6lDqYPkBL9xvX/+fO3
1wvRgtx48T8jvXRjB6cidZkZo7gZHypm50DPaNsoZu6vnzfP4Xd0rG6/vrT+yW/24/O6UD1tDuLC
/pzcDQ9yWlAVl3vm9jpKl8I5o7SL1+XimFZptldd+TZ1ctxmE8TRlDEcZ2GEnLhE32JwfVG5HIeI
QJNFN/euW9Avh7qrOdNxIj8FbhKHN8R+xJWmNwQNbwtzvMgielTNmGxGaZwGnE4+/H93RyZF/RKh
KaPBzPLw60/6N48QLHJoWYLenKmt7r4/32SN0WhRaQZcKa3bGpV6Vt3lTG5W8y/u6Eqt/cu3CQpr
La2YmGAm/flC7iQcZlPrs8r8+4qj1HkWCdYVmhNeablpgDbrpqfbeZeP8xnNUXEHswMu4BK9NyPr
8lqqEHGT0ZyXxwiJjYdo70FxrZPejjuiIWC61kmBsw4qXCM1+RyZxPoWkVZvZDKDrEOFfykz+Shb
tv1BS4wDuKwCj2CPC65M3sME0ViZ5R+ZGNVOKinSyOXRiYbt0nPSkLW+j2dzH8cI+qKCYFgdwzLs
l5zJ6HK250b3cHoJELHK19aEVmQLaqxff2F/s8LoBo4GujmODeTs0xe20LpsDLS8+2USH+WEZGUz
a43EtEnf//panyxHH2+BqbJPweSwXXNlt/354Wg15Pu0cMu9mY0Xo0sO2Bv+xYL58SZ9esttS2gG
sen4O+AJ/3yNJCZFKFdVPEq0trddwhASR+LbutIDSZlRYZFephl7lFMnRoXxhnyigyLDpy5Nvzm4
hdBSjuhK81Tf4y5mk3VZneq5uKHh875YE0TBMMn2uU4DOjX1iRHS0l3nicUgt/7i0GDxULdEV4yO
SW6kpe8JgZiU9lK91VpGZwDVtR2WSthBWvJuljyCTZLdMLohHTSa1xwxClTUJ9IUNXHrIJFGtb9U
JU16utA/sone5P+Kfq/Of91hVl/N5xeJ78IlmJR1GFKH9vMNKwEVyGouyr3IOSiMcZH4CSQGD8kA
nznmDjDlS2GMOafC5Egfdi0oV1Hc9inPcpiVG9o0w3YKl8nrLVHRIlOfp7TWA0flTA3D9BQONhyn
0GSioqWB2bIS1SRABXY6P4LkfUML4SV2ci91qkPSThK/VSTxLOrjTCHm1WFc7/Qcgn09XSLTQukJ
KwtszeopsEasCwre1yLM3R2z7Ee3bscfPqx/epP+5iVhz1j/R/+U09unezRFCPb6aSz3k1MGlDhM
qSd+HIMYsbCO/sU3IgT93c9ficMuzLKGT8j5yzvZGPpMG2go9y3hcRthwclzwvQQslO5gu+HURIm
mZkDEkwGjAEpFWCU31gZBeBQhRbDM7f2E5BbG5d+n5fkqJ/K2fnWZeJaIUY6d6GJxUzPUMUwXNHr
7g0TzkXmNF3tdTPmMYv07BV1P1Uqqvl0UW+aoQxIPdB8ytUN8WDOtucr/TheLobUGdDxL7pA7C2F
SU6KynBbh0Pv5Uylr6Qjzx+HoLAkg3kizBEzwfSQ9BwkHTq//tJw1DOX6aFlnO+Rxu65+vigZejm
leSgr4NBYQ9ow2k4r79QCn4nHNcHsh7gYZCmu1lfo06aCMSmBytaDxBmpvA+1XCZG6olEuJuZJM5
gV3zb7f0jRp0GX7Zh821a8q3tseZPHCDoQndJJALfFdSihu58ZzG42XSDYtoPXM/YjhUxvSwYBMn
sY0XuO/zA4diDMnsLEk08mDydlgM7XJhfo0BSBwyYZ7Gbgx0fAH+ejBiHEO6Q9NWR6g1J7LenrWW
2eavl1zrb15vah1yW7DP80R9DqqC2ZU22O2LfWfPbwA+Lp3KvjdyzELimwZr/fVx1K7WdMDepdL7
eOfLuN/OUzd5cHHeShpa5DCUZORAZHTGVreDvI8aH6t+iZpjmPdIWBQOaBn0twhrQVPm0VuDAvqm
bsk6XyL2RTwGLtS2nCrfZlKgsMak/fw46pRbaovg1lKTwZcRKrDcobKOOBiyH8bIvUlYoMy20+Gh
H1lBgdtcWlCUDNfym3EYLoY5JLsqt+QmaTM9aKblWMTTA1JbRrmofkF6zG9WRy5yW/cXm9MBSErr
NLKJcMgcHnSINms136Nf+7G//mcW9i9mYbr1MRf657Owp6R7q8ouKf/cXvvjb/3RXnOs35y1Qcbs
irPCT+01V/sNC5OFVc1AZP6Thdqwf8PFy3FM8CeajYf6Hw02DYenbpMoZxma6vybKXA/7wq01fA6
m9iFcfoDjaUH+PPOqWGdyTC4WEc3qtp9Wwh5NkXZ7klPyYCXcI5gCPjfN+hv9uq/uyAGM8JChQlJ
Q3yqbTI+da3VhXnUTQ3U4zgRgeIO8mzlTrOP5k6cfn29n9eOHx/QNogWZuPTscp+qg0BRC0d51Po
/lVsvaYuF4B/Ix46EwjQry/184Hw41J81XzXnDvIPv4M5mqRYUdDJowj4WDmKy7Pdm/2S4KrRIvE
qUeO9GiTLnxqQ0YRv77033xKniSTpwEhF3Xwp69xarJxVpXWOHZaalyVTi00D4AOK8cYoTb99cU+
7e0fH5QnkAGuaXHCxpn580Mjwb8WtkyM41RRwCJRxH6EvlvlaDL2dorzU0/r+FBI2Tn+3MZj98yI
I0f9BeHOV7XSvf71T/TXj2/habYs/NDE8GJK/vkHAiiE45JcZtDiBh+XNk6yU5WMf/z/XQuwC+1t
HmEenE8PVJTqKmqb2TjqsDBOg6F03226WZch1eqXX3+s9T7+4xyw3mcyTZh0myDmqKA+l7V01Fpy
PAbjCMrtHU0dXEyNU/OvL/J3945FiNKQi7FKffoymSAZdq/lxnFBvnJMnXE1TazlhliwPvzYSf5p
ESrWu/P5IwGBFhobObfw85EX0Kognlbox1Rjow30kWsiSwStQIBH/eI0mflqWDMvaeIyr4PiSlp1
qF/9+jP/zRMMuIJlT11f1ZXG8/MDE1IeA6TMjKN0eu2gZ6UgcCB0neta6XhCGxcTSJZp9J7nhXNM
8PHymnWX7FhB2n9xpPy7b2AFCyFb4Zv+SyMpg1ktCxxZx24M5YXeOFEU2PuOBnXH5tcf/O8uZdE8
on/D1qJ9fqJk7bRVazf6MSH/8OK6azcBeAxLvUOF/n/YO5MtSY1t2/7KG6+PBgZG1Xgdrz3qOjOy
w4jMyKQGw6gMvv5NIqWj6t6re/qnJ2nI3cNxMLO991pz/UMR8OelnuV7HR3Za0a8w8f97fZVmI1L
GHuE0s026ZaWpdVr7ZbqdZk4SY/oD8N/uJfFn5fg9SPRR69cRGZZ/MArlOSP1bkqFslIOYgubPzA
R1SIFlx73REqNVnmgWQMflfXW8xdGuZIwhMeqcrQ6oDIq6ZdmPntCbK0Pn2sID1WBNCyi5PhEU6t
Rewy1K//cJFApvzpkaDZ7QesptyIjLhguv+1Y4nyLJemcuUF4OYK0RRm4Cbz4bGKrhgwfMAlSrZl
iRcHi2euZn8veLN7rS3U2nO+2vZjCke0aqgYyNKr+ndDWBoKrxRl5MbhCJvucMsIvHFiAs0rEkh4
bRqaB7rLGr8WL9MQHrAZ87pdlzvueXLy9rUfAw72iXQvdM4FpGGcz3fADyy998G8vHAatpDBRHEr
TqIjmmSDPx+ibhWl6OZLYkDcDT5z1z9CRuIzQq6036Vwl9oVnSBHyUEY07C4wfa75p9KoV5nzG7o
X2L63ReTcpvLDqCk3s1a1OlFAc/2HbNo+8qQDRYDY+35AcWQuSPZ1Ro3C13K7IuYI36yYAHGSvgX
WpSXFlPLa90X/luRAXDFQeJ4bzNBau+dwHqz8cfRewMa5XxTS+ycADC3D9pHc+FN4KuDLJHjhvUX
M8UU4fJE8CzEk+W2PKQmDK9QGZBAayRXNM7il1k62TF23e5ddwgxrcYRT/3icH2iKQ5I9kmWF2f0
uncVSX4ngEnRizC6ey/ozKHcdnumKB1Bm9tw1tHLoHCbbVCcuucohhK1qfJZPC09100ONjL1j10O
t0B4QLFJqw71os5PmDeQ/M4BDgLSLX1yYCsyuYMLfGT6ZOWBuUsICroiGds8FM1M4YGeyfJ3HkSN
mzbDZo2Sw/beAsTTC1nh2C0JhQ9JbhztOPAv1LpeWiPhbcdOjm15dAxQsS3xBIC4dc++6De4GLmD
k5mg9CUUN6lVYXaYvaqHndyE7bQLZsl+0xdxjNGlpojHqYs2uLNj3jbsGT0ayzV3SoTsRT0gw9U3
zr686RFKulvlJgvRfSUhIyKrvLexab03Px0iOA+1RsjjzUI/Ju7inBb8ZMHOSXz5pR7H+ilE1n2N
FrjctXh4xAYwowgPIrP1RUZwzDkh6Yl3KY0heXbBimJ3sf9Ecx3mMTxYTMwBMRw3oY3lppIpA5iq
iKCogwXG+mrJ7Vwv81NBTbsfmlSpi8JGzbwCgnFy2F1936sOlXQeDxVwBt3/COXSnD0nGG5owuNh
mk2OtB6EmJq2C7Kp/WQDwt/01qw++2Whu0Pnzf43swTYDfu6JhHM1snBxm1CO2kg0xTaYQ1OZWhu
onzE9lwvXfolccH4Bw1IMuArdIXrOb4Ucx+0x7Cb/FfaxVTNNUZqP5maC4DFuHbNJJcvddkWewgs
y7YTIz9jiAEBUdFUfyF3Jehxz6TdrrB1cFwPo4TxmHbNAtaVtW85A660JNKZQod5bEqfuEYU9DAU
nUVeX6vOuU67w+wN83eE9xPomMy6Jz6g+pwVo9yCCaOHVmeU2y0YCjwQb0CeeD4ycmhiB7XuMGpx
qFTDG4XWDZM3m+UfggZ0D43ZZucHJf6KbdGSCUfcFNmBSbP+8mq64qQbnhAkzt6uzmjFSYxi9I/K
KN5JoAVnvAXdFvMZPYBmBhdQNcMzcnME+mPdHaDNY8xO7W8l1tPPUZk5mywS5tBZ2NcIJbSPUdxX
9+xKjJgXlvcrX7Yw5BKbXzRInPwKET9pov2g7uhxcVNbPieytznuxY3l5DwSXUfFsG9UD6qBCSkH
bMc1fbtlte3fEw07atsskXiamd2TYEpewIvG553sw8F49p7kCtzRPQk/46YK4nIhssBqkIpLAsbQ
526DudSnvovYj8PBw+iKva+5bHS5vpswCuJM1rMEsRpzMEN6fmcZ6qgO0zuDmXERT6OSPPoDOL2T
NOSKnjxRqFeluG23DbFPCMhhdROB2Sac59KBhrLbENpGo6ZT1RcvJ5Tgx6xGCRsk6ON9GfTdvs7l
9L0KCTzAn2F5nyI/hnSQRt2pbGZES7VJsmFTijz92o39W648d+9J1E7beGb5+Iywf7Aes0U17okI
zfCG4I1s6yPV34N7b0Hh+MuBgZZ6XiKG5ISWy+l59HT14Cfqh1OC0QB9dFv0jNZZVxGJkKpLMMKg
nHdydJJ38tCmx2QI+OV44iG+A75HrQjDnK5mmhXk+ZZdcOF7QIdB9iPQh9fLOr4thi6ZTn1k7EvZ
NvM1GlL3wV9MRuwpKGKsU/wK+XadebxYNbDwPbmsWBu1lrdLtpS3Lc7RhyoL262G2PeNyWqJwXtx
vyJAGC97Qu2cjRc7Geia0M22RYoPYRqWKSL1rGS5QNiHJyyUF/M0fo3R/j9OfUIm3DDY1xqq4pdi
8pFt6jKN2CvJ4Ni0UIkBLM0ZCa+ee2FFE1KHdEy6NxxDiparG+3rDOit8G0r3sieKeFRsOQdQL0P
yPiF4xACTDS5AbVQu09+oRRdSHfBUZ/GV/Y8LPc9mUlID5PpdSghF+/trpPZhcmM8bZhY4OiCWNg
Gze+sSd1JOergylRW1c5YLRn8swxdlvkQzD/sAK7OA3cPDcTO/wPMbbd9aDUeDRshJd13lU4QaMU
kyB4CPecsrgdmT2KbKs4WViYCIPxPnHGiUlcHqO461jyXgvTMwibS49sNIdlFFYCHbxWjfW0cyBE
wJmtG+e6DwhXAmvUipCs6UCyIAoIPA5TzkOEruSQqESese1i5Cj95dQNQfbQ4VN+RozSvYQlqS6j
IaALsX6G9QJYjrTTdOUN5QGd7inAkhUTl2tjEadxayM/iKFM43HgUt2NC3UK9N5Ab70mzm4JyzDP
tp6say/r3YQUidY9hJCWydFWtXeAzOCBdHCyqDsO3Ls/4jI1nxRYkm+TFwfvDAOB/dvIKLttRy8Y
HWFTgr2OQ7f5sfRLm+10Skj6CY7ADy/FP97lFTP3Jev6C5fkt2bTNDWYK5MRcS0DrbcFu/OtVU5Y
uG2fRMco4cyeLGvUnI2pCdLXIPsQ2RAkELhi42eEFQ3YhWTJb23YPjYzi7q8rXFMMBVwjHWfWi6/
WkkDCS8zmWRmeDFpa7DeflRQ/+mF/lMvVKCm+EOxuXvr337Na715q77/v//7uFJu/4ucKvfnC39t
h5JThZjvo1W1suhoHv3LF/AR8opKhMZAJGkR/oEouYZRSSqK0HXpd1Is/akbGq62AB/PCw0MXvRv
QO0c98/9CYB7vAV6DhwBtLfA7IPP+2MBifOTSUrcWpdSivEeoFa1X6QmurJcin2gSIu3l9F54LEd
j0SvLXsxztE5FCGI1KKZnkgjr+gMwV0UbR/SobepGQh0qrd1gwMzAFG+L/oEypd7kuixNrHUiA9l
/TINxR2W0R5EahKyjFEaCR+pedytc6QK9A3WeLy/IHucx77GwaeUszKDkuoGjFT3VLswTzqORbt5
0OW7bQ2bOXSfkWb8cFXfbrD+caKa+4e88b1jO5F8vnHzoXrI8mW4wPTfXs5ByizOgMM/ju6Cfhr/
3NU8+cG5Skhoz/Olv5AI5A99N7hbckEXf5dwOW/AgjgIgOUc70ZjFBgc07ICzDaA+cXW9t5WmDeV
13pXtg5PZek8KFsEGyodcU0e6mUdm4rJXISnh47MvkjXzbMN40Nvs2tywzT7sBYawG+BmnJqt0nh
6i0/VnW5UKcfAs8KLiqmiNQVkC0GGaiDcRJMEaZ2BTG8HceholweW4+VaJrTl4jj/TMSTv9sWGBe
a9GAj+jaaGfPbhPfKAxd9r5s0kzj8bBSYV+OdcxuVWu3AKWZTU1ofStKw7lu05QDhu0BroVelZ/d
siU+iJLRIu4PSAd1wkPr1iHx8BG8qQnhnmEbGVuGbbhKTsy+zDGoamDoGIaDW1PV/YOF3gPOSGZV
ab8Jl84dkeFlHmZabW9zAdx4D+IQRRXHvapE/yqLG2vOXGUxVzSGiLXmZ5BI82uuSPEzZoQ36vDb
K04VS30RxHXvE0jiEE6il4+gkqhrsjW3RPeNzqf7GPzzsW5BeSS3sIjHcTpEMfLu5SgXpfuHqPsg
oE8fOHRrnFc2OvD8soq2zk9uOr3ND4x68ZOqPmX1DGOdRBmA62JlrwPRMPfTB5B9/oCzk/gGOatY
me24u8G3W0NHqyaDgfySfgDenQ/Ye79y34sPBHwdte/ekrQL8lcnfsARSZIFK0kLor9Q6Uv8Eyef
z47YkqRs3y7j5I8HlKTA54c2RS0nKKKw20Cnb1ZOfcaIL9kSYQQP6QNk765M++IDb++1kO7bFOZ9
udLv25WD769E/H6Eje9/YPL5A+xrKj1vX60UfbPy9LOVrO93un4hlgncU8BBDiTcB4Yfz5Q+Oyub
P10p/aEKAPaDYg7gwK4cf2GJfuE8jjW//wD9o9wA+i9W/n+6JgEMayZAu6YDBMQEpGL0bqn7kqf4
I0PgI06gXZMF/rMh/m/k9y7tY/ahf82+/rYhPmGU+95137//aTj481W/DQfFLz4d37XH/7Gp/aq7
j2wSZzwXlA7zDOR+IeKK3/muaO7pLzD7Q6O27ne/Ke9d+QsbJHkfiC09rJKMZf6NrVAGf1OnMZhk
F5Q2CjWmZ39t1Qezdq108uqzRYqJUMcxiPFz7cmPBbTTV8xi2KACZ7rqQaBuV8zMTnTkeQdJHJza
SmZM5+Ou2jtoQm+6VvpPpgCH4md2vUsSv/O2k3Z5NnzzmfUKWP3seu5blNTi7Ci73A4Rp9I2TSRi
peB9qFV/Ht0uOXqoIXd+WLScgQtomks/HOeRfiJtVtlslsh0By8lMrisQ1xl+dx8lqoN32rdVWeq
4uVgZ/5h6IJgR6lsb8c8S24FhKZTPWeEf6XEjWzGTuJuwrfSfE4FkApntJYLagCEAInj+1/jMFBY
WiusBJuKGMfrRs/9M/yrkCSdxX4YJu3s6jK4BxwYXds5EYFhlSRfCOmFTuAW42kJqIqKDB1unNv6
qFmJT1MmCetz5/tGNcFZ1w5B4xY74TKM4rZej8h1sfMaU9xZYYwrLCaYGPl6uC+TroGi13qP2iZJ
emqlvcU7JK8igtLPQ7dYOHUh1MoitS7QSKl9QTLvlvbtQr/Xbq5bP8VR2IbWmluPhpCEb7l3hBdc
JQCsjlKJ6uC0rse7dsu9Gp3uOsio84rBeWJ6Yb7NWH323QSqIA6KDkZLzBvNfnnwh8bsLGXmB5nl
wdeBnpaq5y8Y/LujUG5+GkYCLjn8xS9jmDUHFkD/nU58MaMgc/LrBAMcYgpFgLQxPWyuioi0LA1D
anKtD60PbGG28U2G9KbW00PJ1qqjr6Gupx9kdUSHZU0V3LZxVe95buS9RBRCMluunlNsWnAkmvnN
QgpKqbd49rXVFONlaK0BYpXNj5xFqdqrJOyY48bhjrSE8CImzfeWUVZzXU7iOTUWEi+LAKZTODTF
vWlakgRqd7ylKIwo8TPfYDqReP8zYVXBabDAlR80SZukwrNxU+kNZrrws+WQ17DrcMdp95BKFW4d
0dLqaBunOs1DiG8RjB/9Hxq/gFEcshDdiQPpLm9pbnYIq0APLNWdZaGwxaUG16Zur7XvvDGKCeKr
1i1NeqlE+ckHVPVQNd4xtkJhnbtskLFzLHs3L4LNGE119G2Rc4vXJp4XNkvT3XWDE1bfUPTGyxVJ
7CAa++HZU8a9I+kgpTNC5t+TjDskNnrApV/W0cXUBECao7gr551KffWgjFXl05atPDkpyWHm2Slh
woJpwMAJswz0ehNcEG8fdtau8nKyylkoue7VqJZDDIvI1/smie1XQL9TD7bCSm7aOaiCT5wzYMft
6YqK+5qjZPye0wYCGbJEG1Y4dkRpoa4dmkfuXFitmIhoREUaBtnWjABiaJ1F+VdS0WfrFNajTTu2
KZl7NOFAuvtIbEWyiU06yOspqaKXalbQk1Y4Hj3uWSSk4PW02Op2Mnd1H8j3WeKhO+IMGRWpe21Q
70aSxjmxiTimW+IVfORSJnTWKmOLJ3rZTUVpXKJpo7+RHVn7+MSfzXECoIj5qxKyEtEoRXVzG2Am
hN8zc3hx+0vI9J4NuHfEtRCYIAGAX/u3ZvTNAcos/2qXY77RHtd464t4fiqn0Lnk3N7pTQGQ0F4p
rRNeB9e/riPZnoss4rk3XrzzipLgaWdwg+MgnPRYB+CqGgLW72qnvFoS7GOgMLyGCCoPGLVSwaGZ
epluSlzYPFRjRhrqUNPW6nPfWSM2juAI8vVZ5ZgpEj/bw+FwrQPwefsxKBUGWohpYutOYNV8q67x
ARFKHo4B8ia/HV8BEDozTdDocnZDiAStFrvCyARlbL90m2UZoItV3TJ/a+f2K3uUhtInfRicsbXN
xozIIMdu7cdkEfHB2Hn4TCZxdy+lFbM51OW5TILutulDiwPibF+MtR1/WyhZUbzTPQuwOLF0xqeK
t/oMGiPbdVUUvo6iNc2mhy55yr3WXAbLSjZnarlJWgK7FMSPLymN5guvbcYbSdhUb9VAyHobQzLh
QYKz6ujCnZ3j5Q79dw4ANTp24GOeFzr259kfh6PQNcHAoAKJxBKYdpfOgv1NoXIbEGCX77RxwsvM
ZYmPHNfbKZKGN4g/zaNh/LxxRAb6hSTVOzUnRF5ikdvLPMIOyxdgfIQFbCMmmbI0LvKzC+dqRY9F
6m2kcX9NrSO+08dvDghb3H0hYnHyu9b9RCC9wqvdJDsluuSQZ0rtdd2XN4U9tS8Dz+H1oHt950EG
uMJSUW+XlNiGgpbQkUJxvCkab9kSSOCfCEX/0oYwxpgMpZ/iZrBv4lgwBcs7n5NAtWAUpxe4bSrX
vulMCt0548m/85hoHWEO6DcU9bjy/WLn4mm6R8Jkqo2sQv9cRV10X/irmYva9evUJS3swYoOObnB
59ROPiF99LeiruBF1eQKW4TR4DMsiO+0hfXZ1DFZZWnTXps6mi9diNjluvuTs2PBG5K43VCjiv6Z
UAfmfjR5u45+l9lH1tTQQTQ+pST+ii2EmXUWlDg0D5mIoOCzC18wWeW5DxcX0cygx35H8857c9YB
I+hi5qOBnTMm07qI8LmN/pwGj67Ow4QtL6myJH3qgMNk9/853/+vzveSWfz/dL5/7t/SPx3tf77g
16O9+MhHsXGwEtTEKHJVg/0W37BGSfl4hjxaXlFoS5pMvwMw6D0F4sNs+6uj9iNOxbYZtaI6QrZB
1fFvnOs/xFm/K3DQ3KEedBFm/4xs+Jvir2mbLG3mcL6O4OvTYw4nNc+Hjxl0VUn3THIhA/IxSdRl
58nuXcxzdjScYO7mVRmh26lB08oMKB8G1BOZMA/Iobw7cEMdR6gGO30c4vOiIQD0r6p8GU80M2ZD
ONJAdFQkn0GGRRWIzsrBDpdMI70su4yt26gC1n1B10F3NA+EaEI6V8GcDacJW5JhJhsAB4jPzBCs
HNdi2I6PauQiP1o154y9kqkj90k+kWDMtZTubVhw3LT5WBY9BSw/qRye+YSYY9S3lSSKaiqzG1Qh
6bENIPow6vWxrVdOynydsRFfCsshLuGvpD1lTwSsQMpSVZpzxvNuegOudyGc75A28fAWCTvbUGRw
8iXvj0kTx/5t1IxzSWA0Y1qnvsgTwmzJxFsKOOg4MO2xvSTVZQ14wnVvbtKkIObJTA2U5IL+x/xo
zWIgEcpOinxFjisGxEcn4xByHH+mSAk7YWzBOlSMbYHQpWQOcq3Ipaf6gT3lYAX5qZ76Twv8n1rg
aHd4iv/7iv8l00n2FywONev6ol9XhcD7xVnjlBCJ4iSisHf+tSqE7i/kvEg2abRAIdhOOuO/Ff3R
LyjDKPdZBdCXsrT8XvT7v/BuLjYUJtaOQ+n57ywOgfhb0c/HA+bjLfkr1qS6P/e/w9FvGoar4hQi
9CDqDMHHVqNFBig7t0SCu/Sx4i9zHXrrNpykzzbw060kafwyQ/164zY+8BANrN8LYhHvNda3u3Rm
MSHmtXxq6rkG8SHDcxv3TzF6t3Wva99sEGGaMRIX+LnTVv3i9Cw4qprY70bH0u9eXDORTpPoSs7G
e6vtljE2ehPvzVXAvTaOT+BB7zfW98Iw7SrcpjLf6ZREQX6RdXK6Yaq01zhGwsTklzYtwfDoj3H9
hCECSzuwugF/Yc+is3PSxnqypEdJxyFl3CtYzTTqYEt31WoVDhi+3whtyt3UsjD4JRBmREpjyGVp
HOeEvy25ypWAn4pIgKXNIYY9DqfJOxCgSu5MV3yV1VJfJhPnfy9cJHYiWXzWOUYZT8RyZ6EV35aQ
7l8ch9YxVRrFBRmh+ANUpe6IerCDIznw8syiaL32XUl0CfbBZ9qAiHayvJSbdkHE9IJiceyZOhgL
RZFekNogKrHbQ/yh/AsW2Tu3beYu7cFC6/ukOXi9DSyj+L/KSb3KRIZXpCGKJwOakatcCK5F2qA1
iAqPCnl2JvGUZD0D/lKtuO2eAKpxoxu0C53rwpBlkI+CwWVaR+nujdRKYQqjfmvpti4OHzpHoYn/
ZuVF8sgwn981hrbqb/Dq8P/NacVrPBez8pWqjXp1ogVRgdeDdc1lCKLNG/zwqh/lSlpJOdHvEuNF
LwQluMNqi0FaNVj0cnQ4NlTbVHtP9DX4GtWAAnwKGjrZpo/cs5v23psyJcIj2Yece7XplssImjff
sxLseolgZ8xpeyNuWS8K1abML/tiKdMLcgz4AyYqgAR6Ji33bTXG6pXs8ArnazyilPDoqOW70OAf
3EF8852beCyn+ND1UCnOvRqRWSXQy9/zHA9ZVjDp30izvi1HTl0eS1Dn7bZBENCNlEUE1mxQOPL2
zLT553DBzbZBZsYV1JPhvyxt4J6lX8mzQQ+DOq7r1St8JWsrLcWXiAfHvguzkYD59RP9YEBeNVoo
AaeSBtCmJbQU38qUxC+TLtBsMbqjzSAnZ1yOWgv5Zs+riJNKBmGfjbyzdQQtjdYz+kSl6sn7JOeQ
ULj018+Zm+FYiv3BdbetA55gk7glX2uuOOCmENc/QeibrZePvzJk001ODMJJqaFXyh/rKZ+7zKJ8
uol0ydi7LDpKm86f+J3J7GmXxx6XeQHqYv1JmUqt1ySfQd33CIkuo1XgOuuGf4/mjBIbuiDySKtZ
smPRwHtiyIZsPJhKVqggRxhJkLyYD1mryh/wvrkjc99a7ymx8uoTzwqrY0OeAepRURnSg1VhtiYo
+mnXRw5TfYyWD5znGcjns3rFkM/MzG4GEXKf1pXYIAhWV304bEF7hvPGc6wWorSzyryrmlQFYuSD
G5wG8WUezdELPyYM85Vp9gASgVHAh2IaHmcHkhAR3+PIXXzMYcAfFtgsW3tMvPsh67tvuQXlgR4a
j0UZleYx9K1qGziaG9vRk+bLcAGuENRafDtSOFzSq7y62/aTLt2dF9Voe7hkHOcMdhLyVqLgW4vm
C95T3YTunhMeOj+nK+Q5SfAfuPV6fWfwCOiQAlaQgXqXD6ym20l4ck+atsOQqHenDRwCwJqVlurs
GuKmmjJMUwLx5uS+Fqp+KMcG4PpYlHmD6it1noEdBkhK9PxdBpV7EYNOOeVjKN5LL/jwJZvgYLME
XrUAd7+7rZmeBs+bz6oi4Qi1LBrazHqGl6JfOCx2uxqvLcDkKMyOs6D5iZagvBKGVKMSxO/BDqt5
Xyf28n3NLecJmMruEshVkCNURLwILTR2XxHGdpc92s4W5kUgzsMCPIWzl7fzpglecmx6CEhZvARX
XtIyLdXVd+xuqdwvoabiNnM7X4DVDG9oNz2IimEqXCnBhLMIx05clTQK2/tFuul5tIkdWrs6ywic
naQxdQ3xAJWbNcR39ahZTWZ0HZmlhgfIndAfJ/ASfdSRf0SwjnulCtiKzzFarpcpLfUj3be71Bvb
B8S/CZ2CTjzElCiPdQCzsRxMH962GG8hxpUKVCjG2MSZDBGp4dNCK/zTwPzv2Bivoasz1U3E86FK
lD3arA/+dDIq4pitnDtkr6QKkRzgITRN7aupWYCZx21v3yP/bfbGCRi45lrgOyQFHHFRT+O1nGzy
EgBrTV9iavVyi/LJyw92NQx0RNuyHLaWkOV+RIy7DY3dPzkEs71mDqN8tkIX2lkugbraljqPvstd
Pbn5F8P2fjmVw3DTO/aXCdrutaJdBOV2MsrfBnVM8Km/5LtRRs7jjDn3EjmmuC+E3/8YpdFfZgxT
7Rutm3K8z0jNTi6hcBWoRgvwxK3+7MxLfI9mh7gwPK0bjoKgKnskvSUwPRpZ+mLoXOtW6562uQP2
B6Vu9R2HrrlqlwzsqzdDRs/68ZVeeLxLqtS/i1Tk3ZoBHeumqMn33diEot3Qryyu0cs69Q6Am3Uv
6aXsAjlMey4XvVzpmwvwqfWXbOgJBGvUczwoGzmqfunZEveAzr11CPAqnOScT3l3Zc2e/DxNcEN5
5mbNnKUTzH3S9LJLJFPgsBmuh0DT7MZZXQQoOlNbYGQOGmXk1ZT2km8Yii1sZrfcAVEZQPPO1g3S
K0KtsvSqmkKwGaX4FGM+2SSlD0vXaSSg/36lWYNBFdR1rIUMIVK6JuwUEekqiWyBEfhs4QfkIraB
LKDcewTq/l1IxMdjo9FrbnQN+KPLU8SeizkwRh8ZzsBnJ+Pk2bdbtAYa8qlwjdrCQPYOUV9Vj0SD
YZvPOX4cHORuoFLKHBCQTe7b0Pv02mC5p3fAcNwDouj5ydZ6vJw71/4Em40Fyk8YBXjBSPJvl3W7
voruXZrBR1UPqGJ7R6pLt1rah9RjfIE0uJtQBdf04tKpEReDzId7QoDsnY79M23R8KopkvnZ7kqc
0F41vKRD+hkrKABsT4QcKMyYPI+kFIFHNqhI2s698FVlTsYmyEYCCWHu4vM79IzwaS9XICzI7hig
asxF6vEkVD1gPOO1B3hS7I4I/ZCWBFV5VJMMX0hqwAqrjH6M8yY4dKaN8z3b4XQK8y7btWvEe54A
4yDL4CElb6vbgK2EaUn44SXsI+mi45qHS6MlzGHHMe6B15jrgGDAcBuw3rzn7eD/CMt0gszke8sp
jfrymwqC9hRp4orL9WhFtKnewL6AcgPEudmWVe6TRN8qUhlGAqSGcLie8Lrt4rnstwgqmKgFgXNZ
5NV4s3Shcp/Z32Bo1CVNxi3kyeou7zN32xVe8wC7KPEfyLNwaT1a0RqIlHMsqCf5tQD6khxAozNs
H23OgrTnituETTYZS3MFHL7bkwIYGZKfQqC7HAOuHSCFrLzoJD8H1Uhiy+ICeI5l9JpAF31YYoAC
5Cykh7YY5iuv87ybtk5bvSEiwdoRVQaAuin7SyPa+RjWmbkTXt89pVMFgbu9VOFidm3ktLdV13Tf
SAS3j2Pf6gvm/PFRJ+ELB7XpEHR6NwZa3uf0HcqNNxYFJE4wKiXE4wVQVBYty4xUR5N80SBXzEEZ
+cvD4NrqqymqMuH2cUoSMQnB3LiMeRhkMfApBm0RLLbOgayIiZCVYv0mYQTJ51cgvk9qmGsmR/rn
HAnKqWudY4O+PHWDh4aBk/oYPaGzZAzl1vZbP0Xq2qDK2IDEaodzMcHthmY0F3ug8SmMbSzf9qes
4p/0BLWzju8QYrcHj2YH3pctGUCflpTwQunqMAnugJq0d+x+575iB51Of6jk/9G36knMOetQXbgA
74REuPbnwjgBrDKjJ9In5IvyPLlUol6WOk/LHHTvkRb/ZCb1/mzVWj9QuiLEj4efiRmBR6fgj0q0
MkVK45E2cqqZIV6R3KheOxbmt8LqGQRBuPsGf1bKm2QMBxh22ieyB2W+lVbXBDSVrHw82Hu/raW+
rfQobirkzupC4wR8GVMcJmPRcACUSx1zbKt8wg0S240o6MkVfnTQKUOwMoU+ZcOgXntyct4ab5z6
xw72Xwf9RYiJmATcZvLLQj1RrFQnCrYk9lzO+gm1SMGK8YQyWL1OCDPfuWXqH+Ey1o9ulHCi79s1
CcV3bPVqV9KYq4TayFrXTpsCS1jx/QIYtTtEOYXDEb2+Ps38j/pWNkr4R50KPCudCJvXj1q48tt/
Mg+v3Y4/9Er5DQJc1nRqEPqBPfor8qjghBz7HTkM3rw65byMkNbNgGYp+QdD4nr3/O2DoBpzDEAA
6fz17go1FVxb8kFE0fATqxC7Bxo/fh+ePfnWZSG1ddIYihAmQf/kM/37p4e4QlB7QBGG6v831xw9
xoDYCqLOcsU4f4JnkbWrsarGF9AYuL0bvw8oAqypomz7nx8s8VdSSIRDBjVLGOESdBnQ/OXJmnLP
QrOnmxMiE959nBIGrEHROk/ItCmbpfD58qOcIfcR7kfepa6HNRkrCcrV5CSePv6g/7Q3/6m9yZPG
tf/v25ufvnf9//kve5w/X/lbjzP4JaAP6YMO/Bh8rI3MXycfoYPeCRmvRFckfuWG/jb5sH/xVyp8
EAYR/UyEQ7/3OINfcODg8Ca7kjsl8qN/p8fph39dWRFJMWGRq/CKGFQW9D+vrMksqfFzjD242IfL
Jqw9htSO6i7dmZA2Zt30GSJCFh/cgEgcds6NTeDxDqXidMJJgdEjhgZ00H2kHyPEE+h5yuglQ3lC
xCfBBu7HiYqSqEUSup6zzHrkArQZ6MOQD/F62pCcypBxld5GFh75wdGMsGc9wLWxvKBzP9BEm8kG
TaoweRY1hg3GsDreRn7+GRjzi/g4GSK2mJ8X1IBbvhKtitGyd/16lsS6JS76jwOmWc+aRNBw7Fys
GJYyog7aZYtQO03y9ZEw7vssVnmHPj+fTv+fvfPYjhvJ0vAToQ+8WU76pCdFGWqDQzl4FzCBiKef
L6jqaYmaZk3vZ9HVpSKVCQQCN675jaCOutZStZgikt1qk+dCeVePaY/5DC2J/A4oAqqEiTZ3TiNm
hBEVFgA1yZ0RACQbzqVq3mU59ou0ShHkHvkxTjTOZeIU7zvKEzP6X65jXx3ihcTNGtCdzqhFIJAW
/vSuordwh2+nd5++pPndS8rfqdl49cWW3oHtSJBFXIAomTohpA7ccc1MfEdKHL9jPgoDJKLu9j7O
VdWfmHpfRab6cOb8Fk8ghquusv16F4Ge3PqBxJKszrR/NZHOI3zThmBuQz3BrJ1OgGGm9/4IA3LT
F9rZW4srYMUoyiMxtgHPI5ivdOyeJoqowlRTs6mrqnT6kLagBxIp3qtK+dsEPPRnlOPVhZOTKjYK
1DjsMfwspgDZ5Sx7GP3WAyUSdfV1XDYIRb6UeUnd5NGmb7rwNpvHEENPKzV+gMtTKlL3XiGYtw+y
EKi27r/DIKOYhOkZ7tOhyO40Fd3FmpAzlaG3RVdwvapNRVo7lJVzyynreNMn8GO4poE1Pecvxax8
KWzXlyIXeNv4mTn+/KOARnhPCR9cImbjvatCNKsg4Mxks+MQbqelYclk34hrOouf5erPN1bvQpmT
9neEGT5HUnbjFpfD4YzsANwtU58zHnPGXSNU/MRAYX6EtdUZV6qa5CWlvNcvpb79UvanIdBcZvNS
fqbV29k7R8Ef3o/WMOLrbnoHgJbcfYAiw75AKci+X0yXoTL9ht5Q/7arozBapB0hA+cJaZAnW8wb
QHMJowqboWQSFj2cp4jE/IiCIfWqaXIEdDuytP9uY/elMF+jFSJMUySoF6SoMGXvNy0tJPRZQxc1
P8954BOYGnhjDvSxuIzDRJ5XgAXwjTDohtaZjdK9hnJHWyZOEQfdzqJ/al7aNsJ0cIQ9HkrT01lM
d0eYPo966fiY3s9ME4gaKz9XL40hVwPMOs2pA+YauHJ5SYlaVvtipOu+We0uuB4DL91HHnZneZM6
+6Gf8ESJcJ9y+jD+6ItGBZtJX7Z2hII3TMdjFVMIpKFrHYJU0Ta3lTy0fomrNVL4n2CAqV1TDvIy
LqKDDwofgTMGlQgSYu9diTK4x5YAP88QczI095ttvFT+thya4aKscCHpyCmPC/J528Vpsmu5BJIV
KLV+JAsKzgH992t6OdYHmdHUqNEprLJdU499jTJVF+/BWzSHsr8M1foJfFW468Tonled6n3Ab13W
AZhGp/aGYhP41gpvAFS4vQtmULfnKlwojyMx3Hs47jwCpgUSFfZA+wJ0oxBP1wpUHKar26SuKkzr
YSX4ayQvGdGVuBgsn+sqLulPzTkazlEiDkYoBXLWcgMRWf1ALRhrpiWKDnmQ4YiADzeKqyk0vTQc
IKLmFM952Dq7zrXnM9Yy9bYjAboq6vmzkZk7yKleTq0eJG8pVoUa3yYpwy1mFNNXBE28eh/50Xjl
NzAxlsx5l0VhfPIsDMQL24hBt3F5rCOr2VCjncYeXx/cOGJcFTqsZ1prObmitc+2ipxtmlT5OZT+
ume+aF+Gk8SoqRPxYexxYJmhxl6ubVTQnKsf0hAP9mjMoqPs4YpukFj4AY5xNp65mOg2PbFXQg3e
JZ47nAdk3lAXzLCetg1E0Om2Vre6xlLeV9d5nxU3hc34r6rRGkF+OdkFwP4v1DSkBzkPl/igDntc
gMdvtBZXtCV7uS/rmo65B4dNz35+FhqYJ+2bcxaIb0OCccRcyS+gGGAOwtDfI33/vnMEDF4xZidG
/d4Og66bxUkfprH1brzGRUNzXoJ7lKWbg7DGm0yVD7M9WvcyL+9W1vUCXWeXt7G+yaJGH9awSjga
oUjaiAaM4SHQFNw+ztIttfaM2wQTm/d+ham1nFnXhwH5/fBCl5Oar9VoZx0wKQ2RhRk+ivuT7Rkm
qy+NFj8ml9re52nS63f4zCXWJzkaBf+CHro23lGmp/8i8r9WTl2Di6YGM36b2buq6qISCwBNKjMC
17tZKqZqWwaHyG+WTHfAL9FzVliEBxu4G8Ot27lWvutLoT96+Fh/bDp7vYiwSLqch3Y8DsoCXLkg
8wMeCk+uCzusJKG/blkDyseTamzITw0RM66s8FnhaLsD0FJe0KCePYYZEWaFekYfE99TphbBHjlN
eVBYtn4b3Nk6jhNeIqOKhwN8GPSKcVxtUSggvFaDxwIhawpT1M6yD7CKenQWjftYD1+cOQ0igoXQ
/gIZCxcgyUxFbjjdtER3u/cuRT/jKTq5AkjKxlVzEm84uexDAGIYnVmF+AfcaUw1NXoSF1AGAZTr
eFxmfAtpWtV5ZZ0xNQpJ/FL8FTegaZJbJ7DCaQvJdigOVTAgnR4nGt8ib8Z8A4LH0wiL2dnh2VDe
x7kYHsqklCSSoSq2HSUzVuXpehDAhU7ayVd6dtW62BtbiYhqF/T4xxoJq106Js5VU8ZGW56H/wk1
af8AWP7o4bSObTRod2V6VB5/v0jxD8HOPissCdmoGLHVWy3oYCpknEUGhP1vA8ngjIGK/TFNc2Ok
hRUHRhteXB165bcMnKrJ3uJ3O30ieGvUUcYQqXrnC9hcDJujwG42PFFaM3VlrA0RR0Q6fJpLtRFz
4G4nxEL7rR/mqG0PI01f9A3mPerE130g+0OCi/GVnKPgHELxhiiPNs39WIu5Aqfb1kffwHkTHtpF
PI+07+rWV9/WNM4/J+Tc710VRpepD5TVIIajqxF+XrhLMyRMrtFL97auij5NePl8VCmVYZgFPohN
1CBciO9nQRMekhissCev9xe5pSNIP8OLiAO1m1zXpVLfXStlPjIUzjPxtLgopOXs1eCHnxZoD1C1
BZT5gzWAON+B0wRhPjU0UVsI23T1IJyHst10Kqr2lV8kRzqM8z5Yl+VSR4u8UfC8H0ZQzpuylTQL
A2wiO+hIzwqQ8IBOfecfnKKb4NY7Pf0Wd5kwk4H066XTgChpHh7cxY6+uXBcrxjm65sYYfN3vQTe
tCWelz+YtI+PSWvXnzLHrjP67GWCrnyWXjCwsS/sPh2wjAyGS3vIwntPT3KLjkR3drXNF2jjWxz5
/V7hkEPub4f7IEiZSDL8qQjNTXuQYR8cy9pqz6tNy71PavmINIB3sGyxn/oBG6AMdnlpWq6lab4S
JBYUN+m/w/x3d+NC5PMMHio3jdvKtHDVSzcXmYgBjD0t3uql2Yu32r5ubGTgTCs4f+kKRy8NYtMq
XqZOfoPvRf+4N63k5aWrLE2D+f/r//8L4BGaj+n8/Pv6//Qsn4viV8jjX3/ln5DHwEfrEPWlCNAT
gofhv8BNUHMN8InO6UvhbXv/YjS57j+Y2UegIe2Ivqob/wvc5MT/SMAWxSBkbFD0ceL8J4V/8Hub
C6QlsQUINLBOYJl09Uxf4BfxdDtMal1iY/VuHPt+RlG/GdVmYYQtjL5KctX7mbjPi1owhqjcx5xj
4AH/KXVsfTRXtnURg8oZV+bRdlrLHZQR5qpWb153erO2zeeEFpPtDcrzxV0p1r7aWD3d0C5fq8OM
DNm+d8rkyrVsBKgSNAMKxLuPnauqB/y69AkWPE7EjjV/N9BMscl96d9aa5HfQh6k651zZkKQ6tVz
5OW4+jKMJYXLM1gF9MeFPvDGDxdM2voveGmVzxP0lzv4Q2CaAEI8KUE0TPoME2dP6en7IjJn48JL
OcPhde7RCL93JqvAt7Ie3fcz6Olq98t++V+a6J5pWv+rz/nyCNDUxJQ0sW1aI4bY9usjaLTvl1Y6
hu+08JJz4GHM1Lumq5nQZgQ06g5TtCncJrnDIN29aqXLrVGidAF4GMZpOi/xR4mC7pzoecE/IMhv
3NnvvjlFZX1sh2AEjGqtezq1CFAHE8YUcT7VH+oaP+QsFz28L6+7jWPxfqpRoWeGcBVl0oX15R5J
zJlKhcOXt286MZzx326a3rHZwECBacgD/Pv9pnuEmeCrYPzsd0365Jinn3Wd88lxEWBBqEKcZwbe
Z2gx056jDkvrxpr0YfRKfb3OGH30lcMyQIdbbzOchiHVeMG7VPFvOCu530HjOqi/u/I2n0PnygPs
fxfE6Qd6o+4xKYoa8wq5cDDXTPFbiQOxJSw0Kbxwpzp84bXdsKfNuPLS1t63NpyvYK85pwm565Mi
d56QxEEbeWU0swbShcyd5Ixhnuo+KS98v5NfgRQDMAHQ8bXH0gohMRrHYkJxLM2Zu/XLfJgKuT7w
UlY30QIztx6r4lR5KFgUcKbDVIRM60sdoCOMZDEI4hWd5BcjlahMjhhnulu3QA0qatv1ASgxDSg8
LstrHG2GKxXX7kc1tf33uB4asWmlANkDwGI4GXWkQ5uP4ylZ++Kynib7Os3VegebfLkOKpRXNq43
A04bcl3iyZmXyVb7mftgFdN6O5JhX3kuCN9Cx/okA/NuQru+bxY5fvThi39Jsiq78n1Y4na2rn+n
Xvp7zDIITPqdUM8A6FA1uYnBa/4Ss1zED1O0SKyHnOTjfkrmFmvAsf6gVpr0iPzQqkjM3hGd/ird
GG0m8HaKdqDKv5WgtG96SGsXYCyGj5CC+x3zBfsIRxi3Mb/aca4275uBT6kWAaIT9kl7rHn2Vx3Z
InSoTJOmZeteYYjwsGIJhEk35Dowm5a69vOUQ92x1GFhgGUCKlL4Atyksw8my90X9jzwmXiC3gik
Au5ftm1fDohkFaG6FkPgXDl9l/4A9GN/iq1m/JiUzvixtfRwU4yFYDTZ5wy7PABFX7APPg4dQ8jt
DLcLCfp5Do8+hWO0r+I8vo1tlHT2b7+67ms5CER4OXcioy3qgsqNXslByAFJ6EyL9IFaImQ0BXR/
o8RgvSt1wh040NO24TBaj6UqwJgHgF0Yaoo2X4+xXXC8eLyD88ath/Qirpb+GSl5oZj4SlCzPaTT
J+ErbsYGDHEeitn6mcv8W73N/+0GfHO8ovDJuey+WFD8sn9aRD1xq82iB3Rmpj0QlvVm6LMM2mRa
C/qcxJnU8NWQ2CDEtHlg7dE2658pfIJLR4bpD949j8CsumdvjZyrUKLxn7vo1jPRj9PHOhpAIOZt
Vsebtxf/dZ+eve/5NDLQj3cjM+x9tfdlAxxY+zJ46EBwQWJCBusHuxmirhhF/cEBH3kNvXW9raOl
PU6NkYhz2xYARV8sF/iTFFuZuOJcB1Kcu2iwHidYTsdE+hPq/MBLbyn6iivoYeudxJwRVvMoxx8L
xwSPqPC/jKmkJNQ6RudsQDRy9mXVHiPG61vGoVh7uXiCTPOcfnRzpzxZsRVfjAWqPrCDw0M9etkB
+8L1CegzeEm5pOdCYfen26iNkU931+9OhkwSbg0+HK6xd5299voEI/jqi9PQusm9dth4CCWda39J
n9qIV52cYL17efXwY8y+CXA5yx4pUy6vrdILmKPuA9baaqZB5y3g0QZ0ggA3HXBzT5/Yect3v25M
BDFLU0bpxVzgXunb+IBuUHtDmaPAHUG5TfVo43IMHmAICyAN5VdA1d0ZOurKsN4dt0K4y9ZCjuQq
X+W4C6J6vSkdzVny9kYgSfztBCUKwtwmZ2AcHrykg6/SBmJ1M0NNAz5TO1O0pY1O5+0lNteUUUdA
ZDmgkpQbyHWOBJ7d9c+hO+l77RCT9lkzwtcbIkyGy/piwEpAgui1i2q7WGXR4KbYHqaBam/Dm2R/
UdKu3xP+py+u9JfvcxH51g5NvgaGbR53aCuRjl0v7YSyA3NT9gFd+3pTe3isHWonxd0RjPJ8ijNr
3dGSj1AYad5D6gD9FeV4624t9CGTIbTugUgruRtne/42YOF8z/7Kd/hhd6fV0eCQjTpUhC8HKad5
ruhzTB/HtToFFsUTIKVC7xNPfXT6vt15QDE3XA8maGPJC5FkeEcCDB3x6MbM5KsX+c1OUNVeoERj
n3RSK9iVYL+PegDzfu0iloQuyFzlHzgHig+jRbttgyaIF2+6oik/YuuegDqthjA75eQt67ZB3QlY
fN7n3yxUqR+sRZoER6zdhQ0Y4GhhyrUTOFMyFMvnaT9B17O53YqQV3cjCzVKwb+n08xroHIX59Y4
HH2mcNppHzNa0efU9jl1tFN6X3IvxY8kc8K+urSmyaQ/ibrPpqKz9kh/2F8aZD5NMY9kPtI3jr21
Wu1cZYGsLhQbAR6mRMDV8nES3NIa8z45oH9hINARuy/bJJ0phssVIZR5OUHNBBI1jlr/cMMqPsez
tvb1jO09k6HUMWNoLYGyLvTcGXDRQhZptJHCYhcW4LG6zZoJkMBI120C7G53wOzrH1EkH1DiM2AC
0tZ0IyvIirWsmpsoahitYV2BnGedsDKgbO5fXqT/n2z/zWQbBhgH+78vbP+rfh6r598K25e/8c+6
1k3+kUQuMxroyjbQn/8ZaFO2ImfF1BopdIx6zGT6n5wdvDM9oByQ+yg0X6rh/5lnB/woQAAfNSve
OYrb/0iow5TOv5YXXI4DYQEUhAOOgjPz1TibMahqmtn2v+e27ssftUEk2zi7AyfHAHAqXfWhrOFo
HEbl1SgQjioIvq6IwrRXThcwFzn0Fq0v2q4x0gfMsfBxpmyqIee+F3ZjYfUHPDvU4YYGJrXmljHU
4C9br8aCkrKgnEf3FivlHkm4DDq+fJ9TOQigvHMGC9ZHjNcF2DXbQXxEv6MYAvrnZZAI9v2KjsWh
XcqxL7YgLFOU9355kHc/q6xfzedeC46DGCBvxt+b/0H4c1+vTjdi5zONOvjej3JhCtrgWFkjbuR7
XnWdZIDbQTE6Rdv8GEKsSx59OhVcGs6UgvtpHZmt79++pFc5mR8mdLpRzvBheYF0QLbs95zeYPWb
bhTZN4BEQXWN22T24mCJsimlWVhgXtNEBRnFBlPCeGauSSch2pS07SqMQ0eFY0s0Izh5AddmxGJR
p5nGl7BeeRT7CVVm/SEXYUodHGqi9Y3WaCTl+ybxx2DY2Bl6g8nfnNG/I6V8mj5mD6ISAyw9wdLC
/f2e0rxCvBKNz++2tFT4LgCA3j1gIt7pu7dXjzfq193OFzEr8H2OW4d+Dt/3+xepuhkSjQjqN4xi
XMfb93Va+TZ0ft7w1YtK/1aOXWC0x8KgtiaS7CxaHqoiaMsfb1/J7zASc8sgAulMOeACQaYYlt+v
pZnDmB3HuzL8tozgt26CXpU4aIrGoj92AbVE45z29jf+schQ/ZBuZ0YJToZVeHXv+ERaIAMi72s9
Y7mjdoPq0ebZLBieq//MU83cHYHLd0i8iHwe4e/3u3NRQagAd7rfVnLUwv/uMqbP8zNGRew7oO9m
iWv8xsEY/qc3yR7CRRuCNOhHeiO/f7En6lEkZTV+XRk7YA/FsD3G+pZGEKv79lc5fz5CAJ2gngAl
saPoSf3+XSVdmEoubvNtrLEXik4F+trva3ciRm0ndIyy/nZNdGo3V10h2tDeB0te6Q/lGPW9t2lq
AmK6gZQP2pshAy4u23wxmhjVkolYMXH0fdL4ty/aRIdfuknGCcIJEEikhenYzh/8bSepYnd17fZr
qybBVQgrqcofi6Owguq6Juy8XdosHc5Rb3+v8+fuQ6ua5mmMmI7vopD4+2KllmOvvQisLwwNHFSg
4bEWKIJGcZ+jSOd4FB018Am/ip5VXkMJ2w1CCEy8Gmt1l8ei0RJjKWTn9fQFkaeSOqcNXXUZNMof
493bV/sa5WXKRsBGL68JRplIZr16tkEme9HMovuSxwXz+U0Zw5m6G8NVsKm0QpR8OSZwE8Mbi7SS
t2lskWG0QLQqRbBMKj9TX9mATfkDCCgrw/Hn45tGx9hn7vIzAPtpT3QJ1jkLP41ZgtKzmZlW7FRw
TSNPp4XfwTGMBuHCEwF8YUK0BZeAL3TVWsf3GMNN65NWpqG+GYAwsBaMbD2CvK2LEKdq1x8C3u8h
l2DCezA3zfdQQoR36Nmlo77j9U+CT23RsjWFRkgfdeW+TIBuO4iufMLWoy/b/QyvQn/Qkxctj4sY
wuVhLPkvktod/hTG8XnY8cxcajm+Gv1W9Iu3JXKCvOhpzGfA7bfLkvJKMY5rA1L30uU3Qxj5/EoR
RiT7CJOs+XQ/yajhMFPDWhKCR6Y7mdqXWcJXW4VM+HWN/TzfBsO9x6wyQQfraYiLYDml/jIU17Xf
xuoonXFtL/PBUvPFTCeUvbTGIEUZiS+Foy7hRuUclnZKcxEDwhghcHFCx9IYU3Z+21fV6a8bCMoJ
8PumxSYoLHe2nVosaGC3bD+EIU0QqynlLLqAiLzzf0WEWyJD4h5M0T8/Y+gHjA+8IgX3jc113GGh
5+U6YA1mr1B89dqjCnOBfCT3lP1cVbSdJCsXxIykxUlKxmoXoGpn8OtOjhgkdhRWRNam+jRkWXoV
0cXaEejNdukS/Mp+eFXXsmmQxSqbB4rODmBJScOQ7dKjj8Q7tbQJeAyEyUTNM/NWmw9EBd5J8VnO
JiyXLiwfu8+vQ7MurGG3orEPfp7A6KTv4trGoHiHHFlcYwMctgucz0y3JnejXeTxM0WzyNxEmfTh
ej146dJm+86i05tvInchCuyF9hZuBh1Js38BEfr8KYu9wVsukhEOUrnrVOfzKtDrxh2SJz9FnF3Q
fiYuCSNZ80VyLs21wF8xNnVhFPEKghCo2CmeDkP/tISxZyipSF+bvC1doPrdjDjpBJ8gHvCHLeUw
w5FN6SdmjQeM38sfaGvNLKeGdMsn1aSA/qmcVrSoD5kdmi1qUuvlsY9b/olqM21iKKATsYHUUZNl
+HixLw9KKLrAsMKhmT6XA5AFXmmf0UUHlNJHmAe5RvJGtNZ7x1seo6JyWQWY5/2oTstqj2VzveBe
wAcOtLC4Pk0uZna1VzCB3/UV0JDghKMvBNpdaT8meVAky46ZGn5viMzXqMAc0Nc+BABOeu8wVSrz
gXzmMJABUNq9vguUWtn+8Ygbs79PGnChLYkCTk03YQAbhKmSPdXIPYVp6RW3nZMXiGCTq5snjPy9
sp0DcrsjMhTFiKMT4v9iABG7XetxtORllY7YA6MmN/JsIAYWHWx8EBTcTJuWKuveQaNN/faG8j4B
3oMhHtjUPYGYcLNHfrpUiLf2c5ckIOnDGCBE6oZTfkrRog2ybINkh1+FXzW9diSkCLaKe05KRElg
S4l8zfPsqupQbovQ30DQh81TlCakRJNU+JNWKjX70p7XkT2UesVQZZed7jQ/Y74+C+cGlAyhchxa
VmmH+qwDj3i1LWcebrBAcAm5qJDOPKXWAbie77EWlXxWAkyVRULw31gM2kWfTsvBBpvFb1LCDPxs
EqmJS4yqmvU+gU7ERsohpRGeen8NWb8JWVBc+1hF3gXHnUY21DIIT3Vnnv6gmICojJ0e16PmwpGW
m/lq30Govz8QLjmOFoUFvYEyBT1vXuzX5pCdpnlgO66IzUPljmKhiA8ATC3/dgVj0iP7rZrAP/XD
1HJLcYcR0EY3rkmxbEtW6msT04K61v5s6hCivlkc2Q0edsuVIKom+ywvJbQeg9MTmETFXrYbUtmm
e0xE0+FdOgCuvCw6Dn+1X5SMuOKolBar1AFg5cUukTJh88QApFnBv7Z1U0jzM+V36CZvdbGaxBkl
BxPuRwsi+AdGDIhU7r1IGCYQmWiGMm5kAXuZtj42FDTlZe5AhWRQ0wJDSirsR/B/cVT42WolJFe7
WevHhPkK+oRCYG5yEbb9Uh3Cbpn7rwi6oPgsssbyr1Ou1Nt2bV8Mnwtirj7Qoenqbz7CBAIphrAR
z1I7tbzViYXKGMxnXG16D7ALWDKaSJhxDr7nj9jJyiBebsSA3I0hvtoNo6SaY5X28LQ424FnBBwJ
A+9BgyaEu+sDc1srOnSbRQup6o3PIM1NNr2w1PQEf2L23yE3ofwMKCWaeQZ/7aq0A5TB/afs0zSb
zlPOSVZvI11LDVS6qLUtDqmrIaqvvBwzXI7qWtq20x+WJMogeJOg6cespAnIwQfT42JUaA0yu5hc
Z6vA0HcKaM00JsbKJiq3UGVAQGdBnZ0Qw5h2Q2fjVpmCQrGPjnRy95D2gF1RPsaZhRFR6gXWXV91
jf8ekI8ou6ONrE+Psyugs/VxnVZvurbwMLEefMsf9YepZVdvoNyHAuUzLOxgaE8gNvtjvAaZXjf2
EvXhDlGdujqmxVRCh+78uME8APa6SzNY6HGIaaKXcfuNaUW3rPBwJzV8T8qAydF2jlDYZPI3BpN9
nFImx+h1VXZQh8e0sarwBlE7q0IGO+xJa/PvOSw4tKq3HdB8t9vBzDMAa5x6POQHwRmBg7n7K/u2
FaRN5wGJwA4igewKc6D2jQds+r1UQd/7uz6VIl3Ip5D1qU4AmwKysRSINeaeqzK5ZmshB1Ichbca
n+8gIZDwcg+xSR8FBzivQ+7TKQUVils1oaSwkKZLD6WqJYQFbqyX8aUeMouUFDXUhaMHG/WSUwbn
nMzVRxVFfOZhDjqT/YUj6sweKDtc32jF+EuDE/E8NEX4CSUALDCPTm9FqNFljKbnXT8PAWEyGEcy
ewMA7N2j74JB/0Tv3GTRiZI9sayMC3NooBmb4pXsNSN2JCAuQu2dEt+tSYla5lbElGZuoPVsyEtA
KkByBQ5OQASlxRktmRORmiDlObFAfRuZkxPzoJUrFVkOUOA4I7XX6XfMIXG72nZpwgyOwqxDd2Mz
gh/l+sekNHGy8qOaX3FLJ+GK2rQfHfEM49Tkqwl6HDgzTbMIv0g5tN0hdMuovUKUY+FYnPre5FJt
H5mUBb6qWSNIFuHk/JitUQFhRTdjmVFqx8rIdjBGRN9GA57GfLq5JoYrkyK9tHtCZKI4pf46wXBH
ZB2rzjYdC6Di5uodL7VYSJwiyqQ7qqKh6EBmnIUlzJTmCubRytk+/1wJPfAKbeaejj79oTbnE7uG
iZe/qxyMk9HrgQPCkhU2ecBD0Kxp8KkWDr2nn4+RA9NxPlD+zdNjPKQoUh48rD94RvO4RI64aRGn
krkhFNhp8rRU+B9Vp7wPs0aecfsMl0c0rkwW6+jeNJ+EQGElP/eIwPNZ9lQWpOASA3UOxTgEjvap
oV/nrNtC2gIDIb9yyVIQJzTZ/IJ6uQhOdp+NS3yH/bLbFVchzg9cj9K+eQ88T9jc6gJedHmsEezl
FQFhbhpeLYxStEYW3yRqTk1pXAyO2WBeOjOgOw5uhIcMSjEvp2u+LBmH5txJEtUtPs1kgaEHJ++0
TKHZjynSK2TWNitQ/oDHg4Hzlv9ufpusROg7WccRx6WTc13uNs8jkxpW4ZyZZN7rzdX+fD2qKeC5
1LPseKgCueSpufJWb8k+L7HMChxDnQjDj20zsBdqQI/kBOXBF+ALAE20btJeNwg6wF/JatCWUIZh
r3sktSCIebaztTAp27dacAu2UZShWQGKq9wlCGksD9hsFOJ5EQhBMCWq5n4iuCjpe1e+dKaqRbLZ
ZZ81OJqzsmUPo/0RByDzQEY/Ib2k8OQ5TyrQ6B9C7FaXuNupFV8V1xuq5yV3VhYl/Zn5jJm9kGuM
XSy422JN4LTv/6qIY90mJAZrliHPhsLG4PGnjJpF7JVlWetXb5kHfWdbi21vPSZMlCNMZrMRadaw
9+bHUNceSjaWdFh/C0y9ydnD2GRhYnVMkQ8y3yTyGf4/y2M6phlPbWpo6GLGA4sIGIJYgpYcJQk6
/YFVNxFXOwM173mI+hZ6K/UD2ykM+Hpae6k2obInJoenHs3+KQdTv7L1TyCdckqVKiaP+vnqtUtt
UqvaalA72kDRqcdhNy0LYj+IN0jTP8IgSpktCfxAtrc2DNh2YEG0qbiDxJpYSHCe5hWnWs7665Ap
L8mrkmV2TPN2ne/DNdIjk6nVqU/x6FJTcLBZPvkB/lALoROfsI6PSfxJEKvKoTWZKGBSojiCSy9V
41plGESdB6g9BCkS/jncjnSu3HqfZIupAn8WFnWqzUV3epUq2/KW4Wu/mWJNxesvcclGp0iy2f0y
b1seaQHViksPCaEQFpycmD/t0Qn1q+uopznCL2rFjkJ2xASsicdoIfFcjUXRbgAjjJrJAAPw6tnr
VlOhq5+RA3lvk+g2TmV25dtdo9f9QHpGMGExCmagEwUwFH9vcaEEjVkgANcvazqZOnPBvy4PdgwM
US/YjLPgfv/mK1931cxXUp7CMfYN0uR1n1X1bRvbUzh9CUJppjc/twYsN9PZffvu/vwqMGgGQ2QG
RoymXnVW3Tzr9UJ34gsuTCY+wUTyFpJCgjWx6+3veukG/tqmhFFCm9oD5+8jH//HVGq0QSnJuvK+
rF4zU8jMeQNAdBugC8xrmIsGIey9DjuCxtz6AV7u81IPcb3tJ5e6my6EmWwklLwm9vyMzH/NPlqR
mRKhjQKcKq6icJD86e3L/2OpGLzbJLYgryjHkdr/fSOsAt5fJqPgeULfkuvggDJlIYcrJdTbX/XH
nvNoDEP1DJkEYfj9ut9NGlW4LQnUM6IdHi70qYpL+J06Mq9ImGYIwv7Nzb0eoTg8mCh0ATTRNXXd
1+a3guF0nNG/f0bozcSoaeVlu5sLIvtD5kL5U7s0Id8nmVD8+XvtRra4Jdo1wfnte3+9zExN0Ssx
6Eif1815vSPhVa6LTDLvMz0JSkeV53SpYoTuiYBvf9PrVQb5ZHO3wDD5Nppjr5rXFYkhgIDS+Qyb
LkIQpK9NaV6UVGonKKAma3z7C1+BPoFaMQZ7YfMHTPhoH/2+g5Bw0QQTJT6LljlRvhcQ+QlzBEXF
c03FgHPMJi8ylSdb8Pk5J+PbF2AEZn8bFJBqoZpv47cJp5pbd3+/AqpE0DJ91OJTYqus3TPLwsOI
rkeelMefacsicpMaI4Fg4vdfTXELbWfKiyYEYJmf5c/FacrAtHho/Sve4g7QIdWCroGKGcKR7OJx
F3uTFWPO41QT0TqSgTksAf93yPHkqW0EwQ3CkVxkimaaR44Uq0RduqJFt49J5t0J3YhlgOvUVZbJ
rcYFh0G1tYQbUcWArDLHedgX5DbR6Jkjvu9Fz2VFPxv0I6k9URPjZpM0lfH0kvG5jkmW0xJ8LV0b
CBmsf5yVgs6ku6xgUy7zFr+hi7eX/48NF/kuDPcAiz7wd39s7ZnKIrdsrZ66fPDIWbN+MiVQoieT
AfzVsn77K038/jXkmlCbvMxoYrAA0WsZBwZlkOfGWD4lWWh6jHORhNU1qEa3sm7s0eYKjKvlTBG1
YnrHg8BB2FzN25fx+s49BE/BagGn57YZvL86RFskRyTPMn+qoJg1F0Ujpua9C2JMXLnj9DcA2deb
3CM5izw6ReF/c3cmy20jSRh+FcfcwcC+HKYPEk1LtiVvktztC4MWaQAkFhIbl6efrwDQJqDF7i7H
DGLQHdHhllxAZWVVZf6Z+afhEq/ss6SQOuuHwTrPv1QQ0h3uIAEXakGvWmFZPT8vvbelGZ20Pap6
6TAvMnLV3sT87U6NoqTSb5O8UN3xFPiy8Cc0hA/xdMPlltvhjIB3zH8cABv0cmcZ3h3OmgWB+BpY
FwgGl0fE78mqirBDNRLisbBDHw+FBhzsChohBwLW2ikCBnChNGUTVq4tYOJVTHTkpqJ9OpNTVhZ3
ke/ThZhjpYrFeY1DsNptLhWFczSa0GHVN6+eF0JP3sgAhg562OhEIOk105eBRYtpL7bL3W0ZL8XN
PE0JVVDmsE3xnJ9/leCJONVnsaYcXjBBQEwCrt/X5226BlPVzOmNa6b1u0o4IK9JAxSmfslRzxHU
xN4jknSQAnl5AiVt/5RVpUAIlK2KcC3TEXgmvuCak06Pcyo4LpXVkr5db3O2qk0Eax2vtq/2RonD
9BK2Idxjkr6FW9IG/ogWiSCSEi119s7BVWFemFQpNZAQJlpL3gLpHuaw00AT9HwUGK9iBWIllxpW
y/bMqTj403GRhQJYbkNo7Eh0d0nMg3tvSuUXA+61eAsE8rxI3e7yOY5gF9ZVwSBscReSWNm9EzbM
oHKpCbuPKsP5c5nRRHmiEx69IMNtbYLxB8XEN3fem70bRtPx2qQpTQyj6F3lhyqtLVzyz73cN848
ZS8aogTF5naK/5rTSDavgvPArfSL0Ft+iAm13VdrM6e3dqYE1A07vv0Opqr0TUBi9BU3UnDAWw+q
1ViB7+/zgThyBZ0jdDC0SvFUcwxquLpTDkqBc0DXEqr3vOy9ya20mpiRYlyRiF6Ni/V+85KYeHQX
EMN/TWM5ogTLdQGcl662hPAKLfpC1oQFf59PZh6lr6o2NtaZc6NzP8/WQarRoC+zAyAMP89f6csE
UmDHKO9CwwjIg1IVMxlDvLT+a1XSLzxS1tkn26TvE9hUebHclcsJYYL9Gq5Zgsvnu61HF9fSjKvX
kGu9hOWqArAJlsvPJUnmoOZTWokUkG7eHJYlkJgJYxNon2Keq7b6wSz26ld9X+RfaLUAUXppwSu6
o6XgysnDl2a4D3/Wfr6zx1AIwsocZhamgqljKPQUIgX+cTaWn8xZr917T6e/+Es7SmFEtjPVvv2J
+j3yModEOXHNY8P1LRKYjDDtMi+ZQ2oakyO0U2+0BHwVfrrVVWUaJf6fn8YfCBE6q5/YYw80v54m
uTqEbDjE+3lgpZV76Qqig/kmSXBcjQi21klsaCS+PT/JeqQf13AtUkq5yM/x4Lgx6J/V3WM7Eqf1
ilyZubZN2TOGznVxluLwwCoYRM7HRI+nH8N8qtBvJrK89dio1mH0CmJ4e7yLCtK+SNaz32V25r1O
yFq+5b6l5zW4YnEXxxgvepHE6zO90MwParVMvsVU875NgGc/VPpep4YCP/VMSzUVgsMVdI2xhx4r
TmyD3qyIxWn0sL9QM28/X6Z+QSihzCaab6kzdVcY5wfW7ye2UC8JD5EIMwAzCLlAEaz3TQJNcfKd
6e4Pc7MUwg9CI3hl0JfwYnfYzRLNi/4yFG83LnWfoMcmU+wLE2bGZPz8ylhC8p2VocBQeHUkA5I4
Zjs9J0BbTWPCB4Ez90sCB8BpcHrvXBgcxjTyOBSQfULA48QFjfkg4oiJ9qTxRQpudVWt7ao4ixxf
eXfQfPPCOECQAx+P9wVOhsQ6z1bKFb39nLd7g3JBIzZuwECjd6nColHdtNntzw/FjrDLMs2n587a
g9ROx/meQDzwbW8vw2vDoeEPnJzWBQQX63exVUSiAUheft1HQXmrWvrqg5K4XBD2TttODL3YlmdG
Fvo3W5qSLc+DjcoEgp3mQWPoEwKAwnhJIIQ78ZNpKe7bMNibnzVQbdgjVytr9xO1F7Lry9YEXXC4
pMiT1cX+Oyk0KYGEWXdnOt+EpnWtbIzl3To09rQx2CTqtbYVXJfPL2ePOAytojhEZN2Sj0SXH9LV
uq/UyJPOYq7OBf3nzdfAZjBeTMu98gagcjkhEFFw0lt+Nl8banQX+rvibRh66gel8ozJ899iP1Qt
TE2OT51uLWTi9pMBs21s5a5PQ0CfbqIRfns6/ZJCuF6NN4JbZaPqKxCOOIVEvYBlZD+GKca6CEiH
HYOTeN45AU8qnbLUdv4Mof8Q0C8QeqLkwdXKDvOLjQHrvF0G9E+3HN88o2m8vj3L9zRkEq0tYkhs
YMI7d+ODtX6lIJbJclUoVxSXid4XWwd+5zzYv6dujOtsaYXriQ9RK3TiVE6+jQnzYlEaMQxM0Sai
D2kFS9HLiqDnnVXhmmKL5J8KfZfAHxMZ2VlGvy0IMKgnOpzT0C9/b3hhQsiVjLodEU3iSoUdRT70
BM76agtbCLw3Iazu58gv1S5JTtlmr1Tb1z8XWRr+WUL8+s0M9RCop1pOfwZ8PTx/0BSPpDlS1+DF
fIDrGTqR0NVuu1rAO6bS6H3rLb+S5bEnasiS4VM580NeTi/tRPm6r5ZU9NNqiS62zyvJYwoLuR9m
s0HmKrXQPYUlUyqnKZUTLaaxTX1OvSD2oQwiqF/sYqIeKu9mA7ndZG8H05drb7r7K3Czao2eHFqW
uycrw3oAXb17XFNgyxwdohmN3t09FKhsKzoJLhe+o9qfNraWf9QjGIEcgN033IvldRltitdreJsu
o52hQaLqcJE5UbF7HzqBS0IyVaVvQ6U0vpE5v7HO3E24+vQTkXV9APGVNvmuFlucnGmcyp7Iqni6
j72NWS5AvTf+LZaFBYGUbu7PylytrnW7oh/wNj/Y7tjNrPRbQGuE1dmBFlzbVzCu53eWF/lvVWe7
utVhByZCwi0wocNMhLj9pXNubgj3Ngv9f1Nn0U5EdCx9WTMDfCgX2f7jIuc2yo+9hcRP36dhUtyk
/+yXnh+o7R1+s1/TO3w2j8NkHOa4PffFaR0GmfKseKdyo/6m+oOfGyICmS3KOWOb2sgSVi6+JP1T
eKifiNIEG6r+sUIJh1P3WNUBMnjTiXCemv7zM2vk+PzvdD79Pi2TQsjfD9PkdPa6wPR+ZfK9EX5M
3vBGlkAA8TC7s/a8kUoMACADM1U8gB3/k8k/ufSYaA+qdv722lsU4ZAXyAnyfZana297I+pCuA/w
i+unkfd/XwWeloKqGr+mA70hTnQABUcGHPLANeJhwFMhuPYISYuAB5Ut9TM8VTCbvdncbt9Ppr9x
CtAcufY7cf+aOaLvp0LQNG0kFIW6EohGeTglhrUfSKdrvklCCGx6FQyTvo/fV/pUCHSnorqNqJ8G
GbB4/lcnYk+XF/UldTn/9784w3UMlV85E3tj/NgPJt33QCH4p7cRuAmIRlPJQ73LMKcPTZi0DsDR
I8q0yA9vJsn9eqoDHhWN0JxbsB3U+0Adng7YBOdldUAfMXsW+wkp4MuNiEzC1kLtef0M7TigEp64
rtRGMJyRbnE9Ylg3S92zjAjhj2xKXHGYtGEKQfOoTZOVgjqCiYhzsX8ceBo7RSRMuK0KDM44cCiK
kJ09FFskH1iCgb1++jqgWiMRG6Eh4NB2AKC1gFlkt4ClgSDhjjfT718J7kiU68IW1opncKchBYxg
UXJCQAdIwHA1CtE7d4Hj4CRQzEtstdn/g9sBAG0iZCE3fY564Hqyj3pXoWuNREYWnF32UKdP6EbW
HNLdEaQq7AKD++TUEoCsX/RnpycFoW7xDO4EIDFL5NXIrT5GH7g1BCit99NzDGjLaprgZDArDFQK
ZCK00IWEZ2DhAyIAiBGbWaJVHV2wcaQNrIWjD9lo3ZAcZSp+ZU0BPANOOpXgRWvv9A4EjcbdNp15
ORIGOH/3QfeOvw2XqCNSEDUTc6A58Hrzd70RoLUN7cEP/5HNNyAtIIgtKPLkTgQsHpAxk+5KzdMz
iTzuCxJaaUdC++D6qV84ICmwSK7stQByiF9AmL5VBeFt9E4E0huJosLbWj+Dsw1gjLNlvWXTGJEu
DSZC0Oa41qdS4AbCT3TJpmveNCglIAwruRVMHaiEjSDi5vXTM489g62gqoQ+25837siQpGCT6y4p
BcPFEBKhZmzB+ukfCC7XBmg6QHujI43YByQFEtildQEpeMJOtnoHgWOPHMJz9A1rkdXBmYm6CvOT
pA6wE0BCMAPJVX9MB6D7grMGFL2V84AWn2x3efhcAxkWGbak9D42fcJJZNWLHdJa0VgOA7MMQLNk
wRLsQ1dkEuAqNxu9bx9ZhBJV7kxxc4pncMchdFWGdCiFtbYoCRDIw2O6QEUTVjKZzaK0QzyDuxp1
AE1Z+8gUHlGd4Nd6TP1LwRRN6xB3G68Y0IEAU5sqO32DoCL8MNSVNJr+wDwEOoYsCkepBc6GtxXg
RZaFjkx1RHWnhSK0lkHPPgJCgVFI0MS1B0ID2Q9LF6S3ApYBNWzEi8gmqB+U69RIFiElh2oB5NAo
y/B0QQTIZS0ELACy1+AnbndE73LAQoCyEIeJIHP9DM9O0ihWkpUCkDGZNpoHYFY/vR1B5QF4G2gj
bYEHZyJwYEnbiSpBI5IIKfh+dP5A6tBWusKVaLRgeIYSnIvSWoCuEzY0yN5rpNA/EbwR8hG24lCD
zNwNbUrUPwdVAQ8oOaXV7THzrLcXxImAhAg/tfHX5lIe0u1A5aI0hgCoaDBFC77t+unpggOmihlB
uXV7bg7vXDAgCZU8F8k/gjOTwmuz3RE9XaBSckR2K4ISPXEG5jpRLt18lMReIOGC5t6wKrf2YG/+
pB5hLZKmeMzPGp6NYNiiqEEKWjYdgkmUTxJqbZW9aymxQ/CzRX3UcTMMTxcoHZaUggHATjcbhwrE
Rgq9kJtDmIFsDMrh2r0yOF0gqVRvPuqf7wgAdmoBKBk5ycA9tZrrjESH9BN6qQ9NC0CURI2F1F4w
gNbhWhFMwo9aSq6wpIi6IodGS4YnBVqZSZ8I3H6cBaSyHOMs3ROBkBupCUApcNLUT2OgDshGELrQ
GLH/fC8ArMESA0x5DKn1TgRxLmKRgbe0btqQ5m/B3CO5F8S9QAwJsog2pNiffx1mErkurYs9OBuB
y1E6/AyOQJo6QiCaUD89KXAi2JhQ2Eg/ToxftZR+QWG+V76c0+NxXte8hIv8sdKYp37hWPPx8Odt
vYdIYRZFHZ1fFCUwzbubPGfx5z862ct1hP3kh8eIe/2e9q+3E3z46s67jrM6/s+LcJHNsvsA2jXq
ZfbtZ17PYgpn6IrydRbPTgtSkDvnz48veVC58/1G+MnAj7dbebpL6a+Nm4XU63U/2BOhD+kPzlZw
GM/y40hiGZtUbNmRz2dR+C3NkrDz1U1ur/TYaZRms3l6+tVNxqj8yFRF3hfhfVl0Bq+LtWQHHy8i
+sxmi9ORm9oH6ZHbArMX6bcX5ymtmr52xd6kUsq+ZYLUw3lnPbFwhAMpO/KrRZr53U9uM+BkR366
s6/klrycz4KOAmpNmpbsB19GUZikYXdHcj1iiEgPnczDWe8UafJppEdOt121gImAK0522DcPz6Ym
6UF6YAYo71f74yfWx16TcCs79Nu0pIFnX8xNNr/s2FezMOmcHm0lofy42T6aJfNTcbSJFfJD5/ns
PijzRVF0dLpNXZAeP7yHSm7WLS5tAuLyQ3MX5GnR0ew2wCo/dp6H/Ltehx2hN/HL3zF6Wmb9oUU4
THroNCl6yq03wRXZka8XX7N+szoqVARiLz90NeveW222gPzA2xcXs3idB2H3Wm9B9t8x/utFli86
J5Vg3fsNp+v1YvviarEL7zvXGIP/jhtdDP5Xmq2Oi1f7Bw3aKi0UOncHL85nWcpN2d2ceNra8Y2P
1t//krV9Xb9gPFv1936Dk8p+/7sg7Eq8CddLD7uKsEi6Xk2bNCw9dLbw+/X7dQaq7MDvF0lCV9hq
1nMT6Fol4pWyw38M0vnixWX+4G5rguKyw39KyycUsUURf88LHipiC0zJDn+D9BfQuXVMirbmQn7s
XderbHP1ZMe9LWbBUTHEmdLi1bLD3i2ymJutM3JTkC09cohn01Pvtr5PdujPM+4dulV1tya5KAK1
kx58kRcv7h77+AYPkx4/zO9Tumt0LDejwZ2lx96nsK74RyHUetKUVj8/8mNI0/cikIf405EO5bG/
1gXXxG/cR4tZ9sd/AAAA//8=</cx:binary>
              </cx:geoCache>
            </cx:geography>
          </cx:layoutPr>
          <cx:valueColors>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243840</xdr:colOff>
      <xdr:row>0</xdr:row>
      <xdr:rowOff>114300</xdr:rowOff>
    </xdr:from>
    <xdr:to>
      <xdr:col>11</xdr:col>
      <xdr:colOff>548640</xdr:colOff>
      <xdr:row>15</xdr:row>
      <xdr:rowOff>114300</xdr:rowOff>
    </xdr:to>
    <xdr:graphicFrame macro="">
      <xdr:nvGraphicFramePr>
        <xdr:cNvPr id="2" name="Chart 1">
          <a:extLst>
            <a:ext uri="{FF2B5EF4-FFF2-40B4-BE49-F238E27FC236}">
              <a16:creationId xmlns:a16="http://schemas.microsoft.com/office/drawing/2014/main" id="{3FDAC383-5551-F081-DF2B-290F270B9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497237</xdr:colOff>
      <xdr:row>0</xdr:row>
      <xdr:rowOff>100738</xdr:rowOff>
    </xdr:from>
    <xdr:to>
      <xdr:col>15</xdr:col>
      <xdr:colOff>213102</xdr:colOff>
      <xdr:row>15</xdr:row>
      <xdr:rowOff>131735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0D254BB-87BB-BCC9-12C2-E3F59C315C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38857" y="100738"/>
              <a:ext cx="4592665" cy="27741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370798</xdr:colOff>
      <xdr:row>8</xdr:row>
      <xdr:rowOff>69226</xdr:rowOff>
    </xdr:from>
    <xdr:to>
      <xdr:col>7</xdr:col>
      <xdr:colOff>378547</xdr:colOff>
      <xdr:row>22</xdr:row>
      <xdr:rowOff>4811</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5689178-6F4A-CD25-7274-94AE840B38B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883747" y="151573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224468</xdr:colOff>
      <xdr:row>8</xdr:row>
      <xdr:rowOff>32676</xdr:rowOff>
    </xdr:from>
    <xdr:to>
      <xdr:col>4</xdr:col>
      <xdr:colOff>316166</xdr:colOff>
      <xdr:row>21</xdr:row>
      <xdr:rowOff>149074</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102776C-4031-0B76-A692-591791BF01F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00315" y="147918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97510</xdr:colOff>
      <xdr:row>8</xdr:row>
      <xdr:rowOff>15499</xdr:rowOff>
    </xdr:from>
    <xdr:to>
      <xdr:col>2</xdr:col>
      <xdr:colOff>150463</xdr:colOff>
      <xdr:row>21</xdr:row>
      <xdr:rowOff>131897</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DD2F968-F6A6-9015-4D66-DC7E51ABC71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510" y="146200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53340</xdr:colOff>
      <xdr:row>1</xdr:row>
      <xdr:rowOff>38100</xdr:rowOff>
    </xdr:from>
    <xdr:to>
      <xdr:col>12</xdr:col>
      <xdr:colOff>358140</xdr:colOff>
      <xdr:row>16</xdr:row>
      <xdr:rowOff>38100</xdr:rowOff>
    </xdr:to>
    <xdr:graphicFrame macro="">
      <xdr:nvGraphicFramePr>
        <xdr:cNvPr id="2" name="Chart 1">
          <a:extLst>
            <a:ext uri="{FF2B5EF4-FFF2-40B4-BE49-F238E27FC236}">
              <a16:creationId xmlns:a16="http://schemas.microsoft.com/office/drawing/2014/main" id="{BDBD7EBD-3E7D-AE1C-C84C-031F779BB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C763834-675F-4136-85C4-6A62F6787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880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0</xdr:colOff>
      <xdr:row>2</xdr:row>
      <xdr:rowOff>0</xdr:rowOff>
    </xdr:from>
    <xdr:to>
      <xdr:col>18</xdr:col>
      <xdr:colOff>0</xdr:colOff>
      <xdr:row>15</xdr:row>
      <xdr:rowOff>89535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7BA8882-0FB5-4B1D-8F58-C435741338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156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xdr:colOff>
      <xdr:row>1</xdr:row>
      <xdr:rowOff>144780</xdr:rowOff>
    </xdr:from>
    <xdr:to>
      <xdr:col>11</xdr:col>
      <xdr:colOff>327660</xdr:colOff>
      <xdr:row>16</xdr:row>
      <xdr:rowOff>144780</xdr:rowOff>
    </xdr:to>
    <xdr:graphicFrame macro="">
      <xdr:nvGraphicFramePr>
        <xdr:cNvPr id="2" name="Chart 1">
          <a:extLst>
            <a:ext uri="{FF2B5EF4-FFF2-40B4-BE49-F238E27FC236}">
              <a16:creationId xmlns:a16="http://schemas.microsoft.com/office/drawing/2014/main" id="{86EA8818-736A-F1C1-C21A-8B092E752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16</xdr:row>
      <xdr:rowOff>160020</xdr:rowOff>
    </xdr:from>
    <xdr:to>
      <xdr:col>1</xdr:col>
      <xdr:colOff>716280</xdr:colOff>
      <xdr:row>19</xdr:row>
      <xdr:rowOff>121920</xdr:rowOff>
    </xdr:to>
    <xdr:graphicFrame macro="">
      <xdr:nvGraphicFramePr>
        <xdr:cNvPr id="2" name="Chart 1">
          <a:extLst>
            <a:ext uri="{FF2B5EF4-FFF2-40B4-BE49-F238E27FC236}">
              <a16:creationId xmlns:a16="http://schemas.microsoft.com/office/drawing/2014/main" id="{F1EC67D6-4A59-322E-2780-50F3749DC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16</xdr:row>
      <xdr:rowOff>76200</xdr:rowOff>
    </xdr:from>
    <xdr:to>
      <xdr:col>4</xdr:col>
      <xdr:colOff>792480</xdr:colOff>
      <xdr:row>19</xdr:row>
      <xdr:rowOff>38100</xdr:rowOff>
    </xdr:to>
    <xdr:graphicFrame macro="">
      <xdr:nvGraphicFramePr>
        <xdr:cNvPr id="3" name="Chart 2">
          <a:extLst>
            <a:ext uri="{FF2B5EF4-FFF2-40B4-BE49-F238E27FC236}">
              <a16:creationId xmlns:a16="http://schemas.microsoft.com/office/drawing/2014/main" id="{09663A0F-B422-606B-70A4-C38E18284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449580</xdr:colOff>
      <xdr:row>16</xdr:row>
      <xdr:rowOff>53340</xdr:rowOff>
    </xdr:from>
    <xdr:to>
      <xdr:col>7</xdr:col>
      <xdr:colOff>342900</xdr:colOff>
      <xdr:row>18</xdr:row>
      <xdr:rowOff>167640</xdr:rowOff>
    </xdr:to>
    <xdr:graphicFrame macro="">
      <xdr:nvGraphicFramePr>
        <xdr:cNvPr id="4" name="Chart 3">
          <a:extLst>
            <a:ext uri="{FF2B5EF4-FFF2-40B4-BE49-F238E27FC236}">
              <a16:creationId xmlns:a16="http://schemas.microsoft.com/office/drawing/2014/main" id="{3E6BDCE4-EE68-BC78-FCC9-56C1249AA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525780</xdr:colOff>
      <xdr:row>16</xdr:row>
      <xdr:rowOff>137160</xdr:rowOff>
    </xdr:from>
    <xdr:to>
      <xdr:col>11</xdr:col>
      <xdr:colOff>167640</xdr:colOff>
      <xdr:row>19</xdr:row>
      <xdr:rowOff>68580</xdr:rowOff>
    </xdr:to>
    <xdr:graphicFrame macro="">
      <xdr:nvGraphicFramePr>
        <xdr:cNvPr id="5" name="Chart 4">
          <a:extLst>
            <a:ext uri="{FF2B5EF4-FFF2-40B4-BE49-F238E27FC236}">
              <a16:creationId xmlns:a16="http://schemas.microsoft.com/office/drawing/2014/main" id="{2D94D7C1-59BF-7241-CBA6-90A728697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16</xdr:row>
      <xdr:rowOff>76200</xdr:rowOff>
    </xdr:from>
    <xdr:to>
      <xdr:col>14</xdr:col>
      <xdr:colOff>76200</xdr:colOff>
      <xdr:row>19</xdr:row>
      <xdr:rowOff>45720</xdr:rowOff>
    </xdr:to>
    <xdr:graphicFrame macro="">
      <xdr:nvGraphicFramePr>
        <xdr:cNvPr id="6" name="Chart 5">
          <a:extLst>
            <a:ext uri="{FF2B5EF4-FFF2-40B4-BE49-F238E27FC236}">
              <a16:creationId xmlns:a16="http://schemas.microsoft.com/office/drawing/2014/main" id="{92CBD355-7516-7C53-21FC-85CCB6D90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76201</xdr:colOff>
      <xdr:row>2</xdr:row>
      <xdr:rowOff>68581</xdr:rowOff>
    </xdr:from>
    <xdr:ext cx="14005560" cy="1272540"/>
    <xdr:grpSp>
      <xdr:nvGrpSpPr>
        <xdr:cNvPr id="21" name="Shape 2">
          <a:extLst>
            <a:ext uri="{FF2B5EF4-FFF2-40B4-BE49-F238E27FC236}">
              <a16:creationId xmlns:a16="http://schemas.microsoft.com/office/drawing/2014/main" id="{00000000-0008-0000-0100-000015000000}"/>
            </a:ext>
          </a:extLst>
        </xdr:cNvPr>
        <xdr:cNvGrpSpPr/>
      </xdr:nvGrpSpPr>
      <xdr:grpSpPr>
        <a:xfrm>
          <a:off x="76201" y="419101"/>
          <a:ext cx="14005560" cy="1272540"/>
          <a:chOff x="0" y="3060863"/>
          <a:chExt cx="10692000" cy="1438275"/>
        </a:xfrm>
        <a:gradFill>
          <a:gsLst>
            <a:gs pos="0">
              <a:srgbClr val="262626">
                <a:alpha val="80000"/>
              </a:srgbClr>
            </a:gs>
            <a:gs pos="100000">
              <a:srgbClr val="595959">
                <a:alpha val="74901"/>
              </a:srgbClr>
            </a:gs>
          </a:gsLst>
          <a:lin ang="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QUANTITY</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NO</a:t>
                </a: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OF</a:t>
                </a: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ORDERS</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MARGIN</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106681</xdr:colOff>
      <xdr:row>0</xdr:row>
      <xdr:rowOff>76200</xdr:rowOff>
    </xdr:from>
    <xdr:ext cx="13975079"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06681" y="76200"/>
          <a:ext cx="13975079" cy="31432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9</xdr:row>
      <xdr:rowOff>121920</xdr:rowOff>
    </xdr:from>
    <xdr:ext cx="14066520" cy="2234565"/>
    <xdr:grpSp>
      <xdr:nvGrpSpPr>
        <xdr:cNvPr id="2" name="Shape 2">
          <a:extLst>
            <a:ext uri="{FF2B5EF4-FFF2-40B4-BE49-F238E27FC236}">
              <a16:creationId xmlns:a16="http://schemas.microsoft.com/office/drawing/2014/main" id="{00000000-0008-0000-0100-000002000000}"/>
            </a:ext>
          </a:extLst>
        </xdr:cNvPr>
        <xdr:cNvGrpSpPr/>
      </xdr:nvGrpSpPr>
      <xdr:grpSpPr>
        <a:xfrm>
          <a:off x="0" y="1699260"/>
          <a:ext cx="14066520" cy="2234565"/>
          <a:chOff x="-117172" y="2728291"/>
          <a:chExt cx="10815031" cy="208041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117172" y="2728291"/>
            <a:ext cx="10815031" cy="2080410"/>
            <a:chOff x="15241" y="1946748"/>
            <a:chExt cx="12659867" cy="2253777"/>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1" y="1946748"/>
              <a:ext cx="4690872" cy="1982863"/>
              <a:chOff x="15241" y="1946748"/>
              <a:chExt cx="4690872" cy="1982863"/>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1" y="1946748"/>
                <a:ext cx="4690872" cy="1982863"/>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97536" y="2028826"/>
                <a:ext cx="4581145"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4733545" y="1962120"/>
              <a:ext cx="4437126" cy="1959805"/>
              <a:chOff x="4733545" y="1962120"/>
              <a:chExt cx="4437126" cy="195980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733545" y="1962120"/>
                <a:ext cx="4437126" cy="195980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4747259" y="1984879"/>
                <a:ext cx="4389121"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WISE</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050">
                    <a:solidFill>
                      <a:schemeClr val="lt1"/>
                    </a:solidFill>
                    <a:latin typeface="Lato"/>
                    <a:ea typeface="Lato"/>
                    <a:cs typeface="Lato"/>
                    <a:sym typeface="Lato"/>
                  </a:rPr>
                  <a: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191244" y="1971675"/>
              <a:ext cx="3483864" cy="1950249"/>
              <a:chOff x="9191244" y="1866900"/>
              <a:chExt cx="3483864" cy="194191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191244" y="1866900"/>
                <a:ext cx="3483864" cy="194191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211818" y="1895475"/>
                <a:ext cx="34290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WISE</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SHARE</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66674</xdr:colOff>
      <xdr:row>21</xdr:row>
      <xdr:rowOff>15239</xdr:rowOff>
    </xdr:from>
    <xdr:ext cx="5137785" cy="2141221"/>
    <xdr:sp macro="" textlink="">
      <xdr:nvSpPr>
        <xdr:cNvPr id="15" name="Shape 15">
          <a:extLst>
            <a:ext uri="{FF2B5EF4-FFF2-40B4-BE49-F238E27FC236}">
              <a16:creationId xmlns:a16="http://schemas.microsoft.com/office/drawing/2014/main" id="{00000000-0008-0000-0100-00000F000000}"/>
            </a:ext>
          </a:extLst>
        </xdr:cNvPr>
        <xdr:cNvSpPr/>
      </xdr:nvSpPr>
      <xdr:spPr>
        <a:xfrm>
          <a:off x="66674" y="3695699"/>
          <a:ext cx="5137785" cy="2141221"/>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91440</xdr:colOff>
      <xdr:row>21</xdr:row>
      <xdr:rowOff>28575</xdr:rowOff>
    </xdr:from>
    <xdr:ext cx="508254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91440" y="3709035"/>
          <a:ext cx="508254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BY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STATE</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487680</xdr:colOff>
      <xdr:row>21</xdr:row>
      <xdr:rowOff>1</xdr:rowOff>
    </xdr:from>
    <xdr:ext cx="4914900" cy="2148840"/>
    <xdr:sp macro="" textlink="">
      <xdr:nvSpPr>
        <xdr:cNvPr id="17" name="Shape 17">
          <a:extLst>
            <a:ext uri="{FF2B5EF4-FFF2-40B4-BE49-F238E27FC236}">
              <a16:creationId xmlns:a16="http://schemas.microsoft.com/office/drawing/2014/main" id="{00000000-0008-0000-0100-000011000000}"/>
            </a:ext>
          </a:extLst>
        </xdr:cNvPr>
        <xdr:cNvSpPr/>
      </xdr:nvSpPr>
      <xdr:spPr>
        <a:xfrm>
          <a:off x="5242560" y="3680461"/>
          <a:ext cx="4914900" cy="214884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474344</xdr:colOff>
      <xdr:row>21</xdr:row>
      <xdr:rowOff>41910</xdr:rowOff>
    </xdr:from>
    <xdr:ext cx="4867276"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29224" y="3722370"/>
          <a:ext cx="4867276"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5</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SUBCATEGORIES</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BY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17</xdr:col>
      <xdr:colOff>76200</xdr:colOff>
      <xdr:row>20</xdr:row>
      <xdr:rowOff>167640</xdr:rowOff>
    </xdr:from>
    <xdr:ext cx="3878580" cy="2095500"/>
    <xdr:sp macro="" textlink="">
      <xdr:nvSpPr>
        <xdr:cNvPr id="19" name="Shape 19">
          <a:extLst>
            <a:ext uri="{FF2B5EF4-FFF2-40B4-BE49-F238E27FC236}">
              <a16:creationId xmlns:a16="http://schemas.microsoft.com/office/drawing/2014/main" id="{00000000-0008-0000-0100-000013000000}"/>
            </a:ext>
          </a:extLst>
        </xdr:cNvPr>
        <xdr:cNvSpPr/>
      </xdr:nvSpPr>
      <xdr:spPr>
        <a:xfrm>
          <a:off x="10180320" y="3672840"/>
          <a:ext cx="3878580" cy="20955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142874</xdr:colOff>
      <xdr:row>21</xdr:row>
      <xdr:rowOff>26670</xdr:rowOff>
    </xdr:from>
    <xdr:ext cx="3712845" cy="224790"/>
    <xdr:sp macro="" textlink="">
      <xdr:nvSpPr>
        <xdr:cNvPr id="20" name="Shape 20">
          <a:extLst>
            <a:ext uri="{FF2B5EF4-FFF2-40B4-BE49-F238E27FC236}">
              <a16:creationId xmlns:a16="http://schemas.microsoft.com/office/drawing/2014/main" id="{00000000-0008-0000-0100-000014000000}"/>
            </a:ext>
          </a:extLst>
        </xdr:cNvPr>
        <xdr:cNvSpPr/>
      </xdr:nvSpPr>
      <xdr:spPr>
        <a:xfrm>
          <a:off x="10246994" y="3707130"/>
          <a:ext cx="3712845" cy="22479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167640</xdr:colOff>
      <xdr:row>4</xdr:row>
      <xdr:rowOff>15240</xdr:rowOff>
    </xdr:from>
    <xdr:to>
      <xdr:col>4</xdr:col>
      <xdr:colOff>449580</xdr:colOff>
      <xdr:row>5</xdr:row>
      <xdr:rowOff>68580</xdr:rowOff>
    </xdr:to>
    <xdr:sp macro="" textlink="KPI!B16">
      <xdr:nvSpPr>
        <xdr:cNvPr id="39" name="Rectangle: Rounded Corners 38">
          <a:extLst>
            <a:ext uri="{FF2B5EF4-FFF2-40B4-BE49-F238E27FC236}">
              <a16:creationId xmlns:a16="http://schemas.microsoft.com/office/drawing/2014/main" id="{67035745-2452-11F4-0262-4D4EBB7AA124}"/>
            </a:ext>
          </a:extLst>
        </xdr:cNvPr>
        <xdr:cNvSpPr/>
      </xdr:nvSpPr>
      <xdr:spPr>
        <a:xfrm>
          <a:off x="167640" y="716280"/>
          <a:ext cx="2659380" cy="22860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ABFC3A5-42E0-454F-ABAD-FE150BC240C8}"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 22,97,200.86 </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457201</xdr:colOff>
      <xdr:row>5</xdr:row>
      <xdr:rowOff>83820</xdr:rowOff>
    </xdr:from>
    <xdr:to>
      <xdr:col>4</xdr:col>
      <xdr:colOff>198121</xdr:colOff>
      <xdr:row>7</xdr:row>
      <xdr:rowOff>152400</xdr:rowOff>
    </xdr:to>
    <xdr:graphicFrame macro="">
      <xdr:nvGraphicFramePr>
        <xdr:cNvPr id="40" name="Chart 39">
          <a:extLst>
            <a:ext uri="{FF2B5EF4-FFF2-40B4-BE49-F238E27FC236}">
              <a16:creationId xmlns:a16="http://schemas.microsoft.com/office/drawing/2014/main" id="{985470F5-B9FC-4C47-A38A-DBC381569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7</xdr:row>
      <xdr:rowOff>114300</xdr:rowOff>
    </xdr:from>
    <xdr:to>
      <xdr:col>4</xdr:col>
      <xdr:colOff>434340</xdr:colOff>
      <xdr:row>9</xdr:row>
      <xdr:rowOff>45720</xdr:rowOff>
    </xdr:to>
    <xdr:sp macro="" textlink="KPI!B16">
      <xdr:nvSpPr>
        <xdr:cNvPr id="42" name="Rectangle: Rounded Corners 41">
          <a:extLst>
            <a:ext uri="{FF2B5EF4-FFF2-40B4-BE49-F238E27FC236}">
              <a16:creationId xmlns:a16="http://schemas.microsoft.com/office/drawing/2014/main" id="{2605A067-6DD8-4154-AE30-2194052745D7}"/>
            </a:ext>
          </a:extLst>
        </xdr:cNvPr>
        <xdr:cNvSpPr/>
      </xdr:nvSpPr>
      <xdr:spPr>
        <a:xfrm>
          <a:off x="152400" y="1341120"/>
          <a:ext cx="2659380" cy="2819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365760</xdr:colOff>
          <xdr:row>7</xdr:row>
          <xdr:rowOff>137160</xdr:rowOff>
        </xdr:from>
        <xdr:to>
          <xdr:col>4</xdr:col>
          <xdr:colOff>281940</xdr:colOff>
          <xdr:row>9</xdr:row>
          <xdr:rowOff>22860</xdr:rowOff>
        </xdr:to>
        <xdr:pic>
          <xdr:nvPicPr>
            <xdr:cNvPr id="46" name="Picture 45">
              <a:extLst>
                <a:ext uri="{FF2B5EF4-FFF2-40B4-BE49-F238E27FC236}">
                  <a16:creationId xmlns:a16="http://schemas.microsoft.com/office/drawing/2014/main" id="{CC127184-C5CA-4622-4434-4ECD00D01ADF}"/>
                </a:ext>
              </a:extLst>
            </xdr:cNvPr>
            <xdr:cNvPicPr>
              <a:picLocks noChangeAspect="1" noChangeArrowheads="1"/>
              <a:extLst>
                <a:ext uri="{84589F7E-364E-4C9E-8A38-B11213B215E9}">
                  <a14:cameraTool cellRange="'KPI yoy'!$B$9" spid="_x0000_s7278"/>
                </a:ext>
              </a:extLst>
            </xdr:cNvPicPr>
          </xdr:nvPicPr>
          <xdr:blipFill>
            <a:blip xmlns:r="http://schemas.openxmlformats.org/officeDocument/2006/relationships" r:embed="rId2"/>
            <a:srcRect/>
            <a:stretch>
              <a:fillRect/>
            </a:stretch>
          </xdr:blipFill>
          <xdr:spPr bwMode="auto">
            <a:xfrm>
              <a:off x="1554480" y="1363980"/>
              <a:ext cx="110490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541020</xdr:colOff>
      <xdr:row>3</xdr:row>
      <xdr:rowOff>167640</xdr:rowOff>
    </xdr:from>
    <xdr:to>
      <xdr:col>9</xdr:col>
      <xdr:colOff>228600</xdr:colOff>
      <xdr:row>5</xdr:row>
      <xdr:rowOff>99060</xdr:rowOff>
    </xdr:to>
    <xdr:sp macro="" textlink="KPI!$E$16">
      <xdr:nvSpPr>
        <xdr:cNvPr id="47" name="Rectangle: Rounded Corners 46">
          <a:extLst>
            <a:ext uri="{FF2B5EF4-FFF2-40B4-BE49-F238E27FC236}">
              <a16:creationId xmlns:a16="http://schemas.microsoft.com/office/drawing/2014/main" id="{18DEDFFC-D82E-4158-B895-6C2CA464CBA1}"/>
            </a:ext>
          </a:extLst>
        </xdr:cNvPr>
        <xdr:cNvSpPr/>
      </xdr:nvSpPr>
      <xdr:spPr>
        <a:xfrm>
          <a:off x="2918460" y="693420"/>
          <a:ext cx="2659380" cy="2819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22CB8C5-E6A6-4D4A-88DB-7B49CDACE0EB}"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 2,86,397.02 </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586740</xdr:colOff>
      <xdr:row>7</xdr:row>
      <xdr:rowOff>106680</xdr:rowOff>
    </xdr:from>
    <xdr:to>
      <xdr:col>9</xdr:col>
      <xdr:colOff>274320</xdr:colOff>
      <xdr:row>9</xdr:row>
      <xdr:rowOff>60960</xdr:rowOff>
    </xdr:to>
    <xdr:sp macro="" textlink="KPI!B16">
      <xdr:nvSpPr>
        <xdr:cNvPr id="48" name="Rectangle: Rounded Corners 47">
          <a:extLst>
            <a:ext uri="{FF2B5EF4-FFF2-40B4-BE49-F238E27FC236}">
              <a16:creationId xmlns:a16="http://schemas.microsoft.com/office/drawing/2014/main" id="{CEB3A872-7965-4884-92A3-29F72C8EB4F2}"/>
            </a:ext>
          </a:extLst>
        </xdr:cNvPr>
        <xdr:cNvSpPr/>
      </xdr:nvSpPr>
      <xdr:spPr>
        <a:xfrm>
          <a:off x="2964180" y="1333500"/>
          <a:ext cx="2659380" cy="30480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480060</xdr:colOff>
      <xdr:row>7</xdr:row>
      <xdr:rowOff>114300</xdr:rowOff>
    </xdr:from>
    <xdr:to>
      <xdr:col>14</xdr:col>
      <xdr:colOff>167640</xdr:colOff>
      <xdr:row>9</xdr:row>
      <xdr:rowOff>53340</xdr:rowOff>
    </xdr:to>
    <xdr:sp macro="" textlink="KPI!B16">
      <xdr:nvSpPr>
        <xdr:cNvPr id="49" name="Rectangle: Rounded Corners 48">
          <a:extLst>
            <a:ext uri="{FF2B5EF4-FFF2-40B4-BE49-F238E27FC236}">
              <a16:creationId xmlns:a16="http://schemas.microsoft.com/office/drawing/2014/main" id="{534B0338-6B7E-4C7D-9774-80D3CAEABD89}"/>
            </a:ext>
          </a:extLst>
        </xdr:cNvPr>
        <xdr:cNvSpPr/>
      </xdr:nvSpPr>
      <xdr:spPr>
        <a:xfrm>
          <a:off x="5829300" y="1341120"/>
          <a:ext cx="2659380" cy="2895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312420</xdr:colOff>
      <xdr:row>7</xdr:row>
      <xdr:rowOff>121920</xdr:rowOff>
    </xdr:from>
    <xdr:to>
      <xdr:col>19</xdr:col>
      <xdr:colOff>0</xdr:colOff>
      <xdr:row>9</xdr:row>
      <xdr:rowOff>53340</xdr:rowOff>
    </xdr:to>
    <xdr:sp macro="" textlink="KPI!B16">
      <xdr:nvSpPr>
        <xdr:cNvPr id="50" name="Rectangle: Rounded Corners 49">
          <a:extLst>
            <a:ext uri="{FF2B5EF4-FFF2-40B4-BE49-F238E27FC236}">
              <a16:creationId xmlns:a16="http://schemas.microsoft.com/office/drawing/2014/main" id="{C709B451-E366-49AD-AAAF-8305B4C5A879}"/>
            </a:ext>
          </a:extLst>
        </xdr:cNvPr>
        <xdr:cNvSpPr/>
      </xdr:nvSpPr>
      <xdr:spPr>
        <a:xfrm>
          <a:off x="8633460" y="1348740"/>
          <a:ext cx="2659380" cy="2819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327660</xdr:colOff>
      <xdr:row>4</xdr:row>
      <xdr:rowOff>15240</xdr:rowOff>
    </xdr:from>
    <xdr:to>
      <xdr:col>19</xdr:col>
      <xdr:colOff>15240</xdr:colOff>
      <xdr:row>5</xdr:row>
      <xdr:rowOff>83820</xdr:rowOff>
    </xdr:to>
    <xdr:sp macro="" textlink="KPI!$K$16">
      <xdr:nvSpPr>
        <xdr:cNvPr id="52" name="Rectangle: Rounded Corners 51">
          <a:extLst>
            <a:ext uri="{FF2B5EF4-FFF2-40B4-BE49-F238E27FC236}">
              <a16:creationId xmlns:a16="http://schemas.microsoft.com/office/drawing/2014/main" id="{7AC32966-BBC2-46A0-8C55-646158488777}"/>
            </a:ext>
          </a:extLst>
        </xdr:cNvPr>
        <xdr:cNvSpPr/>
      </xdr:nvSpPr>
      <xdr:spPr>
        <a:xfrm>
          <a:off x="8648700" y="716280"/>
          <a:ext cx="2659380" cy="2438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73C6B8-07B0-4902-A4F4-C7925147A127}"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457200</xdr:colOff>
      <xdr:row>4</xdr:row>
      <xdr:rowOff>7620</xdr:rowOff>
    </xdr:from>
    <xdr:to>
      <xdr:col>14</xdr:col>
      <xdr:colOff>182880</xdr:colOff>
      <xdr:row>5</xdr:row>
      <xdr:rowOff>30480</xdr:rowOff>
    </xdr:to>
    <xdr:sp macro="" textlink="KPI!$H$16">
      <xdr:nvSpPr>
        <xdr:cNvPr id="53" name="Rectangle: Rounded Corners 52">
          <a:extLst>
            <a:ext uri="{FF2B5EF4-FFF2-40B4-BE49-F238E27FC236}">
              <a16:creationId xmlns:a16="http://schemas.microsoft.com/office/drawing/2014/main" id="{B067A7E2-A294-4202-8AF8-2EF7F64DF6D2}"/>
            </a:ext>
          </a:extLst>
        </xdr:cNvPr>
        <xdr:cNvSpPr/>
      </xdr:nvSpPr>
      <xdr:spPr>
        <a:xfrm>
          <a:off x="5806440" y="708660"/>
          <a:ext cx="2697480" cy="19812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13C50B6-6D28-4090-A8E5-CE9B2558A409}"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83820</xdr:colOff>
      <xdr:row>4</xdr:row>
      <xdr:rowOff>7620</xdr:rowOff>
    </xdr:from>
    <xdr:to>
      <xdr:col>23</xdr:col>
      <xdr:colOff>365760</xdr:colOff>
      <xdr:row>5</xdr:row>
      <xdr:rowOff>83820</xdr:rowOff>
    </xdr:to>
    <xdr:sp macro="" textlink="KPI!$N$16">
      <xdr:nvSpPr>
        <xdr:cNvPr id="54" name="Rectangle: Rounded Corners 53">
          <a:extLst>
            <a:ext uri="{FF2B5EF4-FFF2-40B4-BE49-F238E27FC236}">
              <a16:creationId xmlns:a16="http://schemas.microsoft.com/office/drawing/2014/main" id="{9FF263C7-4119-490C-BB86-F9F10E801EE3}"/>
            </a:ext>
          </a:extLst>
        </xdr:cNvPr>
        <xdr:cNvSpPr/>
      </xdr:nvSpPr>
      <xdr:spPr>
        <a:xfrm>
          <a:off x="11376660" y="708660"/>
          <a:ext cx="265938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FD068F6-9F10-4CD5-908E-80EC18F28B52}"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76200</xdr:colOff>
      <xdr:row>7</xdr:row>
      <xdr:rowOff>121920</xdr:rowOff>
    </xdr:from>
    <xdr:to>
      <xdr:col>23</xdr:col>
      <xdr:colOff>358140</xdr:colOff>
      <xdr:row>9</xdr:row>
      <xdr:rowOff>53340</xdr:rowOff>
    </xdr:to>
    <xdr:sp macro="" textlink="KPI!B16">
      <xdr:nvSpPr>
        <xdr:cNvPr id="55" name="Rectangle: Rounded Corners 54">
          <a:extLst>
            <a:ext uri="{FF2B5EF4-FFF2-40B4-BE49-F238E27FC236}">
              <a16:creationId xmlns:a16="http://schemas.microsoft.com/office/drawing/2014/main" id="{2AC3787D-A965-41E3-AB60-F77C76230542}"/>
            </a:ext>
          </a:extLst>
        </xdr:cNvPr>
        <xdr:cNvSpPr/>
      </xdr:nvSpPr>
      <xdr:spPr>
        <a:xfrm>
          <a:off x="11369040" y="1348740"/>
          <a:ext cx="2659380" cy="2819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335279</xdr:colOff>
      <xdr:row>5</xdr:row>
      <xdr:rowOff>91440</xdr:rowOff>
    </xdr:from>
    <xdr:to>
      <xdr:col>23</xdr:col>
      <xdr:colOff>91440</xdr:colOff>
      <xdr:row>8</xdr:row>
      <xdr:rowOff>30480</xdr:rowOff>
    </xdr:to>
    <xdr:graphicFrame macro="">
      <xdr:nvGraphicFramePr>
        <xdr:cNvPr id="57" name="Chart 56">
          <a:extLst>
            <a:ext uri="{FF2B5EF4-FFF2-40B4-BE49-F238E27FC236}">
              <a16:creationId xmlns:a16="http://schemas.microsoft.com/office/drawing/2014/main" id="{3179ECAB-6FF2-47A1-9C33-ACFC27C60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68581</xdr:colOff>
      <xdr:row>5</xdr:row>
      <xdr:rowOff>91440</xdr:rowOff>
    </xdr:from>
    <xdr:to>
      <xdr:col>18</xdr:col>
      <xdr:colOff>365761</xdr:colOff>
      <xdr:row>7</xdr:row>
      <xdr:rowOff>152400</xdr:rowOff>
    </xdr:to>
    <xdr:graphicFrame macro="">
      <xdr:nvGraphicFramePr>
        <xdr:cNvPr id="58" name="Chart 57">
          <a:extLst>
            <a:ext uri="{FF2B5EF4-FFF2-40B4-BE49-F238E27FC236}">
              <a16:creationId xmlns:a16="http://schemas.microsoft.com/office/drawing/2014/main" id="{D4CE49A7-6400-468D-86F3-CCF0AA13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381001</xdr:colOff>
      <xdr:row>5</xdr:row>
      <xdr:rowOff>45720</xdr:rowOff>
    </xdr:from>
    <xdr:to>
      <xdr:col>13</xdr:col>
      <xdr:colOff>487681</xdr:colOff>
      <xdr:row>7</xdr:row>
      <xdr:rowOff>114300</xdr:rowOff>
    </xdr:to>
    <xdr:graphicFrame macro="">
      <xdr:nvGraphicFramePr>
        <xdr:cNvPr id="59" name="Chart 58">
          <a:extLst>
            <a:ext uri="{FF2B5EF4-FFF2-40B4-BE49-F238E27FC236}">
              <a16:creationId xmlns:a16="http://schemas.microsoft.com/office/drawing/2014/main" id="{6B5EB9D5-8DC0-4E98-8857-358BAACE6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373381</xdr:colOff>
      <xdr:row>5</xdr:row>
      <xdr:rowOff>114300</xdr:rowOff>
    </xdr:from>
    <xdr:to>
      <xdr:col>9</xdr:col>
      <xdr:colOff>121921</xdr:colOff>
      <xdr:row>7</xdr:row>
      <xdr:rowOff>129540</xdr:rowOff>
    </xdr:to>
    <xdr:graphicFrame macro="">
      <xdr:nvGraphicFramePr>
        <xdr:cNvPr id="60" name="Chart 59">
          <a:extLst>
            <a:ext uri="{FF2B5EF4-FFF2-40B4-BE49-F238E27FC236}">
              <a16:creationId xmlns:a16="http://schemas.microsoft.com/office/drawing/2014/main" id="{D8A0336F-2F50-4F52-88E1-6AEC8D9EC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251460</xdr:colOff>
          <xdr:row>7</xdr:row>
          <xdr:rowOff>129539</xdr:rowOff>
        </xdr:from>
        <xdr:to>
          <xdr:col>9</xdr:col>
          <xdr:colOff>160020</xdr:colOff>
          <xdr:row>9</xdr:row>
          <xdr:rowOff>15240</xdr:rowOff>
        </xdr:to>
        <xdr:pic>
          <xdr:nvPicPr>
            <xdr:cNvPr id="63" name="Picture 62">
              <a:extLst>
                <a:ext uri="{FF2B5EF4-FFF2-40B4-BE49-F238E27FC236}">
                  <a16:creationId xmlns:a16="http://schemas.microsoft.com/office/drawing/2014/main" id="{9A5131E2-0067-4724-A954-4A4C9B830B83}"/>
                </a:ext>
              </a:extLst>
            </xdr:cNvPr>
            <xdr:cNvPicPr>
              <a:picLocks noChangeAspect="1" noChangeArrowheads="1"/>
              <a:extLst>
                <a:ext uri="{84589F7E-364E-4C9E-8A38-B11213B215E9}">
                  <a14:cameraTool cellRange="'KPI yoy'!$C$9" spid="_x0000_s7279"/>
                </a:ext>
              </a:extLst>
            </xdr:cNvPicPr>
          </xdr:nvPicPr>
          <xdr:blipFill>
            <a:blip xmlns:r="http://schemas.openxmlformats.org/officeDocument/2006/relationships" r:embed="rId7"/>
            <a:srcRect/>
            <a:stretch>
              <a:fillRect/>
            </a:stretch>
          </xdr:blipFill>
          <xdr:spPr bwMode="auto">
            <a:xfrm>
              <a:off x="4411980" y="1356359"/>
              <a:ext cx="1097280" cy="2362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xdr:colOff>
          <xdr:row>7</xdr:row>
          <xdr:rowOff>137160</xdr:rowOff>
        </xdr:from>
        <xdr:to>
          <xdr:col>14</xdr:col>
          <xdr:colOff>60960</xdr:colOff>
          <xdr:row>9</xdr:row>
          <xdr:rowOff>38100</xdr:rowOff>
        </xdr:to>
        <xdr:pic>
          <xdr:nvPicPr>
            <xdr:cNvPr id="66" name="Picture 65">
              <a:extLst>
                <a:ext uri="{FF2B5EF4-FFF2-40B4-BE49-F238E27FC236}">
                  <a16:creationId xmlns:a16="http://schemas.microsoft.com/office/drawing/2014/main" id="{C739BDE8-0CE0-487F-9478-D792478ECCF1}"/>
                </a:ext>
              </a:extLst>
            </xdr:cNvPr>
            <xdr:cNvPicPr>
              <a:picLocks noChangeAspect="1" noChangeArrowheads="1"/>
              <a:extLst>
                <a:ext uri="{84589F7E-364E-4C9E-8A38-B11213B215E9}">
                  <a14:cameraTool cellRange="'KPI yoy'!$D$9" spid="_x0000_s7280"/>
                </a:ext>
              </a:extLst>
            </xdr:cNvPicPr>
          </xdr:nvPicPr>
          <xdr:blipFill>
            <a:blip xmlns:r="http://schemas.openxmlformats.org/officeDocument/2006/relationships" r:embed="rId8"/>
            <a:srcRect/>
            <a:stretch>
              <a:fillRect/>
            </a:stretch>
          </xdr:blipFill>
          <xdr:spPr bwMode="auto">
            <a:xfrm>
              <a:off x="7147560" y="1363980"/>
              <a:ext cx="123444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381000</xdr:colOff>
          <xdr:row>7</xdr:row>
          <xdr:rowOff>144779</xdr:rowOff>
        </xdr:from>
        <xdr:to>
          <xdr:col>18</xdr:col>
          <xdr:colOff>457200</xdr:colOff>
          <xdr:row>9</xdr:row>
          <xdr:rowOff>38100</xdr:rowOff>
        </xdr:to>
        <xdr:pic>
          <xdr:nvPicPr>
            <xdr:cNvPr id="69" name="Picture 68">
              <a:extLst>
                <a:ext uri="{FF2B5EF4-FFF2-40B4-BE49-F238E27FC236}">
                  <a16:creationId xmlns:a16="http://schemas.microsoft.com/office/drawing/2014/main" id="{98120F7E-242B-4FA9-92B2-7814C513707C}"/>
                </a:ext>
              </a:extLst>
            </xdr:cNvPr>
            <xdr:cNvPicPr>
              <a:picLocks noChangeAspect="1" noChangeArrowheads="1"/>
              <a:extLst>
                <a:ext uri="{84589F7E-364E-4C9E-8A38-B11213B215E9}">
                  <a14:cameraTool cellRange="'KPI yoy'!$E$9" spid="_x0000_s7281"/>
                </a:ext>
              </a:extLst>
            </xdr:cNvPicPr>
          </xdr:nvPicPr>
          <xdr:blipFill>
            <a:blip xmlns:r="http://schemas.openxmlformats.org/officeDocument/2006/relationships" r:embed="rId9"/>
            <a:srcRect/>
            <a:stretch>
              <a:fillRect/>
            </a:stretch>
          </xdr:blipFill>
          <xdr:spPr bwMode="auto">
            <a:xfrm>
              <a:off x="9890760" y="1371599"/>
              <a:ext cx="1264920" cy="2438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236220</xdr:colOff>
          <xdr:row>7</xdr:row>
          <xdr:rowOff>129540</xdr:rowOff>
        </xdr:from>
        <xdr:to>
          <xdr:col>23</xdr:col>
          <xdr:colOff>305588</xdr:colOff>
          <xdr:row>9</xdr:row>
          <xdr:rowOff>38100</xdr:rowOff>
        </xdr:to>
        <xdr:pic>
          <xdr:nvPicPr>
            <xdr:cNvPr id="72" name="Picture 71">
              <a:extLst>
                <a:ext uri="{FF2B5EF4-FFF2-40B4-BE49-F238E27FC236}">
                  <a16:creationId xmlns:a16="http://schemas.microsoft.com/office/drawing/2014/main" id="{B4A42534-05F7-4AD7-BD23-281DA57F5D46}"/>
                </a:ext>
              </a:extLst>
            </xdr:cNvPr>
            <xdr:cNvPicPr>
              <a:picLocks noChangeAspect="1" noChangeArrowheads="1"/>
              <a:extLst>
                <a:ext uri="{84589F7E-364E-4C9E-8A38-B11213B215E9}">
                  <a14:cameraTool cellRange="'KPI yoy'!$F$9" spid="_x0000_s7282"/>
                </a:ext>
              </a:extLst>
            </xdr:cNvPicPr>
          </xdr:nvPicPr>
          <xdr:blipFill>
            <a:blip xmlns:r="http://schemas.openxmlformats.org/officeDocument/2006/relationships" r:embed="rId10"/>
            <a:srcRect/>
            <a:stretch>
              <a:fillRect/>
            </a:stretch>
          </xdr:blipFill>
          <xdr:spPr bwMode="auto">
            <a:xfrm>
              <a:off x="12717780" y="1356360"/>
              <a:ext cx="1258088"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11</xdr:row>
      <xdr:rowOff>99060</xdr:rowOff>
    </xdr:from>
    <xdr:to>
      <xdr:col>8</xdr:col>
      <xdr:colOff>426720</xdr:colOff>
      <xdr:row>20</xdr:row>
      <xdr:rowOff>91440</xdr:rowOff>
    </xdr:to>
    <xdr:graphicFrame macro="">
      <xdr:nvGraphicFramePr>
        <xdr:cNvPr id="73" name="Chart 72">
          <a:extLst>
            <a:ext uri="{FF2B5EF4-FFF2-40B4-BE49-F238E27FC236}">
              <a16:creationId xmlns:a16="http://schemas.microsoft.com/office/drawing/2014/main" id="{D6CD1EFC-898A-4A24-AFF0-A53153B5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533401</xdr:colOff>
      <xdr:row>11</xdr:row>
      <xdr:rowOff>106680</xdr:rowOff>
    </xdr:from>
    <xdr:to>
      <xdr:col>17</xdr:col>
      <xdr:colOff>30481</xdr:colOff>
      <xdr:row>20</xdr:row>
      <xdr:rowOff>76200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BFB571BF-93EA-4278-B96F-DC8BA269FD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8281" y="2034540"/>
              <a:ext cx="4846320" cy="1546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251460</xdr:colOff>
      <xdr:row>11</xdr:row>
      <xdr:rowOff>106680</xdr:rowOff>
    </xdr:from>
    <xdr:to>
      <xdr:col>23</xdr:col>
      <xdr:colOff>213360</xdr:colOff>
      <xdr:row>20</xdr:row>
      <xdr:rowOff>137160</xdr:rowOff>
    </xdr:to>
    <xdr:graphicFrame macro="">
      <xdr:nvGraphicFramePr>
        <xdr:cNvPr id="75" name="Chart 74">
          <a:extLst>
            <a:ext uri="{FF2B5EF4-FFF2-40B4-BE49-F238E27FC236}">
              <a16:creationId xmlns:a16="http://schemas.microsoft.com/office/drawing/2014/main" id="{DE9B358F-230D-460D-90B5-AF48B46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142874</xdr:colOff>
      <xdr:row>22</xdr:row>
      <xdr:rowOff>152400</xdr:rowOff>
    </xdr:from>
    <xdr:to>
      <xdr:col>8</xdr:col>
      <xdr:colOff>358139</xdr:colOff>
      <xdr:row>32</xdr:row>
      <xdr:rowOff>167640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9E49F603-9BAB-41B5-949C-0492DC41F8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4" y="4008120"/>
              <a:ext cx="4970145"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487680</xdr:colOff>
      <xdr:row>22</xdr:row>
      <xdr:rowOff>144780</xdr:rowOff>
    </xdr:from>
    <xdr:to>
      <xdr:col>16</xdr:col>
      <xdr:colOff>464820</xdr:colOff>
      <xdr:row>31</xdr:row>
      <xdr:rowOff>91440</xdr:rowOff>
    </xdr:to>
    <xdr:graphicFrame macro="">
      <xdr:nvGraphicFramePr>
        <xdr:cNvPr id="77" name="Chart 76">
          <a:extLst>
            <a:ext uri="{FF2B5EF4-FFF2-40B4-BE49-F238E27FC236}">
              <a16:creationId xmlns:a16="http://schemas.microsoft.com/office/drawing/2014/main" id="{DD688138-B6B1-41BC-ADB4-3F2FE50EA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98157</xdr:colOff>
      <xdr:row>22</xdr:row>
      <xdr:rowOff>114301</xdr:rowOff>
    </xdr:from>
    <xdr:to>
      <xdr:col>18</xdr:col>
      <xdr:colOff>434340</xdr:colOff>
      <xdr:row>32</xdr:row>
      <xdr:rowOff>129541</xdr:rowOff>
    </xdr:to>
    <mc:AlternateContent xmlns:mc="http://schemas.openxmlformats.org/markup-compatibility/2006">
      <mc:Choice xmlns:a14="http://schemas.microsoft.com/office/drawing/2010/main" Requires="a14">
        <xdr:graphicFrame macro="">
          <xdr:nvGraphicFramePr>
            <xdr:cNvPr id="79" name="Year 2">
              <a:extLst>
                <a:ext uri="{FF2B5EF4-FFF2-40B4-BE49-F238E27FC236}">
                  <a16:creationId xmlns:a16="http://schemas.microsoft.com/office/drawing/2014/main" id="{07B06160-B4C7-49F7-8EBD-B7B9E557C9F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202277" y="3970021"/>
              <a:ext cx="930543"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538825</xdr:colOff>
      <xdr:row>22</xdr:row>
      <xdr:rowOff>99060</xdr:rowOff>
    </xdr:from>
    <xdr:to>
      <xdr:col>23</xdr:col>
      <xdr:colOff>335280</xdr:colOff>
      <xdr:row>32</xdr:row>
      <xdr:rowOff>121920</xdr:rowOff>
    </xdr:to>
    <mc:AlternateContent xmlns:mc="http://schemas.openxmlformats.org/markup-compatibility/2006">
      <mc:Choice xmlns:a14="http://schemas.microsoft.com/office/drawing/2010/main" Requires="a14">
        <xdr:graphicFrame macro="">
          <xdr:nvGraphicFramePr>
            <xdr:cNvPr id="80" name="Segment 1">
              <a:extLst>
                <a:ext uri="{FF2B5EF4-FFF2-40B4-BE49-F238E27FC236}">
                  <a16:creationId xmlns:a16="http://schemas.microsoft.com/office/drawing/2014/main" id="{5AF1092A-3A24-495F-A0B1-AB0EC5E424D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426025" y="3954780"/>
              <a:ext cx="1579535"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472440</xdr:colOff>
      <xdr:row>22</xdr:row>
      <xdr:rowOff>129541</xdr:rowOff>
    </xdr:from>
    <xdr:to>
      <xdr:col>20</xdr:col>
      <xdr:colOff>502920</xdr:colOff>
      <xdr:row>32</xdr:row>
      <xdr:rowOff>152401</xdr:rowOff>
    </xdr:to>
    <mc:AlternateContent xmlns:mc="http://schemas.openxmlformats.org/markup-compatibility/2006">
      <mc:Choice xmlns:a14="http://schemas.microsoft.com/office/drawing/2010/main" Requires="a14">
        <xdr:graphicFrame macro="">
          <xdr:nvGraphicFramePr>
            <xdr:cNvPr id="81" name="Region 1">
              <a:extLst>
                <a:ext uri="{FF2B5EF4-FFF2-40B4-BE49-F238E27FC236}">
                  <a16:creationId xmlns:a16="http://schemas.microsoft.com/office/drawing/2014/main" id="{9F498D90-F6CB-475B-9FBF-1B17391EF2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70920" y="3985261"/>
              <a:ext cx="1219200"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9</xdr:row>
      <xdr:rowOff>160020</xdr:rowOff>
    </xdr:from>
    <xdr:to>
      <xdr:col>8</xdr:col>
      <xdr:colOff>403860</xdr:colOff>
      <xdr:row>11</xdr:row>
      <xdr:rowOff>82432</xdr:rowOff>
    </xdr:to>
    <xdr:sp macro="" textlink="">
      <xdr:nvSpPr>
        <xdr:cNvPr id="41" name="Shape 11">
          <a:extLst>
            <a:ext uri="{FF2B5EF4-FFF2-40B4-BE49-F238E27FC236}">
              <a16:creationId xmlns:a16="http://schemas.microsoft.com/office/drawing/2014/main" id="{888628A7-2DA9-43CD-AFD1-884E0EE02F30}"/>
            </a:ext>
          </a:extLst>
        </xdr:cNvPr>
        <xdr:cNvSpPr/>
      </xdr:nvSpPr>
      <xdr:spPr>
        <a:xfrm>
          <a:off x="30480" y="1737360"/>
          <a:ext cx="5128260" cy="27293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SALES AND PROFIT ANALYSIS</a:t>
          </a:r>
          <a:endPar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6.928125810184" createdVersion="8" refreshedVersion="8" minRefreshableVersion="3" recordCount="9994" xr:uid="{81BD4415-1251-437A-9EC3-5F0C41BCA65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632287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92AEA9-DEA0-4118-A6EA-DB14D0D3B70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3:D17" firstHeaderRow="1" firstDataRow="2" firstDataCol="2"/>
  <pivotFields count="26">
    <pivotField compact="0" outline="0" showAll="0"/>
    <pivotField compact="0" outline="0" showAll="0"/>
    <pivotField compact="0" outline="0" showAll="0">
      <items count="5">
        <item x="2"/>
        <item x="1"/>
        <item x="0"/>
        <item x="3"/>
        <item t="default"/>
      </items>
    </pivotField>
    <pivotField axis="axisRow"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axis="axisRow"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compact="0" outline="0" subtotalTop="0" showAll="0">
      <items count="8">
        <item sd="0" x="0"/>
        <item sd="0" x="1"/>
        <item sd="0" x="2"/>
        <item sd="0" x="3"/>
        <item sd="0" x="4"/>
        <item sd="0" x="5"/>
        <item sd="0" x="6"/>
        <item t="default"/>
      </items>
    </pivotField>
    <pivotField compact="0" outline="0" subtotalTop="0"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69">
      <pivotArea outline="0" fieldPosition="0">
        <references count="2">
          <reference field="4294967294" count="1" selected="0">
            <x v="0"/>
          </reference>
          <reference field="22" count="1" selected="0">
            <x v="1"/>
          </reference>
        </references>
      </pivotArea>
    </format>
    <format dxfId="6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643473-BD69-4643-9DE4-2305B8840F4B}"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
  <location ref="A1:B6"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compact="0" outline="0" subtotalTop="0" showAll="0">
      <items count="8">
        <item sd="0" x="0"/>
        <item sd="0" x="1"/>
        <item sd="0" x="2"/>
        <item sd="0" x="3"/>
        <item sd="0" x="4"/>
        <item sd="0" x="5"/>
        <item sd="0" x="6"/>
        <item t="default"/>
      </items>
    </pivotField>
    <pivotField compact="0" outline="0" subtotalTop="0"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6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8D1F04-1754-4083-A90B-A76A15691C21}"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1:B6"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ubtotalTop="0"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35A996-EA32-47DB-8150-15E456A62DC6}"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1:B52"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ubtotalTop="0"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AEF0EA-D7CE-42BC-B70E-454B40AE0903}"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1:B8"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axis="axisRow" compact="0" outline="0"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ubtotalTop="0"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numFmtId="165"/>
  </dataFields>
  <formats count="2">
    <format dxfId="66">
      <pivotArea outline="0" fieldPosition="0">
        <references count="1">
          <reference field="16" count="0" selected="0"/>
        </references>
      </pivotArea>
    </format>
    <format dxfId="6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A5FAB8-27F0-4CAF-8CBE-6DC616DFE1F1}"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G1:H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D9BF87-2D73-4C53-826E-302EAFE82D79}"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D1:E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9FD288-9D5E-405C-9446-A0E74196DE35}"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1:B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82039A-8964-4C60-AE4D-54CA5AA69CE6}"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M1:N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dataField="1"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A83BC9-2F34-43C2-A16E-88FCB083A660}"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J1:K15" firstHeaderRow="2" firstDataRow="2" firstDataCol="1"/>
  <pivotFields count="26">
    <pivotField compact="0" outline="0" showAll="0"/>
    <pivotField dataField="1"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DB6155-C1E1-4CA4-A476-1B6DDAB023AF}"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1:F6" firstHeaderRow="1" firstDataRow="2" firstDataCol="1"/>
  <pivotFields count="26">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items count="8">
        <item x="0"/>
        <item x="1"/>
        <item x="2"/>
        <item x="3"/>
        <item x="4"/>
        <item x="5"/>
        <item x="6"/>
        <item t="default"/>
      </items>
    </pivotField>
    <pivotField dataField="1" compact="0" outline="0"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A53C9BD-73F2-4184-BDD8-BE34888553CB}" sourceName="Year">
  <pivotTables>
    <pivotTable tabId="4" name="PivotTable2"/>
    <pivotTable tabId="3" name="PivotTable1"/>
    <pivotTable tabId="8" name="PivotTable11"/>
    <pivotTable tabId="8" name="PivotTable12"/>
    <pivotTable tabId="8" name="PivotTable13"/>
    <pivotTable tabId="8" name="PivotTable14"/>
    <pivotTable tabId="8" name="PivotTable15"/>
    <pivotTable tabId="6" name="PivotTable7"/>
    <pivotTable tabId="5" name="PivotTable5"/>
    <pivotTable tabId="7" name="PivotTable10"/>
  </pivotTables>
  <data>
    <tabular pivotCacheId="16322871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5E7714-314B-4F8F-BA96-769079C02CFC}" sourceName="Segment">
  <pivotTables>
    <pivotTable tabId="4" name="PivotTable2"/>
    <pivotTable tabId="3" name="PivotTable1"/>
    <pivotTable tabId="8" name="PivotTable11"/>
    <pivotTable tabId="8" name="PivotTable12"/>
    <pivotTable tabId="8" name="PivotTable13"/>
    <pivotTable tabId="8" name="PivotTable14"/>
    <pivotTable tabId="8" name="PivotTable15"/>
    <pivotTable tabId="6" name="PivotTable7"/>
    <pivotTable tabId="5" name="PivotTable5"/>
    <pivotTable tabId="7" name="PivotTable10"/>
  </pivotTables>
  <data>
    <tabular pivotCacheId="16322871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F59637-CDA2-45DA-A759-946931EEC5C0}" sourceName="Region">
  <pivotTables>
    <pivotTable tabId="4" name="PivotTable2"/>
    <pivotTable tabId="3" name="PivotTable1"/>
    <pivotTable tabId="8" name="PivotTable11"/>
    <pivotTable tabId="8" name="PivotTable12"/>
    <pivotTable tabId="8" name="PivotTable13"/>
    <pivotTable tabId="8" name="PivotTable14"/>
    <pivotTable tabId="8" name="PivotTable15"/>
    <pivotTable tabId="6" name="PivotTable7"/>
    <pivotTable tabId="5" name="PivotTable5"/>
    <pivotTable tabId="7" name="PivotTable10"/>
  </pivotTables>
  <data>
    <tabular pivotCacheId="16322871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6109E0B-3AE6-4485-8260-877B97232E85}" cache="Slicer_Year1" caption="Year" rowHeight="234950"/>
  <slicer name="Segment" xr10:uid="{32DD9326-02E7-48A9-9132-079403ED7DA3}" cache="Slicer_Segment" caption="Segment" rowHeight="234950"/>
  <slicer name="Region" xr10:uid="{BB9A893F-4A47-46C1-94B4-0B9CB93C96A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E47CD2-6779-429A-A901-1AB1770C8287}"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953518D-FC38-4930-A002-92D1F6074461}" cache="Slicer_Year1" caption="Year" style="AB" rowHeight="234950"/>
  <slicer name="Segment 1" xr10:uid="{0622E110-FDA1-4100-9100-9C317A71291E}" cache="Slicer_Segment" caption="Segment" style="AB" rowHeight="234950"/>
  <slicer name="Region 1" xr10:uid="{A982F5BF-F1B3-4208-B58C-0E671125620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595" workbookViewId="0">
      <selection activeCell="G16" sqref="G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77CAD-3696-485D-A3F9-53E528239367}">
  <dimension ref="A3:D17"/>
  <sheetViews>
    <sheetView workbookViewId="0">
      <selection activeCell="M16" sqref="M16"/>
    </sheetView>
  </sheetViews>
  <sheetFormatPr defaultRowHeight="14.4" x14ac:dyDescent="0.3"/>
  <cols>
    <col min="1" max="2" width="12.21875" bestFit="1" customWidth="1"/>
    <col min="3" max="3" width="11.21875" bestFit="1" customWidth="1"/>
    <col min="4" max="4" width="11.6640625" bestFit="1" customWidth="1"/>
  </cols>
  <sheetData>
    <row r="3" spans="1:4" x14ac:dyDescent="0.3">
      <c r="A3" s="4"/>
      <c r="B3" s="5"/>
      <c r="C3" s="7" t="s">
        <v>10949</v>
      </c>
      <c r="D3" s="6"/>
    </row>
    <row r="4" spans="1:4" x14ac:dyDescent="0.3">
      <c r="A4" s="7" t="s">
        <v>10934</v>
      </c>
      <c r="B4" s="7" t="s">
        <v>3</v>
      </c>
      <c r="C4" s="4" t="s">
        <v>10947</v>
      </c>
      <c r="D4" s="12" t="s">
        <v>10950</v>
      </c>
    </row>
    <row r="5" spans="1:4" x14ac:dyDescent="0.3">
      <c r="A5" s="4" t="s">
        <v>10935</v>
      </c>
      <c r="B5" s="5"/>
      <c r="C5" s="13">
        <v>95365.937600000019</v>
      </c>
      <c r="D5" s="14">
        <v>9199.2699999999986</v>
      </c>
    </row>
    <row r="6" spans="1:4" x14ac:dyDescent="0.3">
      <c r="A6" s="4" t="s">
        <v>10936</v>
      </c>
      <c r="B6" s="5"/>
      <c r="C6" s="13">
        <v>60172.649400000024</v>
      </c>
      <c r="D6" s="14">
        <v>10288.898699999991</v>
      </c>
    </row>
    <row r="7" spans="1:4" x14ac:dyDescent="0.3">
      <c r="A7" s="4" t="s">
        <v>10937</v>
      </c>
      <c r="B7" s="5"/>
      <c r="C7" s="13">
        <v>199252.98399999991</v>
      </c>
      <c r="D7" s="14">
        <v>26806.573700000015</v>
      </c>
    </row>
    <row r="8" spans="1:4" x14ac:dyDescent="0.3">
      <c r="A8" s="4" t="s">
        <v>10938</v>
      </c>
      <c r="B8" s="5"/>
      <c r="C8" s="13">
        <v>141851.5674</v>
      </c>
      <c r="D8" s="14">
        <v>13437.806799999998</v>
      </c>
    </row>
    <row r="9" spans="1:4" x14ac:dyDescent="0.3">
      <c r="A9" s="4" t="s">
        <v>10939</v>
      </c>
      <c r="B9" s="5"/>
      <c r="C9" s="13">
        <v>156122.28669999994</v>
      </c>
      <c r="D9" s="14">
        <v>22308.51279999999</v>
      </c>
    </row>
    <row r="10" spans="1:4" x14ac:dyDescent="0.3">
      <c r="A10" s="4" t="s">
        <v>10940</v>
      </c>
      <c r="B10" s="5"/>
      <c r="C10" s="13">
        <v>147082.61130000011</v>
      </c>
      <c r="D10" s="14">
        <v>20899.334500000012</v>
      </c>
    </row>
    <row r="11" spans="1:4" x14ac:dyDescent="0.3">
      <c r="A11" s="4" t="s">
        <v>10941</v>
      </c>
      <c r="B11" s="5"/>
      <c r="C11" s="13">
        <v>149580.83800000031</v>
      </c>
      <c r="D11" s="14">
        <v>13535.38299999998</v>
      </c>
    </row>
    <row r="12" spans="1:4" x14ac:dyDescent="0.3">
      <c r="A12" s="4" t="s">
        <v>10942</v>
      </c>
      <c r="B12" s="5"/>
      <c r="C12" s="13">
        <v>159589.45099999988</v>
      </c>
      <c r="D12" s="14">
        <v>21896.715399999972</v>
      </c>
    </row>
    <row r="13" spans="1:4" x14ac:dyDescent="0.3">
      <c r="A13" s="4" t="s">
        <v>10943</v>
      </c>
      <c r="B13" s="5"/>
      <c r="C13" s="13">
        <v>309770.09970000025</v>
      </c>
      <c r="D13" s="14">
        <v>37293.192500000034</v>
      </c>
    </row>
    <row r="14" spans="1:4" x14ac:dyDescent="0.3">
      <c r="A14" s="4" t="s">
        <v>10944</v>
      </c>
      <c r="B14" s="5"/>
      <c r="C14" s="13">
        <v>197115.20170000009</v>
      </c>
      <c r="D14" s="14">
        <v>31469.663800000035</v>
      </c>
    </row>
    <row r="15" spans="1:4" x14ac:dyDescent="0.3">
      <c r="A15" s="4" t="s">
        <v>10945</v>
      </c>
      <c r="B15" s="5"/>
      <c r="C15" s="13">
        <v>349120.07400000008</v>
      </c>
      <c r="D15" s="14">
        <v>35825.536599999927</v>
      </c>
    </row>
    <row r="16" spans="1:4" x14ac:dyDescent="0.3">
      <c r="A16" s="4" t="s">
        <v>10946</v>
      </c>
      <c r="B16" s="5"/>
      <c r="C16" s="13">
        <v>332177.15950000001</v>
      </c>
      <c r="D16" s="14">
        <v>43436.13390000003</v>
      </c>
    </row>
    <row r="17" spans="1:4" x14ac:dyDescent="0.3">
      <c r="A17" s="9" t="s">
        <v>10933</v>
      </c>
      <c r="B17" s="10"/>
      <c r="C17" s="15">
        <v>2297200.8603000008</v>
      </c>
      <c r="D17" s="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933F2-65D3-4A6E-94BF-F6F2E66E9E67}">
  <dimension ref="A1:E6"/>
  <sheetViews>
    <sheetView zoomScale="118" workbookViewId="0">
      <selection activeCell="B3" sqref="B3"/>
    </sheetView>
  </sheetViews>
  <sheetFormatPr defaultRowHeight="14.4" x14ac:dyDescent="0.3"/>
  <cols>
    <col min="1" max="1" width="13.6640625" bestFit="1" customWidth="1"/>
    <col min="2" max="2" width="12.21875" bestFit="1" customWidth="1"/>
    <col min="3" max="3" width="11.6640625" bestFit="1" customWidth="1"/>
    <col min="4" max="4" width="13.6640625" bestFit="1" customWidth="1"/>
  </cols>
  <sheetData>
    <row r="1" spans="1:5" x14ac:dyDescent="0.3">
      <c r="A1" s="7" t="s">
        <v>10950</v>
      </c>
      <c r="B1" s="11"/>
    </row>
    <row r="2" spans="1:5" x14ac:dyDescent="0.3">
      <c r="A2" s="7" t="s">
        <v>15</v>
      </c>
      <c r="B2" s="11" t="s">
        <v>10948</v>
      </c>
    </row>
    <row r="3" spans="1:5" x14ac:dyDescent="0.3">
      <c r="A3" s="4" t="s">
        <v>71</v>
      </c>
      <c r="B3" s="34">
        <v>145454.9480999998</v>
      </c>
      <c r="D3" t="str">
        <f>A3</f>
        <v>Technology</v>
      </c>
      <c r="E3" s="20">
        <f>GETPIVOTDATA("Profit",$A$1,"Category",A3)</f>
        <v>145454.9480999998</v>
      </c>
    </row>
    <row r="4" spans="1:5" x14ac:dyDescent="0.3">
      <c r="A4" s="8" t="s">
        <v>46</v>
      </c>
      <c r="B4" s="35">
        <v>122490.8008000001</v>
      </c>
      <c r="D4" t="str">
        <f t="shared" ref="D4:D6" si="0">A4</f>
        <v>Office Supplies</v>
      </c>
      <c r="E4" s="20">
        <f t="shared" ref="E4:E5" si="1">GETPIVOTDATA("Profit",$A$1,"Category",A4)</f>
        <v>122490.8008000001</v>
      </c>
    </row>
    <row r="5" spans="1:5" x14ac:dyDescent="0.3">
      <c r="A5" s="8" t="s">
        <v>32</v>
      </c>
      <c r="B5" s="35">
        <v>18451.272799999992</v>
      </c>
      <c r="D5" t="str">
        <f t="shared" si="0"/>
        <v>Furniture</v>
      </c>
      <c r="E5" s="20">
        <f t="shared" si="1"/>
        <v>18451.272799999992</v>
      </c>
    </row>
    <row r="6" spans="1:5" x14ac:dyDescent="0.3">
      <c r="A6" s="9" t="s">
        <v>10933</v>
      </c>
      <c r="B6" s="36">
        <v>286397.02169999992</v>
      </c>
      <c r="D6" t="str">
        <f t="shared" si="0"/>
        <v>Grand Total</v>
      </c>
      <c r="E6" s="20">
        <f>GETPIVOTDATA("Profit",$A$1)</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92475-8A84-44B2-836D-B73AB8581EFC}">
  <dimension ref="A1:B6"/>
  <sheetViews>
    <sheetView workbookViewId="0">
      <selection activeCell="P16" sqref="P16"/>
    </sheetView>
  </sheetViews>
  <sheetFormatPr defaultRowHeight="14.4" x14ac:dyDescent="0.3"/>
  <cols>
    <col min="1" max="1" width="13.109375" bestFit="1" customWidth="1"/>
    <col min="2" max="2" width="8" bestFit="1" customWidth="1"/>
  </cols>
  <sheetData>
    <row r="1" spans="1:2" x14ac:dyDescent="0.3">
      <c r="A1" s="7" t="s">
        <v>10947</v>
      </c>
      <c r="B1" s="11"/>
    </row>
    <row r="2" spans="1:2" x14ac:dyDescent="0.3">
      <c r="A2" s="7" t="s">
        <v>15</v>
      </c>
      <c r="B2" s="11" t="s">
        <v>10948</v>
      </c>
    </row>
    <row r="3" spans="1:2" x14ac:dyDescent="0.3">
      <c r="A3" s="4" t="s">
        <v>32</v>
      </c>
      <c r="B3" s="21">
        <v>0.32300170530281774</v>
      </c>
    </row>
    <row r="4" spans="1:2" x14ac:dyDescent="0.3">
      <c r="A4" s="8" t="s">
        <v>46</v>
      </c>
      <c r="B4" s="22">
        <v>0.31301008302169103</v>
      </c>
    </row>
    <row r="5" spans="1:2" x14ac:dyDescent="0.3">
      <c r="A5" s="8" t="s">
        <v>71</v>
      </c>
      <c r="B5" s="22">
        <v>0.36398821167549117</v>
      </c>
    </row>
    <row r="6" spans="1:2" x14ac:dyDescent="0.3">
      <c r="A6" s="9" t="s">
        <v>10933</v>
      </c>
      <c r="B6"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24DE0-816F-4294-9E21-F8F1C91083A7}">
  <dimension ref="A1:E52"/>
  <sheetViews>
    <sheetView topLeftCell="B1" workbookViewId="0">
      <selection activeCell="I24" sqref="I24"/>
    </sheetView>
  </sheetViews>
  <sheetFormatPr defaultRowHeight="14.4" x14ac:dyDescent="0.3"/>
  <cols>
    <col min="1" max="1" width="17.33203125" bestFit="1" customWidth="1"/>
    <col min="2" max="2" width="12" bestFit="1" customWidth="1"/>
    <col min="4" max="4" width="17.33203125" bestFit="1" customWidth="1"/>
  </cols>
  <sheetData>
    <row r="1" spans="1:5" x14ac:dyDescent="0.3">
      <c r="A1" s="7" t="s">
        <v>10947</v>
      </c>
      <c r="B1" s="11"/>
    </row>
    <row r="2" spans="1:5" x14ac:dyDescent="0.3">
      <c r="A2" s="7" t="s">
        <v>11</v>
      </c>
      <c r="B2" s="11" t="s">
        <v>10948</v>
      </c>
    </row>
    <row r="3" spans="1:5" x14ac:dyDescent="0.3">
      <c r="A3" s="4" t="s">
        <v>358</v>
      </c>
      <c r="B3" s="34">
        <v>19510.639999999992</v>
      </c>
      <c r="D3" t="str">
        <f>A3</f>
        <v>Alabama</v>
      </c>
      <c r="E3" s="20">
        <f>GETPIVOTDATA("Sales",$A$1,"State",A3)</f>
        <v>19510.639999999992</v>
      </c>
    </row>
    <row r="4" spans="1:5" x14ac:dyDescent="0.3">
      <c r="A4" s="8" t="s">
        <v>310</v>
      </c>
      <c r="B4" s="35">
        <v>35282.000999999997</v>
      </c>
      <c r="D4" t="str">
        <f t="shared" ref="D4:D51" si="0">A4</f>
        <v>Arizona</v>
      </c>
      <c r="E4" s="20">
        <f t="shared" ref="E4:E51" si="1">GETPIVOTDATA("Sales",$A$1,"State",A4)</f>
        <v>35282.000999999997</v>
      </c>
    </row>
    <row r="5" spans="1:5" x14ac:dyDescent="0.3">
      <c r="A5" s="8" t="s">
        <v>1707</v>
      </c>
      <c r="B5" s="35">
        <v>11678.129999999997</v>
      </c>
      <c r="D5" t="str">
        <f t="shared" si="0"/>
        <v>Arkansas</v>
      </c>
      <c r="E5" s="20">
        <f t="shared" si="1"/>
        <v>11678.129999999997</v>
      </c>
    </row>
    <row r="6" spans="1:5" x14ac:dyDescent="0.3">
      <c r="A6" s="8" t="s">
        <v>43</v>
      </c>
      <c r="B6" s="35">
        <v>457687.63150000101</v>
      </c>
      <c r="D6" t="str">
        <f t="shared" si="0"/>
        <v>California</v>
      </c>
      <c r="E6" s="20">
        <f t="shared" si="1"/>
        <v>457687.63150000101</v>
      </c>
    </row>
    <row r="7" spans="1:5" x14ac:dyDescent="0.3">
      <c r="A7" s="8" t="s">
        <v>457</v>
      </c>
      <c r="B7" s="35">
        <v>32108.117999999995</v>
      </c>
      <c r="D7" t="str">
        <f t="shared" si="0"/>
        <v>Colorado</v>
      </c>
      <c r="E7" s="20">
        <f t="shared" si="1"/>
        <v>32108.117999999995</v>
      </c>
    </row>
    <row r="8" spans="1:5" x14ac:dyDescent="0.3">
      <c r="A8" s="8" t="s">
        <v>747</v>
      </c>
      <c r="B8" s="35">
        <v>13384.356999999996</v>
      </c>
      <c r="D8" t="str">
        <f t="shared" si="0"/>
        <v>Connecticut</v>
      </c>
      <c r="E8" s="20">
        <f t="shared" si="1"/>
        <v>13384.356999999996</v>
      </c>
    </row>
    <row r="9" spans="1:5" x14ac:dyDescent="0.3">
      <c r="A9" s="8" t="s">
        <v>245</v>
      </c>
      <c r="B9" s="35">
        <v>27451.068999999992</v>
      </c>
      <c r="D9" t="str">
        <f t="shared" si="0"/>
        <v>Delaware</v>
      </c>
      <c r="E9" s="20">
        <f t="shared" si="1"/>
        <v>27451.068999999992</v>
      </c>
    </row>
    <row r="10" spans="1:5" x14ac:dyDescent="0.3">
      <c r="A10" s="8" t="s">
        <v>3034</v>
      </c>
      <c r="B10" s="35">
        <v>2865.0199999999995</v>
      </c>
      <c r="D10" t="str">
        <f t="shared" si="0"/>
        <v>District of Columbia</v>
      </c>
      <c r="E10" s="20">
        <f t="shared" si="1"/>
        <v>2865.0199999999995</v>
      </c>
    </row>
    <row r="11" spans="1:5" x14ac:dyDescent="0.3">
      <c r="A11" s="8" t="s">
        <v>54</v>
      </c>
      <c r="B11" s="35">
        <v>89473.707999999999</v>
      </c>
      <c r="D11" t="str">
        <f t="shared" si="0"/>
        <v>Florida</v>
      </c>
      <c r="E11" s="20">
        <f t="shared" si="1"/>
        <v>89473.707999999999</v>
      </c>
    </row>
    <row r="12" spans="1:5" x14ac:dyDescent="0.3">
      <c r="A12" s="8" t="s">
        <v>1272</v>
      </c>
      <c r="B12" s="35">
        <v>49095.840000000004</v>
      </c>
      <c r="D12" t="str">
        <f t="shared" si="0"/>
        <v>Georgia</v>
      </c>
      <c r="E12" s="20">
        <f t="shared" si="1"/>
        <v>49095.840000000004</v>
      </c>
    </row>
    <row r="13" spans="1:5" x14ac:dyDescent="0.3">
      <c r="A13" s="8" t="s">
        <v>6260</v>
      </c>
      <c r="B13" s="35">
        <v>4382.4860000000017</v>
      </c>
      <c r="D13" t="str">
        <f t="shared" si="0"/>
        <v>Idaho</v>
      </c>
      <c r="E13" s="20">
        <f t="shared" si="1"/>
        <v>4382.4860000000017</v>
      </c>
    </row>
    <row r="14" spans="1:5" x14ac:dyDescent="0.3">
      <c r="A14" s="8" t="s">
        <v>211</v>
      </c>
      <c r="B14" s="35">
        <v>80166.10099999985</v>
      </c>
      <c r="D14" t="str">
        <f t="shared" si="0"/>
        <v>Illinois</v>
      </c>
      <c r="E14" s="20">
        <f t="shared" si="1"/>
        <v>80166.10099999985</v>
      </c>
    </row>
    <row r="15" spans="1:5" x14ac:dyDescent="0.3">
      <c r="A15" s="8" t="s">
        <v>254</v>
      </c>
      <c r="B15" s="35">
        <v>53555.360000000001</v>
      </c>
      <c r="D15" t="str">
        <f t="shared" si="0"/>
        <v>Indiana</v>
      </c>
      <c r="E15" s="20">
        <f t="shared" si="1"/>
        <v>53555.360000000001</v>
      </c>
    </row>
    <row r="16" spans="1:5" x14ac:dyDescent="0.3">
      <c r="A16" s="8" t="s">
        <v>489</v>
      </c>
      <c r="B16" s="35">
        <v>4579.7599999999993</v>
      </c>
      <c r="D16" t="str">
        <f t="shared" si="0"/>
        <v>Iowa</v>
      </c>
      <c r="E16" s="20">
        <f t="shared" si="1"/>
        <v>4579.7599999999993</v>
      </c>
    </row>
    <row r="17" spans="1:5" x14ac:dyDescent="0.3">
      <c r="A17" s="8" t="s">
        <v>4530</v>
      </c>
      <c r="B17" s="35">
        <v>2914.31</v>
      </c>
      <c r="D17" t="str">
        <f t="shared" si="0"/>
        <v>Kansas</v>
      </c>
      <c r="E17" s="20">
        <f t="shared" si="1"/>
        <v>2914.31</v>
      </c>
    </row>
    <row r="18" spans="1:5" x14ac:dyDescent="0.3">
      <c r="A18" s="8" t="s">
        <v>29</v>
      </c>
      <c r="B18" s="35">
        <v>36591.749999999971</v>
      </c>
      <c r="D18" t="str">
        <f t="shared" si="0"/>
        <v>Kentucky</v>
      </c>
      <c r="E18" s="20">
        <f t="shared" si="1"/>
        <v>36591.749999999971</v>
      </c>
    </row>
    <row r="19" spans="1:5" x14ac:dyDescent="0.3">
      <c r="A19" s="8" t="s">
        <v>736</v>
      </c>
      <c r="B19" s="35">
        <v>9217.0299999999988</v>
      </c>
      <c r="D19" t="str">
        <f t="shared" si="0"/>
        <v>Louisiana</v>
      </c>
      <c r="E19" s="20">
        <f t="shared" si="1"/>
        <v>9217.0299999999988</v>
      </c>
    </row>
    <row r="20" spans="1:5" x14ac:dyDescent="0.3">
      <c r="A20" s="8" t="s">
        <v>5235</v>
      </c>
      <c r="B20" s="35">
        <v>1270.53</v>
      </c>
      <c r="D20" t="str">
        <f t="shared" si="0"/>
        <v>Maine</v>
      </c>
      <c r="E20" s="20">
        <f t="shared" si="1"/>
        <v>1270.53</v>
      </c>
    </row>
    <row r="21" spans="1:5" x14ac:dyDescent="0.3">
      <c r="A21" s="8" t="s">
        <v>2735</v>
      </c>
      <c r="B21" s="35">
        <v>23705.523000000005</v>
      </c>
      <c r="D21" t="str">
        <f t="shared" si="0"/>
        <v>Maryland</v>
      </c>
      <c r="E21" s="20">
        <f t="shared" si="1"/>
        <v>23705.523000000005</v>
      </c>
    </row>
    <row r="22" spans="1:5" x14ac:dyDescent="0.3">
      <c r="A22" s="8" t="s">
        <v>1245</v>
      </c>
      <c r="B22" s="35">
        <v>28634.43399999999</v>
      </c>
      <c r="D22" t="str">
        <f t="shared" si="0"/>
        <v>Massachusetts</v>
      </c>
      <c r="E22" s="20">
        <f t="shared" si="1"/>
        <v>28634.43399999999</v>
      </c>
    </row>
    <row r="23" spans="1:5" x14ac:dyDescent="0.3">
      <c r="A23" s="8" t="s">
        <v>238</v>
      </c>
      <c r="B23" s="35">
        <v>76269.614000000016</v>
      </c>
      <c r="D23" t="str">
        <f t="shared" si="0"/>
        <v>Michigan</v>
      </c>
      <c r="E23" s="20">
        <f t="shared" si="1"/>
        <v>76269.614000000016</v>
      </c>
    </row>
    <row r="24" spans="1:5" x14ac:dyDescent="0.3">
      <c r="A24" s="8" t="s">
        <v>229</v>
      </c>
      <c r="B24" s="35">
        <v>29863.149999999994</v>
      </c>
      <c r="D24" t="str">
        <f t="shared" si="0"/>
        <v>Minnesota</v>
      </c>
      <c r="E24" s="20">
        <f t="shared" si="1"/>
        <v>29863.149999999994</v>
      </c>
    </row>
    <row r="25" spans="1:5" x14ac:dyDescent="0.3">
      <c r="A25" s="8" t="s">
        <v>1487</v>
      </c>
      <c r="B25" s="35">
        <v>10771.34</v>
      </c>
      <c r="D25" t="str">
        <f t="shared" si="0"/>
        <v>Mississippi</v>
      </c>
      <c r="E25" s="20">
        <f t="shared" si="1"/>
        <v>10771.34</v>
      </c>
    </row>
    <row r="26" spans="1:5" x14ac:dyDescent="0.3">
      <c r="A26" s="8" t="s">
        <v>596</v>
      </c>
      <c r="B26" s="35">
        <v>22205.149999999998</v>
      </c>
      <c r="D26" t="str">
        <f t="shared" si="0"/>
        <v>Missouri</v>
      </c>
      <c r="E26" s="20">
        <f t="shared" si="1"/>
        <v>22205.149999999998</v>
      </c>
    </row>
    <row r="27" spans="1:5" x14ac:dyDescent="0.3">
      <c r="A27" s="8" t="s">
        <v>1762</v>
      </c>
      <c r="B27" s="35">
        <v>5589.3519999999971</v>
      </c>
      <c r="D27" t="str">
        <f t="shared" si="0"/>
        <v>Montana</v>
      </c>
      <c r="E27" s="20">
        <f t="shared" si="1"/>
        <v>5589.3519999999971</v>
      </c>
    </row>
    <row r="28" spans="1:5" x14ac:dyDescent="0.3">
      <c r="A28" s="8" t="s">
        <v>138</v>
      </c>
      <c r="B28" s="35">
        <v>7464.9299999999985</v>
      </c>
      <c r="D28" t="str">
        <f t="shared" si="0"/>
        <v>Nebraska</v>
      </c>
      <c r="E28" s="20">
        <f t="shared" si="1"/>
        <v>7464.9299999999985</v>
      </c>
    </row>
    <row r="29" spans="1:5" x14ac:dyDescent="0.3">
      <c r="A29" s="8" t="s">
        <v>1392</v>
      </c>
      <c r="B29" s="35">
        <v>16729.101999999999</v>
      </c>
      <c r="D29" t="str">
        <f t="shared" si="0"/>
        <v>Nevada</v>
      </c>
      <c r="E29" s="20">
        <f t="shared" si="1"/>
        <v>16729.101999999999</v>
      </c>
    </row>
    <row r="30" spans="1:5" x14ac:dyDescent="0.3">
      <c r="A30" s="8" t="s">
        <v>2694</v>
      </c>
      <c r="B30" s="35">
        <v>7292.5239999999994</v>
      </c>
      <c r="D30" t="str">
        <f t="shared" si="0"/>
        <v>New Hampshire</v>
      </c>
      <c r="E30" s="20">
        <f t="shared" si="1"/>
        <v>7292.5239999999994</v>
      </c>
    </row>
    <row r="31" spans="1:5" x14ac:dyDescent="0.3">
      <c r="A31" s="8" t="s">
        <v>788</v>
      </c>
      <c r="B31" s="35">
        <v>35764.312000000013</v>
      </c>
      <c r="D31" t="str">
        <f t="shared" si="0"/>
        <v>New Jersey</v>
      </c>
      <c r="E31" s="20">
        <f t="shared" si="1"/>
        <v>35764.312000000013</v>
      </c>
    </row>
    <row r="32" spans="1:5" x14ac:dyDescent="0.3">
      <c r="A32" s="8" t="s">
        <v>668</v>
      </c>
      <c r="B32" s="35">
        <v>4783.5220000000008</v>
      </c>
      <c r="D32" t="str">
        <f t="shared" si="0"/>
        <v>New Mexico</v>
      </c>
      <c r="E32" s="20">
        <f t="shared" si="1"/>
        <v>4783.5220000000008</v>
      </c>
    </row>
    <row r="33" spans="1:5" x14ac:dyDescent="0.3">
      <c r="A33" s="8" t="s">
        <v>267</v>
      </c>
      <c r="B33" s="35">
        <v>310876.27099999978</v>
      </c>
      <c r="D33" t="str">
        <f t="shared" si="0"/>
        <v>New York</v>
      </c>
      <c r="E33" s="20">
        <f t="shared" si="1"/>
        <v>310876.27099999978</v>
      </c>
    </row>
    <row r="34" spans="1:5" x14ac:dyDescent="0.3">
      <c r="A34" s="8" t="s">
        <v>88</v>
      </c>
      <c r="B34" s="35">
        <v>55603.163999999968</v>
      </c>
      <c r="D34" t="str">
        <f t="shared" si="0"/>
        <v>North Carolina</v>
      </c>
      <c r="E34" s="20">
        <f t="shared" si="1"/>
        <v>55603.163999999968</v>
      </c>
    </row>
    <row r="35" spans="1:5" x14ac:dyDescent="0.3">
      <c r="A35" s="8" t="s">
        <v>7449</v>
      </c>
      <c r="B35" s="35">
        <v>919.91</v>
      </c>
      <c r="D35" t="str">
        <f t="shared" si="0"/>
        <v>North Dakota</v>
      </c>
      <c r="E35" s="20">
        <f t="shared" si="1"/>
        <v>919.91</v>
      </c>
    </row>
    <row r="36" spans="1:5" x14ac:dyDescent="0.3">
      <c r="A36" s="8" t="s">
        <v>498</v>
      </c>
      <c r="B36" s="35">
        <v>78258.135999999926</v>
      </c>
      <c r="D36" t="str">
        <f t="shared" si="0"/>
        <v>Ohio</v>
      </c>
      <c r="E36" s="20">
        <f t="shared" si="1"/>
        <v>78258.135999999926</v>
      </c>
    </row>
    <row r="37" spans="1:5" x14ac:dyDescent="0.3">
      <c r="A37" s="8" t="s">
        <v>649</v>
      </c>
      <c r="B37" s="35">
        <v>19683.390000000003</v>
      </c>
      <c r="D37" t="str">
        <f t="shared" si="0"/>
        <v>Oklahoma</v>
      </c>
      <c r="E37" s="20">
        <f t="shared" si="1"/>
        <v>19683.390000000003</v>
      </c>
    </row>
    <row r="38" spans="1:5" x14ac:dyDescent="0.3">
      <c r="A38" s="8" t="s">
        <v>420</v>
      </c>
      <c r="B38" s="35">
        <v>17431.149999999991</v>
      </c>
      <c r="D38" t="str">
        <f t="shared" si="0"/>
        <v>Oregon</v>
      </c>
      <c r="E38" s="20">
        <f t="shared" si="1"/>
        <v>17431.149999999991</v>
      </c>
    </row>
    <row r="39" spans="1:5" x14ac:dyDescent="0.3">
      <c r="A39" s="8" t="s">
        <v>147</v>
      </c>
      <c r="B39" s="35">
        <v>116511.91400000003</v>
      </c>
      <c r="D39" t="str">
        <f t="shared" si="0"/>
        <v>Pennsylvania</v>
      </c>
      <c r="E39" s="20">
        <f t="shared" si="1"/>
        <v>116511.91400000003</v>
      </c>
    </row>
    <row r="40" spans="1:5" x14ac:dyDescent="0.3">
      <c r="A40" s="8" t="s">
        <v>1399</v>
      </c>
      <c r="B40" s="35">
        <v>22627.955999999995</v>
      </c>
      <c r="D40" t="str">
        <f t="shared" si="0"/>
        <v>Rhode Island</v>
      </c>
      <c r="E40" s="20">
        <f t="shared" si="1"/>
        <v>22627.955999999995</v>
      </c>
    </row>
    <row r="41" spans="1:5" x14ac:dyDescent="0.3">
      <c r="A41" s="8" t="s">
        <v>383</v>
      </c>
      <c r="B41" s="35">
        <v>8481.7099999999991</v>
      </c>
      <c r="D41" t="str">
        <f t="shared" si="0"/>
        <v>South Carolina</v>
      </c>
      <c r="E41" s="20">
        <f t="shared" si="1"/>
        <v>8481.7099999999991</v>
      </c>
    </row>
    <row r="42" spans="1:5" x14ac:dyDescent="0.3">
      <c r="A42" s="8" t="s">
        <v>5326</v>
      </c>
      <c r="B42" s="35">
        <v>1315.5600000000002</v>
      </c>
      <c r="D42" t="str">
        <f t="shared" si="0"/>
        <v>South Dakota</v>
      </c>
      <c r="E42" s="20">
        <f t="shared" si="1"/>
        <v>1315.5600000000002</v>
      </c>
    </row>
    <row r="43" spans="1:5" x14ac:dyDescent="0.3">
      <c r="A43" s="8" t="s">
        <v>335</v>
      </c>
      <c r="B43" s="35">
        <v>30661.872999999981</v>
      </c>
      <c r="D43" t="str">
        <f t="shared" si="0"/>
        <v>Tennessee</v>
      </c>
      <c r="E43" s="20">
        <f t="shared" si="1"/>
        <v>30661.872999999981</v>
      </c>
    </row>
    <row r="44" spans="1:5" x14ac:dyDescent="0.3">
      <c r="A44" s="8" t="s">
        <v>104</v>
      </c>
      <c r="B44" s="35">
        <v>170188.04580000002</v>
      </c>
      <c r="D44" t="str">
        <f t="shared" si="0"/>
        <v>Texas</v>
      </c>
      <c r="E44" s="20">
        <f t="shared" si="1"/>
        <v>170188.04580000002</v>
      </c>
    </row>
    <row r="45" spans="1:5" x14ac:dyDescent="0.3">
      <c r="A45" s="8" t="s">
        <v>121</v>
      </c>
      <c r="B45" s="35">
        <v>11220.055999999999</v>
      </c>
      <c r="D45" t="str">
        <f t="shared" si="0"/>
        <v>Utah</v>
      </c>
      <c r="E45" s="20">
        <f t="shared" si="1"/>
        <v>11220.055999999999</v>
      </c>
    </row>
    <row r="46" spans="1:5" x14ac:dyDescent="0.3">
      <c r="A46" s="8" t="s">
        <v>5203</v>
      </c>
      <c r="B46" s="35">
        <v>8929.369999999999</v>
      </c>
      <c r="D46" t="str">
        <f t="shared" si="0"/>
        <v>Vermont</v>
      </c>
      <c r="E46" s="20">
        <f t="shared" si="1"/>
        <v>8929.369999999999</v>
      </c>
    </row>
    <row r="47" spans="1:5" x14ac:dyDescent="0.3">
      <c r="A47" s="8" t="s">
        <v>319</v>
      </c>
      <c r="B47" s="35">
        <v>70636.719999999987</v>
      </c>
      <c r="D47" t="str">
        <f t="shared" si="0"/>
        <v>Virginia</v>
      </c>
      <c r="E47" s="20">
        <f t="shared" si="1"/>
        <v>70636.719999999987</v>
      </c>
    </row>
    <row r="48" spans="1:5" x14ac:dyDescent="0.3">
      <c r="A48" s="8" t="s">
        <v>96</v>
      </c>
      <c r="B48" s="35">
        <v>138641.26999999993</v>
      </c>
      <c r="D48" t="str">
        <f t="shared" si="0"/>
        <v>Washington</v>
      </c>
      <c r="E48" s="20">
        <f t="shared" si="1"/>
        <v>138641.26999999993</v>
      </c>
    </row>
    <row r="49" spans="1:5" x14ac:dyDescent="0.3">
      <c r="A49" s="8" t="s">
        <v>9726</v>
      </c>
      <c r="B49" s="35">
        <v>1209.8240000000001</v>
      </c>
      <c r="D49" t="str">
        <f t="shared" si="0"/>
        <v>West Virginia</v>
      </c>
      <c r="E49" s="20">
        <f t="shared" si="1"/>
        <v>1209.8240000000001</v>
      </c>
    </row>
    <row r="50" spans="1:5" x14ac:dyDescent="0.3">
      <c r="A50" s="8" t="s">
        <v>114</v>
      </c>
      <c r="B50" s="35">
        <v>32114.610000000019</v>
      </c>
      <c r="D50" t="str">
        <f t="shared" si="0"/>
        <v>Wisconsin</v>
      </c>
      <c r="E50" s="20">
        <f t="shared" si="1"/>
        <v>32114.610000000019</v>
      </c>
    </row>
    <row r="51" spans="1:5" x14ac:dyDescent="0.3">
      <c r="A51" s="8" t="s">
        <v>8542</v>
      </c>
      <c r="B51" s="35">
        <v>1603.1360000000002</v>
      </c>
      <c r="D51" t="str">
        <f t="shared" si="0"/>
        <v>Wyoming</v>
      </c>
      <c r="E51" s="20">
        <f t="shared" si="1"/>
        <v>1603.1360000000002</v>
      </c>
    </row>
    <row r="52" spans="1:5" x14ac:dyDescent="0.3">
      <c r="A52" s="9" t="s">
        <v>10933</v>
      </c>
      <c r="B52" s="36">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C35BA-B784-45CB-BE59-6DAF4C41DF10}">
  <dimension ref="A1:B8"/>
  <sheetViews>
    <sheetView workbookViewId="0">
      <selection activeCell="B4" sqref="B4"/>
    </sheetView>
  </sheetViews>
  <sheetFormatPr defaultRowHeight="14.4" x14ac:dyDescent="0.3"/>
  <cols>
    <col min="1" max="1" width="14.109375" bestFit="1" customWidth="1"/>
    <col min="2" max="2" width="9.5546875" bestFit="1" customWidth="1"/>
  </cols>
  <sheetData>
    <row r="1" spans="1:2" x14ac:dyDescent="0.3">
      <c r="A1" s="7" t="s">
        <v>10947</v>
      </c>
      <c r="B1" s="11"/>
    </row>
    <row r="2" spans="1:2" x14ac:dyDescent="0.3">
      <c r="A2" s="7" t="s">
        <v>16</v>
      </c>
      <c r="B2" s="11" t="s">
        <v>10948</v>
      </c>
    </row>
    <row r="3" spans="1:2" x14ac:dyDescent="0.3">
      <c r="A3" s="4" t="s">
        <v>75</v>
      </c>
      <c r="B3" s="17">
        <v>203412.73300000009</v>
      </c>
    </row>
    <row r="4" spans="1:2" x14ac:dyDescent="0.3">
      <c r="A4" s="8" t="s">
        <v>56</v>
      </c>
      <c r="B4" s="18">
        <v>206965.53200000009</v>
      </c>
    </row>
    <row r="5" spans="1:2" x14ac:dyDescent="0.3">
      <c r="A5" s="8" t="s">
        <v>59</v>
      </c>
      <c r="B5" s="18">
        <v>223843.60800000012</v>
      </c>
    </row>
    <row r="6" spans="1:2" x14ac:dyDescent="0.3">
      <c r="A6" s="8" t="s">
        <v>36</v>
      </c>
      <c r="B6" s="18">
        <v>328449.1030000007</v>
      </c>
    </row>
    <row r="7" spans="1:2" x14ac:dyDescent="0.3">
      <c r="A7" s="8" t="s">
        <v>72</v>
      </c>
      <c r="B7" s="18">
        <v>330007.05400000012</v>
      </c>
    </row>
    <row r="8" spans="1:2" x14ac:dyDescent="0.3">
      <c r="A8" s="9" t="s">
        <v>10933</v>
      </c>
      <c r="B8" s="1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5616C-DF80-41A4-B4BA-34A5B48E87F7}">
  <dimension ref="A1:N24"/>
  <sheetViews>
    <sheetView workbookViewId="0">
      <selection activeCell="B16" sqref="B16"/>
    </sheetView>
  </sheetViews>
  <sheetFormatPr defaultRowHeight="14.4" x14ac:dyDescent="0.3"/>
  <cols>
    <col min="1" max="1" width="20.21875" bestFit="1" customWidth="1"/>
    <col min="2" max="3" width="12" bestFit="1" customWidth="1"/>
    <col min="4" max="4" width="20.21875" bestFit="1" customWidth="1"/>
    <col min="5" max="5" width="12" bestFit="1" customWidth="1"/>
    <col min="7" max="7" width="20.21875" bestFit="1" customWidth="1"/>
    <col min="8" max="8" width="6" bestFit="1" customWidth="1"/>
    <col min="10" max="10" width="20.21875" bestFit="1" customWidth="1"/>
    <col min="11" max="11" width="5.21875" bestFit="1" customWidth="1"/>
    <col min="13" max="13" width="20.21875" bestFit="1" customWidth="1"/>
    <col min="14" max="14" width="12" bestFit="1" customWidth="1"/>
  </cols>
  <sheetData>
    <row r="1" spans="1:14" x14ac:dyDescent="0.3">
      <c r="A1" s="24" t="s">
        <v>10947</v>
      </c>
      <c r="D1" s="24" t="s">
        <v>10950</v>
      </c>
      <c r="G1" s="24" t="s">
        <v>10951</v>
      </c>
      <c r="J1" s="24" t="s">
        <v>10952</v>
      </c>
      <c r="M1" s="24" t="s">
        <v>10953</v>
      </c>
    </row>
    <row r="2" spans="1:14" x14ac:dyDescent="0.3">
      <c r="A2" s="24" t="s">
        <v>10934</v>
      </c>
      <c r="B2" t="s">
        <v>10948</v>
      </c>
      <c r="D2" s="24" t="s">
        <v>10934</v>
      </c>
      <c r="E2" t="s">
        <v>10948</v>
      </c>
      <c r="G2" s="24" t="s">
        <v>10934</v>
      </c>
      <c r="H2" t="s">
        <v>10948</v>
      </c>
      <c r="J2" s="24" t="s">
        <v>10934</v>
      </c>
      <c r="K2" t="s">
        <v>10948</v>
      </c>
      <c r="M2" s="24" t="s">
        <v>10934</v>
      </c>
      <c r="N2" t="s">
        <v>10948</v>
      </c>
    </row>
    <row r="3" spans="1:14" x14ac:dyDescent="0.3">
      <c r="A3" t="s">
        <v>10935</v>
      </c>
      <c r="B3" s="37">
        <v>95365.937600000019</v>
      </c>
      <c r="D3" t="s">
        <v>10935</v>
      </c>
      <c r="E3" s="37">
        <v>9199.2699999999986</v>
      </c>
      <c r="G3" t="s">
        <v>10935</v>
      </c>
      <c r="H3" s="37">
        <v>1500</v>
      </c>
      <c r="J3" t="s">
        <v>10935</v>
      </c>
      <c r="K3" s="37">
        <v>387</v>
      </c>
      <c r="M3" t="s">
        <v>10935</v>
      </c>
      <c r="N3" s="37">
        <v>9.6462848596792869E-2</v>
      </c>
    </row>
    <row r="4" spans="1:14" x14ac:dyDescent="0.3">
      <c r="A4" t="s">
        <v>10936</v>
      </c>
      <c r="B4" s="37">
        <v>60172.649400000024</v>
      </c>
      <c r="D4" t="s">
        <v>10936</v>
      </c>
      <c r="E4" s="37">
        <v>10288.898699999991</v>
      </c>
      <c r="G4" t="s">
        <v>10936</v>
      </c>
      <c r="H4" s="37">
        <v>1068</v>
      </c>
      <c r="J4" t="s">
        <v>10936</v>
      </c>
      <c r="K4" s="37">
        <v>301</v>
      </c>
      <c r="M4" t="s">
        <v>10936</v>
      </c>
      <c r="N4" s="37">
        <v>0.17098962406664425</v>
      </c>
    </row>
    <row r="5" spans="1:14" x14ac:dyDescent="0.3">
      <c r="A5" t="s">
        <v>10937</v>
      </c>
      <c r="B5" s="37">
        <v>199252.98399999991</v>
      </c>
      <c r="D5" t="s">
        <v>10937</v>
      </c>
      <c r="E5" s="37">
        <v>26806.573700000015</v>
      </c>
      <c r="G5" t="s">
        <v>10937</v>
      </c>
      <c r="H5" s="37">
        <v>2491</v>
      </c>
      <c r="J5" t="s">
        <v>10937</v>
      </c>
      <c r="K5" s="37">
        <v>680</v>
      </c>
      <c r="M5" t="s">
        <v>10937</v>
      </c>
      <c r="N5" s="37">
        <v>0.13453536886554246</v>
      </c>
    </row>
    <row r="6" spans="1:14" x14ac:dyDescent="0.3">
      <c r="A6" t="s">
        <v>10938</v>
      </c>
      <c r="B6" s="37">
        <v>141851.5674</v>
      </c>
      <c r="D6" t="s">
        <v>10938</v>
      </c>
      <c r="E6" s="37">
        <v>13437.806799999998</v>
      </c>
      <c r="G6" t="s">
        <v>10938</v>
      </c>
      <c r="H6" s="37">
        <v>2441</v>
      </c>
      <c r="J6" t="s">
        <v>10938</v>
      </c>
      <c r="K6" s="37">
        <v>663</v>
      </c>
      <c r="M6" t="s">
        <v>10938</v>
      </c>
      <c r="N6" s="37">
        <v>9.4731465053942004E-2</v>
      </c>
    </row>
    <row r="7" spans="1:14" x14ac:dyDescent="0.3">
      <c r="A7" t="s">
        <v>10939</v>
      </c>
      <c r="B7" s="37">
        <v>156122.28669999994</v>
      </c>
      <c r="D7" t="s">
        <v>10939</v>
      </c>
      <c r="E7" s="37">
        <v>22308.51279999999</v>
      </c>
      <c r="G7" t="s">
        <v>10939</v>
      </c>
      <c r="H7" s="37">
        <v>2850</v>
      </c>
      <c r="J7" t="s">
        <v>10939</v>
      </c>
      <c r="K7" s="37">
        <v>750</v>
      </c>
      <c r="M7" t="s">
        <v>10939</v>
      </c>
      <c r="N7" s="37">
        <v>0.14289127626517142</v>
      </c>
    </row>
    <row r="8" spans="1:14" x14ac:dyDescent="0.3">
      <c r="A8" t="s">
        <v>10940</v>
      </c>
      <c r="B8" s="37">
        <v>147082.61130000011</v>
      </c>
      <c r="D8" t="s">
        <v>10940</v>
      </c>
      <c r="E8" s="37">
        <v>20899.334500000012</v>
      </c>
      <c r="G8" t="s">
        <v>10940</v>
      </c>
      <c r="H8" s="37">
        <v>2644</v>
      </c>
      <c r="J8" t="s">
        <v>10940</v>
      </c>
      <c r="K8" s="37">
        <v>709</v>
      </c>
      <c r="M8" t="s">
        <v>10940</v>
      </c>
      <c r="N8" s="37">
        <v>0.1420924901678027</v>
      </c>
    </row>
    <row r="9" spans="1:14" x14ac:dyDescent="0.3">
      <c r="A9" t="s">
        <v>10941</v>
      </c>
      <c r="B9" s="37">
        <v>149580.83800000031</v>
      </c>
      <c r="D9" t="s">
        <v>10941</v>
      </c>
      <c r="E9" s="37">
        <v>13535.38299999998</v>
      </c>
      <c r="G9" t="s">
        <v>10941</v>
      </c>
      <c r="H9" s="37">
        <v>2705</v>
      </c>
      <c r="J9" t="s">
        <v>10941</v>
      </c>
      <c r="K9" s="37">
        <v>708</v>
      </c>
      <c r="M9" t="s">
        <v>10941</v>
      </c>
      <c r="N9" s="37">
        <v>9.0488749635163512E-2</v>
      </c>
    </row>
    <row r="10" spans="1:14" x14ac:dyDescent="0.3">
      <c r="A10" t="s">
        <v>10942</v>
      </c>
      <c r="B10" s="37">
        <v>159589.45099999988</v>
      </c>
      <c r="D10" t="s">
        <v>10942</v>
      </c>
      <c r="E10" s="37">
        <v>21896.715399999972</v>
      </c>
      <c r="G10" t="s">
        <v>10942</v>
      </c>
      <c r="H10" s="37">
        <v>2796</v>
      </c>
      <c r="J10" t="s">
        <v>10942</v>
      </c>
      <c r="K10" s="37">
        <v>710</v>
      </c>
      <c r="M10" t="s">
        <v>10942</v>
      </c>
      <c r="N10" s="37">
        <v>0.13720653378273723</v>
      </c>
    </row>
    <row r="11" spans="1:14" x14ac:dyDescent="0.3">
      <c r="A11" t="s">
        <v>10943</v>
      </c>
      <c r="B11" s="37">
        <v>309770.09970000025</v>
      </c>
      <c r="D11" t="s">
        <v>10943</v>
      </c>
      <c r="E11" s="37">
        <v>37293.192500000034</v>
      </c>
      <c r="G11" t="s">
        <v>10943</v>
      </c>
      <c r="H11" s="37">
        <v>5073</v>
      </c>
      <c r="J11" t="s">
        <v>10943</v>
      </c>
      <c r="K11" s="37">
        <v>1386</v>
      </c>
      <c r="M11" t="s">
        <v>10943</v>
      </c>
      <c r="N11" s="37">
        <v>0.12038990379031732</v>
      </c>
    </row>
    <row r="12" spans="1:14" x14ac:dyDescent="0.3">
      <c r="A12" t="s">
        <v>10944</v>
      </c>
      <c r="B12" s="37">
        <v>197115.20170000009</v>
      </c>
      <c r="D12" t="s">
        <v>10944</v>
      </c>
      <c r="E12" s="37">
        <v>31469.663800000035</v>
      </c>
      <c r="G12" t="s">
        <v>10944</v>
      </c>
      <c r="H12" s="37">
        <v>3095</v>
      </c>
      <c r="J12" t="s">
        <v>10944</v>
      </c>
      <c r="K12" s="37">
        <v>817</v>
      </c>
      <c r="M12" t="s">
        <v>10944</v>
      </c>
      <c r="N12" s="37">
        <v>0.15965112547684351</v>
      </c>
    </row>
    <row r="13" spans="1:14" x14ac:dyDescent="0.3">
      <c r="A13" t="s">
        <v>10945</v>
      </c>
      <c r="B13" s="37">
        <v>349120.07400000008</v>
      </c>
      <c r="D13" t="s">
        <v>10945</v>
      </c>
      <c r="E13" s="37">
        <v>35825.536599999927</v>
      </c>
      <c r="G13" t="s">
        <v>10945</v>
      </c>
      <c r="H13" s="37">
        <v>5741</v>
      </c>
      <c r="J13" t="s">
        <v>10945</v>
      </c>
      <c r="K13" s="37">
        <v>1462</v>
      </c>
      <c r="M13" t="s">
        <v>10945</v>
      </c>
      <c r="N13" s="37">
        <v>0.10261666191099604</v>
      </c>
    </row>
    <row r="14" spans="1:14" x14ac:dyDescent="0.3">
      <c r="A14" t="s">
        <v>10946</v>
      </c>
      <c r="B14" s="37">
        <v>332177.15950000001</v>
      </c>
      <c r="D14" t="s">
        <v>10946</v>
      </c>
      <c r="E14" s="37">
        <v>43436.13390000003</v>
      </c>
      <c r="G14" t="s">
        <v>10946</v>
      </c>
      <c r="H14" s="37">
        <v>5469</v>
      </c>
      <c r="J14" t="s">
        <v>10946</v>
      </c>
      <c r="K14" s="37">
        <v>1421</v>
      </c>
      <c r="M14" t="s">
        <v>10946</v>
      </c>
      <c r="N14" s="37">
        <v>0.13076195234308405</v>
      </c>
    </row>
    <row r="15" spans="1:14" x14ac:dyDescent="0.3">
      <c r="A15" t="s">
        <v>10933</v>
      </c>
      <c r="B15" s="37">
        <v>2297200.8603000008</v>
      </c>
      <c r="D15" t="s">
        <v>10933</v>
      </c>
      <c r="E15" s="37">
        <v>286397.02169999998</v>
      </c>
      <c r="G15" t="s">
        <v>10933</v>
      </c>
      <c r="H15" s="37">
        <v>37873</v>
      </c>
      <c r="J15" t="s">
        <v>10933</v>
      </c>
      <c r="K15" s="37">
        <v>9994</v>
      </c>
      <c r="M15" t="s">
        <v>10933</v>
      </c>
      <c r="N15" s="37">
        <v>0.12467217240315856</v>
      </c>
    </row>
    <row r="16" spans="1:14" x14ac:dyDescent="0.3">
      <c r="B16" s="25">
        <f>GETPIVOTDATA("Sales",$A$1)</f>
        <v>2297200.8603000008</v>
      </c>
      <c r="E16" s="25">
        <f>GETPIVOTDATA("Profit",$D$1)</f>
        <v>286397.02169999998</v>
      </c>
      <c r="H16" s="26">
        <f>GETPIVOTDATA("Quantity",$G$1)</f>
        <v>37873</v>
      </c>
      <c r="K16" s="26">
        <f>GETPIVOTDATA("Order ID",$J$1)</f>
        <v>9994</v>
      </c>
      <c r="N16" s="27">
        <f>GETPIVOTDATA("Profit margine",$M$1)</f>
        <v>0.12467217240315856</v>
      </c>
    </row>
    <row r="24" spans="10:10" x14ac:dyDescent="0.3">
      <c r="J24" s="28" t="s">
        <v>10954</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78E25-3E1C-40B6-884E-9DF8DCCA369B}">
  <dimension ref="A1:F22"/>
  <sheetViews>
    <sheetView workbookViewId="0">
      <selection activeCell="D9" sqref="D9"/>
    </sheetView>
  </sheetViews>
  <sheetFormatPr defaultRowHeight="14.4" x14ac:dyDescent="0.3"/>
  <cols>
    <col min="1" max="1" width="6.88671875" bestFit="1" customWidth="1"/>
    <col min="2" max="2" width="12" bestFit="1" customWidth="1"/>
    <col min="3" max="3" width="11.6640625" bestFit="1" customWidth="1"/>
    <col min="4" max="4" width="14.21875" bestFit="1" customWidth="1"/>
    <col min="5" max="5" width="15.5546875" bestFit="1" customWidth="1"/>
    <col min="6" max="6" width="18.88671875" bestFit="1" customWidth="1"/>
  </cols>
  <sheetData>
    <row r="1" spans="1:6" x14ac:dyDescent="0.3">
      <c r="B1" s="24" t="s">
        <v>10949</v>
      </c>
    </row>
    <row r="2" spans="1:6" x14ac:dyDescent="0.3">
      <c r="A2" s="24" t="s">
        <v>2</v>
      </c>
      <c r="B2" t="s">
        <v>10947</v>
      </c>
      <c r="C2" t="s">
        <v>10950</v>
      </c>
      <c r="D2" t="s">
        <v>10951</v>
      </c>
      <c r="E2" t="s">
        <v>10952</v>
      </c>
      <c r="F2" t="s">
        <v>10953</v>
      </c>
    </row>
    <row r="3" spans="1:6" x14ac:dyDescent="0.3">
      <c r="A3">
        <v>2011</v>
      </c>
      <c r="B3">
        <v>484247.49810000096</v>
      </c>
      <c r="C3">
        <v>49543.974100000007</v>
      </c>
      <c r="D3">
        <v>7581</v>
      </c>
      <c r="E3">
        <v>1993</v>
      </c>
      <c r="F3">
        <v>0.10231126499236715</v>
      </c>
    </row>
    <row r="4" spans="1:6" x14ac:dyDescent="0.3">
      <c r="A4">
        <v>2012</v>
      </c>
      <c r="B4">
        <v>470532.50899999985</v>
      </c>
      <c r="C4">
        <v>61618.603700000051</v>
      </c>
      <c r="D4">
        <v>7979</v>
      </c>
      <c r="E4">
        <v>2102</v>
      </c>
      <c r="F4">
        <v>0.13095504034557592</v>
      </c>
    </row>
    <row r="5" spans="1:6" x14ac:dyDescent="0.3">
      <c r="A5">
        <v>2013</v>
      </c>
      <c r="B5">
        <v>608473.83000000066</v>
      </c>
      <c r="C5">
        <v>81726.930800000177</v>
      </c>
      <c r="D5">
        <v>9810</v>
      </c>
      <c r="E5">
        <v>2580</v>
      </c>
      <c r="F5">
        <v>0.13431461924993568</v>
      </c>
    </row>
    <row r="6" spans="1:6" x14ac:dyDescent="0.3">
      <c r="A6">
        <v>2014</v>
      </c>
      <c r="B6">
        <v>733947.0231999997</v>
      </c>
      <c r="C6">
        <v>93507.513099999967</v>
      </c>
      <c r="D6">
        <v>12503</v>
      </c>
      <c r="E6">
        <v>3319</v>
      </c>
      <c r="F6">
        <v>0.12740362743390987</v>
      </c>
    </row>
    <row r="9" spans="1:6" ht="16.8" x14ac:dyDescent="0.4">
      <c r="B9" s="30">
        <f>GETPIVOTDATA("Sum of Sales",$A$1,"Year",2014)/GETPIVOTDATA("Sum of Sales",$A$1,"Year",2013)-1</f>
        <v>0.20620967905883303</v>
      </c>
      <c r="C9" s="30">
        <f>GETPIVOTDATA("Sum of Profit",$A$1,"Year",2014)/GETPIVOTDATA("Sum of Profit",$A$1,"Year",2013)-1</f>
        <v>0.14414565902185772</v>
      </c>
      <c r="D9" s="30">
        <f>GETPIVOTDATA("Sum of Quantity",$A$1,"Year",2014)/GETPIVOTDATA("Sum of Quantity",$A$1,"Year",2013)-1</f>
        <v>0.27451580020387367</v>
      </c>
      <c r="E9" s="30">
        <f>GETPIVOTDATA("Count of Order ID",$A$1,"Year",2014)/GETPIVOTDATA("Count of Order ID",$A$1,"Year",2013)-1</f>
        <v>0.2864341085271318</v>
      </c>
      <c r="F9" s="30">
        <f>GETPIVOTDATA("Sum of Profit margine",$A$1,"Year",2014)/GETPIVOTDATA("Sum of Profit margine",$A$1,"Year",2013)-1</f>
        <v>-5.1453757264990463E-2</v>
      </c>
    </row>
    <row r="13" spans="1:6" x14ac:dyDescent="0.3">
      <c r="E13">
        <f>GETPIVOTDATA("Count of Order ID",$A$1,"Year",2014)/GETPIVOTDATA("Count of Order ID",$A$1,"Year",2013)-1</f>
        <v>0.2864341085271318</v>
      </c>
      <c r="F13">
        <f>GETPIVOTDATA("Sum of Profit margine",$A$1,"Year",2014)/GETPIVOTDATA("Sum of Profit margine",$A$1,"Year",2013)-1</f>
        <v>-5.1453757264990463E-2</v>
      </c>
    </row>
    <row r="19" spans="6:6" x14ac:dyDescent="0.3">
      <c r="F19" s="28" t="s">
        <v>10956</v>
      </c>
    </row>
    <row r="20" spans="6:6" x14ac:dyDescent="0.3">
      <c r="F20" s="28" t="s">
        <v>10955</v>
      </c>
    </row>
    <row r="22" spans="6:6" x14ac:dyDescent="0.3">
      <c r="F22"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Z24" sqref="Z24"/>
    </sheetView>
  </sheetViews>
  <sheetFormatPr defaultColWidth="14.44140625" defaultRowHeight="15" customHeight="1" x14ac:dyDescent="0.3"/>
  <cols>
    <col min="1" max="26" width="8.6640625" style="31" customWidth="1"/>
    <col min="27" max="16384" width="14.44140625" style="3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32" t="s">
        <v>10932</v>
      </c>
      <c r="B11" s="33" t="e">
        <f>#REF!</f>
        <v>#REF!</v>
      </c>
      <c r="Q11" s="3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cahrt</vt:lpstr>
      <vt:lpstr>Water fall chart</vt:lpstr>
      <vt:lpstr>Pie chart</vt:lpstr>
      <vt:lpstr>Map chart</vt:lpstr>
      <vt:lpstr>Top 5</vt:lpstr>
      <vt:lpstr>KPI</vt:lpstr>
      <vt:lpstr>KPI yoy</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Fayyas kp</cp:lastModifiedBy>
  <dcterms:created xsi:type="dcterms:W3CDTF">2015-06-05T18:17:20Z</dcterms:created>
  <dcterms:modified xsi:type="dcterms:W3CDTF">2024-09-10T07:18:20Z</dcterms:modified>
</cp:coreProperties>
</file>